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Psse-q-1\psse\Administracja\Administracja\272. Dokumentacja zamówień publicznych\2026\Przetarg laboratorium 2.2026\SWZ z załącznikami\"/>
    </mc:Choice>
  </mc:AlternateContent>
  <xr:revisionPtr revIDLastSave="0" documentId="13_ncr:1_{EDFFDE98-1D95-45D5-A307-223170DC7C82}" xr6:coauthVersionLast="47" xr6:coauthVersionMax="47" xr10:uidLastSave="{00000000-0000-0000-0000-000000000000}"/>
  <bookViews>
    <workbookView xWindow="-120" yWindow="-120" windowWidth="51840" windowHeight="21120" xr2:uid="{00000000-000D-0000-FFFF-FFFF00000000}"/>
  </bookViews>
  <sheets>
    <sheet name="Zał. 1 - POŻYWKI SYPKIE I SUPL." sheetId="1" r:id="rId1"/>
    <sheet name="Zał. 2 - SUROWICE SALMONELLA" sheetId="8" r:id="rId2"/>
    <sheet name="Zał. 3 -TESTY DO MIKROBIOLOGII" sheetId="13" r:id="rId3"/>
    <sheet name="Zał. 4 - WYMAZÓWKI" sheetId="15" r:id="rId4"/>
    <sheet name="Zał. 5 - BIOINDYKATORY" sheetId="34" r:id="rId5"/>
    <sheet name="Zał. 6 - MAT. CHROMATOGRAFIA" sheetId="33"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 i="34" l="1"/>
  <c r="K7" i="34"/>
  <c r="L7" i="34"/>
  <c r="J8" i="34"/>
  <c r="L8" i="34" s="1"/>
  <c r="K8" i="34"/>
  <c r="J7" i="33" l="1"/>
  <c r="L7" i="33" s="1"/>
  <c r="K7" i="33"/>
  <c r="J8" i="33"/>
  <c r="L8" i="33" s="1"/>
  <c r="K8" i="33"/>
  <c r="J9" i="33"/>
  <c r="L9" i="33" s="1"/>
  <c r="K9" i="33"/>
  <c r="J10" i="33"/>
  <c r="L10" i="33" s="1"/>
  <c r="K10" i="33"/>
  <c r="J11" i="33"/>
  <c r="L11" i="33" s="1"/>
  <c r="K11" i="33"/>
  <c r="J7" i="8"/>
  <c r="L7" i="8" s="1"/>
  <c r="K7" i="8"/>
  <c r="J8" i="8"/>
  <c r="L8" i="8" s="1"/>
  <c r="K8" i="8"/>
  <c r="J9" i="8"/>
  <c r="L9" i="8" s="1"/>
  <c r="K9" i="8"/>
  <c r="J10" i="8"/>
  <c r="L10" i="8" s="1"/>
  <c r="K10" i="8"/>
  <c r="J11" i="8"/>
  <c r="L11" i="8" s="1"/>
  <c r="K11" i="8"/>
  <c r="J12" i="8"/>
  <c r="L12" i="8" s="1"/>
  <c r="K12" i="8"/>
  <c r="J13" i="8"/>
  <c r="L13" i="8" s="1"/>
  <c r="K13" i="8"/>
  <c r="J14" i="8"/>
  <c r="L14" i="8" s="1"/>
  <c r="K14" i="8"/>
  <c r="J15" i="8"/>
  <c r="L15" i="8" s="1"/>
  <c r="K15" i="8"/>
  <c r="J16" i="8"/>
  <c r="L16" i="8" s="1"/>
  <c r="K16" i="8"/>
  <c r="J17" i="8"/>
  <c r="L17" i="8" s="1"/>
  <c r="K17" i="8"/>
  <c r="J18" i="8"/>
  <c r="L18" i="8" s="1"/>
  <c r="K18" i="8"/>
  <c r="J19" i="8"/>
  <c r="L19" i="8" s="1"/>
  <c r="K19" i="8"/>
  <c r="J20" i="8"/>
  <c r="L20" i="8" s="1"/>
  <c r="K20" i="8"/>
  <c r="J21" i="8"/>
  <c r="L21" i="8" s="1"/>
  <c r="K21" i="8"/>
  <c r="J22" i="8"/>
  <c r="L22" i="8" s="1"/>
  <c r="K22" i="8"/>
  <c r="J23" i="8"/>
  <c r="L23" i="8" s="1"/>
  <c r="K23" i="8"/>
  <c r="J24" i="8"/>
  <c r="L24" i="8" s="1"/>
  <c r="K24" i="8"/>
  <c r="J25" i="8"/>
  <c r="L25" i="8" s="1"/>
  <c r="K25" i="8"/>
  <c r="J26" i="8"/>
  <c r="L26" i="8" s="1"/>
  <c r="K26" i="8"/>
  <c r="J27" i="8"/>
  <c r="L27" i="8" s="1"/>
  <c r="K27" i="8"/>
  <c r="J28" i="8"/>
  <c r="L28" i="8" s="1"/>
  <c r="K28" i="8"/>
  <c r="J29" i="8"/>
  <c r="L29" i="8" s="1"/>
  <c r="K29" i="8"/>
  <c r="J26" i="1" l="1"/>
  <c r="L26" i="1" s="1"/>
  <c r="K26" i="1"/>
  <c r="J27" i="1"/>
  <c r="L27" i="1" s="1"/>
  <c r="K27" i="1"/>
  <c r="J28" i="1"/>
  <c r="L28" i="1" s="1"/>
  <c r="K28" i="1"/>
  <c r="J29" i="1"/>
  <c r="L29" i="1" s="1"/>
  <c r="K29" i="1"/>
  <c r="J30" i="1"/>
  <c r="L30" i="1" s="1"/>
  <c r="K30" i="1"/>
  <c r="J31" i="1"/>
  <c r="L31" i="1" s="1"/>
  <c r="K31" i="1"/>
  <c r="J32" i="1"/>
  <c r="L32" i="1" s="1"/>
  <c r="K32" i="1"/>
  <c r="J33" i="1"/>
  <c r="L33" i="1" s="1"/>
  <c r="K33" i="1"/>
  <c r="J34" i="1"/>
  <c r="L34" i="1" s="1"/>
  <c r="K34" i="1"/>
  <c r="J35" i="1"/>
  <c r="L35" i="1" s="1"/>
  <c r="K35" i="1"/>
  <c r="K6" i="34"/>
  <c r="K9" i="34" s="1"/>
  <c r="J6" i="34"/>
  <c r="L6" i="34" s="1"/>
  <c r="L9" i="34" s="1"/>
  <c r="K6" i="33"/>
  <c r="J6" i="33"/>
  <c r="L6" i="33" s="1"/>
  <c r="J7" i="15"/>
  <c r="L7" i="15" s="1"/>
  <c r="K7" i="15"/>
  <c r="J7" i="1"/>
  <c r="L7" i="1" s="1"/>
  <c r="K7" i="1"/>
  <c r="J8" i="1"/>
  <c r="L8" i="1" s="1"/>
  <c r="K8" i="1"/>
  <c r="J9" i="1"/>
  <c r="L9" i="1" s="1"/>
  <c r="K9" i="1"/>
  <c r="J10" i="1"/>
  <c r="L10" i="1" s="1"/>
  <c r="K10" i="1"/>
  <c r="J11" i="1"/>
  <c r="L11" i="1" s="1"/>
  <c r="K11" i="1"/>
  <c r="J12" i="1"/>
  <c r="L12" i="1" s="1"/>
  <c r="K12" i="1"/>
  <c r="J13" i="1"/>
  <c r="L13" i="1" s="1"/>
  <c r="K13" i="1"/>
  <c r="J14" i="1"/>
  <c r="L14" i="1" s="1"/>
  <c r="K14" i="1"/>
  <c r="J15" i="1"/>
  <c r="L15" i="1" s="1"/>
  <c r="K15" i="1"/>
  <c r="J16" i="1"/>
  <c r="L16" i="1" s="1"/>
  <c r="K16" i="1"/>
  <c r="J17" i="1"/>
  <c r="L17" i="1" s="1"/>
  <c r="K17" i="1"/>
  <c r="J18" i="1"/>
  <c r="L18" i="1" s="1"/>
  <c r="K18" i="1"/>
  <c r="J19" i="1"/>
  <c r="L19" i="1" s="1"/>
  <c r="K19" i="1"/>
  <c r="J20" i="1"/>
  <c r="L20" i="1" s="1"/>
  <c r="K20" i="1"/>
  <c r="J21" i="1"/>
  <c r="L21" i="1" s="1"/>
  <c r="K21" i="1"/>
  <c r="J22" i="1"/>
  <c r="L22" i="1" s="1"/>
  <c r="K22" i="1"/>
  <c r="J23" i="1"/>
  <c r="L23" i="1" s="1"/>
  <c r="K23" i="1"/>
  <c r="J24" i="1"/>
  <c r="L24" i="1" s="1"/>
  <c r="K24" i="1"/>
  <c r="J25" i="1"/>
  <c r="L25" i="1" s="1"/>
  <c r="K25" i="1"/>
  <c r="L12" i="33" l="1"/>
  <c r="K12" i="33"/>
  <c r="J7" i="13"/>
  <c r="L7" i="13" s="1"/>
  <c r="K7" i="13"/>
  <c r="J8" i="13"/>
  <c r="L8" i="13" s="1"/>
  <c r="K8" i="13"/>
  <c r="J9" i="13"/>
  <c r="L9" i="13" s="1"/>
  <c r="K9" i="13"/>
  <c r="J10" i="13"/>
  <c r="L10" i="13" s="1"/>
  <c r="K10" i="13"/>
  <c r="J11" i="13"/>
  <c r="L11" i="13" s="1"/>
  <c r="K11" i="13"/>
  <c r="J12" i="13"/>
  <c r="L12" i="13" s="1"/>
  <c r="K12" i="13"/>
  <c r="J13" i="13"/>
  <c r="L13" i="13" s="1"/>
  <c r="K13" i="13"/>
  <c r="J14" i="13"/>
  <c r="L14" i="13" s="1"/>
  <c r="K14" i="13"/>
  <c r="J15" i="13"/>
  <c r="L15" i="13" s="1"/>
  <c r="K15" i="13"/>
  <c r="J16" i="13"/>
  <c r="L16" i="13" s="1"/>
  <c r="K16" i="13"/>
  <c r="J17" i="13"/>
  <c r="L17" i="13" s="1"/>
  <c r="K17" i="13"/>
  <c r="J18" i="13"/>
  <c r="L18" i="13" s="1"/>
  <c r="K18" i="13"/>
  <c r="K6" i="15"/>
  <c r="K8" i="15" s="1"/>
  <c r="J6" i="15"/>
  <c r="L6" i="15" s="1"/>
  <c r="L8" i="15" s="1"/>
  <c r="K6" i="13"/>
  <c r="J6" i="13"/>
  <c r="L6" i="13" s="1"/>
  <c r="K6" i="8"/>
  <c r="J6" i="8"/>
  <c r="L6" i="8" s="1"/>
  <c r="J6" i="1"/>
  <c r="L6" i="1" s="1"/>
  <c r="K6" i="1"/>
  <c r="L36" i="1" l="1"/>
  <c r="K36" i="1"/>
  <c r="K30" i="8"/>
  <c r="K19" i="13"/>
  <c r="L19" i="13"/>
  <c r="L30" i="8"/>
  <c r="A7" i="13"/>
  <c r="A8" i="13" s="1"/>
  <c r="A9" i="13" s="1"/>
  <c r="A10" i="13" s="1"/>
  <c r="A11" i="13" s="1"/>
  <c r="A12" i="13" s="1"/>
  <c r="A13" i="13" s="1"/>
  <c r="A14" i="13" s="1"/>
  <c r="A15" i="13" s="1"/>
  <c r="A16" i="13" s="1"/>
  <c r="A17" i="13" s="1"/>
  <c r="A18" i="13" s="1"/>
</calcChain>
</file>

<file path=xl/sharedStrings.xml><?xml version="1.0" encoding="utf-8"?>
<sst xmlns="http://schemas.openxmlformats.org/spreadsheetml/2006/main" count="512" uniqueCount="160">
  <si>
    <t>op.</t>
  </si>
  <si>
    <t>Agar Baird – Parkera</t>
  </si>
  <si>
    <t>Agar XLD</t>
  </si>
  <si>
    <t>M.Y.P.Agar</t>
  </si>
  <si>
    <t>Mac Conkey Agar</t>
  </si>
  <si>
    <t>Emulsja jaja kurzego</t>
  </si>
  <si>
    <t>TSA agar</t>
  </si>
  <si>
    <t>40% mocznik - suplement</t>
  </si>
  <si>
    <t>10 fiolek</t>
  </si>
  <si>
    <t>Suplement PółFrazera (pożywka kompletna ważna 2 tygodnie, wydajność 1 fiolki wystarczająca do sporządzenia 225 ml pożywki)</t>
  </si>
  <si>
    <t>Pożywka agarowa Listeria według Ottaviani i Agosti (ALOA)- pożywka podstawowa</t>
  </si>
  <si>
    <t>2 lata</t>
  </si>
  <si>
    <t>1 rok</t>
  </si>
  <si>
    <t>6 miesięcy</t>
  </si>
  <si>
    <t>Fraser bulion - pożywka podstawowa do sporządzania bulionu Frazera i półFrazera</t>
  </si>
  <si>
    <t>Zbuforowana woda peptonowa</t>
  </si>
  <si>
    <t>15 miesięcy</t>
  </si>
  <si>
    <t xml:space="preserve">Suplement selektywny do pożywki ALOA -skład: kwas naliksydowy, polimyksyna B, amfoterycyna, ceftazidimina (1 fiolka/480 ml)                                </t>
  </si>
  <si>
    <t>Suplement selektywny do agar M.Y.P. (polimyksyna B-  1 fiolka/ 500 ml pożywki)</t>
  </si>
  <si>
    <t>9 miesięcy</t>
  </si>
  <si>
    <t>α-amylaza z B.subtilis w proszku, aktywność ~380 u/mg (równoważna z SIGMA  10069)</t>
  </si>
  <si>
    <t xml:space="preserve">Agar Palcam </t>
  </si>
  <si>
    <t>5 miesięcy</t>
  </si>
  <si>
    <t xml:space="preserve">Suplement różnicujący do pożywki ALOA -    L- α- fosfatydyloinozytol  (1 fiolka /480 ml)                         </t>
  </si>
  <si>
    <t>Suplement selektywny do agaru PALCAM    (1 fiolka/ 500ml)</t>
  </si>
  <si>
    <t>500g</t>
  </si>
  <si>
    <t>CENA JEDNOSTKOWA BRUTTO</t>
  </si>
  <si>
    <t>CENA JEDNOSTKOWA NETTO</t>
  </si>
  <si>
    <t>VAT %</t>
  </si>
  <si>
    <t>WARTOŚĆ NETTO</t>
  </si>
  <si>
    <t>WARTOŚĆ BRUTTO</t>
  </si>
  <si>
    <t>CZY ZAOFEROWANO PRODUKT RÓWNOWAŻNY (zaznaczyć "TAK" lub "NIE"</t>
  </si>
  <si>
    <t>ILOŚĆ</t>
  </si>
  <si>
    <t>ILOŚC W OPAKOWANIU</t>
  </si>
  <si>
    <t>JEDNOSTKA MIARY</t>
  </si>
  <si>
    <t>MIN. TERMIN WAŻNOŚCI OD DATY OTRZYMANIA</t>
  </si>
  <si>
    <t>PRZEDMIOT ZAMÓWIENIA</t>
  </si>
  <si>
    <t>LP</t>
  </si>
  <si>
    <t>SZCZEGÓŁOWY OPIS PRZEDMIOTU ZAMÓWIENIA</t>
  </si>
  <si>
    <t xml:space="preserve">NAZWA DOKUMENTU ŚWIADCZĄCEGO O RÓWNOWAŻNOŚCI                                     (np. certyfikat, opis, świadectwo) załączonego do oferty </t>
  </si>
  <si>
    <t>Agar CCA (Chromogenic Coliform Agar)- pożywka kompletna</t>
  </si>
  <si>
    <t>Agar z eskuliną, żółcią i azydkiem</t>
  </si>
  <si>
    <t>-</t>
  </si>
  <si>
    <t>500 g</t>
  </si>
  <si>
    <t>butelka</t>
  </si>
  <si>
    <t>5 ml</t>
  </si>
  <si>
    <t>Surowica Salmonella  do aglutynacji szkiełkowej DO</t>
  </si>
  <si>
    <t>Surowica Salmonella  do aglutynacji szkiełkowej Hgm</t>
  </si>
  <si>
    <t>Surowica Salmonella  do aglutynacji szkiełkowej HM</t>
  </si>
  <si>
    <t>Surowica Salmonella  do aglutynacji szkiełkowej Hm</t>
  </si>
  <si>
    <t>Surowica Salmonella  do aglutynacji szkiełkowej O9</t>
  </si>
  <si>
    <t>3 ml</t>
  </si>
  <si>
    <t>1,5 roku</t>
  </si>
  <si>
    <t>szt.</t>
  </si>
  <si>
    <t>Lateksowy test aglutynacyjny do różnicowania Staphylococcus aureus, aglutynacja w kolorze niebieskim, kartoniki testowe</t>
  </si>
  <si>
    <t>50 ml</t>
  </si>
  <si>
    <t>100 ml</t>
  </si>
  <si>
    <t>50 szt.</t>
  </si>
  <si>
    <t xml:space="preserve">op. </t>
  </si>
  <si>
    <t>10 szt.</t>
  </si>
  <si>
    <t>100 szt.</t>
  </si>
  <si>
    <t>8 miesięcy</t>
  </si>
  <si>
    <t>50 szt. -ampułki szklane</t>
  </si>
  <si>
    <t>250 ml</t>
  </si>
  <si>
    <t>Odczynnik do barwienia Grama: fiolet krystaliczny</t>
  </si>
  <si>
    <t>Odczynnik do barwienia Grama: fuksyna karbolowa</t>
  </si>
  <si>
    <t>Odczynnik do barwienia Grama: odbarwiacz</t>
  </si>
  <si>
    <t>WYMAGANIA DODATKOWE:</t>
  </si>
  <si>
    <t>NUMER KATALOGOWY PRODUKTU (wpisać jeśli wymagane)</t>
  </si>
  <si>
    <t>100ml</t>
  </si>
  <si>
    <t>ILOŚĆ W OPAKOWANIU</t>
  </si>
  <si>
    <t>Odczynnik do barwienia Grama:  płyn Lugola</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</si>
  <si>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1 do SWZ</t>
    </r>
  </si>
  <si>
    <t>Agar Kliglera z żelazem do identyfikacji gram ujemnych pałeczek jelitowych Enterobacteriaceae</t>
  </si>
  <si>
    <t>NORMA LUB PROCEDURA BADAWCZA WG. KTÓREJ WYKORZYSTUJE SIĘ ZAMAWIANY TOWAR</t>
  </si>
  <si>
    <t>Wskaźnik biologiczny ampułkowy  do kontroli sterylizacji parą wodną w temp. 121ºC przez 15 minut, wg ISO 11138 lub równoważny, do procesów sterylizacji płynów  - G.stearothermophilus log 5</t>
  </si>
  <si>
    <t>RAZEM:</t>
  </si>
  <si>
    <t>Bulion mózgowo-sercowy</t>
  </si>
  <si>
    <t>Suplement TSC</t>
  </si>
  <si>
    <t xml:space="preserve">Agar TSC </t>
  </si>
  <si>
    <t>Agar SS - pożywka do bezpośredniego posiewu próbek klinicznych w celu izolacji pałeczek jelitowych, w tym Salmonella i Shigella</t>
  </si>
  <si>
    <t>1</t>
  </si>
  <si>
    <t>Hektoen Agar - podłoże wybiórcze do wykrywania i izolowania drobnoustrojów z rodziny Enterobacteriaceae; inkubacja 37 ±1°C przez 18-24 h</t>
  </si>
  <si>
    <t>Surowica Salmonella do aglutynacji szkiełkowej Hw</t>
  </si>
  <si>
    <t>Surowice Salmonella  do aglutynacji szkiełkowej Hx</t>
  </si>
  <si>
    <t>Surowice Salmonella  do aglutynacji szkiełkowej OB</t>
  </si>
  <si>
    <t xml:space="preserve">Szybki test immunochromatograficzny do jakościowego wykrywania antygenów  Gardia Lamblia w ludzkim  kale </t>
  </si>
  <si>
    <t>Odczynnik Kovacsa do wykrywania  indolu trójskładnikowego ( butelka z zakraplaczem) warunki przechowywania od 2°C do 25 °C</t>
  </si>
  <si>
    <t>Odczynnik Nesslera  ( butelka z  zakraplaczem ) warunki przechowywania od 2°C do 25 °C</t>
  </si>
  <si>
    <t>Koncentrat eluentu Dionex AS22</t>
  </si>
  <si>
    <t>1,5 rok</t>
  </si>
  <si>
    <t>Fiolki 5 ml Dionex PolyVials P/N 038008</t>
  </si>
  <si>
    <t>Filtry membranowe białe, o śr. porów 0,45 μm, Ø filtra 6mm, niesterylne, odpowiadające Thermo Scientific P/N 072632</t>
  </si>
  <si>
    <t>Filtry membranowe białe, o śr. porów 35 μm, Ø filtra 6mm, niesterylne, odpowiadające Thermo Scientific P/N 036521</t>
  </si>
  <si>
    <t>Filtry membranowe białe, o śr. porów 5 μm, Ø filtra 6mm, niesterylne, odpowiadające Thermo Scientific P/N 036522</t>
  </si>
  <si>
    <t>Wskaźniki biologiczne do kontroli sterylizacji narzędzi w autoklawie, w postaci plastikowej fiolki z bibułowym paskiem opłaszczonym sporami G.stearothermophilus log6 oraz ampułką ze zmodyfikowaną pożywką TSB, zgodnie z ISO 11138</t>
  </si>
  <si>
    <t>Agar Slanetza i Bartleya</t>
  </si>
  <si>
    <t>Suplement do pożywki Frazera (1 fiolka/500 ml)</t>
  </si>
  <si>
    <t xml:space="preserve">Agar z ekstraktem drożdżowym </t>
  </si>
  <si>
    <t>Bulion MKTTn- pożywka z nowobiocyną, jedyny dodatek to roztwór jodu w jodku potasu</t>
  </si>
  <si>
    <t>PN-EN ISO 6579-1:2017-04+A1:2020-09</t>
  </si>
  <si>
    <t>PN- EN ISO 6888-1:2022-03</t>
  </si>
  <si>
    <t>PN – EN ISO 11290-1:2017-07</t>
  </si>
  <si>
    <t>PN-EN ISO 7899-2:2004</t>
  </si>
  <si>
    <t>PN-EN ISO 14189:2016-10</t>
  </si>
  <si>
    <t>PN – EN  ISO 7932:2005+A1:2020-09</t>
  </si>
  <si>
    <t>met. z PZH z 2001 r.</t>
  </si>
  <si>
    <t>PN-EN ISO 9308-1:2014-12+A1:2017</t>
  </si>
  <si>
    <t>PN-EN ISO 6887-4:2017-05</t>
  </si>
  <si>
    <t>PN-EN ISO  6579-1:2017-04+A1:2020-09</t>
  </si>
  <si>
    <t>PN-EN ISO 6222:2004</t>
  </si>
  <si>
    <t>250mg</t>
  </si>
  <si>
    <t>Surowica Salmonella  do aglutynacji szkiełkowej Hf</t>
  </si>
  <si>
    <t>Surowica Salmonella  do aglutynacji szkiełkowej Hh</t>
  </si>
  <si>
    <t>Surowica Salmonella  do aglutynacji szkiełkowej O8</t>
  </si>
  <si>
    <t>Surowica Salmonella  do aglutynacji szkiełkowej OC</t>
  </si>
  <si>
    <t>Surowica Salmonella do aglutynacji szkiełkowej Hc</t>
  </si>
  <si>
    <t>Surowica Salmonella do aglutynacji szkiełkowej Hd</t>
  </si>
  <si>
    <t>Surowice Salmonella  do aglutynacji szkiełkowej H7</t>
  </si>
  <si>
    <t>Surowice Salmonella  do aglutynacji szkiełkowej Ha</t>
  </si>
  <si>
    <t>Surowice Salmonella  do aglutynacji szkiełkowej Hb</t>
  </si>
  <si>
    <t>Surowice Salmonella  do aglutynacji szkiełkowej Hnz15</t>
  </si>
  <si>
    <t>Surowice Salmonella  do aglutynacji szkiełkowej Ht</t>
  </si>
  <si>
    <t>Surowice Salmonella  do aglutynacji szkiełkowej O10</t>
  </si>
  <si>
    <t>Surowice Salmonella  do aglutynacji szkiełkowej O13</t>
  </si>
  <si>
    <t>Surowice Salmonella  do aglutynacji szkiełkowej O4</t>
  </si>
  <si>
    <t>Surowice Salmonella  do aglutynacji szkiełkowej OE</t>
  </si>
  <si>
    <t>Surowice Salmonella  do aglutynacji szkiełkowej Vi</t>
  </si>
  <si>
    <t>Paski testowe do wykrywania oksydazy cytochromowej  - czas reakcji do 60 sekund, wielkość strefy reakcyjnej ok. 0,5cm/0,5cm, kolor strefy reakcyjnej - biały</t>
  </si>
  <si>
    <t>Paski testowe do wykrywania oksydazy cytochromowej- czas reakcji 5- 60 sekund, wielkość strefy reakcyjnej ok 5 cm/ 1cm,  kolor strefy reakcyjnej biały, warunki przechowywania (2-8 ) °C</t>
  </si>
  <si>
    <t xml:space="preserve">Wkłady do wytwarzania atmosfery beztlenowej wewnątrz pojemników o objętości 2,5 l , do inkubacji hodowli bakterii, warunki przechowywania (2-25 ) °C </t>
  </si>
  <si>
    <t>Wskaźnik paskowy atmosfery beztlenowej warunki przechowywania (2-25 ) °C</t>
  </si>
  <si>
    <t>ml</t>
  </si>
  <si>
    <t>10-50 ml</t>
  </si>
  <si>
    <t>Wymazówki z wiskozy wstępnie zwilżone buforem neutralizującym, zgodnie z załącznikiem A wg PN-EN ISO 18593:2018-08 odłamywane końcówki na wysokości 45mm., pakowane w probówce</t>
  </si>
  <si>
    <t>Wskaźniki biologiczne do kontroli sterylizacji parą wodną w niskiej temperaturze do 118°C (forma ampułek ze sporami Bacillus subtilis )</t>
  </si>
  <si>
    <t>100 fiolek</t>
  </si>
  <si>
    <t>100 ampułek</t>
  </si>
  <si>
    <t>kapturek filtrujący 5 ml P/N 038009</t>
  </si>
  <si>
    <t>Wymazówki z podłożem transportowym bez węgla aktywnego, pakowane pojedynczo - opakowanie typu blister, z miejscem na opis, z możliwością odłamywania końcówki, opakowanie zbiorcze nie więcej 150 sztuk w paczce</t>
  </si>
  <si>
    <r>
      <rPr>
        <b/>
        <sz val="11"/>
        <rFont val="Calibri"/>
        <family val="2"/>
        <charset val="238"/>
        <scheme val="minor"/>
      </rPr>
      <t xml:space="preserve">Wykonawca zobowiązuje się do dostarczenia przedmiotu zamówienia w terminie nie dłuższym niż 14 dni od daty złożenia zamówienia.    </t>
    </r>
    <r>
      <rPr>
        <sz val="11"/>
        <rFont val="Calibri"/>
        <family val="2"/>
        <charset val="238"/>
        <scheme val="minor"/>
      </rPr>
      <t xml:space="preserve">                                                                                                                                                                                                                                                                                                                                                                                                                                                                     W ramach jednorazowej dostawy dla każdej pozycji asortymentowej Wykonawca dołączy certyfikat (świadectwo jakości)  w języku polskim  zawierający:
1. nazwę produktu,
2. numer katalogowy produktu,
3. numer serii,
4. datę ważności,
5. opis kontroli jakości.</t>
    </r>
    <r>
      <rPr>
        <sz val="11"/>
        <color rgb="FFFF0000"/>
        <rFont val="Calibri"/>
        <family val="2"/>
        <charset val="238"/>
        <scheme val="minor"/>
      </rPr>
      <t xml:space="preserve">
</t>
    </r>
    <r>
      <rPr>
        <sz val="11"/>
        <rFont val="Calibri"/>
        <family val="2"/>
        <charset val="238"/>
        <scheme val="minor"/>
      </rPr>
      <t xml:space="preserve">Ww. informacje mogą być dołączone w innych dokumentach, np. instrukcjach.
Wykonawca jest zobowiązany wykazać wdrożenie, przez producenta odczynników, systemu jakości zgodnego  z normą ISO 9001.
</t>
    </r>
  </si>
  <si>
    <r>
      <t xml:space="preserve"> </t>
    </r>
    <r>
      <rPr>
        <b/>
        <sz val="11"/>
        <color theme="1"/>
        <rFont val="Calibri"/>
        <family val="2"/>
        <charset val="238"/>
        <scheme val="minor"/>
      </rPr>
      <t xml:space="preserve">Wykonawca zobowiązuje się do dostarczenia przedmiotu zamówienia w terminie nie dłuższym niż 10 dni od daty złożenia zamówienia.                                                                                                                                                                                                                                                                                                                                                                                                                               </t>
    </r>
    <r>
      <rPr>
        <sz val="11"/>
        <color theme="1"/>
        <rFont val="Calibri"/>
        <family val="2"/>
        <charset val="238"/>
        <scheme val="minor"/>
      </rPr>
      <t xml:space="preserve">                                                                                                                                                                                                                                                                                                                                                                                                         W ramach każdej dostawy dla każdej pozycji asortymentowej Wykonawca dołączy certyfikat jakości zawierający:
1.	nazwę pożywki,
2.	termin przydatności do użycia,
3.	wyniki i kryteria kontroli mikrobiologicznej zgodne z normą ISO 11133. Dla metod ilościowych należy podać wartość liczbową współczynnika żyzności wraz  z opisem morfologii kolonii, z podaniem odniesienia do kolekcji kultur i kryteriów akceptacji. W poz. 10 w/w sprawdzenie musi być przeprowadzone techniką zalewową,
4.	deklarację producenta o własnościach fizycznych, pH i stosowanych kryteriach akceptacji,
5.	numer katalogowy produktu,
6.	numer serii,
7.	wymagane warunki inkubacji (czas i temp.).
Informacje zawarte na etykiecie muszą być w pełni zgodne z instrukcjami dołączonymi do oferty.
Pojemność fiolek z suplementami powinna umożliwić pełne upłynnienie suplementu, bez konieczności przenoszenia roztworu do innego naczynia.
Temperatura przechowywania pożywek sypkich powinna mieścić się w zakresie 20–30°C, natomiast suplementów w zakresie 2-8°C.
Po przygotowaniu temperatura przechowywania powinna wynosić 2-8°C. 
Oferowane pożywki powinny podlegać wybranym warunkom sterylizacji tj. 121°C - 15 minut,  z wyjątkiem pozycji 8.
Wykonawca w ramach jednego zamówienia określonego asortymentu będzie dostarczał towar pochodzący z jednej serii produkcyjnej.
Zamawiający wymaga, aby oferowany suplement do pożywki oraz pożywka były produkowane przez tego samego producenta. Wykonawca zobowiązuje się, iż składniki służące do sporządzenia kompletnej pożywki będą posiadały numery katalogowe zgodne z numerami wymienionymi w certyfikatach jakości lub instrukcjach wykonania podłoża wszystkich pozostałych składników pożywki.                                                                                                                                                                                                                                                                                                                                                                                                                                                                                                                                  </t>
    </r>
    <r>
      <rPr>
        <b/>
        <sz val="11"/>
        <color theme="1"/>
        <rFont val="Calibri"/>
        <family val="2"/>
        <charset val="238"/>
        <scheme val="minor"/>
      </rPr>
      <t>Wykonawca zobowiązany jest podać w ofercie numery katalogowe produktów.</t>
    </r>
    <r>
      <rPr>
        <sz val="11"/>
        <color theme="1"/>
        <rFont val="Calibri"/>
        <family val="2"/>
        <charset val="238"/>
        <scheme val="minor"/>
      </rPr>
      <t xml:space="preserve">                                                                                                                                                                                                                                                                                                                                                                                                                                                                                              </t>
    </r>
    <r>
      <rPr>
        <b/>
        <u/>
        <sz val="11"/>
        <color theme="1"/>
        <rFont val="Calibri"/>
        <family val="2"/>
        <charset val="238"/>
        <scheme val="minor"/>
      </rPr>
      <t>Podane w załącznikach normy nie stanowią elementu/sposobu opisu przedmiotu zamówienia, do którego odnosi się art. 101 ust. 4 PZP. Jest ona informacją/daną podmiotową, która ma zobrazować wymagania jakim sprostać musi Zamawiający po to, by zostały zaoferowane takie materiały do badań, na których Zamawiający pracując nie naruszy wymagań akredytacyjnych.</t>
    </r>
  </si>
  <si>
    <r>
      <rPr>
        <b/>
        <sz val="11"/>
        <color theme="1"/>
        <rFont val="Calibri"/>
        <family val="2"/>
        <charset val="238"/>
        <scheme val="minor"/>
      </rPr>
      <t>Wykonawca zobowiązuje się do dostarczenia przedmiotu zamówienia w terminie nie dłuższym niż 14 dni od daty złożenia zamówienia.</t>
    </r>
    <r>
      <rPr>
        <sz val="11"/>
        <color theme="1"/>
        <rFont val="Calibri"/>
        <family val="2"/>
        <charset val="238"/>
        <scheme val="minor"/>
      </rPr>
      <t xml:space="preserve">
Wykonawca jest zobowiązany wykazać wdrożenie przez producenta systemu jakości zgodnego z normą ISO 9001. 
Wykonawca dostarczy produkty z poz. 2-5 od tego samego producenta.
W ramach jednorazowej dostawy dla każdej pozycji asortymentowej Wykonawca dołączy certyfikat (świadectwo jakości) w języku polskim lub angielskim zawierający:
1. nazwę produktu
2. numer katalogowy produktu
3. numer serii i datę ważności
4. opis kontroli jakości
5. warunki przechowywania
Ww. informacje mogą być dołączone w innych dokumentach, np. instrukcjach.                                                                                                                                                                                                                                                                                                                                                                                                                                                                 Temperatura przechowywania przedmiotów zamówienia w poz. 6,7,12,13 powinna mieścić się w zakresie (2-25)°C. 
</t>
    </r>
    <r>
      <rPr>
        <b/>
        <sz val="11"/>
        <color theme="1"/>
        <rFont val="Calibri"/>
        <family val="2"/>
        <charset val="238"/>
        <scheme val="minor"/>
      </rPr>
      <t xml:space="preserve">Jeżeli Wykonawca dostarczy Wkłady do wytwarzania atmosfery beztlenowej razem ze zintegrowanym wskaźnikiem warunków beztlenowych (poz.12), zamawiający rezygnuje z pozycji 13. Wskaźnik paskowy atmosfery beztlenowej.
Wykonawca zobowiązany jest podać w ofercie numery katalogowe produktów.
</t>
    </r>
  </si>
  <si>
    <t>Bulion SF - pożywka kompletna z seleninem sodu- do selektywnego namnażania pałeczek Salmonella spp. Skład pożywki na litr wody: pankreatynowy hydrolizat kazeiny 5,00 g, laktoza 4,00 g; diwodorofosforan sodu 1,00 g ; kwaśny selenin sodu 4,00 g; wodorofosforan sodu 10,00 g. Inkubacja 37 ±1°C przez 18-24 h</t>
  </si>
  <si>
    <r>
      <rPr>
        <b/>
        <sz val="11"/>
        <color theme="1"/>
        <rFont val="Calibri"/>
        <family val="2"/>
        <charset val="238"/>
        <scheme val="minor"/>
      </rPr>
      <t>Wykonawca zobowiązuje się do dostarczenia przedmiotu zamówienia  w terminie nie dłuższym niż 21 dni od złożenia zamówienia.</t>
    </r>
    <r>
      <rPr>
        <sz val="11"/>
        <color theme="1"/>
        <rFont val="Calibri"/>
        <family val="2"/>
        <charset val="238"/>
        <scheme val="minor"/>
      </rPr>
      <t xml:space="preserve">
Wykonawca zobowiązany jest dostarczyć certyfikat oraz instrukcję użycia przy każdorazowej dostawie produktów lub w formie elektronicznej w dniu wysyłki towaru. Certyfikat jakości powinien zawierać: nazwę produktu, numer serii, numer katalogowy, datę ważności oraz wynik kontroli jakości.
Wykonawca jest zobowiązany wykazać wdrożenie przez producenta systemu jakości zgodnego z normą ISO 9001.
</t>
    </r>
    <r>
      <rPr>
        <b/>
        <sz val="11"/>
        <color theme="1"/>
        <rFont val="Calibri"/>
        <family val="2"/>
        <charset val="238"/>
        <scheme val="minor"/>
      </rPr>
      <t>Wykonawca zobowiązany jest podać w ofercie numery katalogowe produktów.</t>
    </r>
  </si>
  <si>
    <t>CZĘŚĆ 1 - POŻYWKI SYPKIE I SUPLEMENTY</t>
  </si>
  <si>
    <t>Wykonawca zobowiązuje się do dostarczenia przedmiotu zamówienia w terminie nie dłuższym niż 14 dni od złożenia zamówienia.                                                                                                                                                                                                                                                                                                                                                                      Wykonawca zobowiązany jest podać w ofercie numery katalogowe produktów.</t>
  </si>
  <si>
    <r>
      <rPr>
        <b/>
        <sz val="11"/>
        <rFont val="Calibri"/>
        <family val="2"/>
        <charset val="238"/>
        <scheme val="minor"/>
      </rPr>
      <t xml:space="preserve">Wykonawca zobowiązuje się do dostarczenia przedmiotu zamówienia w terminie nie dłuższym niż 14 dni od daty złożenia zamówienia.   </t>
    </r>
    <r>
      <rPr>
        <sz val="11"/>
        <rFont val="Calibri"/>
        <family val="2"/>
        <charset val="238"/>
        <scheme val="minor"/>
      </rPr>
      <t xml:space="preserve">                                                                                                                                                                                                                                                                                                                                                                    Podłoże transportowe nie powinno zawierać węgla aktywnego.
Dla poz. 1: Pakowane pojedynczo - opakowanie typu blister, z miejscem na opis, z możliwością odłamywania końcówki, opakowanie zbiorcze nie więcej niż 150 sztuk w paczce.                                                                                                                                                                                                                                                                             Dla poz. 2: W ramach jednorazowej dostawy Wykonawca dołączy certyfikat jakości.
Sprzedawca jest zobowiązany wykazać wdrożenie , przez producenta odczynników, systemu jakości zgodnego  z normą ISO 9001                                                                                                                                                                                                                                                                                                                                                  </t>
    </r>
    <r>
      <rPr>
        <b/>
        <sz val="11"/>
        <rFont val="Calibri"/>
        <family val="2"/>
        <charset val="238"/>
        <scheme val="minor"/>
      </rPr>
      <t>Wykonawca zobowiązany jest podać w ofercie numery katalogowe produktów.</t>
    </r>
    <r>
      <rPr>
        <sz val="11"/>
        <rFont val="Calibri"/>
        <family val="2"/>
        <charset val="238"/>
        <scheme val="minor"/>
      </rPr>
      <t xml:space="preserve">
</t>
    </r>
    <r>
      <rPr>
        <sz val="11"/>
        <color rgb="FFFF0000"/>
        <rFont val="Calibri"/>
        <family val="2"/>
        <charset val="238"/>
        <scheme val="minor"/>
      </rPr>
      <t xml:space="preserve">
</t>
    </r>
  </si>
  <si>
    <t>Osocze królicze  (opakowanie jedn. 10 ampułek po 2 -3 ml), w teście na koagulazę podczas kontroli pozytywnej objętość skrzepu ma wynosić więcej niż połowę początkowej objętości płynu, możliwość oznaczania koagulazy metodą probówkową z hodowli z podłoża płynnego i agarowego</t>
  </si>
  <si>
    <t>(10 amp. po 2-3 ml)</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</si>
  <si>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2 DO SWZ</t>
    </r>
  </si>
  <si>
    <t>CZĘŚĆ 2 - SUROWICE SALMONELLA</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</si>
  <si>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3 DO SWZ</t>
    </r>
  </si>
  <si>
    <t>CZĘŚĆ 3 - TESTY DO MIKROBIOLOGII</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</si>
  <si>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4 DO SWZ</t>
    </r>
  </si>
  <si>
    <t>CZĘŚĆ 4 - WYMAZÓWKI</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</si>
  <si>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5 DO SWZ</t>
    </r>
  </si>
  <si>
    <t>CZĘŚĆ 5 - BIOINDYKATORY</t>
  </si>
  <si>
    <r>
      <rPr>
        <sz val="11"/>
        <color rgb="FF000000"/>
        <rFont val="Calibri"/>
        <family val="2"/>
        <charset val="238"/>
        <scheme val="minor"/>
      </rPr>
      <t xml:space="preserve">ZAŁĄCZNIK NR 1 DO UMOWY         </t>
    </r>
    <r>
      <rPr>
        <b/>
        <sz val="11"/>
        <color indexed="8"/>
        <rFont val="Calibri"/>
        <family val="2"/>
        <charset val="238"/>
        <scheme val="minor"/>
      </rPr>
      <t xml:space="preserve">                                        ZAŁĄCZNIK NR 6 DO SWZ</t>
    </r>
  </si>
  <si>
    <t>CZĘŚĆ 6 - MATERIAŁY POMOCNICZE DO CHROMATOGRAFII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</si>
</sst>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zł&quot;_-;\-* #,##0.00\ &quot;zł&quot;_-;_-* &quot;-&quot;??\ &quot;zł&quot;_-;_-@_-"/>
  </numFmts>
  <fonts count="16" x14ac:knownFonts="1">
    <font>
      <sz val="11"/>
      <color theme="1"/>
      <name val="Calibri"/>
      <family val="2"/>
      <charset val="238"/>
      <scheme val="minor"/>
    </font>
    <font>
      <sz val="8"/>
      <name val="Calibri"/>
      <family val="2"/>
      <charset val="238"/>
    </font>
    <font>
      <sz val="11"/>
      <color indexed="8"/>
      <name val="Calibri"/>
      <family val="2"/>
      <charset val="238"/>
      <scheme val="minor"/>
    </font>
    <font>
      <b/>
      <sz val="11"/>
      <color rgb="FF000000"/>
      <name val="Calibri"/>
      <family val="2"/>
      <charset val="238"/>
      <scheme val="minor"/>
    </font>
    <font>
      <b/>
      <sz val="11"/>
      <color indexed="8"/>
      <name val="Calibri"/>
      <family val="2"/>
      <charset val="238"/>
      <scheme val="minor"/>
    </font>
    <font>
      <sz val="11"/>
      <color rgb="FF000000"/>
      <name val="Calibri"/>
      <family val="2"/>
      <charset val="238"/>
      <scheme val="minor"/>
    </font>
    <font>
      <b/>
      <sz val="16"/>
      <color indexed="8"/>
      <name val="Calibri"/>
      <family val="2"/>
      <charset val="238"/>
      <scheme val="minor"/>
    </font>
    <font>
      <b/>
      <sz val="10"/>
      <color indexed="8"/>
      <name val="Calibri"/>
      <family val="2"/>
      <charset val="238"/>
      <scheme val="minor"/>
    </font>
    <font>
      <b/>
      <sz val="10"/>
      <name val="Calibri"/>
      <family val="2"/>
      <charset val="238"/>
      <scheme val="minor"/>
    </font>
    <font>
      <sz val="10"/>
      <name val="Calibri"/>
      <family val="2"/>
      <charset val="238"/>
      <scheme val="minor"/>
    </font>
    <font>
      <sz val="10"/>
      <color theme="1"/>
      <name val="Calibri"/>
      <family val="2"/>
      <charset val="238"/>
      <scheme val="minor"/>
    </font>
    <font>
      <sz val="11"/>
      <name val="Calibri"/>
      <family val="2"/>
      <charset val="238"/>
      <scheme val="minor"/>
    </font>
    <font>
      <sz val="11"/>
      <color rgb="FFFF0000"/>
      <name val="Calibri"/>
      <family val="2"/>
      <charset val="238"/>
      <scheme val="minor"/>
    </font>
    <font>
      <b/>
      <sz val="11"/>
      <name val="Calibri"/>
      <family val="2"/>
      <charset val="238"/>
      <scheme val="minor"/>
    </font>
    <font>
      <b/>
      <sz val="11"/>
      <color theme="1"/>
      <name val="Calibri"/>
      <family val="2"/>
      <charset val="238"/>
      <scheme val="minor"/>
    </font>
    <font>
      <b/>
      <u/>
      <sz val="11"/>
      <color theme="1"/>
      <name val="Calibri"/>
      <family val="2"/>
      <charset val="238"/>
      <scheme val="minor"/>
    </font>
  </fonts>
  <fills count="5">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3">
    <xf numFmtId="0" fontId="0" fillId="0" borderId="0" xfId="0"/>
    <xf numFmtId="0" fontId="9" fillId="0" borderId="1" xfId="0" applyFont="1" applyBorder="1" applyAlignment="1" applyProtection="1">
      <alignment horizontal="center" vertical="center" wrapText="1"/>
      <protection locked="0"/>
    </xf>
    <xf numFmtId="44" fontId="9" fillId="0" borderId="1" xfId="0" applyNumberFormat="1" applyFont="1" applyBorder="1" applyAlignment="1" applyProtection="1">
      <alignment horizontal="center" vertical="center" wrapText="1"/>
      <protection locked="0"/>
    </xf>
    <xf numFmtId="9" fontId="9" fillId="0" borderId="1" xfId="0" applyNumberFormat="1"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protection locked="0"/>
    </xf>
    <xf numFmtId="44" fontId="9" fillId="4" borderId="1" xfId="0" applyNumberFormat="1" applyFont="1" applyFill="1" applyBorder="1" applyAlignment="1" applyProtection="1">
      <alignment horizontal="center" vertical="center" wrapText="1"/>
      <protection locked="0"/>
    </xf>
    <xf numFmtId="9" fontId="9" fillId="4" borderId="1" xfId="0" applyNumberFormat="1" applyFont="1" applyFill="1" applyBorder="1" applyAlignment="1" applyProtection="1">
      <alignment horizontal="center" vertical="center" wrapText="1"/>
      <protection locked="0"/>
    </xf>
    <xf numFmtId="1" fontId="9" fillId="4" borderId="1" xfId="0" applyNumberFormat="1" applyFont="1" applyFill="1" applyBorder="1" applyAlignment="1" applyProtection="1">
      <alignment horizontal="center" vertical="center" wrapText="1"/>
      <protection locked="0"/>
    </xf>
    <xf numFmtId="0" fontId="9" fillId="4" borderId="1" xfId="0" applyFont="1" applyFill="1" applyBorder="1" applyAlignment="1" applyProtection="1">
      <alignment horizontal="center" vertical="center" wrapText="1"/>
      <protection locked="0"/>
    </xf>
    <xf numFmtId="0" fontId="3" fillId="0" borderId="0" xfId="0" applyFont="1" applyAlignment="1">
      <alignment wrapText="1"/>
    </xf>
    <xf numFmtId="0" fontId="4" fillId="0" borderId="0" xfId="0" applyFont="1" applyAlignment="1">
      <alignment horizontal="center" wrapText="1"/>
    </xf>
    <xf numFmtId="0" fontId="2" fillId="0" borderId="0" xfId="0" applyFont="1" applyAlignment="1">
      <alignment wrapText="1"/>
    </xf>
    <xf numFmtId="0" fontId="2" fillId="0" borderId="0" xfId="0" applyFont="1" applyAlignment="1">
      <alignment horizontal="center" wrapText="1"/>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49" fontId="9" fillId="0" borderId="1" xfId="0" applyNumberFormat="1" applyFont="1" applyBorder="1" applyAlignment="1">
      <alignment horizontal="center" vertical="center" wrapText="1"/>
    </xf>
    <xf numFmtId="0" fontId="11"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0" fillId="4" borderId="1" xfId="0" applyFill="1" applyBorder="1" applyAlignment="1">
      <alignment horizontal="center" vertical="center" wrapText="1"/>
    </xf>
    <xf numFmtId="44" fontId="9" fillId="0" borderId="1" xfId="0" applyNumberFormat="1" applyFont="1" applyBorder="1" applyAlignment="1">
      <alignment horizontal="center" vertical="center" wrapText="1"/>
    </xf>
    <xf numFmtId="0" fontId="9" fillId="0" borderId="0" xfId="0" applyFont="1" applyAlignment="1">
      <alignment horizontal="center" vertical="center" wrapText="1"/>
    </xf>
    <xf numFmtId="0" fontId="8" fillId="0" borderId="0" xfId="0" applyFont="1" applyAlignment="1">
      <alignment horizontal="center" vertical="center" wrapText="1"/>
    </xf>
    <xf numFmtId="44" fontId="8" fillId="2" borderId="2" xfId="0" applyNumberFormat="1" applyFont="1" applyFill="1" applyBorder="1" applyAlignment="1">
      <alignment horizontal="right" vertical="center" wrapText="1"/>
    </xf>
    <xf numFmtId="1" fontId="9" fillId="0" borderId="0" xfId="0" applyNumberFormat="1" applyFont="1" applyAlignment="1">
      <alignment horizontal="center" vertical="center" wrapText="1"/>
    </xf>
    <xf numFmtId="0" fontId="2" fillId="0" borderId="0" xfId="0" applyFont="1" applyAlignment="1">
      <alignment horizontal="left" wrapText="1"/>
    </xf>
    <xf numFmtId="0" fontId="10" fillId="0" borderId="1" xfId="0" applyFont="1" applyBorder="1" applyAlignment="1">
      <alignment horizontal="center" vertical="center" wrapText="1"/>
    </xf>
    <xf numFmtId="44" fontId="2" fillId="0" borderId="0" xfId="0" applyNumberFormat="1" applyFont="1" applyAlignment="1">
      <alignment wrapText="1"/>
    </xf>
    <xf numFmtId="9" fontId="2" fillId="0" borderId="0" xfId="0" applyNumberFormat="1" applyFont="1" applyAlignment="1">
      <alignment wrapText="1"/>
    </xf>
    <xf numFmtId="44" fontId="9" fillId="0" borderId="0" xfId="0" applyNumberFormat="1" applyFont="1" applyAlignment="1">
      <alignment horizontal="center" vertical="center" wrapText="1"/>
    </xf>
    <xf numFmtId="9" fontId="9" fillId="0" borderId="0" xfId="0" applyNumberFormat="1" applyFont="1" applyAlignment="1">
      <alignment horizontal="center" vertical="center" wrapText="1"/>
    </xf>
    <xf numFmtId="44" fontId="8" fillId="2" borderId="1" xfId="0" applyNumberFormat="1" applyFont="1" applyFill="1" applyBorder="1" applyAlignment="1">
      <alignment horizontal="center" vertical="center" wrapText="1"/>
    </xf>
    <xf numFmtId="44" fontId="8" fillId="3" borderId="1" xfId="0" applyNumberFormat="1" applyFont="1" applyFill="1" applyBorder="1" applyAlignment="1">
      <alignment horizontal="right" vertical="center" wrapText="1"/>
    </xf>
    <xf numFmtId="0" fontId="9" fillId="4" borderId="1" xfId="0" applyFont="1" applyFill="1" applyBorder="1" applyAlignment="1">
      <alignment horizontal="center" vertical="center" wrapText="1"/>
    </xf>
    <xf numFmtId="44" fontId="8" fillId="3" borderId="2" xfId="0" applyNumberFormat="1" applyFont="1" applyFill="1" applyBorder="1" applyAlignment="1">
      <alignment horizontal="center" vertical="center" wrapText="1"/>
    </xf>
    <xf numFmtId="44" fontId="9" fillId="4" borderId="1" xfId="0" applyNumberFormat="1" applyFont="1" applyFill="1" applyBorder="1" applyAlignment="1">
      <alignment horizontal="center" vertical="center" wrapText="1"/>
    </xf>
    <xf numFmtId="0" fontId="12" fillId="0" borderId="0" xfId="0" applyFont="1" applyAlignment="1">
      <alignment horizontal="center" vertical="center" wrapText="1"/>
    </xf>
    <xf numFmtId="0" fontId="12" fillId="0" borderId="0" xfId="0" applyFont="1" applyAlignment="1">
      <alignment wrapText="1"/>
    </xf>
    <xf numFmtId="0" fontId="0" fillId="0" borderId="0" xfId="0" applyAlignment="1">
      <alignment horizontal="left" vertical="center" wrapText="1"/>
    </xf>
    <xf numFmtId="0" fontId="8" fillId="0" borderId="0" xfId="0" applyFont="1" applyAlignment="1">
      <alignment horizontal="left" vertical="center" wrapText="1"/>
    </xf>
    <xf numFmtId="0" fontId="4" fillId="0" borderId="0" xfId="0" applyFont="1" applyAlignment="1">
      <alignment horizontal="center" wrapText="1"/>
    </xf>
    <xf numFmtId="0" fontId="6" fillId="0" borderId="0" xfId="0" applyFont="1" applyAlignment="1">
      <alignment horizontal="center" wrapText="1"/>
    </xf>
    <xf numFmtId="0" fontId="12" fillId="0" borderId="0" xfId="0" applyFont="1" applyAlignment="1">
      <alignment horizontal="left" vertical="center" wrapText="1"/>
    </xf>
    <xf numFmtId="44" fontId="12" fillId="0" borderId="0" xfId="0" applyNumberFormat="1" applyFont="1" applyAlignment="1">
      <alignment horizontal="left" vertical="center" wrapText="1"/>
    </xf>
    <xf numFmtId="9" fontId="12" fillId="0" borderId="0" xfId="0" applyNumberFormat="1" applyFont="1" applyAlignment="1">
      <alignment horizontal="left" vertical="center" wrapText="1"/>
    </xf>
    <xf numFmtId="0" fontId="4" fillId="0" borderId="0" xfId="0" applyFont="1" applyAlignment="1">
      <alignment horizontal="left" vertical="center" wrapText="1"/>
    </xf>
    <xf numFmtId="44" fontId="4" fillId="0" borderId="0" xfId="0" applyNumberFormat="1" applyFont="1" applyAlignment="1">
      <alignment horizontal="left" vertical="center" wrapText="1"/>
    </xf>
    <xf numFmtId="9" fontId="4" fillId="0" borderId="0" xfId="0" applyNumberFormat="1" applyFont="1" applyAlignment="1">
      <alignment horizontal="left" vertical="center" wrapText="1"/>
    </xf>
    <xf numFmtId="44" fontId="0" fillId="0" borderId="0" xfId="0" applyNumberFormat="1" applyAlignment="1">
      <alignment horizontal="left" vertical="center" wrapText="1"/>
    </xf>
    <xf numFmtId="9" fontId="0" fillId="0" borderId="0" xfId="0" applyNumberFormat="1" applyAlignment="1">
      <alignment horizontal="left" vertical="center" wrapText="1"/>
    </xf>
    <xf numFmtId="0" fontId="13" fillId="0" borderId="0" xfId="0" applyFont="1" applyAlignment="1">
      <alignment horizontal="left" vertical="center" wrapText="1"/>
    </xf>
    <xf numFmtId="0" fontId="11" fillId="0" borderId="0" xfId="0" applyFont="1" applyAlignment="1">
      <alignment horizontal="left" vertical="center" wrapText="1"/>
    </xf>
    <xf numFmtId="44" fontId="11" fillId="0" borderId="0" xfId="0" applyNumberFormat="1" applyFont="1" applyAlignment="1">
      <alignment horizontal="left" vertical="center" wrapText="1"/>
    </xf>
    <xf numFmtId="9" fontId="11" fillId="0" borderId="0" xfId="0" applyNumberFormat="1" applyFont="1" applyAlignment="1">
      <alignment horizontal="left" vertical="center"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45"/>
  <sheetViews>
    <sheetView tabSelected="1" zoomScale="92" zoomScaleNormal="92" workbookViewId="0">
      <selection activeCell="J10" sqref="J10"/>
    </sheetView>
  </sheetViews>
  <sheetFormatPr defaultColWidth="9.140625" defaultRowHeight="15" x14ac:dyDescent="0.25"/>
  <cols>
    <col min="1" max="1" width="9.140625" style="11"/>
    <col min="2" max="2" width="43.42578125" style="11" customWidth="1"/>
    <col min="3" max="3" width="33"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72</v>
      </c>
      <c r="O1" s="39"/>
    </row>
    <row r="2" spans="1:15" ht="16.5" customHeight="1" x14ac:dyDescent="0.25">
      <c r="A2" s="9"/>
      <c r="B2" s="10"/>
      <c r="C2" s="10"/>
      <c r="M2" s="12"/>
      <c r="N2" s="39" t="s">
        <v>145</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70</v>
      </c>
      <c r="G5" s="13" t="s">
        <v>32</v>
      </c>
      <c r="H5" s="13" t="s">
        <v>27</v>
      </c>
      <c r="I5" s="13" t="s">
        <v>28</v>
      </c>
      <c r="J5" s="13" t="s">
        <v>26</v>
      </c>
      <c r="K5" s="13" t="s">
        <v>29</v>
      </c>
      <c r="L5" s="13" t="s">
        <v>30</v>
      </c>
      <c r="M5" s="14" t="s">
        <v>68</v>
      </c>
      <c r="N5" s="13" t="s">
        <v>31</v>
      </c>
      <c r="O5" s="13" t="s">
        <v>39</v>
      </c>
    </row>
    <row r="6" spans="1:15" ht="26.25" customHeight="1" x14ac:dyDescent="0.25">
      <c r="A6" s="15" t="s">
        <v>81</v>
      </c>
      <c r="B6" s="16" t="s">
        <v>7</v>
      </c>
      <c r="C6" s="17" t="s">
        <v>100</v>
      </c>
      <c r="D6" s="16" t="s">
        <v>13</v>
      </c>
      <c r="E6" s="16" t="s">
        <v>0</v>
      </c>
      <c r="F6" s="16" t="s">
        <v>8</v>
      </c>
      <c r="G6" s="18">
        <v>8</v>
      </c>
      <c r="H6" s="2"/>
      <c r="I6" s="3"/>
      <c r="J6" s="19">
        <f t="shared" ref="J6" si="0">H6+(H6*I6)</f>
        <v>0</v>
      </c>
      <c r="K6" s="19">
        <f t="shared" ref="K6" si="1">G6*H6</f>
        <v>0</v>
      </c>
      <c r="L6" s="19">
        <f t="shared" ref="L6" si="2">G6*J6</f>
        <v>0</v>
      </c>
      <c r="M6" s="4"/>
      <c r="N6" s="1"/>
      <c r="O6" s="1"/>
    </row>
    <row r="7" spans="1:15" ht="24.75" customHeight="1" x14ac:dyDescent="0.25">
      <c r="A7" s="17">
        <v>2</v>
      </c>
      <c r="B7" s="16" t="s">
        <v>1</v>
      </c>
      <c r="C7" s="17" t="s">
        <v>101</v>
      </c>
      <c r="D7" s="16" t="s">
        <v>11</v>
      </c>
      <c r="E7" s="16" t="s">
        <v>0</v>
      </c>
      <c r="F7" s="16" t="s">
        <v>25</v>
      </c>
      <c r="G7" s="18">
        <v>1</v>
      </c>
      <c r="H7" s="2"/>
      <c r="I7" s="3"/>
      <c r="J7" s="19">
        <f t="shared" ref="J7:J25" si="3">H7+(H7*I7)</f>
        <v>0</v>
      </c>
      <c r="K7" s="19">
        <f t="shared" ref="K7:K25" si="4">G7*H7</f>
        <v>0</v>
      </c>
      <c r="L7" s="19">
        <f t="shared" ref="L7:L25" si="5">G7*J7</f>
        <v>0</v>
      </c>
      <c r="M7" s="4"/>
      <c r="N7" s="1"/>
      <c r="O7" s="1"/>
    </row>
    <row r="8" spans="1:15" ht="30.75" customHeight="1" x14ac:dyDescent="0.25">
      <c r="A8" s="17">
        <v>3</v>
      </c>
      <c r="B8" s="16" t="s">
        <v>40</v>
      </c>
      <c r="C8" s="17" t="s">
        <v>107</v>
      </c>
      <c r="D8" s="16" t="s">
        <v>11</v>
      </c>
      <c r="E8" s="16" t="s">
        <v>0</v>
      </c>
      <c r="F8" s="16" t="s">
        <v>25</v>
      </c>
      <c r="G8" s="18">
        <v>2</v>
      </c>
      <c r="H8" s="2"/>
      <c r="I8" s="3"/>
      <c r="J8" s="19">
        <f t="shared" si="3"/>
        <v>0</v>
      </c>
      <c r="K8" s="19">
        <f t="shared" si="4"/>
        <v>0</v>
      </c>
      <c r="L8" s="19">
        <f t="shared" si="5"/>
        <v>0</v>
      </c>
      <c r="M8" s="4"/>
      <c r="N8" s="1"/>
      <c r="O8" s="1"/>
    </row>
    <row r="9" spans="1:15" ht="36" customHeight="1" x14ac:dyDescent="0.25">
      <c r="A9" s="17">
        <v>4</v>
      </c>
      <c r="B9" s="16" t="s">
        <v>73</v>
      </c>
      <c r="C9" s="17" t="s">
        <v>42</v>
      </c>
      <c r="D9" s="16" t="s">
        <v>11</v>
      </c>
      <c r="E9" s="16" t="s">
        <v>0</v>
      </c>
      <c r="F9" s="16" t="s">
        <v>25</v>
      </c>
      <c r="G9" s="18">
        <v>1</v>
      </c>
      <c r="H9" s="2"/>
      <c r="I9" s="3"/>
      <c r="J9" s="19">
        <f t="shared" si="3"/>
        <v>0</v>
      </c>
      <c r="K9" s="19">
        <f t="shared" si="4"/>
        <v>0</v>
      </c>
      <c r="L9" s="19">
        <f t="shared" si="5"/>
        <v>0</v>
      </c>
      <c r="M9" s="4"/>
      <c r="N9" s="1"/>
      <c r="O9" s="1"/>
    </row>
    <row r="10" spans="1:15" ht="26.25" customHeight="1" x14ac:dyDescent="0.25">
      <c r="A10" s="17">
        <v>5</v>
      </c>
      <c r="B10" s="16" t="s">
        <v>21</v>
      </c>
      <c r="C10" s="17" t="s">
        <v>102</v>
      </c>
      <c r="D10" s="16" t="s">
        <v>11</v>
      </c>
      <c r="E10" s="16" t="s">
        <v>0</v>
      </c>
      <c r="F10" s="16" t="s">
        <v>25</v>
      </c>
      <c r="G10" s="18">
        <v>2</v>
      </c>
      <c r="H10" s="2"/>
      <c r="I10" s="3"/>
      <c r="J10" s="19">
        <f t="shared" si="3"/>
        <v>0</v>
      </c>
      <c r="K10" s="19">
        <f t="shared" si="4"/>
        <v>0</v>
      </c>
      <c r="L10" s="19">
        <f t="shared" si="5"/>
        <v>0</v>
      </c>
      <c r="M10" s="4"/>
      <c r="N10" s="1"/>
      <c r="O10" s="1"/>
    </row>
    <row r="11" spans="1:15" ht="48" customHeight="1" x14ac:dyDescent="0.25">
      <c r="A11" s="17">
        <v>6</v>
      </c>
      <c r="B11" s="16" t="s">
        <v>96</v>
      </c>
      <c r="C11" s="17" t="s">
        <v>103</v>
      </c>
      <c r="D11" s="16" t="s">
        <v>11</v>
      </c>
      <c r="E11" s="16" t="s">
        <v>0</v>
      </c>
      <c r="F11" s="16" t="s">
        <v>25</v>
      </c>
      <c r="G11" s="18">
        <v>1</v>
      </c>
      <c r="H11" s="2"/>
      <c r="I11" s="3"/>
      <c r="J11" s="19">
        <f t="shared" si="3"/>
        <v>0</v>
      </c>
      <c r="K11" s="19">
        <f t="shared" si="4"/>
        <v>0</v>
      </c>
      <c r="L11" s="19">
        <f t="shared" si="5"/>
        <v>0</v>
      </c>
      <c r="M11" s="4"/>
      <c r="N11" s="1"/>
      <c r="O11" s="1"/>
    </row>
    <row r="12" spans="1:15" ht="26.45" customHeight="1" x14ac:dyDescent="0.25">
      <c r="A12" s="17">
        <v>7</v>
      </c>
      <c r="B12" s="16" t="s">
        <v>80</v>
      </c>
      <c r="C12" s="17" t="s">
        <v>42</v>
      </c>
      <c r="D12" s="16" t="s">
        <v>11</v>
      </c>
      <c r="E12" s="16" t="s">
        <v>0</v>
      </c>
      <c r="F12" s="16" t="s">
        <v>43</v>
      </c>
      <c r="G12" s="18">
        <v>25</v>
      </c>
      <c r="H12" s="2"/>
      <c r="I12" s="3"/>
      <c r="J12" s="19">
        <f t="shared" si="3"/>
        <v>0</v>
      </c>
      <c r="K12" s="19">
        <f t="shared" si="4"/>
        <v>0</v>
      </c>
      <c r="L12" s="19">
        <f t="shared" si="5"/>
        <v>0</v>
      </c>
      <c r="M12" s="4"/>
      <c r="N12" s="1"/>
      <c r="O12" s="1"/>
    </row>
    <row r="13" spans="1:15" ht="32.25" customHeight="1" x14ac:dyDescent="0.25">
      <c r="A13" s="17">
        <v>8</v>
      </c>
      <c r="B13" s="16" t="s">
        <v>79</v>
      </c>
      <c r="C13" s="17" t="s">
        <v>104</v>
      </c>
      <c r="D13" s="16" t="s">
        <v>11</v>
      </c>
      <c r="E13" s="16" t="s">
        <v>0</v>
      </c>
      <c r="F13" s="16" t="s">
        <v>43</v>
      </c>
      <c r="G13" s="18">
        <v>1</v>
      </c>
      <c r="H13" s="2"/>
      <c r="I13" s="3"/>
      <c r="J13" s="19">
        <f t="shared" si="3"/>
        <v>0</v>
      </c>
      <c r="K13" s="19">
        <f t="shared" si="4"/>
        <v>0</v>
      </c>
      <c r="L13" s="19">
        <f t="shared" si="5"/>
        <v>0</v>
      </c>
      <c r="M13" s="4"/>
      <c r="N13" s="1"/>
      <c r="O13" s="1"/>
    </row>
    <row r="14" spans="1:15" ht="27.6" customHeight="1" x14ac:dyDescent="0.25">
      <c r="A14" s="17">
        <v>9</v>
      </c>
      <c r="B14" s="16" t="s">
        <v>2</v>
      </c>
      <c r="C14" s="17" t="s">
        <v>100</v>
      </c>
      <c r="D14" s="16" t="s">
        <v>11</v>
      </c>
      <c r="E14" s="16" t="s">
        <v>0</v>
      </c>
      <c r="F14" s="16" t="s">
        <v>25</v>
      </c>
      <c r="G14" s="18">
        <v>10</v>
      </c>
      <c r="H14" s="2"/>
      <c r="I14" s="3"/>
      <c r="J14" s="19">
        <f t="shared" si="3"/>
        <v>0</v>
      </c>
      <c r="K14" s="19">
        <f t="shared" si="4"/>
        <v>0</v>
      </c>
      <c r="L14" s="19">
        <f t="shared" si="5"/>
        <v>0</v>
      </c>
      <c r="M14" s="4"/>
      <c r="N14" s="1"/>
      <c r="O14" s="1"/>
    </row>
    <row r="15" spans="1:15" ht="33" customHeight="1" x14ac:dyDescent="0.25">
      <c r="A15" s="17">
        <v>10</v>
      </c>
      <c r="B15" s="16" t="s">
        <v>98</v>
      </c>
      <c r="C15" s="17" t="s">
        <v>110</v>
      </c>
      <c r="D15" s="16" t="s">
        <v>11</v>
      </c>
      <c r="E15" s="16" t="s">
        <v>0</v>
      </c>
      <c r="F15" s="16" t="s">
        <v>25</v>
      </c>
      <c r="G15" s="18">
        <v>4</v>
      </c>
      <c r="H15" s="2"/>
      <c r="I15" s="3"/>
      <c r="J15" s="19">
        <f t="shared" si="3"/>
        <v>0</v>
      </c>
      <c r="K15" s="19">
        <f t="shared" si="4"/>
        <v>0</v>
      </c>
      <c r="L15" s="19">
        <f t="shared" si="5"/>
        <v>0</v>
      </c>
      <c r="M15" s="4"/>
      <c r="N15" s="1"/>
      <c r="O15" s="1"/>
    </row>
    <row r="16" spans="1:15" ht="27.75" customHeight="1" x14ac:dyDescent="0.25">
      <c r="A16" s="17">
        <v>11</v>
      </c>
      <c r="B16" s="16" t="s">
        <v>41</v>
      </c>
      <c r="C16" s="17" t="s">
        <v>103</v>
      </c>
      <c r="D16" s="16" t="s">
        <v>11</v>
      </c>
      <c r="E16" s="16" t="s">
        <v>0</v>
      </c>
      <c r="F16" s="16" t="s">
        <v>43</v>
      </c>
      <c r="G16" s="18">
        <v>1</v>
      </c>
      <c r="H16" s="2"/>
      <c r="I16" s="3"/>
      <c r="J16" s="19">
        <f t="shared" si="3"/>
        <v>0</v>
      </c>
      <c r="K16" s="19">
        <f t="shared" si="4"/>
        <v>0</v>
      </c>
      <c r="L16" s="19">
        <f t="shared" si="5"/>
        <v>0</v>
      </c>
      <c r="M16" s="4"/>
      <c r="N16" s="1"/>
      <c r="O16" s="1"/>
    </row>
    <row r="17" spans="1:15" ht="36.75" customHeight="1" x14ac:dyDescent="0.25">
      <c r="A17" s="17">
        <v>12</v>
      </c>
      <c r="B17" s="16" t="s">
        <v>99</v>
      </c>
      <c r="C17" s="17" t="s">
        <v>109</v>
      </c>
      <c r="D17" s="16" t="s">
        <v>11</v>
      </c>
      <c r="E17" s="16" t="s">
        <v>0</v>
      </c>
      <c r="F17" s="16" t="s">
        <v>25</v>
      </c>
      <c r="G17" s="18">
        <v>1</v>
      </c>
      <c r="H17" s="2"/>
      <c r="I17" s="3"/>
      <c r="J17" s="19">
        <f t="shared" si="3"/>
        <v>0</v>
      </c>
      <c r="K17" s="19">
        <f t="shared" si="4"/>
        <v>0</v>
      </c>
      <c r="L17" s="19">
        <f t="shared" si="5"/>
        <v>0</v>
      </c>
      <c r="M17" s="4"/>
      <c r="N17" s="1"/>
      <c r="O17" s="1"/>
    </row>
    <row r="18" spans="1:15" ht="27.75" customHeight="1" x14ac:dyDescent="0.25">
      <c r="A18" s="17">
        <v>13</v>
      </c>
      <c r="B18" s="16" t="s">
        <v>77</v>
      </c>
      <c r="C18" s="17" t="s">
        <v>101</v>
      </c>
      <c r="D18" s="16" t="s">
        <v>11</v>
      </c>
      <c r="E18" s="16" t="s">
        <v>0</v>
      </c>
      <c r="F18" s="16" t="s">
        <v>43</v>
      </c>
      <c r="G18" s="18">
        <v>1</v>
      </c>
      <c r="H18" s="2"/>
      <c r="I18" s="3"/>
      <c r="J18" s="19">
        <f t="shared" si="3"/>
        <v>0</v>
      </c>
      <c r="K18" s="19">
        <f t="shared" si="4"/>
        <v>0</v>
      </c>
      <c r="L18" s="19">
        <f t="shared" si="5"/>
        <v>0</v>
      </c>
      <c r="M18" s="4"/>
      <c r="N18" s="1"/>
      <c r="O18" s="1"/>
    </row>
    <row r="19" spans="1:15" ht="99.75" customHeight="1" x14ac:dyDescent="0.25">
      <c r="A19" s="17">
        <v>14</v>
      </c>
      <c r="B19" s="16" t="s">
        <v>143</v>
      </c>
      <c r="C19" s="17" t="s">
        <v>42</v>
      </c>
      <c r="D19" s="16" t="s">
        <v>11</v>
      </c>
      <c r="E19" s="16" t="s">
        <v>0</v>
      </c>
      <c r="F19" s="16" t="s">
        <v>43</v>
      </c>
      <c r="G19" s="18">
        <v>5</v>
      </c>
      <c r="H19" s="2"/>
      <c r="I19" s="3"/>
      <c r="J19" s="19">
        <f t="shared" si="3"/>
        <v>0</v>
      </c>
      <c r="K19" s="19">
        <f t="shared" si="4"/>
        <v>0</v>
      </c>
      <c r="L19" s="19">
        <f t="shared" si="5"/>
        <v>0</v>
      </c>
      <c r="M19" s="4"/>
      <c r="N19" s="1"/>
      <c r="O19" s="1"/>
    </row>
    <row r="20" spans="1:15" ht="37.5" customHeight="1" x14ac:dyDescent="0.25">
      <c r="A20" s="17">
        <v>15</v>
      </c>
      <c r="B20" s="16" t="s">
        <v>5</v>
      </c>
      <c r="C20" s="17" t="s">
        <v>105</v>
      </c>
      <c r="D20" s="16" t="s">
        <v>13</v>
      </c>
      <c r="E20" s="16" t="s">
        <v>0</v>
      </c>
      <c r="F20" s="16" t="s">
        <v>69</v>
      </c>
      <c r="G20" s="18">
        <v>45</v>
      </c>
      <c r="H20" s="2"/>
      <c r="I20" s="3"/>
      <c r="J20" s="19">
        <f t="shared" si="3"/>
        <v>0</v>
      </c>
      <c r="K20" s="19">
        <f t="shared" si="4"/>
        <v>0</v>
      </c>
      <c r="L20" s="19">
        <f t="shared" si="5"/>
        <v>0</v>
      </c>
      <c r="M20" s="4"/>
      <c r="N20" s="1"/>
      <c r="O20" s="1"/>
    </row>
    <row r="21" spans="1:15" ht="45" customHeight="1" x14ac:dyDescent="0.25">
      <c r="A21" s="17">
        <v>16</v>
      </c>
      <c r="B21" s="16" t="s">
        <v>14</v>
      </c>
      <c r="C21" s="17" t="s">
        <v>105</v>
      </c>
      <c r="D21" s="16" t="s">
        <v>11</v>
      </c>
      <c r="E21" s="16" t="s">
        <v>0</v>
      </c>
      <c r="F21" s="16" t="s">
        <v>25</v>
      </c>
      <c r="G21" s="18">
        <v>9</v>
      </c>
      <c r="H21" s="2"/>
      <c r="I21" s="3"/>
      <c r="J21" s="19">
        <f t="shared" si="3"/>
        <v>0</v>
      </c>
      <c r="K21" s="19">
        <f t="shared" si="4"/>
        <v>0</v>
      </c>
      <c r="L21" s="19">
        <f t="shared" si="5"/>
        <v>0</v>
      </c>
      <c r="M21" s="4"/>
      <c r="N21" s="1"/>
      <c r="O21" s="1"/>
    </row>
    <row r="22" spans="1:15" ht="64.5" customHeight="1" x14ac:dyDescent="0.25">
      <c r="A22" s="17">
        <v>17</v>
      </c>
      <c r="B22" s="16" t="s">
        <v>82</v>
      </c>
      <c r="C22" s="17" t="s">
        <v>42</v>
      </c>
      <c r="D22" s="16" t="s">
        <v>52</v>
      </c>
      <c r="E22" s="16" t="s">
        <v>0</v>
      </c>
      <c r="F22" s="16" t="s">
        <v>43</v>
      </c>
      <c r="G22" s="18">
        <v>6</v>
      </c>
      <c r="H22" s="2"/>
      <c r="I22" s="3"/>
      <c r="J22" s="19">
        <f t="shared" si="3"/>
        <v>0</v>
      </c>
      <c r="K22" s="19">
        <f t="shared" si="4"/>
        <v>0</v>
      </c>
      <c r="L22" s="19">
        <f t="shared" si="5"/>
        <v>0</v>
      </c>
      <c r="M22" s="4"/>
      <c r="N22" s="1"/>
      <c r="O22" s="1"/>
    </row>
    <row r="23" spans="1:15" ht="22.5" customHeight="1" x14ac:dyDescent="0.25">
      <c r="A23" s="17">
        <v>18</v>
      </c>
      <c r="B23" s="16" t="s">
        <v>3</v>
      </c>
      <c r="C23" s="17" t="s">
        <v>105</v>
      </c>
      <c r="D23" s="16" t="s">
        <v>11</v>
      </c>
      <c r="E23" s="16" t="s">
        <v>0</v>
      </c>
      <c r="F23" s="16" t="s">
        <v>25</v>
      </c>
      <c r="G23" s="18">
        <v>3</v>
      </c>
      <c r="H23" s="2"/>
      <c r="I23" s="3"/>
      <c r="J23" s="19">
        <f t="shared" si="3"/>
        <v>0</v>
      </c>
      <c r="K23" s="19">
        <f t="shared" si="4"/>
        <v>0</v>
      </c>
      <c r="L23" s="19">
        <f t="shared" si="5"/>
        <v>0</v>
      </c>
      <c r="M23" s="4"/>
      <c r="N23" s="1"/>
      <c r="O23" s="1"/>
    </row>
    <row r="24" spans="1:15" ht="39" customHeight="1" x14ac:dyDescent="0.25">
      <c r="A24" s="17">
        <v>19</v>
      </c>
      <c r="B24" s="16" t="s">
        <v>4</v>
      </c>
      <c r="C24" s="17" t="s">
        <v>106</v>
      </c>
      <c r="D24" s="16" t="s">
        <v>11</v>
      </c>
      <c r="E24" s="16" t="s">
        <v>0</v>
      </c>
      <c r="F24" s="16" t="s">
        <v>25</v>
      </c>
      <c r="G24" s="18">
        <v>1</v>
      </c>
      <c r="H24" s="2"/>
      <c r="I24" s="3"/>
      <c r="J24" s="19">
        <f t="shared" si="3"/>
        <v>0</v>
      </c>
      <c r="K24" s="19">
        <f t="shared" si="4"/>
        <v>0</v>
      </c>
      <c r="L24" s="19">
        <f t="shared" si="5"/>
        <v>0</v>
      </c>
      <c r="M24" s="4"/>
      <c r="N24" s="1"/>
      <c r="O24" s="1"/>
    </row>
    <row r="25" spans="1:15" ht="42" customHeight="1" x14ac:dyDescent="0.25">
      <c r="A25" s="17">
        <v>20</v>
      </c>
      <c r="B25" s="16" t="s">
        <v>10</v>
      </c>
      <c r="C25" s="17" t="s">
        <v>102</v>
      </c>
      <c r="D25" s="16" t="s">
        <v>11</v>
      </c>
      <c r="E25" s="16" t="s">
        <v>0</v>
      </c>
      <c r="F25" s="16" t="s">
        <v>25</v>
      </c>
      <c r="G25" s="18">
        <v>7</v>
      </c>
      <c r="H25" s="2"/>
      <c r="I25" s="3"/>
      <c r="J25" s="19">
        <f t="shared" si="3"/>
        <v>0</v>
      </c>
      <c r="K25" s="19">
        <f t="shared" si="4"/>
        <v>0</v>
      </c>
      <c r="L25" s="19">
        <f t="shared" si="5"/>
        <v>0</v>
      </c>
      <c r="M25" s="4"/>
      <c r="N25" s="1"/>
      <c r="O25" s="1"/>
    </row>
    <row r="26" spans="1:15" ht="42" customHeight="1" x14ac:dyDescent="0.25">
      <c r="A26" s="17">
        <v>21</v>
      </c>
      <c r="B26" s="16" t="s">
        <v>97</v>
      </c>
      <c r="C26" s="17" t="s">
        <v>102</v>
      </c>
      <c r="D26" s="16" t="s">
        <v>11</v>
      </c>
      <c r="E26" s="16" t="s">
        <v>0</v>
      </c>
      <c r="F26" s="16" t="s">
        <v>8</v>
      </c>
      <c r="G26" s="18">
        <v>1</v>
      </c>
      <c r="H26" s="2"/>
      <c r="I26" s="3"/>
      <c r="J26" s="19">
        <f t="shared" ref="J26:J35" si="6">H26+(H26*I26)</f>
        <v>0</v>
      </c>
      <c r="K26" s="19">
        <f t="shared" ref="K26:K35" si="7">G26*H26</f>
        <v>0</v>
      </c>
      <c r="L26" s="19">
        <f t="shared" ref="L26:L35" si="8">G26*J26</f>
        <v>0</v>
      </c>
      <c r="M26" s="4"/>
      <c r="N26" s="1"/>
      <c r="O26" s="1"/>
    </row>
    <row r="27" spans="1:15" ht="53.25" customHeight="1" x14ac:dyDescent="0.25">
      <c r="A27" s="17">
        <v>22</v>
      </c>
      <c r="B27" s="16" t="s">
        <v>9</v>
      </c>
      <c r="C27" s="17" t="s">
        <v>105</v>
      </c>
      <c r="D27" s="16" t="s">
        <v>12</v>
      </c>
      <c r="E27" s="16" t="s">
        <v>0</v>
      </c>
      <c r="F27" s="16" t="s">
        <v>8</v>
      </c>
      <c r="G27" s="18">
        <v>35</v>
      </c>
      <c r="H27" s="2"/>
      <c r="I27" s="3"/>
      <c r="J27" s="19">
        <f t="shared" si="6"/>
        <v>0</v>
      </c>
      <c r="K27" s="19">
        <f t="shared" si="7"/>
        <v>0</v>
      </c>
      <c r="L27" s="19">
        <f t="shared" si="8"/>
        <v>0</v>
      </c>
      <c r="M27" s="4"/>
      <c r="N27" s="1"/>
      <c r="O27" s="1"/>
    </row>
    <row r="28" spans="1:15" ht="42" customHeight="1" x14ac:dyDescent="0.25">
      <c r="A28" s="17">
        <v>23</v>
      </c>
      <c r="B28" s="16" t="s">
        <v>23</v>
      </c>
      <c r="C28" s="17" t="s">
        <v>102</v>
      </c>
      <c r="D28" s="16" t="s">
        <v>22</v>
      </c>
      <c r="E28" s="16" t="s">
        <v>0</v>
      </c>
      <c r="F28" s="16" t="s">
        <v>8</v>
      </c>
      <c r="G28" s="18">
        <v>12</v>
      </c>
      <c r="H28" s="2"/>
      <c r="I28" s="3"/>
      <c r="J28" s="19">
        <f t="shared" si="6"/>
        <v>0</v>
      </c>
      <c r="K28" s="19">
        <f t="shared" si="7"/>
        <v>0</v>
      </c>
      <c r="L28" s="19">
        <f t="shared" si="8"/>
        <v>0</v>
      </c>
      <c r="M28" s="4"/>
      <c r="N28" s="1"/>
      <c r="O28" s="1"/>
    </row>
    <row r="29" spans="1:15" ht="42" customHeight="1" x14ac:dyDescent="0.25">
      <c r="A29" s="17">
        <v>24</v>
      </c>
      <c r="B29" s="16" t="s">
        <v>18</v>
      </c>
      <c r="C29" s="17" t="s">
        <v>105</v>
      </c>
      <c r="D29" s="16" t="s">
        <v>12</v>
      </c>
      <c r="E29" s="16" t="s">
        <v>0</v>
      </c>
      <c r="F29" s="16" t="s">
        <v>8</v>
      </c>
      <c r="G29" s="18">
        <v>5</v>
      </c>
      <c r="H29" s="2"/>
      <c r="I29" s="3"/>
      <c r="J29" s="19">
        <f t="shared" si="6"/>
        <v>0</v>
      </c>
      <c r="K29" s="19">
        <f t="shared" si="7"/>
        <v>0</v>
      </c>
      <c r="L29" s="19">
        <f t="shared" si="8"/>
        <v>0</v>
      </c>
      <c r="M29" s="4"/>
      <c r="N29" s="1"/>
      <c r="O29" s="1"/>
    </row>
    <row r="30" spans="1:15" ht="42" customHeight="1" x14ac:dyDescent="0.25">
      <c r="A30" s="17">
        <v>25</v>
      </c>
      <c r="B30" s="16" t="s">
        <v>24</v>
      </c>
      <c r="C30" s="17" t="s">
        <v>102</v>
      </c>
      <c r="D30" s="16" t="s">
        <v>52</v>
      </c>
      <c r="E30" s="16" t="s">
        <v>0</v>
      </c>
      <c r="F30" s="16" t="s">
        <v>8</v>
      </c>
      <c r="G30" s="18">
        <v>2</v>
      </c>
      <c r="H30" s="2"/>
      <c r="I30" s="3"/>
      <c r="J30" s="19">
        <f t="shared" si="6"/>
        <v>0</v>
      </c>
      <c r="K30" s="19">
        <f t="shared" si="7"/>
        <v>0</v>
      </c>
      <c r="L30" s="19">
        <f t="shared" si="8"/>
        <v>0</v>
      </c>
      <c r="M30" s="4"/>
      <c r="N30" s="1"/>
      <c r="O30" s="1"/>
    </row>
    <row r="31" spans="1:15" ht="42" customHeight="1" x14ac:dyDescent="0.25">
      <c r="A31" s="17">
        <v>26</v>
      </c>
      <c r="B31" s="16" t="s">
        <v>17</v>
      </c>
      <c r="C31" s="17" t="s">
        <v>102</v>
      </c>
      <c r="D31" s="16" t="s">
        <v>19</v>
      </c>
      <c r="E31" s="16" t="s">
        <v>0</v>
      </c>
      <c r="F31" s="16" t="s">
        <v>8</v>
      </c>
      <c r="G31" s="18">
        <v>12</v>
      </c>
      <c r="H31" s="2"/>
      <c r="I31" s="3"/>
      <c r="J31" s="19">
        <f t="shared" si="6"/>
        <v>0</v>
      </c>
      <c r="K31" s="19">
        <f t="shared" si="7"/>
        <v>0</v>
      </c>
      <c r="L31" s="19">
        <f t="shared" si="8"/>
        <v>0</v>
      </c>
      <c r="M31" s="4"/>
      <c r="N31" s="1"/>
      <c r="O31" s="1"/>
    </row>
    <row r="32" spans="1:15" ht="42" customHeight="1" x14ac:dyDescent="0.25">
      <c r="A32" s="17">
        <v>27</v>
      </c>
      <c r="B32" s="16" t="s">
        <v>78</v>
      </c>
      <c r="C32" s="17" t="s">
        <v>104</v>
      </c>
      <c r="D32" s="16" t="s">
        <v>52</v>
      </c>
      <c r="E32" s="16" t="s">
        <v>0</v>
      </c>
      <c r="F32" s="16" t="s">
        <v>8</v>
      </c>
      <c r="G32" s="18">
        <v>1</v>
      </c>
      <c r="H32" s="2"/>
      <c r="I32" s="3"/>
      <c r="J32" s="19">
        <f t="shared" si="6"/>
        <v>0</v>
      </c>
      <c r="K32" s="19">
        <f t="shared" si="7"/>
        <v>0</v>
      </c>
      <c r="L32" s="19">
        <f t="shared" si="8"/>
        <v>0</v>
      </c>
      <c r="M32" s="4"/>
      <c r="N32" s="1"/>
      <c r="O32" s="1"/>
    </row>
    <row r="33" spans="1:15" ht="42" customHeight="1" x14ac:dyDescent="0.25">
      <c r="A33" s="17">
        <v>28</v>
      </c>
      <c r="B33" s="16" t="s">
        <v>6</v>
      </c>
      <c r="C33" s="17" t="s">
        <v>107</v>
      </c>
      <c r="D33" s="16" t="s">
        <v>11</v>
      </c>
      <c r="E33" s="16" t="s">
        <v>0</v>
      </c>
      <c r="F33" s="16" t="s">
        <v>25</v>
      </c>
      <c r="G33" s="18">
        <v>4</v>
      </c>
      <c r="H33" s="2"/>
      <c r="I33" s="3"/>
      <c r="J33" s="19">
        <f t="shared" si="6"/>
        <v>0</v>
      </c>
      <c r="K33" s="19">
        <f t="shared" si="7"/>
        <v>0</v>
      </c>
      <c r="L33" s="19">
        <f t="shared" si="8"/>
        <v>0</v>
      </c>
      <c r="M33" s="4"/>
      <c r="N33" s="1"/>
      <c r="O33" s="1"/>
    </row>
    <row r="34" spans="1:15" ht="42" customHeight="1" x14ac:dyDescent="0.25">
      <c r="A34" s="17">
        <v>29</v>
      </c>
      <c r="B34" s="16" t="s">
        <v>15</v>
      </c>
      <c r="C34" s="17" t="s">
        <v>100</v>
      </c>
      <c r="D34" s="16" t="s">
        <v>11</v>
      </c>
      <c r="E34" s="16" t="s">
        <v>0</v>
      </c>
      <c r="F34" s="16" t="s">
        <v>25</v>
      </c>
      <c r="G34" s="18">
        <v>7</v>
      </c>
      <c r="H34" s="2"/>
      <c r="I34" s="3"/>
      <c r="J34" s="19">
        <f t="shared" si="6"/>
        <v>0</v>
      </c>
      <c r="K34" s="19">
        <f t="shared" si="7"/>
        <v>0</v>
      </c>
      <c r="L34" s="19">
        <f t="shared" si="8"/>
        <v>0</v>
      </c>
      <c r="M34" s="4"/>
      <c r="N34" s="1"/>
      <c r="O34" s="1"/>
    </row>
    <row r="35" spans="1:15" ht="42" customHeight="1" x14ac:dyDescent="0.25">
      <c r="A35" s="17">
        <v>30</v>
      </c>
      <c r="B35" s="16" t="s">
        <v>20</v>
      </c>
      <c r="C35" s="17" t="s">
        <v>108</v>
      </c>
      <c r="D35" s="16" t="s">
        <v>16</v>
      </c>
      <c r="E35" s="16" t="s">
        <v>0</v>
      </c>
      <c r="F35" s="16" t="s">
        <v>111</v>
      </c>
      <c r="G35" s="18">
        <v>1</v>
      </c>
      <c r="H35" s="2"/>
      <c r="I35" s="3"/>
      <c r="J35" s="19">
        <f t="shared" si="6"/>
        <v>0</v>
      </c>
      <c r="K35" s="19">
        <f t="shared" si="7"/>
        <v>0</v>
      </c>
      <c r="L35" s="19">
        <f t="shared" si="8"/>
        <v>0</v>
      </c>
      <c r="M35" s="4"/>
      <c r="N35" s="1"/>
      <c r="O35" s="1"/>
    </row>
    <row r="36" spans="1:15" ht="33.75" customHeight="1" x14ac:dyDescent="0.25">
      <c r="A36" s="20"/>
      <c r="B36" s="20"/>
      <c r="C36" s="20"/>
      <c r="D36" s="20"/>
      <c r="E36" s="20"/>
      <c r="F36" s="20"/>
      <c r="G36" s="20"/>
      <c r="H36" s="20"/>
      <c r="I36" s="20"/>
      <c r="J36" s="21" t="s">
        <v>76</v>
      </c>
      <c r="K36" s="22">
        <f>SUM(K6:K35)</f>
        <v>0</v>
      </c>
      <c r="L36" s="22">
        <f>SUM(L6:L35)</f>
        <v>0</v>
      </c>
      <c r="M36" s="23"/>
      <c r="N36" s="20"/>
      <c r="O36" s="20"/>
    </row>
    <row r="37" spans="1:15" x14ac:dyDescent="0.25">
      <c r="A37" s="38" t="s">
        <v>67</v>
      </c>
      <c r="B37" s="38"/>
      <c r="C37" s="38"/>
      <c r="D37" s="38"/>
      <c r="E37" s="38"/>
      <c r="F37" s="38"/>
      <c r="G37" s="38"/>
      <c r="H37" s="38"/>
      <c r="I37" s="38"/>
      <c r="J37" s="38"/>
      <c r="K37" s="38"/>
      <c r="L37" s="38"/>
      <c r="M37" s="38"/>
      <c r="N37" s="38"/>
      <c r="O37" s="38"/>
    </row>
    <row r="38" spans="1:15" ht="294.75" customHeight="1" x14ac:dyDescent="0.25">
      <c r="A38" s="37" t="s">
        <v>141</v>
      </c>
      <c r="B38" s="37"/>
      <c r="C38" s="37"/>
      <c r="D38" s="37"/>
      <c r="E38" s="37"/>
      <c r="F38" s="37"/>
      <c r="G38" s="37"/>
      <c r="H38" s="37"/>
      <c r="I38" s="37"/>
      <c r="J38" s="37"/>
      <c r="K38" s="37"/>
      <c r="L38" s="37"/>
      <c r="M38" s="37"/>
      <c r="N38" s="37"/>
      <c r="O38" s="37"/>
    </row>
    <row r="45" spans="1:15" x14ac:dyDescent="0.25">
      <c r="C45" s="24"/>
    </row>
  </sheetData>
  <sheetProtection algorithmName="SHA-512" hashValue="P7UPY1/xB4zhb3EHZiAv15/3TEkygINYa14FmmhsI7JSZgrhjrsK+It2vEA1y4PhYqCDQT65EC7fi1GL5r27OQ==" saltValue="JvD+EssTNzizSadHsZgFDg==" spinCount="100000" sheet="1" objects="1" scenarios="1"/>
  <sortState xmlns:xlrd2="http://schemas.microsoft.com/office/spreadsheetml/2017/richdata2" ref="A6:O38">
    <sortCondition ref="B6:B35"/>
  </sortState>
  <mergeCells count="6">
    <mergeCell ref="A38:O38"/>
    <mergeCell ref="A37:O37"/>
    <mergeCell ref="B1:C1"/>
    <mergeCell ref="A3:O3"/>
    <mergeCell ref="N2:O2"/>
    <mergeCell ref="N1:O1"/>
  </mergeCells>
  <phoneticPr fontId="1" type="noConversion"/>
  <pageMargins left="0.25" right="0.25" top="0.75" bottom="0.75" header="0.3" footer="0.3"/>
  <pageSetup paperSize="9" scale="4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33"/>
  <sheetViews>
    <sheetView zoomScale="92" zoomScaleNormal="92" workbookViewId="0">
      <selection activeCell="L6" sqref="L6"/>
    </sheetView>
  </sheetViews>
  <sheetFormatPr defaultColWidth="9.140625" defaultRowHeight="15" x14ac:dyDescent="0.25"/>
  <cols>
    <col min="1" max="1" width="9.140625" style="11"/>
    <col min="2" max="2" width="41" style="11" customWidth="1"/>
    <col min="3" max="3" width="31.28515625"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150</v>
      </c>
      <c r="O1" s="39"/>
    </row>
    <row r="2" spans="1:15" ht="16.5" customHeight="1" x14ac:dyDescent="0.25">
      <c r="A2" s="9"/>
      <c r="B2" s="10"/>
      <c r="C2" s="10"/>
      <c r="M2" s="12"/>
      <c r="N2" s="39" t="s">
        <v>151</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70</v>
      </c>
      <c r="G5" s="13" t="s">
        <v>32</v>
      </c>
      <c r="H5" s="13" t="s">
        <v>27</v>
      </c>
      <c r="I5" s="13" t="s">
        <v>28</v>
      </c>
      <c r="J5" s="13" t="s">
        <v>26</v>
      </c>
      <c r="K5" s="13" t="s">
        <v>29</v>
      </c>
      <c r="L5" s="13" t="s">
        <v>30</v>
      </c>
      <c r="M5" s="14" t="s">
        <v>68</v>
      </c>
      <c r="N5" s="13" t="s">
        <v>31</v>
      </c>
      <c r="O5" s="13" t="s">
        <v>39</v>
      </c>
    </row>
    <row r="6" spans="1:15" ht="37.9" customHeight="1" x14ac:dyDescent="0.25">
      <c r="A6" s="17">
        <v>1</v>
      </c>
      <c r="B6" s="17" t="s">
        <v>46</v>
      </c>
      <c r="C6" s="17" t="s">
        <v>42</v>
      </c>
      <c r="D6" s="17" t="s">
        <v>52</v>
      </c>
      <c r="E6" s="17" t="s">
        <v>44</v>
      </c>
      <c r="F6" s="17" t="s">
        <v>45</v>
      </c>
      <c r="G6" s="17">
        <v>1</v>
      </c>
      <c r="H6" s="2"/>
      <c r="I6" s="3"/>
      <c r="J6" s="19">
        <f>H6+(I6*H6)</f>
        <v>0</v>
      </c>
      <c r="K6" s="19">
        <f>H6*G6</f>
        <v>0</v>
      </c>
      <c r="L6" s="19">
        <f>J6*G6</f>
        <v>0</v>
      </c>
      <c r="M6" s="4"/>
      <c r="N6" s="1"/>
      <c r="O6" s="1"/>
    </row>
    <row r="7" spans="1:15" ht="34.5" customHeight="1" x14ac:dyDescent="0.25">
      <c r="A7" s="17">
        <v>2</v>
      </c>
      <c r="B7" s="17" t="s">
        <v>112</v>
      </c>
      <c r="C7" s="17" t="s">
        <v>42</v>
      </c>
      <c r="D7" s="17" t="s">
        <v>52</v>
      </c>
      <c r="E7" s="17" t="s">
        <v>44</v>
      </c>
      <c r="F7" s="17" t="s">
        <v>51</v>
      </c>
      <c r="G7" s="17">
        <v>1</v>
      </c>
      <c r="H7" s="2"/>
      <c r="I7" s="3"/>
      <c r="J7" s="19">
        <f t="shared" ref="J7:J29" si="0">H7+(I7*H7)</f>
        <v>0</v>
      </c>
      <c r="K7" s="19">
        <f t="shared" ref="K7:K29" si="1">H7*G7</f>
        <v>0</v>
      </c>
      <c r="L7" s="19">
        <f t="shared" ref="L7:L29" si="2">J7*G7</f>
        <v>0</v>
      </c>
      <c r="M7" s="4"/>
      <c r="N7" s="1"/>
      <c r="O7" s="1"/>
    </row>
    <row r="8" spans="1:15" ht="36.75" customHeight="1" x14ac:dyDescent="0.25">
      <c r="A8" s="17">
        <v>3</v>
      </c>
      <c r="B8" s="17" t="s">
        <v>47</v>
      </c>
      <c r="C8" s="17" t="s">
        <v>42</v>
      </c>
      <c r="D8" s="17" t="s">
        <v>52</v>
      </c>
      <c r="E8" s="17" t="s">
        <v>44</v>
      </c>
      <c r="F8" s="17" t="s">
        <v>45</v>
      </c>
      <c r="G8" s="17">
        <v>1</v>
      </c>
      <c r="H8" s="2"/>
      <c r="I8" s="3"/>
      <c r="J8" s="19">
        <f t="shared" si="0"/>
        <v>0</v>
      </c>
      <c r="K8" s="19">
        <f t="shared" si="1"/>
        <v>0</v>
      </c>
      <c r="L8" s="19">
        <f t="shared" si="2"/>
        <v>0</v>
      </c>
      <c r="M8" s="4"/>
      <c r="N8" s="1"/>
      <c r="O8" s="1"/>
    </row>
    <row r="9" spans="1:15" ht="36.75" customHeight="1" x14ac:dyDescent="0.25">
      <c r="A9" s="17">
        <v>4</v>
      </c>
      <c r="B9" s="17" t="s">
        <v>113</v>
      </c>
      <c r="C9" s="17" t="s">
        <v>42</v>
      </c>
      <c r="D9" s="17" t="s">
        <v>52</v>
      </c>
      <c r="E9" s="17" t="s">
        <v>44</v>
      </c>
      <c r="F9" s="17" t="s">
        <v>51</v>
      </c>
      <c r="G9" s="17">
        <v>1</v>
      </c>
      <c r="H9" s="2"/>
      <c r="I9" s="3"/>
      <c r="J9" s="19">
        <f t="shared" si="0"/>
        <v>0</v>
      </c>
      <c r="K9" s="19">
        <f t="shared" si="1"/>
        <v>0</v>
      </c>
      <c r="L9" s="19">
        <f t="shared" si="2"/>
        <v>0</v>
      </c>
      <c r="M9" s="4"/>
      <c r="N9" s="1"/>
      <c r="O9" s="1"/>
    </row>
    <row r="10" spans="1:15" ht="31.5" customHeight="1" x14ac:dyDescent="0.25">
      <c r="A10" s="17">
        <v>5</v>
      </c>
      <c r="B10" s="17" t="s">
        <v>48</v>
      </c>
      <c r="C10" s="17" t="s">
        <v>42</v>
      </c>
      <c r="D10" s="17" t="s">
        <v>52</v>
      </c>
      <c r="E10" s="17" t="s">
        <v>44</v>
      </c>
      <c r="F10" s="17" t="s">
        <v>45</v>
      </c>
      <c r="G10" s="17">
        <v>5</v>
      </c>
      <c r="H10" s="2"/>
      <c r="I10" s="3"/>
      <c r="J10" s="19">
        <f t="shared" si="0"/>
        <v>0</v>
      </c>
      <c r="K10" s="19">
        <f t="shared" si="1"/>
        <v>0</v>
      </c>
      <c r="L10" s="19">
        <f t="shared" si="2"/>
        <v>0</v>
      </c>
      <c r="M10" s="4"/>
      <c r="N10" s="1"/>
      <c r="O10" s="1"/>
    </row>
    <row r="11" spans="1:15" ht="26.25" customHeight="1" x14ac:dyDescent="0.25">
      <c r="A11" s="17">
        <v>6</v>
      </c>
      <c r="B11" s="17" t="s">
        <v>49</v>
      </c>
      <c r="C11" s="17" t="s">
        <v>42</v>
      </c>
      <c r="D11" s="17" t="s">
        <v>52</v>
      </c>
      <c r="E11" s="17" t="s">
        <v>44</v>
      </c>
      <c r="F11" s="17" t="s">
        <v>45</v>
      </c>
      <c r="G11" s="17">
        <v>1</v>
      </c>
      <c r="H11" s="2"/>
      <c r="I11" s="3"/>
      <c r="J11" s="19">
        <f t="shared" si="0"/>
        <v>0</v>
      </c>
      <c r="K11" s="19">
        <f t="shared" si="1"/>
        <v>0</v>
      </c>
      <c r="L11" s="19">
        <f t="shared" si="2"/>
        <v>0</v>
      </c>
      <c r="M11" s="4"/>
      <c r="N11" s="1"/>
      <c r="O11" s="1"/>
    </row>
    <row r="12" spans="1:15" ht="31.15" customHeight="1" x14ac:dyDescent="0.25">
      <c r="A12" s="17">
        <v>7</v>
      </c>
      <c r="B12" s="17" t="s">
        <v>114</v>
      </c>
      <c r="C12" s="17" t="s">
        <v>42</v>
      </c>
      <c r="D12" s="17" t="s">
        <v>52</v>
      </c>
      <c r="E12" s="17" t="s">
        <v>44</v>
      </c>
      <c r="F12" s="17" t="s">
        <v>45</v>
      </c>
      <c r="G12" s="17">
        <v>1</v>
      </c>
      <c r="H12" s="2"/>
      <c r="I12" s="3"/>
      <c r="J12" s="19">
        <f t="shared" si="0"/>
        <v>0</v>
      </c>
      <c r="K12" s="19">
        <f t="shared" si="1"/>
        <v>0</v>
      </c>
      <c r="L12" s="19">
        <f t="shared" si="2"/>
        <v>0</v>
      </c>
      <c r="M12" s="4"/>
      <c r="N12" s="1"/>
      <c r="O12" s="1"/>
    </row>
    <row r="13" spans="1:15" ht="31.5" customHeight="1" x14ac:dyDescent="0.25">
      <c r="A13" s="17">
        <v>8</v>
      </c>
      <c r="B13" s="17" t="s">
        <v>50</v>
      </c>
      <c r="C13" s="17" t="s">
        <v>42</v>
      </c>
      <c r="D13" s="17" t="s">
        <v>52</v>
      </c>
      <c r="E13" s="17" t="s">
        <v>44</v>
      </c>
      <c r="F13" s="17" t="s">
        <v>45</v>
      </c>
      <c r="G13" s="17">
        <v>1</v>
      </c>
      <c r="H13" s="2"/>
      <c r="I13" s="3"/>
      <c r="J13" s="19">
        <f t="shared" si="0"/>
        <v>0</v>
      </c>
      <c r="K13" s="19">
        <f t="shared" si="1"/>
        <v>0</v>
      </c>
      <c r="L13" s="19">
        <f t="shared" si="2"/>
        <v>0</v>
      </c>
      <c r="M13" s="4"/>
      <c r="N13" s="1"/>
      <c r="O13" s="1"/>
    </row>
    <row r="14" spans="1:15" ht="26.45" customHeight="1" x14ac:dyDescent="0.25">
      <c r="A14" s="17">
        <v>9</v>
      </c>
      <c r="B14" s="17" t="s">
        <v>115</v>
      </c>
      <c r="C14" s="17" t="s">
        <v>42</v>
      </c>
      <c r="D14" s="17" t="s">
        <v>52</v>
      </c>
      <c r="E14" s="17" t="s">
        <v>44</v>
      </c>
      <c r="F14" s="17" t="s">
        <v>45</v>
      </c>
      <c r="G14" s="17">
        <v>1</v>
      </c>
      <c r="H14" s="2"/>
      <c r="I14" s="3"/>
      <c r="J14" s="19">
        <f t="shared" si="0"/>
        <v>0</v>
      </c>
      <c r="K14" s="19">
        <f t="shared" si="1"/>
        <v>0</v>
      </c>
      <c r="L14" s="19">
        <f t="shared" si="2"/>
        <v>0</v>
      </c>
      <c r="M14" s="4"/>
      <c r="N14" s="1"/>
      <c r="O14" s="1"/>
    </row>
    <row r="15" spans="1:15" ht="30.75" customHeight="1" x14ac:dyDescent="0.25">
      <c r="A15" s="17">
        <v>10</v>
      </c>
      <c r="B15" s="17" t="s">
        <v>116</v>
      </c>
      <c r="C15" s="17" t="s">
        <v>42</v>
      </c>
      <c r="D15" s="17" t="s">
        <v>52</v>
      </c>
      <c r="E15" s="17" t="s">
        <v>44</v>
      </c>
      <c r="F15" s="17" t="s">
        <v>51</v>
      </c>
      <c r="G15" s="17">
        <v>1</v>
      </c>
      <c r="H15" s="2"/>
      <c r="I15" s="3"/>
      <c r="J15" s="19">
        <f t="shared" si="0"/>
        <v>0</v>
      </c>
      <c r="K15" s="19">
        <f t="shared" si="1"/>
        <v>0</v>
      </c>
      <c r="L15" s="19">
        <f t="shared" si="2"/>
        <v>0</v>
      </c>
      <c r="M15" s="4"/>
      <c r="N15" s="1"/>
      <c r="O15" s="1"/>
    </row>
    <row r="16" spans="1:15" ht="27.6" customHeight="1" x14ac:dyDescent="0.25">
      <c r="A16" s="17">
        <v>11</v>
      </c>
      <c r="B16" s="17" t="s">
        <v>117</v>
      </c>
      <c r="C16" s="17" t="s">
        <v>42</v>
      </c>
      <c r="D16" s="17" t="s">
        <v>52</v>
      </c>
      <c r="E16" s="17" t="s">
        <v>44</v>
      </c>
      <c r="F16" s="17" t="s">
        <v>45</v>
      </c>
      <c r="G16" s="17">
        <v>1</v>
      </c>
      <c r="H16" s="2"/>
      <c r="I16" s="3"/>
      <c r="J16" s="19">
        <f t="shared" si="0"/>
        <v>0</v>
      </c>
      <c r="K16" s="19">
        <f t="shared" si="1"/>
        <v>0</v>
      </c>
      <c r="L16" s="19">
        <f t="shared" si="2"/>
        <v>0</v>
      </c>
      <c r="M16" s="4"/>
      <c r="N16" s="1"/>
      <c r="O16" s="1"/>
    </row>
    <row r="17" spans="1:15" ht="27.6" customHeight="1" x14ac:dyDescent="0.25">
      <c r="A17" s="17">
        <v>12</v>
      </c>
      <c r="B17" s="17" t="s">
        <v>83</v>
      </c>
      <c r="C17" s="17" t="s">
        <v>42</v>
      </c>
      <c r="D17" s="17" t="s">
        <v>52</v>
      </c>
      <c r="E17" s="17" t="s">
        <v>44</v>
      </c>
      <c r="F17" s="17" t="s">
        <v>51</v>
      </c>
      <c r="G17" s="17">
        <v>1</v>
      </c>
      <c r="H17" s="2"/>
      <c r="I17" s="3"/>
      <c r="J17" s="19">
        <f t="shared" si="0"/>
        <v>0</v>
      </c>
      <c r="K17" s="19">
        <f t="shared" si="1"/>
        <v>0</v>
      </c>
      <c r="L17" s="19">
        <f t="shared" si="2"/>
        <v>0</v>
      </c>
      <c r="M17" s="4"/>
      <c r="N17" s="1"/>
      <c r="O17" s="1"/>
    </row>
    <row r="18" spans="1:15" ht="27.6" customHeight="1" x14ac:dyDescent="0.25">
      <c r="A18" s="17">
        <v>13</v>
      </c>
      <c r="B18" s="17" t="s">
        <v>118</v>
      </c>
      <c r="C18" s="17" t="s">
        <v>42</v>
      </c>
      <c r="D18" s="17" t="s">
        <v>52</v>
      </c>
      <c r="E18" s="17" t="s">
        <v>44</v>
      </c>
      <c r="F18" s="17" t="s">
        <v>51</v>
      </c>
      <c r="G18" s="17">
        <v>1</v>
      </c>
      <c r="H18" s="2"/>
      <c r="I18" s="3"/>
      <c r="J18" s="19">
        <f t="shared" si="0"/>
        <v>0</v>
      </c>
      <c r="K18" s="19">
        <f t="shared" si="1"/>
        <v>0</v>
      </c>
      <c r="L18" s="19">
        <f t="shared" si="2"/>
        <v>0</v>
      </c>
      <c r="M18" s="4"/>
      <c r="N18" s="1"/>
      <c r="O18" s="1"/>
    </row>
    <row r="19" spans="1:15" ht="27.6" customHeight="1" x14ac:dyDescent="0.25">
      <c r="A19" s="17">
        <v>14</v>
      </c>
      <c r="B19" s="17" t="s">
        <v>119</v>
      </c>
      <c r="C19" s="17" t="s">
        <v>42</v>
      </c>
      <c r="D19" s="17" t="s">
        <v>52</v>
      </c>
      <c r="E19" s="17" t="s">
        <v>44</v>
      </c>
      <c r="F19" s="17" t="s">
        <v>51</v>
      </c>
      <c r="G19" s="17">
        <v>1</v>
      </c>
      <c r="H19" s="2"/>
      <c r="I19" s="3"/>
      <c r="J19" s="19">
        <f t="shared" si="0"/>
        <v>0</v>
      </c>
      <c r="K19" s="19">
        <f t="shared" si="1"/>
        <v>0</v>
      </c>
      <c r="L19" s="19">
        <f t="shared" si="2"/>
        <v>0</v>
      </c>
      <c r="M19" s="4"/>
      <c r="N19" s="1"/>
      <c r="O19" s="1"/>
    </row>
    <row r="20" spans="1:15" ht="27.6" customHeight="1" x14ac:dyDescent="0.25">
      <c r="A20" s="17">
        <v>15</v>
      </c>
      <c r="B20" s="17" t="s">
        <v>120</v>
      </c>
      <c r="C20" s="17" t="s">
        <v>42</v>
      </c>
      <c r="D20" s="17" t="s">
        <v>52</v>
      </c>
      <c r="E20" s="17" t="s">
        <v>44</v>
      </c>
      <c r="F20" s="17" t="s">
        <v>51</v>
      </c>
      <c r="G20" s="17">
        <v>1</v>
      </c>
      <c r="H20" s="2"/>
      <c r="I20" s="3"/>
      <c r="J20" s="19">
        <f t="shared" si="0"/>
        <v>0</v>
      </c>
      <c r="K20" s="19">
        <f t="shared" si="1"/>
        <v>0</v>
      </c>
      <c r="L20" s="19">
        <f t="shared" si="2"/>
        <v>0</v>
      </c>
      <c r="M20" s="4"/>
      <c r="N20" s="1"/>
      <c r="O20" s="1"/>
    </row>
    <row r="21" spans="1:15" ht="27.6" customHeight="1" x14ac:dyDescent="0.25">
      <c r="A21" s="17">
        <v>16</v>
      </c>
      <c r="B21" s="17" t="s">
        <v>121</v>
      </c>
      <c r="C21" s="17" t="s">
        <v>42</v>
      </c>
      <c r="D21" s="17" t="s">
        <v>52</v>
      </c>
      <c r="E21" s="17" t="s">
        <v>44</v>
      </c>
      <c r="F21" s="17" t="s">
        <v>51</v>
      </c>
      <c r="G21" s="17">
        <v>1</v>
      </c>
      <c r="H21" s="2"/>
      <c r="I21" s="3"/>
      <c r="J21" s="19">
        <f t="shared" si="0"/>
        <v>0</v>
      </c>
      <c r="K21" s="19">
        <f t="shared" si="1"/>
        <v>0</v>
      </c>
      <c r="L21" s="19">
        <f t="shared" si="2"/>
        <v>0</v>
      </c>
      <c r="M21" s="4"/>
      <c r="N21" s="1"/>
      <c r="O21" s="1"/>
    </row>
    <row r="22" spans="1:15" ht="27.6" customHeight="1" x14ac:dyDescent="0.25">
      <c r="A22" s="17">
        <v>17</v>
      </c>
      <c r="B22" s="17" t="s">
        <v>122</v>
      </c>
      <c r="C22" s="17" t="s">
        <v>42</v>
      </c>
      <c r="D22" s="17" t="s">
        <v>52</v>
      </c>
      <c r="E22" s="17" t="s">
        <v>44</v>
      </c>
      <c r="F22" s="17" t="s">
        <v>51</v>
      </c>
      <c r="G22" s="17">
        <v>1</v>
      </c>
      <c r="H22" s="2"/>
      <c r="I22" s="3"/>
      <c r="J22" s="19">
        <f t="shared" si="0"/>
        <v>0</v>
      </c>
      <c r="K22" s="19">
        <f t="shared" si="1"/>
        <v>0</v>
      </c>
      <c r="L22" s="19">
        <f t="shared" si="2"/>
        <v>0</v>
      </c>
      <c r="M22" s="4"/>
      <c r="N22" s="1"/>
      <c r="O22" s="1"/>
    </row>
    <row r="23" spans="1:15" ht="32.25" customHeight="1" x14ac:dyDescent="0.25">
      <c r="A23" s="17">
        <v>18</v>
      </c>
      <c r="B23" s="17" t="s">
        <v>84</v>
      </c>
      <c r="C23" s="17" t="s">
        <v>42</v>
      </c>
      <c r="D23" s="17" t="s">
        <v>52</v>
      </c>
      <c r="E23" s="17" t="s">
        <v>44</v>
      </c>
      <c r="F23" s="17" t="s">
        <v>51</v>
      </c>
      <c r="G23" s="17">
        <v>1</v>
      </c>
      <c r="H23" s="2"/>
      <c r="I23" s="3"/>
      <c r="J23" s="19">
        <f t="shared" si="0"/>
        <v>0</v>
      </c>
      <c r="K23" s="19">
        <f t="shared" si="1"/>
        <v>0</v>
      </c>
      <c r="L23" s="19">
        <f t="shared" si="2"/>
        <v>0</v>
      </c>
      <c r="M23" s="4"/>
      <c r="N23" s="1"/>
      <c r="O23" s="1"/>
    </row>
    <row r="24" spans="1:15" ht="36.75" customHeight="1" x14ac:dyDescent="0.25">
      <c r="A24" s="17">
        <v>19</v>
      </c>
      <c r="B24" s="17" t="s">
        <v>123</v>
      </c>
      <c r="C24" s="17" t="s">
        <v>42</v>
      </c>
      <c r="D24" s="17" t="s">
        <v>52</v>
      </c>
      <c r="E24" s="17" t="s">
        <v>44</v>
      </c>
      <c r="F24" s="17" t="s">
        <v>51</v>
      </c>
      <c r="G24" s="17">
        <v>1</v>
      </c>
      <c r="H24" s="2"/>
      <c r="I24" s="3"/>
      <c r="J24" s="19">
        <f t="shared" si="0"/>
        <v>0</v>
      </c>
      <c r="K24" s="19">
        <f t="shared" si="1"/>
        <v>0</v>
      </c>
      <c r="L24" s="19">
        <f t="shared" si="2"/>
        <v>0</v>
      </c>
      <c r="M24" s="4"/>
      <c r="N24" s="1"/>
      <c r="O24" s="1"/>
    </row>
    <row r="25" spans="1:15" ht="30.75" customHeight="1" x14ac:dyDescent="0.25">
      <c r="A25" s="17">
        <v>20</v>
      </c>
      <c r="B25" s="17" t="s">
        <v>124</v>
      </c>
      <c r="C25" s="17" t="s">
        <v>42</v>
      </c>
      <c r="D25" s="17" t="s">
        <v>52</v>
      </c>
      <c r="E25" s="17" t="s">
        <v>44</v>
      </c>
      <c r="F25" s="17" t="s">
        <v>51</v>
      </c>
      <c r="G25" s="17">
        <v>1</v>
      </c>
      <c r="H25" s="2"/>
      <c r="I25" s="3"/>
      <c r="J25" s="19">
        <f t="shared" si="0"/>
        <v>0</v>
      </c>
      <c r="K25" s="19">
        <f t="shared" si="1"/>
        <v>0</v>
      </c>
      <c r="L25" s="19">
        <f t="shared" si="2"/>
        <v>0</v>
      </c>
      <c r="M25" s="4"/>
      <c r="N25" s="1"/>
      <c r="O25" s="1"/>
    </row>
    <row r="26" spans="1:15" ht="37.5" customHeight="1" x14ac:dyDescent="0.25">
      <c r="A26" s="17">
        <v>21</v>
      </c>
      <c r="B26" s="25" t="s">
        <v>125</v>
      </c>
      <c r="C26" s="17" t="s">
        <v>42</v>
      </c>
      <c r="D26" s="17" t="s">
        <v>52</v>
      </c>
      <c r="E26" s="17" t="s">
        <v>44</v>
      </c>
      <c r="F26" s="17" t="s">
        <v>45</v>
      </c>
      <c r="G26" s="17">
        <v>1</v>
      </c>
      <c r="H26" s="2"/>
      <c r="I26" s="3"/>
      <c r="J26" s="19">
        <f t="shared" si="0"/>
        <v>0</v>
      </c>
      <c r="K26" s="19">
        <f t="shared" si="1"/>
        <v>0</v>
      </c>
      <c r="L26" s="19">
        <f t="shared" si="2"/>
        <v>0</v>
      </c>
      <c r="M26" s="4"/>
      <c r="N26" s="1"/>
      <c r="O26" s="1"/>
    </row>
    <row r="27" spans="1:15" ht="33" customHeight="1" x14ac:dyDescent="0.25">
      <c r="A27" s="17">
        <v>22</v>
      </c>
      <c r="B27" s="17" t="s">
        <v>85</v>
      </c>
      <c r="C27" s="17" t="s">
        <v>42</v>
      </c>
      <c r="D27" s="17" t="s">
        <v>52</v>
      </c>
      <c r="E27" s="17" t="s">
        <v>44</v>
      </c>
      <c r="F27" s="17" t="s">
        <v>45</v>
      </c>
      <c r="G27" s="17">
        <v>1</v>
      </c>
      <c r="H27" s="2"/>
      <c r="I27" s="3"/>
      <c r="J27" s="19">
        <f t="shared" si="0"/>
        <v>0</v>
      </c>
      <c r="K27" s="19">
        <f t="shared" si="1"/>
        <v>0</v>
      </c>
      <c r="L27" s="19">
        <f t="shared" si="2"/>
        <v>0</v>
      </c>
      <c r="M27" s="4"/>
      <c r="N27" s="1"/>
      <c r="O27" s="1"/>
    </row>
    <row r="28" spans="1:15" ht="33" customHeight="1" x14ac:dyDescent="0.25">
      <c r="A28" s="17">
        <v>23</v>
      </c>
      <c r="B28" s="17" t="s">
        <v>126</v>
      </c>
      <c r="C28" s="17"/>
      <c r="D28" s="17" t="s">
        <v>52</v>
      </c>
      <c r="E28" s="17" t="s">
        <v>44</v>
      </c>
      <c r="F28" s="17" t="s">
        <v>51</v>
      </c>
      <c r="G28" s="17">
        <v>1</v>
      </c>
      <c r="H28" s="2"/>
      <c r="I28" s="3"/>
      <c r="J28" s="19">
        <f t="shared" si="0"/>
        <v>0</v>
      </c>
      <c r="K28" s="19">
        <f t="shared" si="1"/>
        <v>0</v>
      </c>
      <c r="L28" s="19">
        <f t="shared" si="2"/>
        <v>0</v>
      </c>
      <c r="M28" s="4"/>
      <c r="N28" s="1"/>
      <c r="O28" s="1"/>
    </row>
    <row r="29" spans="1:15" ht="27.75" customHeight="1" x14ac:dyDescent="0.25">
      <c r="A29" s="17">
        <v>24</v>
      </c>
      <c r="B29" s="17" t="s">
        <v>127</v>
      </c>
      <c r="C29" s="17" t="s">
        <v>42</v>
      </c>
      <c r="D29" s="17" t="s">
        <v>52</v>
      </c>
      <c r="E29" s="17" t="s">
        <v>44</v>
      </c>
      <c r="F29" s="17" t="s">
        <v>51</v>
      </c>
      <c r="G29" s="17">
        <v>1</v>
      </c>
      <c r="H29" s="2"/>
      <c r="I29" s="3"/>
      <c r="J29" s="19">
        <f t="shared" si="0"/>
        <v>0</v>
      </c>
      <c r="K29" s="19">
        <f t="shared" si="1"/>
        <v>0</v>
      </c>
      <c r="L29" s="19">
        <f t="shared" si="2"/>
        <v>0</v>
      </c>
      <c r="M29" s="4"/>
      <c r="N29" s="1"/>
      <c r="O29" s="1"/>
    </row>
    <row r="30" spans="1:15" ht="28.5" customHeight="1" x14ac:dyDescent="0.25">
      <c r="A30" s="20"/>
      <c r="B30" s="20"/>
      <c r="C30" s="20"/>
      <c r="D30" s="20"/>
      <c r="E30" s="20"/>
      <c r="F30" s="20"/>
      <c r="G30" s="20"/>
      <c r="H30" s="28"/>
      <c r="I30" s="29"/>
      <c r="J30" s="28" t="s">
        <v>76</v>
      </c>
      <c r="K30" s="30">
        <f>SUM(K6:K29)</f>
        <v>0</v>
      </c>
      <c r="L30" s="30">
        <f>SUM(L6:L29)</f>
        <v>0</v>
      </c>
      <c r="M30" s="23"/>
      <c r="N30" s="20"/>
      <c r="O30" s="20"/>
    </row>
    <row r="31" spans="1:15" x14ac:dyDescent="0.25">
      <c r="H31" s="26"/>
      <c r="I31" s="27"/>
      <c r="J31" s="26"/>
      <c r="K31" s="26"/>
      <c r="L31" s="26"/>
    </row>
    <row r="32" spans="1:15" x14ac:dyDescent="0.25">
      <c r="A32" s="44" t="s">
        <v>67</v>
      </c>
      <c r="B32" s="44"/>
      <c r="C32" s="44"/>
      <c r="D32" s="44"/>
      <c r="E32" s="44"/>
      <c r="F32" s="44"/>
      <c r="G32" s="44"/>
      <c r="H32" s="45"/>
      <c r="I32" s="46"/>
      <c r="J32" s="45"/>
      <c r="K32" s="45"/>
      <c r="L32" s="45"/>
      <c r="M32" s="44"/>
      <c r="N32" s="44"/>
      <c r="O32" s="44"/>
    </row>
    <row r="33" spans="1:15" ht="170.25" customHeight="1" x14ac:dyDescent="0.25">
      <c r="A33" s="41" t="s">
        <v>140</v>
      </c>
      <c r="B33" s="41"/>
      <c r="C33" s="41"/>
      <c r="D33" s="41"/>
      <c r="E33" s="41"/>
      <c r="F33" s="41"/>
      <c r="G33" s="41"/>
      <c r="H33" s="42"/>
      <c r="I33" s="43"/>
      <c r="J33" s="42"/>
      <c r="K33" s="42"/>
      <c r="L33" s="42"/>
      <c r="M33" s="41"/>
      <c r="N33" s="41"/>
      <c r="O33" s="41"/>
    </row>
  </sheetData>
  <sheetProtection algorithmName="SHA-512" hashValue="7IVP4+zCu0aVA5Glmkmd7T6MhyckXX+RhHw22KDEyy5lCvtxxZ0315odUA+at13dKUf12KLgxl+bgasP8veN/Q==" saltValue="guziKw/Byp9E3NCPJDjItg==" spinCount="100000" sheet="1" objects="1" scenarios="1"/>
  <sortState xmlns:xlrd2="http://schemas.microsoft.com/office/spreadsheetml/2017/richdata2" ref="A5:O29">
    <sortCondition ref="B5:B29"/>
  </sortState>
  <mergeCells count="6">
    <mergeCell ref="A33:O33"/>
    <mergeCell ref="B1:C1"/>
    <mergeCell ref="N1:O1"/>
    <mergeCell ref="N2:O2"/>
    <mergeCell ref="A3:O3"/>
    <mergeCell ref="A32:O32"/>
  </mergeCells>
  <pageMargins left="0.25" right="0.25" top="0.75" bottom="0.75" header="0.3" footer="0.3"/>
  <pageSetup paperSize="9" scale="5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O35"/>
  <sheetViews>
    <sheetView zoomScale="92" zoomScaleNormal="92" workbookViewId="0">
      <selection activeCell="J8" sqref="J8"/>
    </sheetView>
  </sheetViews>
  <sheetFormatPr defaultColWidth="9.140625" defaultRowHeight="15" x14ac:dyDescent="0.25"/>
  <cols>
    <col min="1" max="1" width="9.140625" style="11"/>
    <col min="2" max="2" width="43.7109375" style="11" customWidth="1"/>
    <col min="3" max="3" width="27.42578125"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152</v>
      </c>
      <c r="O1" s="39"/>
    </row>
    <row r="2" spans="1:15" ht="16.5" customHeight="1" x14ac:dyDescent="0.25">
      <c r="A2" s="9"/>
      <c r="B2" s="10"/>
      <c r="C2" s="10"/>
      <c r="M2" s="12"/>
      <c r="N2" s="39" t="s">
        <v>153</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70</v>
      </c>
      <c r="G5" s="13" t="s">
        <v>32</v>
      </c>
      <c r="H5" s="13" t="s">
        <v>27</v>
      </c>
      <c r="I5" s="13" t="s">
        <v>28</v>
      </c>
      <c r="J5" s="13" t="s">
        <v>26</v>
      </c>
      <c r="K5" s="13" t="s">
        <v>29</v>
      </c>
      <c r="L5" s="13" t="s">
        <v>30</v>
      </c>
      <c r="M5" s="14" t="s">
        <v>68</v>
      </c>
      <c r="N5" s="13" t="s">
        <v>31</v>
      </c>
      <c r="O5" s="13" t="s">
        <v>39</v>
      </c>
    </row>
    <row r="6" spans="1:15" ht="47.25" customHeight="1" x14ac:dyDescent="0.25">
      <c r="A6" s="17">
        <v>1</v>
      </c>
      <c r="B6" s="17" t="s">
        <v>54</v>
      </c>
      <c r="C6" s="17" t="s">
        <v>42</v>
      </c>
      <c r="D6" s="17" t="s">
        <v>61</v>
      </c>
      <c r="E6" s="17" t="s">
        <v>0</v>
      </c>
      <c r="F6" s="17">
        <v>1</v>
      </c>
      <c r="G6" s="17">
        <v>1</v>
      </c>
      <c r="H6" s="2"/>
      <c r="I6" s="3"/>
      <c r="J6" s="19">
        <f>H6+(I6*H6)</f>
        <v>0</v>
      </c>
      <c r="K6" s="19">
        <f>H6*G6</f>
        <v>0</v>
      </c>
      <c r="L6" s="19">
        <f>J6*G6</f>
        <v>0</v>
      </c>
      <c r="M6" s="4"/>
      <c r="N6" s="1"/>
      <c r="O6" s="1"/>
    </row>
    <row r="7" spans="1:15" ht="27.75" customHeight="1" x14ac:dyDescent="0.25">
      <c r="A7" s="17">
        <f>A6+1</f>
        <v>2</v>
      </c>
      <c r="B7" s="17" t="s">
        <v>71</v>
      </c>
      <c r="C7" s="17" t="s">
        <v>42</v>
      </c>
      <c r="D7" s="17" t="s">
        <v>13</v>
      </c>
      <c r="E7" s="17" t="s">
        <v>44</v>
      </c>
      <c r="F7" s="17" t="s">
        <v>55</v>
      </c>
      <c r="G7" s="17">
        <v>3</v>
      </c>
      <c r="H7" s="2"/>
      <c r="I7" s="3"/>
      <c r="J7" s="19">
        <f t="shared" ref="J7:J18" si="0">H7+(I7*H7)</f>
        <v>0</v>
      </c>
      <c r="K7" s="19">
        <f t="shared" ref="K7:K18" si="1">H7*G7</f>
        <v>0</v>
      </c>
      <c r="L7" s="19">
        <f t="shared" ref="L7:L18" si="2">J7*G7</f>
        <v>0</v>
      </c>
      <c r="M7" s="4"/>
      <c r="N7" s="1"/>
      <c r="O7" s="1"/>
    </row>
    <row r="8" spans="1:15" ht="24.75" customHeight="1" x14ac:dyDescent="0.25">
      <c r="A8" s="17">
        <f t="shared" ref="A8:A18" si="3">A7+1</f>
        <v>3</v>
      </c>
      <c r="B8" s="17" t="s">
        <v>64</v>
      </c>
      <c r="C8" s="17" t="s">
        <v>42</v>
      </c>
      <c r="D8" s="17" t="s">
        <v>13</v>
      </c>
      <c r="E8" s="17" t="s">
        <v>44</v>
      </c>
      <c r="F8" s="17" t="s">
        <v>55</v>
      </c>
      <c r="G8" s="17">
        <v>3</v>
      </c>
      <c r="H8" s="2"/>
      <c r="I8" s="3"/>
      <c r="J8" s="19">
        <f t="shared" si="0"/>
        <v>0</v>
      </c>
      <c r="K8" s="19">
        <f t="shared" si="1"/>
        <v>0</v>
      </c>
      <c r="L8" s="19">
        <f t="shared" si="2"/>
        <v>0</v>
      </c>
      <c r="M8" s="4"/>
      <c r="N8" s="1"/>
      <c r="O8" s="1"/>
    </row>
    <row r="9" spans="1:15" ht="30" customHeight="1" x14ac:dyDescent="0.25">
      <c r="A9" s="17">
        <f t="shared" si="3"/>
        <v>4</v>
      </c>
      <c r="B9" s="17" t="s">
        <v>65</v>
      </c>
      <c r="C9" s="17" t="s">
        <v>42</v>
      </c>
      <c r="D9" s="17" t="s">
        <v>13</v>
      </c>
      <c r="E9" s="17" t="s">
        <v>44</v>
      </c>
      <c r="F9" s="17" t="s">
        <v>55</v>
      </c>
      <c r="G9" s="17">
        <v>3</v>
      </c>
      <c r="H9" s="2"/>
      <c r="I9" s="3"/>
      <c r="J9" s="19">
        <f t="shared" si="0"/>
        <v>0</v>
      </c>
      <c r="K9" s="19">
        <f t="shared" si="1"/>
        <v>0</v>
      </c>
      <c r="L9" s="19">
        <f t="shared" si="2"/>
        <v>0</v>
      </c>
      <c r="M9" s="4"/>
      <c r="N9" s="1"/>
      <c r="O9" s="1"/>
    </row>
    <row r="10" spans="1:15" ht="31.5" customHeight="1" x14ac:dyDescent="0.25">
      <c r="A10" s="17">
        <f t="shared" si="3"/>
        <v>5</v>
      </c>
      <c r="B10" s="17" t="s">
        <v>66</v>
      </c>
      <c r="C10" s="17" t="s">
        <v>42</v>
      </c>
      <c r="D10" s="17" t="s">
        <v>13</v>
      </c>
      <c r="E10" s="17" t="s">
        <v>44</v>
      </c>
      <c r="F10" s="17" t="s">
        <v>55</v>
      </c>
      <c r="G10" s="17">
        <v>5</v>
      </c>
      <c r="H10" s="2"/>
      <c r="I10" s="3"/>
      <c r="J10" s="19">
        <f t="shared" si="0"/>
        <v>0</v>
      </c>
      <c r="K10" s="19">
        <f t="shared" si="1"/>
        <v>0</v>
      </c>
      <c r="L10" s="19">
        <f t="shared" si="2"/>
        <v>0</v>
      </c>
      <c r="M10" s="4"/>
      <c r="N10" s="1"/>
      <c r="O10" s="1"/>
    </row>
    <row r="11" spans="1:15" ht="41.25" customHeight="1" x14ac:dyDescent="0.25">
      <c r="A11" s="17">
        <f t="shared" si="3"/>
        <v>6</v>
      </c>
      <c r="B11" s="25" t="s">
        <v>87</v>
      </c>
      <c r="C11" s="17" t="s">
        <v>42</v>
      </c>
      <c r="D11" s="17" t="s">
        <v>11</v>
      </c>
      <c r="E11" s="17" t="s">
        <v>44</v>
      </c>
      <c r="F11" s="17" t="s">
        <v>56</v>
      </c>
      <c r="G11" s="17">
        <v>5</v>
      </c>
      <c r="H11" s="2"/>
      <c r="I11" s="3"/>
      <c r="J11" s="19">
        <f t="shared" si="0"/>
        <v>0</v>
      </c>
      <c r="K11" s="19">
        <f t="shared" si="1"/>
        <v>0</v>
      </c>
      <c r="L11" s="19">
        <f t="shared" si="2"/>
        <v>0</v>
      </c>
      <c r="M11" s="4"/>
      <c r="N11" s="1"/>
      <c r="O11" s="1"/>
    </row>
    <row r="12" spans="1:15" ht="42" customHeight="1" x14ac:dyDescent="0.25">
      <c r="A12" s="17">
        <f t="shared" si="3"/>
        <v>7</v>
      </c>
      <c r="B12" s="17" t="s">
        <v>88</v>
      </c>
      <c r="C12" s="17" t="s">
        <v>42</v>
      </c>
      <c r="D12" s="17" t="s">
        <v>12</v>
      </c>
      <c r="E12" s="17" t="s">
        <v>132</v>
      </c>
      <c r="F12" s="17" t="s">
        <v>133</v>
      </c>
      <c r="G12" s="17">
        <v>150</v>
      </c>
      <c r="H12" s="2"/>
      <c r="I12" s="3"/>
      <c r="J12" s="19">
        <f t="shared" si="0"/>
        <v>0</v>
      </c>
      <c r="K12" s="19">
        <f t="shared" si="1"/>
        <v>0</v>
      </c>
      <c r="L12" s="19">
        <f t="shared" si="2"/>
        <v>0</v>
      </c>
      <c r="M12" s="4"/>
      <c r="N12" s="1"/>
      <c r="O12" s="1"/>
    </row>
    <row r="13" spans="1:15" ht="93" customHeight="1" x14ac:dyDescent="0.25">
      <c r="A13" s="17">
        <f t="shared" si="3"/>
        <v>8</v>
      </c>
      <c r="B13" s="17" t="s">
        <v>148</v>
      </c>
      <c r="C13" s="17" t="s">
        <v>42</v>
      </c>
      <c r="D13" s="17" t="s">
        <v>12</v>
      </c>
      <c r="E13" s="17" t="s">
        <v>0</v>
      </c>
      <c r="F13" s="17" t="s">
        <v>149</v>
      </c>
      <c r="G13" s="17">
        <v>6</v>
      </c>
      <c r="H13" s="2"/>
      <c r="I13" s="3"/>
      <c r="J13" s="19">
        <f t="shared" si="0"/>
        <v>0</v>
      </c>
      <c r="K13" s="19">
        <f t="shared" si="1"/>
        <v>0</v>
      </c>
      <c r="L13" s="19">
        <f t="shared" si="2"/>
        <v>0</v>
      </c>
      <c r="M13" s="4"/>
      <c r="N13" s="1"/>
      <c r="O13" s="1"/>
    </row>
    <row r="14" spans="1:15" ht="87" customHeight="1" x14ac:dyDescent="0.25">
      <c r="A14" s="17">
        <f t="shared" si="3"/>
        <v>9</v>
      </c>
      <c r="B14" s="17" t="s">
        <v>128</v>
      </c>
      <c r="C14" s="17" t="s">
        <v>42</v>
      </c>
      <c r="D14" s="17" t="s">
        <v>12</v>
      </c>
      <c r="E14" s="17" t="s">
        <v>58</v>
      </c>
      <c r="F14" s="17" t="s">
        <v>57</v>
      </c>
      <c r="G14" s="17">
        <v>4</v>
      </c>
      <c r="H14" s="2"/>
      <c r="I14" s="3"/>
      <c r="J14" s="19">
        <f t="shared" si="0"/>
        <v>0</v>
      </c>
      <c r="K14" s="19">
        <f t="shared" si="1"/>
        <v>0</v>
      </c>
      <c r="L14" s="19">
        <f t="shared" si="2"/>
        <v>0</v>
      </c>
      <c r="M14" s="4"/>
      <c r="N14" s="1"/>
      <c r="O14" s="1"/>
    </row>
    <row r="15" spans="1:15" ht="77.25" customHeight="1" x14ac:dyDescent="0.25">
      <c r="A15" s="17">
        <f t="shared" si="3"/>
        <v>10</v>
      </c>
      <c r="B15" s="17" t="s">
        <v>129</v>
      </c>
      <c r="C15" s="17" t="s">
        <v>42</v>
      </c>
      <c r="D15" s="17" t="s">
        <v>12</v>
      </c>
      <c r="E15" s="17" t="s">
        <v>0</v>
      </c>
      <c r="F15" s="17" t="s">
        <v>60</v>
      </c>
      <c r="G15" s="17">
        <v>4</v>
      </c>
      <c r="H15" s="2"/>
      <c r="I15" s="3"/>
      <c r="J15" s="19">
        <f t="shared" si="0"/>
        <v>0</v>
      </c>
      <c r="K15" s="19">
        <f t="shared" si="1"/>
        <v>0</v>
      </c>
      <c r="L15" s="19">
        <f t="shared" si="2"/>
        <v>0</v>
      </c>
      <c r="M15" s="4"/>
      <c r="N15" s="1"/>
      <c r="O15" s="1"/>
    </row>
    <row r="16" spans="1:15" ht="77.25" customHeight="1" x14ac:dyDescent="0.25">
      <c r="A16" s="17">
        <f t="shared" si="3"/>
        <v>11</v>
      </c>
      <c r="B16" s="17" t="s">
        <v>86</v>
      </c>
      <c r="C16" s="17" t="s">
        <v>42</v>
      </c>
      <c r="D16" s="17" t="s">
        <v>12</v>
      </c>
      <c r="E16" s="17" t="s">
        <v>0</v>
      </c>
      <c r="F16" s="17">
        <v>20</v>
      </c>
      <c r="G16" s="17">
        <v>4</v>
      </c>
      <c r="H16" s="2"/>
      <c r="I16" s="3"/>
      <c r="J16" s="19">
        <f t="shared" si="0"/>
        <v>0</v>
      </c>
      <c r="K16" s="19">
        <f t="shared" si="1"/>
        <v>0</v>
      </c>
      <c r="L16" s="19">
        <f t="shared" si="2"/>
        <v>0</v>
      </c>
      <c r="M16" s="4"/>
      <c r="N16" s="1"/>
      <c r="O16" s="1"/>
    </row>
    <row r="17" spans="1:15" ht="50.25" customHeight="1" x14ac:dyDescent="0.25">
      <c r="A17" s="17">
        <f t="shared" si="3"/>
        <v>12</v>
      </c>
      <c r="B17" s="17" t="s">
        <v>130</v>
      </c>
      <c r="C17" s="17" t="s">
        <v>42</v>
      </c>
      <c r="D17" s="17" t="s">
        <v>12</v>
      </c>
      <c r="E17" s="17" t="s">
        <v>0</v>
      </c>
      <c r="F17" s="17" t="s">
        <v>59</v>
      </c>
      <c r="G17" s="17">
        <v>11</v>
      </c>
      <c r="H17" s="2"/>
      <c r="I17" s="3"/>
      <c r="J17" s="19">
        <f t="shared" si="0"/>
        <v>0</v>
      </c>
      <c r="K17" s="19">
        <f t="shared" si="1"/>
        <v>0</v>
      </c>
      <c r="L17" s="19">
        <f t="shared" si="2"/>
        <v>0</v>
      </c>
      <c r="M17" s="4"/>
      <c r="N17" s="1"/>
      <c r="O17" s="1"/>
    </row>
    <row r="18" spans="1:15" ht="46.5" customHeight="1" x14ac:dyDescent="0.25">
      <c r="A18" s="17">
        <f t="shared" si="3"/>
        <v>13</v>
      </c>
      <c r="B18" s="17" t="s">
        <v>131</v>
      </c>
      <c r="C18" s="17" t="s">
        <v>42</v>
      </c>
      <c r="D18" s="17" t="s">
        <v>11</v>
      </c>
      <c r="E18" s="17" t="s">
        <v>0</v>
      </c>
      <c r="F18" s="17" t="s">
        <v>60</v>
      </c>
      <c r="G18" s="17">
        <v>1</v>
      </c>
      <c r="H18" s="2"/>
      <c r="I18" s="3"/>
      <c r="J18" s="19">
        <f t="shared" si="0"/>
        <v>0</v>
      </c>
      <c r="K18" s="19">
        <f t="shared" si="1"/>
        <v>0</v>
      </c>
      <c r="L18" s="19">
        <f t="shared" si="2"/>
        <v>0</v>
      </c>
      <c r="M18" s="4"/>
      <c r="N18" s="1"/>
      <c r="O18" s="1"/>
    </row>
    <row r="19" spans="1:15" ht="37.5" customHeight="1" x14ac:dyDescent="0.25">
      <c r="A19" s="20"/>
      <c r="B19" s="20"/>
      <c r="C19" s="20"/>
      <c r="D19" s="20"/>
      <c r="E19" s="20"/>
      <c r="F19" s="20"/>
      <c r="G19" s="20"/>
      <c r="H19" s="28"/>
      <c r="I19" s="29"/>
      <c r="J19" s="28" t="s">
        <v>76</v>
      </c>
      <c r="K19" s="31">
        <f>SUM(K6:K18)</f>
        <v>0</v>
      </c>
      <c r="L19" s="31">
        <f>SUM(L6:L18)</f>
        <v>0</v>
      </c>
      <c r="M19" s="23"/>
      <c r="N19" s="20"/>
      <c r="O19" s="20"/>
    </row>
    <row r="20" spans="1:15" x14ac:dyDescent="0.25">
      <c r="H20" s="26"/>
      <c r="I20" s="27"/>
      <c r="J20" s="26"/>
      <c r="K20" s="26"/>
      <c r="L20" s="26"/>
    </row>
    <row r="21" spans="1:15" x14ac:dyDescent="0.25">
      <c r="A21" s="44" t="s">
        <v>67</v>
      </c>
      <c r="B21" s="44"/>
      <c r="C21" s="44"/>
      <c r="D21" s="44"/>
      <c r="E21" s="44"/>
      <c r="F21" s="44"/>
      <c r="G21" s="44"/>
      <c r="H21" s="45"/>
      <c r="I21" s="46"/>
      <c r="J21" s="45"/>
      <c r="K21" s="45"/>
      <c r="L21" s="45"/>
      <c r="M21" s="44"/>
      <c r="N21" s="44"/>
      <c r="O21" s="44"/>
    </row>
    <row r="22" spans="1:15" ht="253.5" customHeight="1" x14ac:dyDescent="0.25">
      <c r="A22" s="37" t="s">
        <v>142</v>
      </c>
      <c r="B22" s="37"/>
      <c r="C22" s="37"/>
      <c r="D22" s="37"/>
      <c r="E22" s="37"/>
      <c r="F22" s="37"/>
      <c r="G22" s="37"/>
      <c r="H22" s="37"/>
      <c r="I22" s="37"/>
      <c r="J22" s="37"/>
      <c r="K22" s="37"/>
      <c r="L22" s="37"/>
      <c r="M22" s="37"/>
      <c r="N22" s="37"/>
      <c r="O22" s="37"/>
    </row>
    <row r="23" spans="1:15" x14ac:dyDescent="0.25">
      <c r="A23" s="37"/>
      <c r="B23" s="37"/>
      <c r="C23" s="37"/>
      <c r="D23" s="37"/>
      <c r="E23" s="37"/>
      <c r="F23" s="37"/>
      <c r="G23" s="37"/>
      <c r="H23" s="37"/>
      <c r="I23" s="37"/>
      <c r="J23" s="37"/>
      <c r="K23" s="37"/>
      <c r="L23" s="37"/>
      <c r="M23" s="37"/>
      <c r="N23" s="37"/>
      <c r="O23" s="37"/>
    </row>
    <row r="24" spans="1:15" ht="3.75" customHeight="1" x14ac:dyDescent="0.25">
      <c r="A24" s="37"/>
      <c r="B24" s="37"/>
      <c r="C24" s="37"/>
      <c r="D24" s="37"/>
      <c r="E24" s="37"/>
      <c r="F24" s="37"/>
      <c r="G24" s="37"/>
      <c r="H24" s="37"/>
      <c r="I24" s="37"/>
      <c r="J24" s="37"/>
      <c r="K24" s="37"/>
      <c r="L24" s="37"/>
      <c r="M24" s="37"/>
      <c r="N24" s="37"/>
      <c r="O24" s="37"/>
    </row>
    <row r="25" spans="1:15" ht="1.5" hidden="1" customHeight="1" x14ac:dyDescent="0.25">
      <c r="A25" s="37"/>
      <c r="B25" s="37"/>
      <c r="C25" s="37"/>
      <c r="D25" s="37"/>
      <c r="E25" s="37"/>
      <c r="F25" s="37"/>
      <c r="G25" s="37"/>
      <c r="H25" s="37"/>
      <c r="I25" s="37"/>
      <c r="J25" s="37"/>
      <c r="K25" s="37"/>
      <c r="L25" s="37"/>
      <c r="M25" s="37"/>
      <c r="N25" s="37"/>
      <c r="O25" s="37"/>
    </row>
    <row r="26" spans="1:15" ht="3.75" hidden="1" customHeight="1" x14ac:dyDescent="0.25">
      <c r="A26" s="37"/>
      <c r="B26" s="37"/>
      <c r="C26" s="37"/>
      <c r="D26" s="37"/>
      <c r="E26" s="37"/>
      <c r="F26" s="37"/>
      <c r="G26" s="37"/>
      <c r="H26" s="37"/>
      <c r="I26" s="37"/>
      <c r="J26" s="37"/>
      <c r="K26" s="37"/>
      <c r="L26" s="37"/>
      <c r="M26" s="37"/>
      <c r="N26" s="37"/>
      <c r="O26" s="37"/>
    </row>
    <row r="27" spans="1:15" hidden="1" x14ac:dyDescent="0.25">
      <c r="A27" s="37"/>
      <c r="B27" s="37"/>
      <c r="C27" s="37"/>
      <c r="D27" s="37"/>
      <c r="E27" s="37"/>
      <c r="F27" s="37"/>
      <c r="G27" s="37"/>
      <c r="H27" s="37"/>
      <c r="I27" s="37"/>
      <c r="J27" s="37"/>
      <c r="K27" s="37"/>
      <c r="L27" s="37"/>
      <c r="M27" s="37"/>
      <c r="N27" s="37"/>
      <c r="O27" s="37"/>
    </row>
    <row r="28" spans="1:15" x14ac:dyDescent="0.25">
      <c r="H28" s="26"/>
      <c r="I28" s="27"/>
      <c r="J28" s="26"/>
      <c r="K28" s="26"/>
      <c r="L28" s="26"/>
    </row>
    <row r="29" spans="1:15" x14ac:dyDescent="0.25">
      <c r="H29" s="26"/>
      <c r="I29" s="27"/>
      <c r="J29" s="26"/>
      <c r="K29" s="26"/>
      <c r="L29" s="26"/>
    </row>
    <row r="30" spans="1:15" x14ac:dyDescent="0.25">
      <c r="H30" s="26"/>
      <c r="I30" s="27"/>
      <c r="J30" s="26"/>
      <c r="K30" s="26"/>
      <c r="L30" s="26"/>
    </row>
    <row r="31" spans="1:15" x14ac:dyDescent="0.25">
      <c r="H31" s="26"/>
      <c r="I31" s="27"/>
      <c r="J31" s="26"/>
      <c r="K31" s="26"/>
      <c r="L31" s="26"/>
    </row>
    <row r="32" spans="1:15" x14ac:dyDescent="0.25">
      <c r="H32" s="26"/>
      <c r="I32" s="27"/>
      <c r="J32" s="26"/>
      <c r="K32" s="26"/>
      <c r="L32" s="26"/>
    </row>
    <row r="33" spans="8:12" x14ac:dyDescent="0.25">
      <c r="H33" s="26"/>
      <c r="I33" s="27"/>
      <c r="J33" s="26"/>
      <c r="K33" s="26"/>
      <c r="L33" s="26"/>
    </row>
    <row r="34" spans="8:12" x14ac:dyDescent="0.25">
      <c r="H34" s="26"/>
      <c r="I34" s="27"/>
      <c r="J34" s="26"/>
      <c r="K34" s="26"/>
      <c r="L34" s="26"/>
    </row>
    <row r="35" spans="8:12" x14ac:dyDescent="0.25">
      <c r="H35" s="26"/>
      <c r="I35" s="27"/>
      <c r="J35" s="26"/>
      <c r="K35" s="26"/>
      <c r="L35" s="26"/>
    </row>
  </sheetData>
  <sheetProtection algorithmName="SHA-512" hashValue="2PqJOdLaMpXyVwhjnpwwA6pku1eY35VhyPPzAUIGADili2tW8hfaLp7uDlC+8mRjJn/s4J+GzNXnQpxK5Ckzug==" saltValue="ruPQoAnYHd2z5H4l5XkwOg==" spinCount="100000" sheet="1" objects="1" scenarios="1"/>
  <sortState xmlns:xlrd2="http://schemas.microsoft.com/office/spreadsheetml/2017/richdata2" ref="A6:O18">
    <sortCondition ref="B6:B18"/>
  </sortState>
  <mergeCells count="6">
    <mergeCell ref="A22:O27"/>
    <mergeCell ref="B1:C1"/>
    <mergeCell ref="N1:O1"/>
    <mergeCell ref="N2:O2"/>
    <mergeCell ref="A3:O3"/>
    <mergeCell ref="A21:O21"/>
  </mergeCells>
  <pageMargins left="0.25" right="0.25" top="0.75" bottom="0.75" header="0.3" footer="0.3"/>
  <pageSetup paperSize="9" scale="5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O38"/>
  <sheetViews>
    <sheetView zoomScale="92" zoomScaleNormal="92" workbookViewId="0">
      <selection activeCell="M6" sqref="M6"/>
    </sheetView>
  </sheetViews>
  <sheetFormatPr defaultColWidth="9.140625" defaultRowHeight="15" x14ac:dyDescent="0.25"/>
  <cols>
    <col min="1" max="1" width="9.140625" style="11"/>
    <col min="2" max="2" width="34.5703125" style="11" customWidth="1"/>
    <col min="3" max="3" width="25.28515625"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154</v>
      </c>
      <c r="O1" s="39"/>
    </row>
    <row r="2" spans="1:15" ht="16.5" customHeight="1" x14ac:dyDescent="0.25">
      <c r="A2" s="9"/>
      <c r="B2" s="10"/>
      <c r="C2" s="10"/>
      <c r="M2" s="12"/>
      <c r="N2" s="39" t="s">
        <v>155</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70</v>
      </c>
      <c r="G5" s="13" t="s">
        <v>32</v>
      </c>
      <c r="H5" s="13" t="s">
        <v>27</v>
      </c>
      <c r="I5" s="13" t="s">
        <v>28</v>
      </c>
      <c r="J5" s="13" t="s">
        <v>26</v>
      </c>
      <c r="K5" s="13" t="s">
        <v>29</v>
      </c>
      <c r="L5" s="13" t="s">
        <v>30</v>
      </c>
      <c r="M5" s="14" t="s">
        <v>68</v>
      </c>
      <c r="N5" s="13" t="s">
        <v>31</v>
      </c>
      <c r="O5" s="13" t="s">
        <v>39</v>
      </c>
    </row>
    <row r="6" spans="1:15" ht="95.25" customHeight="1" x14ac:dyDescent="0.25">
      <c r="A6" s="17">
        <v>1</v>
      </c>
      <c r="B6" s="17" t="s">
        <v>139</v>
      </c>
      <c r="C6" s="17" t="s">
        <v>42</v>
      </c>
      <c r="D6" s="17" t="s">
        <v>90</v>
      </c>
      <c r="E6" s="17" t="s">
        <v>53</v>
      </c>
      <c r="F6" s="17" t="s">
        <v>42</v>
      </c>
      <c r="G6" s="17">
        <v>15000</v>
      </c>
      <c r="H6" s="2"/>
      <c r="I6" s="3"/>
      <c r="J6" s="19">
        <f>H6+(I6*H6)</f>
        <v>0</v>
      </c>
      <c r="K6" s="19">
        <f>H6*G6</f>
        <v>0</v>
      </c>
      <c r="L6" s="19">
        <f>J6*G6</f>
        <v>0</v>
      </c>
      <c r="M6" s="4"/>
      <c r="N6" s="1"/>
      <c r="O6" s="1"/>
    </row>
    <row r="7" spans="1:15" ht="105.75" customHeight="1" x14ac:dyDescent="0.25">
      <c r="A7" s="17">
        <v>2</v>
      </c>
      <c r="B7" s="17" t="s">
        <v>134</v>
      </c>
      <c r="C7" s="17" t="s">
        <v>42</v>
      </c>
      <c r="D7" s="17" t="s">
        <v>12</v>
      </c>
      <c r="E7" s="17" t="s">
        <v>0</v>
      </c>
      <c r="F7" s="17" t="s">
        <v>57</v>
      </c>
      <c r="G7" s="17">
        <v>1</v>
      </c>
      <c r="H7" s="2"/>
      <c r="I7" s="3"/>
      <c r="J7" s="19">
        <f>H7+(I7*H7)</f>
        <v>0</v>
      </c>
      <c r="K7" s="19">
        <f>H7*G7</f>
        <v>0</v>
      </c>
      <c r="L7" s="19">
        <f>J7*G7</f>
        <v>0</v>
      </c>
      <c r="M7" s="4"/>
      <c r="N7" s="1"/>
      <c r="O7" s="1"/>
    </row>
    <row r="8" spans="1:15" ht="48.75" customHeight="1" x14ac:dyDescent="0.25">
      <c r="A8" s="20"/>
      <c r="B8" s="20"/>
      <c r="C8" s="20"/>
      <c r="D8" s="20"/>
      <c r="E8" s="20"/>
      <c r="F8" s="20"/>
      <c r="G8" s="20"/>
      <c r="H8" s="28"/>
      <c r="I8" s="29"/>
      <c r="J8" s="28" t="s">
        <v>76</v>
      </c>
      <c r="K8" s="33">
        <f>SUM(K6)</f>
        <v>0</v>
      </c>
      <c r="L8" s="33">
        <f>SUM(L6)</f>
        <v>0</v>
      </c>
      <c r="M8" s="23"/>
      <c r="N8" s="20"/>
      <c r="O8" s="20"/>
    </row>
    <row r="9" spans="1:15" x14ac:dyDescent="0.25">
      <c r="H9" s="26"/>
      <c r="I9" s="27"/>
      <c r="J9" s="27"/>
      <c r="K9" s="27"/>
      <c r="L9" s="26"/>
    </row>
    <row r="10" spans="1:15" x14ac:dyDescent="0.25">
      <c r="A10" s="44" t="s">
        <v>67</v>
      </c>
      <c r="B10" s="44"/>
      <c r="C10" s="44"/>
      <c r="D10" s="44"/>
      <c r="E10" s="44"/>
      <c r="F10" s="44"/>
      <c r="G10" s="44"/>
      <c r="H10" s="45"/>
      <c r="I10" s="46"/>
      <c r="J10" s="45"/>
      <c r="K10" s="45"/>
      <c r="L10" s="45"/>
      <c r="M10" s="44"/>
      <c r="N10" s="44"/>
      <c r="O10" s="44"/>
    </row>
    <row r="11" spans="1:15" ht="128.25" customHeight="1" x14ac:dyDescent="0.25">
      <c r="A11" s="41" t="s">
        <v>147</v>
      </c>
      <c r="B11" s="41"/>
      <c r="C11" s="41"/>
      <c r="D11" s="41"/>
      <c r="E11" s="41"/>
      <c r="F11" s="41"/>
      <c r="G11" s="41"/>
      <c r="H11" s="42"/>
      <c r="I11" s="43"/>
      <c r="J11" s="42"/>
      <c r="K11" s="42"/>
      <c r="L11" s="42"/>
      <c r="M11" s="41"/>
      <c r="N11" s="41"/>
      <c r="O11" s="41"/>
    </row>
    <row r="12" spans="1:15" x14ac:dyDescent="0.25">
      <c r="H12" s="26"/>
      <c r="I12" s="27"/>
      <c r="J12" s="26"/>
      <c r="K12" s="26"/>
      <c r="L12" s="26"/>
    </row>
    <row r="13" spans="1:15" x14ac:dyDescent="0.25">
      <c r="H13" s="26"/>
      <c r="I13" s="27"/>
      <c r="J13" s="26"/>
      <c r="K13" s="26"/>
      <c r="L13" s="26"/>
    </row>
    <row r="14" spans="1:15" x14ac:dyDescent="0.25">
      <c r="H14" s="26"/>
      <c r="I14" s="27"/>
      <c r="J14" s="26"/>
      <c r="K14" s="26"/>
      <c r="L14" s="26"/>
    </row>
    <row r="15" spans="1:15" x14ac:dyDescent="0.25">
      <c r="H15" s="26"/>
      <c r="I15" s="27"/>
      <c r="J15" s="26"/>
      <c r="K15" s="26"/>
      <c r="L15" s="26"/>
    </row>
    <row r="16" spans="1:15" x14ac:dyDescent="0.25">
      <c r="H16" s="26"/>
      <c r="I16" s="27"/>
      <c r="J16" s="26"/>
      <c r="K16" s="26"/>
      <c r="L16" s="26"/>
    </row>
    <row r="17" spans="8:12" x14ac:dyDescent="0.25">
      <c r="H17" s="26"/>
      <c r="I17" s="27"/>
      <c r="J17" s="26"/>
      <c r="K17" s="26"/>
      <c r="L17" s="26"/>
    </row>
    <row r="18" spans="8:12" x14ac:dyDescent="0.25">
      <c r="H18" s="26"/>
      <c r="I18" s="27"/>
      <c r="J18" s="26"/>
      <c r="K18" s="26"/>
      <c r="L18" s="26"/>
    </row>
    <row r="19" spans="8:12" x14ac:dyDescent="0.25">
      <c r="H19" s="26"/>
      <c r="I19" s="27"/>
      <c r="J19" s="26"/>
      <c r="K19" s="26"/>
      <c r="L19" s="26"/>
    </row>
    <row r="20" spans="8:12" x14ac:dyDescent="0.25">
      <c r="H20" s="26"/>
      <c r="I20" s="27"/>
      <c r="J20" s="26"/>
      <c r="K20" s="26"/>
      <c r="L20" s="26"/>
    </row>
    <row r="21" spans="8:12" x14ac:dyDescent="0.25">
      <c r="H21" s="26"/>
      <c r="I21" s="27"/>
      <c r="J21" s="26"/>
      <c r="K21" s="26"/>
      <c r="L21" s="26"/>
    </row>
    <row r="22" spans="8:12" x14ac:dyDescent="0.25">
      <c r="H22" s="26"/>
      <c r="I22" s="27"/>
      <c r="J22" s="26"/>
      <c r="K22" s="26"/>
      <c r="L22" s="26"/>
    </row>
    <row r="23" spans="8:12" x14ac:dyDescent="0.25">
      <c r="H23" s="26"/>
      <c r="I23" s="27"/>
      <c r="J23" s="26"/>
      <c r="K23" s="26"/>
      <c r="L23" s="26"/>
    </row>
    <row r="24" spans="8:12" x14ac:dyDescent="0.25">
      <c r="H24" s="26"/>
      <c r="I24" s="27"/>
      <c r="J24" s="26"/>
      <c r="K24" s="26"/>
      <c r="L24" s="26"/>
    </row>
    <row r="25" spans="8:12" x14ac:dyDescent="0.25">
      <c r="H25" s="26"/>
      <c r="I25" s="27"/>
      <c r="J25" s="26"/>
      <c r="K25" s="26"/>
      <c r="L25" s="26"/>
    </row>
    <row r="26" spans="8:12" x14ac:dyDescent="0.25">
      <c r="H26" s="26"/>
      <c r="I26" s="27"/>
      <c r="J26" s="26"/>
      <c r="K26" s="26"/>
      <c r="L26" s="26"/>
    </row>
    <row r="27" spans="8:12" x14ac:dyDescent="0.25">
      <c r="H27" s="26"/>
      <c r="I27" s="27"/>
      <c r="J27" s="26"/>
      <c r="K27" s="26"/>
      <c r="L27" s="26"/>
    </row>
    <row r="28" spans="8:12" x14ac:dyDescent="0.25">
      <c r="H28" s="26"/>
      <c r="I28" s="27"/>
      <c r="J28" s="26"/>
      <c r="K28" s="26"/>
      <c r="L28" s="26"/>
    </row>
    <row r="29" spans="8:12" x14ac:dyDescent="0.25">
      <c r="H29" s="26"/>
      <c r="I29" s="27"/>
      <c r="J29" s="26"/>
      <c r="K29" s="26"/>
      <c r="L29" s="26"/>
    </row>
    <row r="30" spans="8:12" x14ac:dyDescent="0.25">
      <c r="H30" s="26"/>
      <c r="I30" s="27"/>
      <c r="J30" s="26"/>
      <c r="K30" s="26"/>
      <c r="L30" s="26"/>
    </row>
    <row r="31" spans="8:12" x14ac:dyDescent="0.25">
      <c r="H31" s="26"/>
      <c r="I31" s="27"/>
      <c r="J31" s="26"/>
      <c r="K31" s="26"/>
      <c r="L31" s="26"/>
    </row>
    <row r="32" spans="8:12" x14ac:dyDescent="0.25">
      <c r="H32" s="26"/>
      <c r="I32" s="27"/>
      <c r="J32" s="26"/>
      <c r="K32" s="26"/>
      <c r="L32" s="26"/>
    </row>
    <row r="33" spans="8:12" x14ac:dyDescent="0.25">
      <c r="H33" s="26"/>
      <c r="I33" s="27"/>
      <c r="J33" s="26"/>
      <c r="K33" s="26"/>
      <c r="L33" s="26"/>
    </row>
    <row r="34" spans="8:12" x14ac:dyDescent="0.25">
      <c r="H34" s="26"/>
      <c r="I34" s="27"/>
      <c r="J34" s="26"/>
      <c r="K34" s="26"/>
      <c r="L34" s="26"/>
    </row>
    <row r="35" spans="8:12" x14ac:dyDescent="0.25">
      <c r="H35" s="26"/>
      <c r="I35" s="27"/>
      <c r="J35" s="26"/>
      <c r="K35" s="26"/>
      <c r="L35" s="26"/>
    </row>
    <row r="36" spans="8:12" x14ac:dyDescent="0.25">
      <c r="H36" s="26"/>
      <c r="I36" s="27"/>
      <c r="J36" s="26"/>
      <c r="K36" s="26"/>
      <c r="L36" s="26"/>
    </row>
    <row r="37" spans="8:12" x14ac:dyDescent="0.25">
      <c r="H37" s="26"/>
      <c r="I37" s="27"/>
      <c r="J37" s="26"/>
      <c r="K37" s="26"/>
      <c r="L37" s="26"/>
    </row>
    <row r="38" spans="8:12" x14ac:dyDescent="0.25">
      <c r="H38" s="26"/>
      <c r="I38" s="27"/>
      <c r="J38" s="26"/>
      <c r="K38" s="26"/>
      <c r="L38" s="26"/>
    </row>
  </sheetData>
  <sheetProtection algorithmName="SHA-512" hashValue="1V7EyJeX76pVP5sgw6DVI2J9LRt/X4/S/qqOMb1HuF87yOgJs79WGg+O7g4t83MXraEc+7gAOAHqWG4avwpi7w==" saltValue="UtxTMoW2W50qD4Gnv0x2ew==" spinCount="100000" sheet="1" objects="1" scenarios="1"/>
  <mergeCells count="6">
    <mergeCell ref="A11:O11"/>
    <mergeCell ref="B1:C1"/>
    <mergeCell ref="N1:O1"/>
    <mergeCell ref="N2:O2"/>
    <mergeCell ref="A3:O3"/>
    <mergeCell ref="A10:O10"/>
  </mergeCells>
  <pageMargins left="0.25" right="0.25" top="0.75" bottom="0.75" header="0.3" footer="0.3"/>
  <pageSetup paperSize="9" scale="5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B444CB-221E-49EC-8726-46C5A65A227B}">
  <sheetPr>
    <pageSetUpPr fitToPage="1"/>
  </sheetPr>
  <dimension ref="A1:O37"/>
  <sheetViews>
    <sheetView zoomScale="92" zoomScaleNormal="92" workbookViewId="0">
      <selection activeCell="H6" sqref="H6"/>
    </sheetView>
  </sheetViews>
  <sheetFormatPr defaultColWidth="9.140625" defaultRowHeight="15" x14ac:dyDescent="0.25"/>
  <cols>
    <col min="1" max="1" width="9.140625" style="11"/>
    <col min="2" max="2" width="42" style="11" customWidth="1"/>
    <col min="3" max="3" width="31.28515625"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156</v>
      </c>
      <c r="O1" s="39"/>
    </row>
    <row r="2" spans="1:15" ht="20.25" customHeight="1" x14ac:dyDescent="0.25">
      <c r="A2" s="9"/>
      <c r="B2" s="10"/>
      <c r="C2" s="10"/>
      <c r="M2" s="12"/>
      <c r="N2" s="39" t="s">
        <v>157</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33</v>
      </c>
      <c r="G5" s="13" t="s">
        <v>32</v>
      </c>
      <c r="H5" s="13" t="s">
        <v>27</v>
      </c>
      <c r="I5" s="13" t="s">
        <v>28</v>
      </c>
      <c r="J5" s="13" t="s">
        <v>26</v>
      </c>
      <c r="K5" s="13" t="s">
        <v>29</v>
      </c>
      <c r="L5" s="13" t="s">
        <v>30</v>
      </c>
      <c r="M5" s="14" t="s">
        <v>68</v>
      </c>
      <c r="N5" s="13" t="s">
        <v>31</v>
      </c>
      <c r="O5" s="13" t="s">
        <v>39</v>
      </c>
    </row>
    <row r="6" spans="1:15" ht="74.25" customHeight="1" x14ac:dyDescent="0.25">
      <c r="A6" s="17">
        <v>1</v>
      </c>
      <c r="B6" s="32" t="s">
        <v>75</v>
      </c>
      <c r="C6" s="32" t="s">
        <v>42</v>
      </c>
      <c r="D6" s="32" t="s">
        <v>16</v>
      </c>
      <c r="E6" s="32" t="s">
        <v>0</v>
      </c>
      <c r="F6" s="32" t="s">
        <v>62</v>
      </c>
      <c r="G6" s="32">
        <v>1</v>
      </c>
      <c r="H6" s="5"/>
      <c r="I6" s="6"/>
      <c r="J6" s="34">
        <f>H6+(I6*H6)</f>
        <v>0</v>
      </c>
      <c r="K6" s="34">
        <f>H6*G6</f>
        <v>0</v>
      </c>
      <c r="L6" s="34">
        <f>J6*G6</f>
        <v>0</v>
      </c>
      <c r="M6" s="7"/>
      <c r="N6" s="8"/>
      <c r="O6" s="8"/>
    </row>
    <row r="7" spans="1:15" ht="74.25" customHeight="1" x14ac:dyDescent="0.25">
      <c r="A7" s="17">
        <v>2</v>
      </c>
      <c r="B7" s="32" t="s">
        <v>95</v>
      </c>
      <c r="C7" s="32" t="s">
        <v>42</v>
      </c>
      <c r="D7" s="32" t="s">
        <v>16</v>
      </c>
      <c r="E7" s="32" t="s">
        <v>0</v>
      </c>
      <c r="F7" s="32" t="s">
        <v>136</v>
      </c>
      <c r="G7" s="32">
        <v>1</v>
      </c>
      <c r="H7" s="5"/>
      <c r="I7" s="6"/>
      <c r="J7" s="34">
        <f t="shared" ref="J7:J8" si="0">H7+(I7*H7)</f>
        <v>0</v>
      </c>
      <c r="K7" s="34">
        <f t="shared" ref="K7:K8" si="1">H7*G7</f>
        <v>0</v>
      </c>
      <c r="L7" s="34">
        <f t="shared" ref="L7:L8" si="2">J7*G7</f>
        <v>0</v>
      </c>
      <c r="M7" s="7"/>
      <c r="N7" s="8"/>
      <c r="O7" s="8"/>
    </row>
    <row r="8" spans="1:15" ht="88.5" customHeight="1" x14ac:dyDescent="0.25">
      <c r="A8" s="17">
        <v>3</v>
      </c>
      <c r="B8" s="32" t="s">
        <v>135</v>
      </c>
      <c r="C8" s="32" t="s">
        <v>42</v>
      </c>
      <c r="D8" s="32" t="s">
        <v>16</v>
      </c>
      <c r="E8" s="32" t="s">
        <v>0</v>
      </c>
      <c r="F8" s="32" t="s">
        <v>137</v>
      </c>
      <c r="G8" s="32">
        <v>1</v>
      </c>
      <c r="H8" s="5"/>
      <c r="I8" s="6"/>
      <c r="J8" s="34">
        <f t="shared" si="0"/>
        <v>0</v>
      </c>
      <c r="K8" s="34">
        <f t="shared" si="1"/>
        <v>0</v>
      </c>
      <c r="L8" s="34">
        <f t="shared" si="2"/>
        <v>0</v>
      </c>
      <c r="M8" s="7"/>
      <c r="N8" s="8"/>
      <c r="O8" s="8"/>
    </row>
    <row r="9" spans="1:15" ht="55.5" customHeight="1" x14ac:dyDescent="0.25">
      <c r="A9" s="20"/>
      <c r="B9" s="20"/>
      <c r="C9" s="35"/>
      <c r="D9" s="20"/>
      <c r="E9" s="20"/>
      <c r="F9" s="20"/>
      <c r="G9" s="20"/>
      <c r="H9" s="28"/>
      <c r="I9" s="29"/>
      <c r="J9" s="28" t="s">
        <v>76</v>
      </c>
      <c r="K9" s="31">
        <f>SUM(K6:K8)</f>
        <v>0</v>
      </c>
      <c r="L9" s="31">
        <f>SUM(L6:L8)</f>
        <v>0</v>
      </c>
      <c r="M9" s="23"/>
      <c r="N9" s="20"/>
      <c r="O9" s="20"/>
    </row>
    <row r="10" spans="1:15" x14ac:dyDescent="0.25">
      <c r="D10" s="36"/>
      <c r="H10" s="26"/>
      <c r="I10" s="27"/>
      <c r="J10" s="26"/>
      <c r="K10" s="26"/>
      <c r="L10" s="26"/>
    </row>
    <row r="11" spans="1:15" x14ac:dyDescent="0.25">
      <c r="A11" s="44" t="s">
        <v>67</v>
      </c>
      <c r="B11" s="44"/>
      <c r="C11" s="44"/>
      <c r="D11" s="44"/>
      <c r="E11" s="44"/>
      <c r="F11" s="44"/>
      <c r="G11" s="44"/>
      <c r="H11" s="45"/>
      <c r="I11" s="46"/>
      <c r="J11" s="45"/>
      <c r="K11" s="45"/>
      <c r="L11" s="45"/>
      <c r="M11" s="44"/>
      <c r="N11" s="44"/>
      <c r="O11" s="44"/>
    </row>
    <row r="12" spans="1:15" ht="81" customHeight="1" x14ac:dyDescent="0.25">
      <c r="A12" s="37" t="s">
        <v>144</v>
      </c>
      <c r="B12" s="37"/>
      <c r="C12" s="37"/>
      <c r="D12" s="37"/>
      <c r="E12" s="37"/>
      <c r="F12" s="37"/>
      <c r="G12" s="37"/>
      <c r="H12" s="47"/>
      <c r="I12" s="48"/>
      <c r="J12" s="47"/>
      <c r="K12" s="47"/>
      <c r="L12" s="47"/>
      <c r="M12" s="37"/>
      <c r="N12" s="37"/>
      <c r="O12" s="37"/>
    </row>
    <row r="13" spans="1:15" x14ac:dyDescent="0.25">
      <c r="H13" s="26"/>
      <c r="I13" s="27"/>
      <c r="J13" s="26"/>
      <c r="K13" s="26"/>
      <c r="L13" s="26"/>
    </row>
    <row r="14" spans="1:15" x14ac:dyDescent="0.25">
      <c r="H14" s="26"/>
      <c r="I14" s="27"/>
      <c r="J14" s="26"/>
      <c r="K14" s="26"/>
      <c r="L14" s="26"/>
    </row>
    <row r="15" spans="1:15" x14ac:dyDescent="0.25">
      <c r="H15" s="26"/>
      <c r="I15" s="27"/>
      <c r="J15" s="26"/>
      <c r="K15" s="26"/>
      <c r="L15" s="26"/>
    </row>
    <row r="16" spans="1:15" x14ac:dyDescent="0.25">
      <c r="H16" s="26"/>
      <c r="I16" s="27"/>
      <c r="J16" s="26"/>
      <c r="K16" s="26"/>
      <c r="L16" s="26"/>
    </row>
    <row r="17" spans="8:12" x14ac:dyDescent="0.25">
      <c r="H17" s="26"/>
      <c r="I17" s="27"/>
      <c r="J17" s="26"/>
      <c r="K17" s="26"/>
      <c r="L17" s="26"/>
    </row>
    <row r="18" spans="8:12" x14ac:dyDescent="0.25">
      <c r="H18" s="26"/>
      <c r="I18" s="27"/>
      <c r="J18" s="26"/>
      <c r="K18" s="26"/>
      <c r="L18" s="26"/>
    </row>
    <row r="19" spans="8:12" x14ac:dyDescent="0.25">
      <c r="H19" s="26"/>
      <c r="I19" s="27"/>
      <c r="J19" s="26"/>
      <c r="K19" s="26"/>
      <c r="L19" s="26"/>
    </row>
    <row r="20" spans="8:12" x14ac:dyDescent="0.25">
      <c r="H20" s="26"/>
      <c r="I20" s="27"/>
      <c r="J20" s="26"/>
      <c r="K20" s="26"/>
      <c r="L20" s="26"/>
    </row>
    <row r="21" spans="8:12" x14ac:dyDescent="0.25">
      <c r="H21" s="26"/>
      <c r="I21" s="27"/>
      <c r="J21" s="26"/>
      <c r="K21" s="26"/>
      <c r="L21" s="26"/>
    </row>
    <row r="22" spans="8:12" x14ac:dyDescent="0.25">
      <c r="H22" s="26"/>
      <c r="I22" s="27"/>
      <c r="J22" s="26"/>
      <c r="K22" s="26"/>
      <c r="L22" s="26"/>
    </row>
    <row r="23" spans="8:12" x14ac:dyDescent="0.25">
      <c r="H23" s="26"/>
      <c r="I23" s="27"/>
      <c r="J23" s="26"/>
      <c r="K23" s="26"/>
      <c r="L23" s="26"/>
    </row>
    <row r="24" spans="8:12" x14ac:dyDescent="0.25">
      <c r="H24" s="26"/>
      <c r="I24" s="27"/>
      <c r="J24" s="26"/>
      <c r="K24" s="26"/>
      <c r="L24" s="26"/>
    </row>
    <row r="25" spans="8:12" x14ac:dyDescent="0.25">
      <c r="H25" s="26"/>
      <c r="I25" s="27"/>
      <c r="J25" s="26"/>
      <c r="K25" s="26"/>
      <c r="L25" s="26"/>
    </row>
    <row r="26" spans="8:12" x14ac:dyDescent="0.25">
      <c r="H26" s="26"/>
      <c r="I26" s="27"/>
      <c r="J26" s="26"/>
      <c r="K26" s="26"/>
      <c r="L26" s="26"/>
    </row>
    <row r="27" spans="8:12" x14ac:dyDescent="0.25">
      <c r="H27" s="26"/>
      <c r="I27" s="27"/>
      <c r="J27" s="26"/>
      <c r="K27" s="26"/>
      <c r="L27" s="26"/>
    </row>
    <row r="28" spans="8:12" x14ac:dyDescent="0.25">
      <c r="H28" s="26"/>
      <c r="I28" s="27"/>
      <c r="J28" s="26"/>
      <c r="K28" s="26"/>
      <c r="L28" s="26"/>
    </row>
    <row r="29" spans="8:12" x14ac:dyDescent="0.25">
      <c r="H29" s="26"/>
      <c r="I29" s="27"/>
      <c r="J29" s="26"/>
      <c r="K29" s="26"/>
      <c r="L29" s="26"/>
    </row>
    <row r="30" spans="8:12" x14ac:dyDescent="0.25">
      <c r="H30" s="26"/>
      <c r="I30" s="27"/>
      <c r="J30" s="26"/>
      <c r="K30" s="26"/>
      <c r="L30" s="26"/>
    </row>
    <row r="31" spans="8:12" x14ac:dyDescent="0.25">
      <c r="H31" s="26"/>
      <c r="I31" s="27"/>
      <c r="J31" s="26"/>
      <c r="K31" s="26"/>
      <c r="L31" s="26"/>
    </row>
    <row r="32" spans="8:12" x14ac:dyDescent="0.25">
      <c r="H32" s="26"/>
      <c r="I32" s="27"/>
      <c r="J32" s="26"/>
      <c r="K32" s="26"/>
      <c r="L32" s="26"/>
    </row>
    <row r="33" spans="8:12" x14ac:dyDescent="0.25">
      <c r="H33" s="26"/>
      <c r="I33" s="27"/>
      <c r="J33" s="26"/>
      <c r="K33" s="26"/>
      <c r="L33" s="26"/>
    </row>
    <row r="34" spans="8:12" x14ac:dyDescent="0.25">
      <c r="H34" s="26"/>
      <c r="I34" s="27"/>
      <c r="J34" s="26"/>
      <c r="K34" s="26"/>
      <c r="L34" s="26"/>
    </row>
    <row r="35" spans="8:12" x14ac:dyDescent="0.25">
      <c r="H35" s="26"/>
      <c r="I35" s="27"/>
      <c r="J35" s="26"/>
      <c r="K35" s="26"/>
      <c r="L35" s="26"/>
    </row>
    <row r="36" spans="8:12" x14ac:dyDescent="0.25">
      <c r="H36" s="26"/>
      <c r="I36" s="27"/>
      <c r="J36" s="26"/>
      <c r="K36" s="26"/>
      <c r="L36" s="26"/>
    </row>
    <row r="37" spans="8:12" x14ac:dyDescent="0.25">
      <c r="H37" s="26"/>
      <c r="I37" s="27"/>
      <c r="J37" s="26"/>
      <c r="K37" s="26"/>
      <c r="L37" s="26"/>
    </row>
  </sheetData>
  <sheetProtection algorithmName="SHA-512" hashValue="JtuuAw/+NdwYldnaBToeMdqfu38WJqWhfcq5/ZivzD8Bc2JhYp1hXgpJngQCDQEEPUPs9xXvfHQ5TdRGnhNQpg==" saltValue="SXTGXinPsFzHVoGXpkJuXA==" spinCount="100000" sheet="1" objects="1" scenarios="1"/>
  <mergeCells count="6">
    <mergeCell ref="A12:O12"/>
    <mergeCell ref="B1:C1"/>
    <mergeCell ref="N1:O1"/>
    <mergeCell ref="N2:O2"/>
    <mergeCell ref="A3:O3"/>
    <mergeCell ref="A11:O11"/>
  </mergeCells>
  <pageMargins left="0.25" right="0.25" top="0.75" bottom="0.75" header="0.3" footer="0.3"/>
  <pageSetup paperSize="9" scale="5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F591D-530B-4806-8DB5-B5C54DAB3BF4}">
  <sheetPr>
    <pageSetUpPr fitToPage="1"/>
  </sheetPr>
  <dimension ref="A1:O40"/>
  <sheetViews>
    <sheetView zoomScale="92" zoomScaleNormal="92" workbookViewId="0">
      <selection activeCell="N8" sqref="N8"/>
    </sheetView>
  </sheetViews>
  <sheetFormatPr defaultColWidth="9.140625" defaultRowHeight="15" x14ac:dyDescent="0.25"/>
  <cols>
    <col min="1" max="1" width="9.140625" style="11"/>
    <col min="2" max="2" width="34.5703125" style="11" customWidth="1"/>
    <col min="3" max="3" width="31.28515625" style="11" customWidth="1"/>
    <col min="4" max="4" width="17.85546875" style="11" customWidth="1"/>
    <col min="5" max="5" width="12.140625" style="11" customWidth="1"/>
    <col min="6" max="6" width="13.28515625" style="11" customWidth="1"/>
    <col min="7" max="7" width="12" style="11" customWidth="1"/>
    <col min="8" max="8" width="16.28515625" style="11" customWidth="1"/>
    <col min="9" max="9" width="11.28515625" style="11" customWidth="1"/>
    <col min="10" max="12" width="16.28515625" style="11" customWidth="1"/>
    <col min="13" max="13" width="17.140625" style="11" customWidth="1"/>
    <col min="14" max="14" width="21" style="11" customWidth="1"/>
    <col min="15" max="15" width="30.7109375" style="11" customWidth="1"/>
    <col min="16" max="16384" width="9.140625" style="11"/>
  </cols>
  <sheetData>
    <row r="1" spans="1:15" ht="45" customHeight="1" x14ac:dyDescent="0.25">
      <c r="A1" s="9"/>
      <c r="B1" s="39"/>
      <c r="C1" s="39"/>
      <c r="N1" s="39" t="s">
        <v>158</v>
      </c>
      <c r="O1" s="39"/>
    </row>
    <row r="2" spans="1:15" ht="27" customHeight="1" x14ac:dyDescent="0.25">
      <c r="A2" s="9"/>
      <c r="B2" s="10"/>
      <c r="C2" s="10"/>
      <c r="M2" s="12"/>
      <c r="N2" s="39" t="s">
        <v>159</v>
      </c>
      <c r="O2" s="39"/>
    </row>
    <row r="3" spans="1:15" ht="21" x14ac:dyDescent="0.35">
      <c r="A3" s="40" t="s">
        <v>38</v>
      </c>
      <c r="B3" s="40"/>
      <c r="C3" s="40"/>
      <c r="D3" s="40"/>
      <c r="E3" s="40"/>
      <c r="F3" s="40"/>
      <c r="G3" s="40"/>
      <c r="H3" s="40"/>
      <c r="I3" s="40"/>
      <c r="J3" s="40"/>
      <c r="K3" s="40"/>
      <c r="L3" s="40"/>
      <c r="M3" s="40"/>
      <c r="N3" s="40"/>
      <c r="O3" s="40"/>
    </row>
    <row r="5" spans="1:15" ht="63.75" x14ac:dyDescent="0.25">
      <c r="A5" s="13" t="s">
        <v>37</v>
      </c>
      <c r="B5" s="13" t="s">
        <v>36</v>
      </c>
      <c r="C5" s="14" t="s">
        <v>74</v>
      </c>
      <c r="D5" s="13" t="s">
        <v>35</v>
      </c>
      <c r="E5" s="13" t="s">
        <v>34</v>
      </c>
      <c r="F5" s="13" t="s">
        <v>33</v>
      </c>
      <c r="G5" s="13" t="s">
        <v>32</v>
      </c>
      <c r="H5" s="13" t="s">
        <v>27</v>
      </c>
      <c r="I5" s="13" t="s">
        <v>28</v>
      </c>
      <c r="J5" s="13" t="s">
        <v>26</v>
      </c>
      <c r="K5" s="13" t="s">
        <v>29</v>
      </c>
      <c r="L5" s="13" t="s">
        <v>30</v>
      </c>
      <c r="M5" s="14" t="s">
        <v>68</v>
      </c>
      <c r="N5" s="13" t="s">
        <v>31</v>
      </c>
      <c r="O5" s="13" t="s">
        <v>39</v>
      </c>
    </row>
    <row r="6" spans="1:15" ht="57.75" customHeight="1" x14ac:dyDescent="0.25">
      <c r="A6" s="17">
        <v>1</v>
      </c>
      <c r="B6" s="32" t="s">
        <v>92</v>
      </c>
      <c r="C6" s="32" t="s">
        <v>42</v>
      </c>
      <c r="D6" s="32" t="s">
        <v>12</v>
      </c>
      <c r="E6" s="32" t="s">
        <v>0</v>
      </c>
      <c r="F6" s="32" t="s">
        <v>59</v>
      </c>
      <c r="G6" s="32">
        <v>3</v>
      </c>
      <c r="H6" s="5"/>
      <c r="I6" s="6"/>
      <c r="J6" s="34">
        <f>H6+(I6*H6)</f>
        <v>0</v>
      </c>
      <c r="K6" s="34">
        <f>H6*G6</f>
        <v>0</v>
      </c>
      <c r="L6" s="34">
        <f>J6*G6</f>
        <v>0</v>
      </c>
      <c r="M6" s="7"/>
      <c r="N6" s="8"/>
      <c r="O6" s="8"/>
    </row>
    <row r="7" spans="1:15" ht="54.75" customHeight="1" x14ac:dyDescent="0.25">
      <c r="A7" s="17">
        <v>2</v>
      </c>
      <c r="B7" s="32" t="s">
        <v>93</v>
      </c>
      <c r="C7" s="32" t="s">
        <v>42</v>
      </c>
      <c r="D7" s="32" t="s">
        <v>12</v>
      </c>
      <c r="E7" s="32" t="s">
        <v>0</v>
      </c>
      <c r="F7" s="32" t="s">
        <v>59</v>
      </c>
      <c r="G7" s="32">
        <v>3</v>
      </c>
      <c r="H7" s="5"/>
      <c r="I7" s="6"/>
      <c r="J7" s="34">
        <f t="shared" ref="J7:J11" si="0">H7+(I7*H7)</f>
        <v>0</v>
      </c>
      <c r="K7" s="34">
        <f t="shared" ref="K7:K11" si="1">H7*G7</f>
        <v>0</v>
      </c>
      <c r="L7" s="34">
        <f t="shared" ref="L7:L11" si="2">J7*G7</f>
        <v>0</v>
      </c>
      <c r="M7" s="7"/>
      <c r="N7" s="8"/>
      <c r="O7" s="8"/>
    </row>
    <row r="8" spans="1:15" ht="55.5" customHeight="1" x14ac:dyDescent="0.25">
      <c r="A8" s="17">
        <v>3</v>
      </c>
      <c r="B8" s="32" t="s">
        <v>94</v>
      </c>
      <c r="C8" s="32" t="s">
        <v>42</v>
      </c>
      <c r="D8" s="32" t="s">
        <v>12</v>
      </c>
      <c r="E8" s="32" t="s">
        <v>0</v>
      </c>
      <c r="F8" s="32" t="s">
        <v>59</v>
      </c>
      <c r="G8" s="32">
        <v>3</v>
      </c>
      <c r="H8" s="5"/>
      <c r="I8" s="6"/>
      <c r="J8" s="34">
        <f t="shared" si="0"/>
        <v>0</v>
      </c>
      <c r="K8" s="34">
        <f t="shared" si="1"/>
        <v>0</v>
      </c>
      <c r="L8" s="34">
        <f t="shared" si="2"/>
        <v>0</v>
      </c>
      <c r="M8" s="7"/>
      <c r="N8" s="8"/>
      <c r="O8" s="8"/>
    </row>
    <row r="9" spans="1:15" ht="25.5" customHeight="1" x14ac:dyDescent="0.25">
      <c r="A9" s="17">
        <v>4</v>
      </c>
      <c r="B9" s="32" t="s">
        <v>91</v>
      </c>
      <c r="C9" s="32" t="s">
        <v>42</v>
      </c>
      <c r="D9" s="32" t="s">
        <v>42</v>
      </c>
      <c r="E9" s="32" t="s">
        <v>0</v>
      </c>
      <c r="F9" s="32">
        <v>250</v>
      </c>
      <c r="G9" s="32">
        <v>1</v>
      </c>
      <c r="H9" s="5"/>
      <c r="I9" s="6"/>
      <c r="J9" s="34">
        <f t="shared" si="0"/>
        <v>0</v>
      </c>
      <c r="K9" s="34">
        <f t="shared" si="1"/>
        <v>0</v>
      </c>
      <c r="L9" s="34">
        <f t="shared" si="2"/>
        <v>0</v>
      </c>
      <c r="M9" s="7"/>
      <c r="N9" s="8"/>
      <c r="O9" s="8"/>
    </row>
    <row r="10" spans="1:15" ht="25.5" customHeight="1" x14ac:dyDescent="0.25">
      <c r="A10" s="17">
        <v>5</v>
      </c>
      <c r="B10" s="32" t="s">
        <v>138</v>
      </c>
      <c r="C10" s="32" t="s">
        <v>42</v>
      </c>
      <c r="D10" s="32" t="s">
        <v>42</v>
      </c>
      <c r="E10" s="32" t="s">
        <v>0</v>
      </c>
      <c r="F10" s="32">
        <v>250</v>
      </c>
      <c r="G10" s="32">
        <v>1</v>
      </c>
      <c r="H10" s="5"/>
      <c r="I10" s="6"/>
      <c r="J10" s="34">
        <f t="shared" si="0"/>
        <v>0</v>
      </c>
      <c r="K10" s="34">
        <f t="shared" si="1"/>
        <v>0</v>
      </c>
      <c r="L10" s="34">
        <f t="shared" si="2"/>
        <v>0</v>
      </c>
      <c r="M10" s="7"/>
      <c r="N10" s="8"/>
      <c r="O10" s="8"/>
    </row>
    <row r="11" spans="1:15" ht="30" customHeight="1" x14ac:dyDescent="0.25">
      <c r="A11" s="17">
        <v>6</v>
      </c>
      <c r="B11" s="32" t="s">
        <v>89</v>
      </c>
      <c r="C11" s="32" t="s">
        <v>42</v>
      </c>
      <c r="D11" s="32" t="s">
        <v>12</v>
      </c>
      <c r="E11" s="32" t="s">
        <v>0</v>
      </c>
      <c r="F11" s="32" t="s">
        <v>63</v>
      </c>
      <c r="G11" s="32">
        <v>5</v>
      </c>
      <c r="H11" s="5"/>
      <c r="I11" s="6"/>
      <c r="J11" s="34">
        <f t="shared" si="0"/>
        <v>0</v>
      </c>
      <c r="K11" s="34">
        <f t="shared" si="1"/>
        <v>0</v>
      </c>
      <c r="L11" s="34">
        <f t="shared" si="2"/>
        <v>0</v>
      </c>
      <c r="M11" s="7"/>
      <c r="N11" s="8"/>
      <c r="O11" s="8"/>
    </row>
    <row r="12" spans="1:15" ht="42" customHeight="1" x14ac:dyDescent="0.25">
      <c r="A12" s="20"/>
      <c r="B12" s="20"/>
      <c r="C12" s="35"/>
      <c r="D12" s="20"/>
      <c r="E12" s="20"/>
      <c r="F12" s="20"/>
      <c r="G12" s="20"/>
      <c r="H12" s="28"/>
      <c r="I12" s="29"/>
      <c r="J12" s="28" t="s">
        <v>76</v>
      </c>
      <c r="K12" s="31">
        <f>SUM(K6:K11)</f>
        <v>0</v>
      </c>
      <c r="L12" s="31">
        <f>SUM(L6:L11)</f>
        <v>0</v>
      </c>
      <c r="M12" s="23"/>
      <c r="N12" s="20"/>
      <c r="O12" s="20"/>
    </row>
    <row r="13" spans="1:15" x14ac:dyDescent="0.25">
      <c r="D13" s="36"/>
      <c r="H13" s="26"/>
      <c r="I13" s="27"/>
      <c r="J13" s="26"/>
      <c r="K13" s="26"/>
      <c r="L13" s="26"/>
    </row>
    <row r="14" spans="1:15" x14ac:dyDescent="0.25">
      <c r="A14" s="44" t="s">
        <v>67</v>
      </c>
      <c r="B14" s="44"/>
      <c r="C14" s="44"/>
      <c r="D14" s="44"/>
      <c r="E14" s="44"/>
      <c r="F14" s="44"/>
      <c r="G14" s="44"/>
      <c r="H14" s="45"/>
      <c r="I14" s="46"/>
      <c r="J14" s="45"/>
      <c r="K14" s="45"/>
      <c r="L14" s="45"/>
      <c r="M14" s="44"/>
      <c r="N14" s="44"/>
      <c r="O14" s="44"/>
    </row>
    <row r="15" spans="1:15" ht="74.25" customHeight="1" x14ac:dyDescent="0.25">
      <c r="A15" s="49" t="s">
        <v>146</v>
      </c>
      <c r="B15" s="50"/>
      <c r="C15" s="50"/>
      <c r="D15" s="50"/>
      <c r="E15" s="50"/>
      <c r="F15" s="50"/>
      <c r="G15" s="50"/>
      <c r="H15" s="51"/>
      <c r="I15" s="52"/>
      <c r="J15" s="51"/>
      <c r="K15" s="51"/>
      <c r="L15" s="51"/>
      <c r="M15" s="50"/>
      <c r="N15" s="50"/>
      <c r="O15" s="50"/>
    </row>
    <row r="16" spans="1:15" x14ac:dyDescent="0.25">
      <c r="H16" s="26"/>
      <c r="I16" s="27"/>
      <c r="J16" s="26"/>
      <c r="K16" s="26"/>
      <c r="L16" s="26"/>
    </row>
    <row r="17" spans="8:12" x14ac:dyDescent="0.25">
      <c r="H17" s="26"/>
      <c r="I17" s="27"/>
      <c r="J17" s="26"/>
      <c r="K17" s="26"/>
      <c r="L17" s="26"/>
    </row>
    <row r="18" spans="8:12" x14ac:dyDescent="0.25">
      <c r="H18" s="26"/>
      <c r="I18" s="27"/>
      <c r="J18" s="26"/>
      <c r="K18" s="26"/>
      <c r="L18" s="26"/>
    </row>
    <row r="19" spans="8:12" x14ac:dyDescent="0.25">
      <c r="H19" s="26"/>
      <c r="I19" s="27"/>
      <c r="J19" s="26"/>
      <c r="K19" s="26"/>
      <c r="L19" s="26"/>
    </row>
    <row r="20" spans="8:12" x14ac:dyDescent="0.25">
      <c r="H20" s="26"/>
      <c r="I20" s="27"/>
      <c r="J20" s="26"/>
      <c r="K20" s="26"/>
      <c r="L20" s="26"/>
    </row>
    <row r="21" spans="8:12" x14ac:dyDescent="0.25">
      <c r="H21" s="26"/>
      <c r="I21" s="27"/>
      <c r="J21" s="26"/>
      <c r="K21" s="26"/>
      <c r="L21" s="26"/>
    </row>
    <row r="22" spans="8:12" x14ac:dyDescent="0.25">
      <c r="H22" s="26"/>
      <c r="I22" s="27"/>
      <c r="J22" s="26"/>
      <c r="K22" s="26"/>
      <c r="L22" s="26"/>
    </row>
    <row r="23" spans="8:12" x14ac:dyDescent="0.25">
      <c r="H23" s="26"/>
      <c r="I23" s="27"/>
      <c r="J23" s="26"/>
      <c r="K23" s="26"/>
      <c r="L23" s="26"/>
    </row>
    <row r="24" spans="8:12" x14ac:dyDescent="0.25">
      <c r="H24" s="26"/>
      <c r="I24" s="27"/>
      <c r="J24" s="26"/>
      <c r="K24" s="26"/>
      <c r="L24" s="26"/>
    </row>
    <row r="25" spans="8:12" x14ac:dyDescent="0.25">
      <c r="H25" s="26"/>
      <c r="I25" s="27"/>
      <c r="J25" s="26"/>
      <c r="K25" s="26"/>
      <c r="L25" s="26"/>
    </row>
    <row r="26" spans="8:12" x14ac:dyDescent="0.25">
      <c r="H26" s="26"/>
      <c r="I26" s="27"/>
      <c r="J26" s="26"/>
      <c r="K26" s="26"/>
      <c r="L26" s="26"/>
    </row>
    <row r="27" spans="8:12" x14ac:dyDescent="0.25">
      <c r="H27" s="26"/>
      <c r="I27" s="27"/>
      <c r="J27" s="26"/>
      <c r="K27" s="26"/>
      <c r="L27" s="26"/>
    </row>
    <row r="28" spans="8:12" x14ac:dyDescent="0.25">
      <c r="H28" s="26"/>
      <c r="I28" s="27"/>
      <c r="J28" s="26"/>
      <c r="K28" s="26"/>
      <c r="L28" s="26"/>
    </row>
    <row r="29" spans="8:12" x14ac:dyDescent="0.25">
      <c r="H29" s="26"/>
      <c r="I29" s="27"/>
      <c r="J29" s="26"/>
      <c r="K29" s="26"/>
      <c r="L29" s="26"/>
    </row>
    <row r="30" spans="8:12" x14ac:dyDescent="0.25">
      <c r="H30" s="26"/>
      <c r="I30" s="27"/>
      <c r="J30" s="26"/>
      <c r="K30" s="26"/>
      <c r="L30" s="26"/>
    </row>
    <row r="31" spans="8:12" x14ac:dyDescent="0.25">
      <c r="H31" s="26"/>
      <c r="I31" s="27"/>
      <c r="J31" s="26"/>
      <c r="K31" s="26"/>
      <c r="L31" s="26"/>
    </row>
    <row r="32" spans="8:12" x14ac:dyDescent="0.25">
      <c r="H32" s="26"/>
      <c r="I32" s="27"/>
      <c r="J32" s="26"/>
      <c r="K32" s="26"/>
      <c r="L32" s="26"/>
    </row>
    <row r="33" spans="8:12" x14ac:dyDescent="0.25">
      <c r="H33" s="26"/>
      <c r="I33" s="27"/>
      <c r="J33" s="26"/>
      <c r="K33" s="26"/>
      <c r="L33" s="26"/>
    </row>
    <row r="34" spans="8:12" x14ac:dyDescent="0.25">
      <c r="H34" s="26"/>
      <c r="I34" s="27"/>
      <c r="J34" s="26"/>
      <c r="K34" s="26"/>
      <c r="L34" s="26"/>
    </row>
    <row r="35" spans="8:12" x14ac:dyDescent="0.25">
      <c r="H35" s="26"/>
      <c r="I35" s="27"/>
      <c r="J35" s="26"/>
      <c r="K35" s="26"/>
      <c r="L35" s="26"/>
    </row>
    <row r="36" spans="8:12" x14ac:dyDescent="0.25">
      <c r="H36" s="26"/>
      <c r="I36" s="27"/>
      <c r="J36" s="26"/>
      <c r="K36" s="26"/>
      <c r="L36" s="26"/>
    </row>
    <row r="37" spans="8:12" x14ac:dyDescent="0.25">
      <c r="H37" s="26"/>
      <c r="I37" s="27"/>
      <c r="J37" s="26"/>
      <c r="K37" s="26"/>
      <c r="L37" s="26"/>
    </row>
    <row r="38" spans="8:12" x14ac:dyDescent="0.25">
      <c r="H38" s="26"/>
      <c r="I38" s="27"/>
      <c r="J38" s="26"/>
      <c r="K38" s="26"/>
      <c r="L38" s="26"/>
    </row>
    <row r="39" spans="8:12" x14ac:dyDescent="0.25">
      <c r="H39" s="26"/>
      <c r="I39" s="27"/>
      <c r="J39" s="26"/>
      <c r="K39" s="26"/>
      <c r="L39" s="26"/>
    </row>
    <row r="40" spans="8:12" x14ac:dyDescent="0.25">
      <c r="H40" s="26"/>
      <c r="I40" s="27"/>
      <c r="J40" s="26"/>
      <c r="K40" s="26"/>
      <c r="L40" s="26"/>
    </row>
  </sheetData>
  <sheetProtection algorithmName="SHA-512" hashValue="s23ko1suG0RLymkO2pkOrRZechlgwZd/uEhUrTuoHX/XjL4Dwb111q5jEspN40aXpJi3lag/aIXjZy4j80hgpw==" saltValue="Eiom/T7liJHjdb+lUZ8MRw==" spinCount="100000" sheet="1" objects="1" scenarios="1"/>
  <mergeCells count="6">
    <mergeCell ref="A15:O15"/>
    <mergeCell ref="B1:C1"/>
    <mergeCell ref="N1:O1"/>
    <mergeCell ref="N2:O2"/>
    <mergeCell ref="A3:O3"/>
    <mergeCell ref="A14:O14"/>
  </mergeCells>
  <pageMargins left="0.25" right="0.25"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6</vt:i4>
      </vt:variant>
    </vt:vector>
  </HeadingPairs>
  <TitlesOfParts>
    <vt:vector size="6" baseType="lpstr">
      <vt:lpstr>Zał. 1 - POŻYWKI SYPKIE I SUPL.</vt:lpstr>
      <vt:lpstr>Zał. 2 - SUROWICE SALMONELLA</vt:lpstr>
      <vt:lpstr>Zał. 3 -TESTY DO MIKROBIOLOGII</vt:lpstr>
      <vt:lpstr>Zał. 4 - WYMAZÓWKI</vt:lpstr>
      <vt:lpstr>Zał. 5 - BIOINDYKATORY</vt:lpstr>
      <vt:lpstr>Zał. 6 - MAT. CHROMATOGRAFIA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KOL</dc:creator>
  <cp:lastModifiedBy>PSSE Leszno - Dominik Kraczewski</cp:lastModifiedBy>
  <cp:lastPrinted>2024-03-04T07:47:05Z</cp:lastPrinted>
  <dcterms:created xsi:type="dcterms:W3CDTF">2012-09-17T07:11:41Z</dcterms:created>
  <dcterms:modified xsi:type="dcterms:W3CDTF">2026-03-09T10:29:58Z</dcterms:modified>
</cp:coreProperties>
</file>