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M20" i="2" l="1"/>
  <c r="J20" i="2"/>
  <c r="M15" i="2"/>
  <c r="J15" i="2"/>
  <c r="M14" i="2"/>
  <c r="J14" i="2"/>
  <c r="M13" i="2"/>
  <c r="J13" i="2"/>
  <c r="M12" i="2"/>
  <c r="J12" i="2"/>
  <c r="M10" i="2"/>
  <c r="J10" i="2"/>
  <c r="M9" i="2"/>
  <c r="J9" i="2"/>
  <c r="G20" i="2"/>
  <c r="G18" i="2"/>
  <c r="G17" i="2"/>
  <c r="G16" i="2"/>
  <c r="G15" i="2"/>
  <c r="G14" i="2"/>
  <c r="G13" i="2"/>
  <c r="G12" i="2"/>
  <c r="G10" i="2"/>
  <c r="G9" i="2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<sst xmlns="http://schemas.openxmlformats.org/spreadsheetml/2006/main" count="1757" uniqueCount="332">
  <si>
    <t>TOWAR</t>
  </si>
  <si>
    <t>POLSKA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</si>
  <si>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</si>
  <si>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</si>
  <si>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</si>
  <si>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</si>
  <si>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</si>
  <si>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</si>
  <si>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</si>
  <si>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</si>
  <si>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</si>
  <si>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</si>
  <si>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</si>
  <si>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</si>
  <si>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</si>
  <si>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</si>
  <si>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</si>
  <si>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</si>
  <si>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</si>
  <si>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</si>
  <si>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</si>
  <si>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</si>
  <si>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</si>
  <si>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</si>
  <si>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</si>
  <si>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</si>
  <si>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</si>
  <si>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</si>
  <si>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</si>
  <si>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</si>
  <si>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</si>
  <si>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</si>
  <si>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</si>
  <si>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</si>
  <si>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</si>
  <si>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</si>
  <si>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</si>
  <si>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</si>
  <si>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</si>
  <si>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</si>
  <si>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</si>
  <si>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</si>
  <si>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</si>
  <si>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</si>
  <si>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</si>
  <si>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</si>
  <si>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</si>
  <si>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</si>
  <si>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</si>
  <si>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</si>
  <si>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</si>
  <si>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</si>
  <si>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</si>
  <si>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</si>
  <si>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</si>
  <si>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</si>
  <si>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</si>
  <si>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</si>
  <si>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</si>
  <si>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</si>
  <si>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</si>
  <si>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</si>
  <si>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</si>
  <si>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</si>
  <si>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</si>
  <si>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</si>
  <si>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</si>
  <si>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</si>
  <si>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</si>
  <si>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</si>
  <si>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</si>
  <si>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</si>
  <si>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</si>
  <si>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</si>
  <si>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</si>
  <si>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</si>
  <si>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</si>
  <si>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</si>
  <si>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</si>
  <si>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</si>
  <si>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</si>
  <si>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</si>
  <si>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</si>
  <si>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</si>
  <si>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</si>
  <si>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</si>
  <si>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</si>
  <si>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</si>
  <si>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</si>
  <si>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</si>
  <si>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</si>
  <si>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</si>
  <si>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</si>
  <si>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</si>
  <si>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</si>
  <si>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</si>
  <si>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</si>
  <si>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</si>
  <si>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</si>
  <si>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</si>
  <si>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</si>
  <si>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</si>
  <si>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</si>
  <si>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</si>
  <si>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</si>
  <si>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</si>
  <si>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</si>
  <si>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</si>
  <si>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</si>
  <si>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</si>
  <si>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</si>
  <si>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</si>
  <si>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</si>
  <si>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</si>
  <si>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</si>
  <si>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</si>
  <si>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</si>
  <si>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</si>
  <si>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</si>
  <si>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</si>
  <si>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</si>
  <si>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</si>
  <si>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</si>
  <si>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</si>
  <si>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</si>
  <si>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</si>
  <si>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</si>
  <si>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</si>
  <si>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</si>
  <si>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</si>
  <si>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</si>
  <si>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</si>
  <si>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</si>
  <si>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</si>
  <si>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</si>
  <si>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</si>
  <si>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</si>
  <si>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</si>
  <si>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</si>
  <si>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</si>
  <si>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</si>
  <si>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</si>
  <si>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</si>
  <si>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</si>
  <si>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</si>
  <si>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</si>
  <si>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</si>
  <si>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</si>
  <si>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</si>
  <si>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</si>
  <si>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</si>
  <si>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</si>
  <si>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</si>
  <si>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</si>
  <si>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</si>
  <si>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</si>
  <si>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</si>
  <si>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</si>
  <si>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</si>
  <si>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</si>
  <si>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</si>
  <si>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</si>
  <si>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</si>
  <si>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</si>
  <si>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</si>
  <si>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</si>
  <si>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</si>
  <si>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</si>
  <si>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</si>
  <si>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</si>
  <si>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</si>
  <si>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</si>
  <si>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</si>
  <si>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</si>
  <si>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</si>
  <si>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</si>
  <si>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</si>
  <si>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</si>
  <si>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</si>
  <si>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</si>
  <si>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</si>
  <si>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</si>
  <si>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</si>
  <si>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</si>
  <si>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</si>
  <si>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</si>
  <si>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</si>
  <si>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</si>
  <si>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</si>
  <si>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</si>
  <si>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</si>
  <si>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</si>
  <si>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</si>
  <si>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</si>
  <si>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</si>
  <si>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</si>
  <si>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</si>
  <si>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</si>
  <si>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</si>
  <si>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</si>
  <si>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</si>
  <si>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</si>
  <si>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</si>
  <si>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</si>
  <si>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</si>
  <si>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</si>
  <si>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</si>
  <si>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</si>
  <si>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</si>
  <si>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</si>
  <si>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</si>
  <si>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</si>
  <si>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</si>
  <si>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</si>
  <si>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</si>
  <si>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</si>
  <si>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</si>
  <si>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</si>
  <si>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</si>
  <si>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</si>
  <si>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</si>
  <si>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</si>
  <si>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</si>
  <si>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</si>
  <si>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</si>
  <si>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</si>
  <si>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</si>
  <si>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</si>
  <si>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</si>
  <si>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</si>
  <si>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</si>
  <si>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</si>
  <si>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</si>
  <si>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</si>
  <si>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</si>
  <si>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</si>
  <si>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</si>
  <si>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</si>
  <si>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</si>
  <si>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</si>
  <si>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</si>
  <si>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</si>
  <si>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</si>
  <si>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</si>
  <si>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</si>
  <si>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</si>
  <si>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</si>
  <si>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</si>
  <si>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</si>
  <si>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</si>
  <si>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</si>
  <si>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</si>
  <si>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</si>
  <si>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</si>
  <si>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</si>
  <si>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</si>
  <si>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</si>
  <si>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</si>
  <si>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</si>
  <si>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</si>
  <si>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</si>
  <si>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</si>
  <si>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</si>
  <si>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</si>
  <si>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</si>
  <si>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</si>
  <si>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</si>
  <si>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</si>
  <si>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</si>
  <si>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</si>
  <si>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</si>
  <si>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Myanmar (Birma)</t>
  </si>
  <si>
    <t>Turcja</t>
  </si>
  <si>
    <t>Wietnam</t>
  </si>
  <si>
    <t>India</t>
  </si>
  <si>
    <t>Azerbejdżan</t>
  </si>
  <si>
    <t>marzec</t>
  </si>
  <si>
    <t>I-22</t>
  </si>
  <si>
    <t>kwiecień</t>
  </si>
  <si>
    <t>kwiecień 2022</t>
  </si>
  <si>
    <t>kwiecień 2021</t>
  </si>
  <si>
    <t>kwiecień 2020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</si>
  <si>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</si>
  <si>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</si>
  <si>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</si>
  <si>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</si>
  <si>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</si>
  <si>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OKRES: I.2017 - V.2022   (ceny bez VAT)</t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</si>
  <si>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</si>
  <si>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</si>
  <si>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</si>
  <si>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</si>
  <si>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</si>
  <si>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</si>
  <si>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</si>
  <si>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05.06.2022</t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</si>
  <si>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</si>
  <si>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</si>
  <si>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</si>
  <si>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>Mleko surowe</t>
    </r>
    <r>
      <rPr>
        <b/>
        <sz val="11"/>
        <rFont val="Times New Roman"/>
        <family val="1"/>
        <charset val="238"/>
      </rPr>
      <t xml:space="preserve"> skup    kwiecień 22</t>
    </r>
  </si>
  <si>
    <t>IV-2022</t>
  </si>
  <si>
    <t>IV-2021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</si>
  <si>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</si>
  <si>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</si>
  <si>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t>Handel zagraniczny produktami mlecznymi w okresie  I-IV  2022r. - dane wstępne</t>
  </si>
  <si>
    <t>I-IV 2021r.</t>
  </si>
  <si>
    <t>I-IV 2022r*.</t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</si>
  <si>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</si>
  <si>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</si>
  <si>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t>I-IV 2021r</t>
  </si>
  <si>
    <t>I-IV 2022r</t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</si>
  <si>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</si>
  <si>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</si>
  <si>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</si>
  <si>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</si>
  <si>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</si>
  <si>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</si>
  <si>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</si>
  <si>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</si>
  <si>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</si>
  <si>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</si>
  <si>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</si>
  <si>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</si>
  <si>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NR 23/2022</t>
  </si>
  <si>
    <t>6-12 czerwca 2022 r.</t>
  </si>
  <si>
    <t>17 czerwca 2022r.</t>
  </si>
  <si>
    <t>Ceny sprzedaży NETTO (bez VAT) wybranych produktów mleczarskich za okres: 06-12.06.2022 r.</t>
  </si>
  <si>
    <t>12.06.2022</t>
  </si>
  <si>
    <t>Ceny sprzedaży NETTO (bez VAT) wybranych produktów mleczarskich za okres: 06-12.06.2022r.</t>
  </si>
  <si>
    <t>Ceny sprzedaży NETTO (bez VAT) wybranych preparatów mlekopodobnych za okres: 06-12.06.2022r.</t>
  </si>
  <si>
    <t>Ceny zakupu NETTO (bez VAT) płacone przez podmioty handlu detalicznego, wybranych produktów mleczarskich za okres: 06-12.06.2022r.</t>
  </si>
  <si>
    <t>Aktualna       06-12.06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</si>
</sst>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2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5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7" xfId="0" applyFont="1" applyBorder="1" applyAlignment="1">
      <alignment horizontal="center" vertical="center"/>
    </xf>
    <xf numFmtId="166" fontId="16" fillId="0" borderId="40" xfId="0" applyNumberFormat="1" applyFont="1" applyBorder="1" applyAlignment="1">
      <alignment horizontal="centerContinuous" vertical="center" wrapText="1"/>
    </xf>
    <xf numFmtId="166" fontId="16" fillId="0" borderId="41" xfId="0" applyNumberFormat="1" applyFont="1" applyBorder="1" applyAlignment="1">
      <alignment horizontal="centerContinuous" vertical="center" wrapText="1"/>
    </xf>
    <xf numFmtId="0" fontId="14" fillId="24" borderId="25" xfId="0" applyFont="1" applyFill="1" applyBorder="1" applyAlignment="1">
      <alignment vertical="center" wrapText="1"/>
    </xf>
    <xf numFmtId="167" fontId="17" fillId="24" borderId="42" xfId="0" applyNumberFormat="1" applyFont="1" applyFill="1" applyBorder="1" applyAlignment="1">
      <alignment vertical="center" wrapText="1"/>
    </xf>
    <xf numFmtId="167" fontId="17" fillId="24" borderId="35" xfId="0" applyNumberFormat="1" applyFont="1" applyFill="1" applyBorder="1" applyAlignment="1">
      <alignment vertical="center" wrapText="1"/>
    </xf>
    <xf numFmtId="0" fontId="14" fillId="24" borderId="28" xfId="0" applyFont="1" applyFill="1" applyBorder="1" applyAlignment="1">
      <alignment vertical="center" wrapText="1"/>
    </xf>
    <xf numFmtId="167" fontId="17" fillId="24" borderId="36" xfId="0" applyNumberFormat="1" applyFont="1" applyFill="1" applyBorder="1" applyAlignment="1">
      <alignment vertical="center" wrapText="1"/>
    </xf>
    <xf numFmtId="167" fontId="17" fillId="24" borderId="39" xfId="0" applyNumberFormat="1" applyFont="1" applyFill="1" applyBorder="1" applyAlignment="1">
      <alignment vertical="center" wrapText="1"/>
    </xf>
    <xf numFmtId="0" fontId="14" fillId="24" borderId="27" xfId="0" applyFont="1" applyFill="1" applyBorder="1" applyAlignment="1">
      <alignment vertical="center" wrapText="1"/>
    </xf>
    <xf numFmtId="167" fontId="17" fillId="24" borderId="43" xfId="0" applyNumberFormat="1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44" xfId="0" applyBorder="1"/>
    <xf numFmtId="0" fontId="25" fillId="0" borderId="0" xfId="0" applyFont="1"/>
    <xf numFmtId="0" fontId="0" fillId="25" borderId="46" xfId="0" applyFill="1" applyBorder="1"/>
    <xf numFmtId="0" fontId="0" fillId="0" borderId="0" xfId="0" applyFill="1"/>
    <xf numFmtId="0" fontId="28" fillId="0" borderId="0" xfId="0" applyFont="1"/>
    <xf numFmtId="0" fontId="30" fillId="0" borderId="4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35" xfId="0" applyNumberFormat="1" applyFont="1" applyFill="1" applyBorder="1" applyAlignment="1">
      <alignment vertical="center" wrapText="1"/>
    </xf>
    <xf numFmtId="164" fontId="17" fillId="24" borderId="39" xfId="0" applyNumberFormat="1" applyFont="1" applyFill="1" applyBorder="1" applyAlignment="1">
      <alignment vertical="center" wrapText="1"/>
    </xf>
    <xf numFmtId="164" fontId="17" fillId="24" borderId="3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41" xfId="0" applyNumberFormat="1" applyFont="1" applyBorder="1" applyAlignment="1">
      <alignment horizontal="center" vertical="center" wrapText="1"/>
    </xf>
    <xf numFmtId="0" fontId="0" fillId="0" borderId="46" xfId="0" applyBorder="1"/>
    <xf numFmtId="0" fontId="0" fillId="0" borderId="0" xfId="0" applyAlignment="1">
      <alignment horizontal="left"/>
    </xf>
    <xf numFmtId="166" fontId="16" fillId="0" borderId="4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3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99" xfId="0" applyBorder="1"/>
    <xf numFmtId="164" fontId="31" fillId="0" borderId="0" xfId="0" applyNumberFormat="1" applyFont="1" applyFill="1" applyBorder="1"/>
    <xf numFmtId="0" fontId="0" fillId="0" borderId="3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22" xfId="0" applyNumberFormat="1" applyFont="1" applyFill="1" applyBorder="1" applyAlignment="1">
      <alignment horizontal="center" vertical="center"/>
    </xf>
    <xf numFmtId="0" fontId="8" fillId="0" borderId="123" xfId="0" applyFont="1" applyBorder="1" applyAlignment="1">
      <alignment horizontal="center" vertical="center" wrapText="1"/>
    </xf>
    <xf numFmtId="3" fontId="8" fillId="0" borderId="124" xfId="0" applyNumberFormat="1" applyFont="1" applyFill="1" applyBorder="1" applyAlignment="1">
      <alignment horizontal="right" vertical="center" wrapText="1"/>
    </xf>
    <xf numFmtId="0" fontId="0" fillId="0" borderId="123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right" vertical="center" wrapText="1"/>
    </xf>
    <xf numFmtId="0" fontId="24" fillId="0" borderId="125" xfId="49" applyFont="1" applyBorder="1" applyAlignment="1">
      <alignment horizontal="center"/>
    </xf>
    <xf numFmtId="0" fontId="15" fillId="0" borderId="129" xfId="49" applyFont="1" applyBorder="1" applyAlignment="1">
      <alignment horizontal="centerContinuous"/>
    </xf>
    <xf numFmtId="0" fontId="15" fillId="0" borderId="130" xfId="49" applyFont="1" applyBorder="1" applyAlignment="1">
      <alignment horizontal="centerContinuous"/>
    </xf>
    <xf numFmtId="0" fontId="23" fillId="0" borderId="127" xfId="49" applyFont="1" applyBorder="1" applyAlignment="1">
      <alignment horizontal="centerContinuous"/>
    </xf>
    <xf numFmtId="0" fontId="34" fillId="0" borderId="126" xfId="49" applyFont="1" applyFill="1" applyBorder="1" applyAlignment="1">
      <alignment horizontal="center" wrapText="1"/>
    </xf>
    <xf numFmtId="0" fontId="29" fillId="0" borderId="125" xfId="49" applyFont="1" applyFill="1" applyBorder="1" applyAlignment="1">
      <alignment horizontal="centerContinuous" wrapText="1"/>
    </xf>
    <xf numFmtId="0" fontId="29" fillId="0" borderId="134" xfId="49" applyFont="1" applyFill="1" applyBorder="1" applyAlignment="1">
      <alignment horizontal="centerContinuous" wrapText="1"/>
    </xf>
    <xf numFmtId="0" fontId="34" fillId="0" borderId="139" xfId="49" applyFont="1" applyFill="1" applyBorder="1" applyAlignment="1">
      <alignment horizontal="center" vertical="center" wrapText="1"/>
    </xf>
    <xf numFmtId="0" fontId="35" fillId="0" borderId="125" xfId="49" applyFont="1" applyFill="1" applyBorder="1" applyAlignment="1">
      <alignment horizontal="center" wrapText="1"/>
    </xf>
    <xf numFmtId="2" fontId="23" fillId="0" borderId="125" xfId="49" applyNumberFormat="1" applyFont="1" applyBorder="1" applyAlignment="1">
      <alignment horizontal="right" vertical="center"/>
    </xf>
    <xf numFmtId="2" fontId="3" fillId="0" borderId="125" xfId="41" applyNumberFormat="1" applyFont="1" applyBorder="1" applyAlignment="1">
      <alignment horizontal="right" vertical="center"/>
    </xf>
    <xf numFmtId="0" fontId="0" fillId="0" borderId="159" xfId="0" applyBorder="1"/>
    <xf numFmtId="0" fontId="0" fillId="0" borderId="163" xfId="0" applyBorder="1"/>
    <xf numFmtId="0" fontId="0" fillId="0" borderId="164" xfId="0" applyBorder="1"/>
    <xf numFmtId="0" fontId="76" fillId="0" borderId="123" xfId="0" applyFont="1" applyBorder="1"/>
    <xf numFmtId="0" fontId="0" fillId="0" borderId="160" xfId="0" applyBorder="1"/>
    <xf numFmtId="0" fontId="65" fillId="0" borderId="131" xfId="0" applyFont="1" applyBorder="1" applyAlignment="1">
      <alignment horizontal="center"/>
    </xf>
    <xf numFmtId="0" fontId="0" fillId="0" borderId="159" xfId="0" applyBorder="1" applyAlignment="1">
      <alignment horizontal="center"/>
    </xf>
    <xf numFmtId="0" fontId="77" fillId="0" borderId="123" xfId="0" applyFont="1" applyBorder="1"/>
    <xf numFmtId="0" fontId="77" fillId="0" borderId="30" xfId="0" applyFont="1" applyBorder="1"/>
    <xf numFmtId="0" fontId="14" fillId="0" borderId="165" xfId="0" applyFont="1" applyBorder="1" applyAlignment="1">
      <alignment horizontal="center" vertical="center" wrapText="1"/>
    </xf>
    <xf numFmtId="168" fontId="2" fillId="0" borderId="138" xfId="0" applyNumberFormat="1" applyFont="1" applyBorder="1" applyAlignment="1">
      <alignment horizontal="center" vertical="center" wrapText="1"/>
    </xf>
    <xf numFmtId="0" fontId="3" fillId="0" borderId="169" xfId="0" applyFont="1" applyFill="1" applyBorder="1" applyAlignment="1" applyProtection="1">
      <alignment horizontal="center" vertical="top" wrapText="1"/>
      <protection locked="0"/>
    </xf>
    <xf numFmtId="0" fontId="3" fillId="0" borderId="170" xfId="0" applyFont="1" applyFill="1" applyBorder="1" applyAlignment="1" applyProtection="1">
      <alignment horizontal="center" vertical="top" wrapText="1"/>
      <protection locked="0"/>
    </xf>
    <xf numFmtId="0" fontId="3" fillId="0" borderId="171" xfId="0" applyFont="1" applyFill="1" applyBorder="1" applyAlignment="1" applyProtection="1">
      <alignment horizontal="center" vertical="top" wrapText="1"/>
      <protection locked="0"/>
    </xf>
    <xf numFmtId="0" fontId="37" fillId="0" borderId="171" xfId="0" applyFont="1" applyFill="1" applyBorder="1" applyAlignment="1" applyProtection="1">
      <alignment horizontal="center" vertical="center" wrapText="1"/>
      <protection locked="0"/>
    </xf>
    <xf numFmtId="165" fontId="3" fillId="0" borderId="16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1" xfId="0" applyNumberFormat="1" applyFont="1" applyFill="1" applyBorder="1" applyAlignment="1" applyProtection="1">
      <alignment horizontal="center" vertical="center" wrapText="1"/>
    </xf>
    <xf numFmtId="165" fontId="3" fillId="0" borderId="169" xfId="0" applyNumberFormat="1" applyFont="1" applyFill="1" applyBorder="1" applyAlignment="1" applyProtection="1">
      <alignment horizontal="right" vertical="center" wrapText="1"/>
    </xf>
    <xf numFmtId="1" fontId="3" fillId="0" borderId="16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1" xfId="0" applyNumberFormat="1" applyFont="1" applyFill="1" applyBorder="1" applyAlignment="1" applyProtection="1">
      <alignment horizontal="right" vertical="center" wrapText="1"/>
    </xf>
    <xf numFmtId="1" fontId="37" fillId="0" borderId="16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71" xfId="0" applyNumberFormat="1" applyFont="1" applyFill="1" applyBorder="1" applyAlignment="1">
      <alignment horizontal="right" vertical="center" wrapText="1"/>
    </xf>
    <xf numFmtId="0" fontId="0" fillId="0" borderId="172" xfId="0" applyBorder="1"/>
    <xf numFmtId="0" fontId="65" fillId="0" borderId="172" xfId="0" applyFont="1" applyBorder="1"/>
    <xf numFmtId="0" fontId="69" fillId="0" borderId="172" xfId="0" applyFont="1" applyBorder="1"/>
    <xf numFmtId="166" fontId="66" fillId="0" borderId="176" xfId="0" applyNumberFormat="1" applyFont="1" applyBorder="1" applyAlignment="1">
      <alignment horizontal="centerContinuous" vertical="center" wrapText="1"/>
    </xf>
    <xf numFmtId="3" fontId="8" fillId="0" borderId="172" xfId="0" applyNumberFormat="1" applyFont="1" applyFill="1" applyBorder="1" applyAlignment="1">
      <alignment horizontal="right" vertical="center" wrapText="1"/>
    </xf>
    <xf numFmtId="165" fontId="72" fillId="0" borderId="172" xfId="0" applyNumberFormat="1" applyFont="1" applyBorder="1" applyAlignment="1">
      <alignment horizontal="right" vertical="center" wrapText="1"/>
    </xf>
    <xf numFmtId="1" fontId="8" fillId="0" borderId="172" xfId="0" applyNumberFormat="1" applyFont="1" applyBorder="1" applyAlignment="1">
      <alignment horizontal="right" vertical="center" wrapText="1"/>
    </xf>
    <xf numFmtId="1" fontId="8" fillId="0" borderId="172" xfId="0" applyNumberFormat="1" applyFont="1" applyFill="1" applyBorder="1" applyAlignment="1">
      <alignment horizontal="right" vertical="center" wrapText="1"/>
    </xf>
    <xf numFmtId="0" fontId="70" fillId="0" borderId="172" xfId="0" applyFont="1" applyBorder="1" applyAlignment="1">
      <alignment horizontal="center" wrapText="1"/>
    </xf>
    <xf numFmtId="2" fontId="8" fillId="0" borderId="172" xfId="0" applyNumberFormat="1" applyFont="1" applyBorder="1" applyAlignment="1">
      <alignment horizontal="center" vertical="center" wrapText="1"/>
    </xf>
    <xf numFmtId="0" fontId="78" fillId="0" borderId="151" xfId="0" applyFont="1" applyBorder="1" applyAlignment="1">
      <alignment horizontal="centerContinuous" vertical="center" wrapText="1"/>
    </xf>
    <xf numFmtId="0" fontId="78" fillId="0" borderId="152" xfId="0" applyFont="1" applyBorder="1" applyAlignment="1">
      <alignment horizontal="centerContinuous" vertical="center" wrapText="1"/>
    </xf>
    <xf numFmtId="16" fontId="78" fillId="0" borderId="132" xfId="0" applyNumberFormat="1" applyFont="1" applyFill="1" applyBorder="1" applyAlignment="1">
      <alignment horizontal="center" vertical="center" wrapText="1"/>
    </xf>
    <xf numFmtId="16" fontId="78" fillId="0" borderId="176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0" fontId="78" fillId="0" borderId="173" xfId="0" applyFont="1" applyBorder="1" applyAlignment="1">
      <alignment horizontal="center" vertical="center"/>
    </xf>
    <xf numFmtId="164" fontId="78" fillId="0" borderId="140" xfId="0" applyNumberFormat="1" applyFont="1" applyFill="1" applyBorder="1" applyAlignment="1">
      <alignment horizontal="right" vertical="center" wrapText="1"/>
    </xf>
    <xf numFmtId="164" fontId="79" fillId="0" borderId="141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right" vertical="center" wrapText="1"/>
    </xf>
    <xf numFmtId="0" fontId="78" fillId="0" borderId="139" xfId="0" applyFont="1" applyBorder="1" applyAlignment="1">
      <alignment horizontal="right" vertical="center"/>
    </xf>
    <xf numFmtId="2" fontId="78" fillId="0" borderId="138" xfId="0" applyNumberFormat="1" applyFont="1" applyBorder="1" applyAlignment="1">
      <alignment horizontal="right" vertical="center"/>
    </xf>
    <xf numFmtId="0" fontId="78" fillId="0" borderId="153" xfId="0" applyFont="1" applyBorder="1" applyAlignment="1">
      <alignment horizontal="centerContinuous"/>
    </xf>
    <xf numFmtId="0" fontId="78" fillId="0" borderId="154" xfId="0" applyFont="1" applyBorder="1" applyAlignment="1">
      <alignment horizontal="centerContinuous"/>
    </xf>
    <xf numFmtId="0" fontId="78" fillId="0" borderId="155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9" fillId="0" borderId="132" xfId="0" applyFont="1" applyBorder="1" applyAlignment="1">
      <alignment horizontal="centerContinuous" vertical="center" wrapText="1"/>
    </xf>
    <xf numFmtId="0" fontId="79" fillId="0" borderId="145" xfId="0" applyFont="1" applyBorder="1" applyAlignment="1">
      <alignment horizontal="centerContinuous" vertical="center" wrapText="1"/>
    </xf>
    <xf numFmtId="0" fontId="81" fillId="0" borderId="154" xfId="0" applyFont="1" applyBorder="1" applyAlignment="1">
      <alignment horizontal="center" wrapText="1"/>
    </xf>
    <xf numFmtId="0" fontId="81" fillId="0" borderId="155" xfId="0" applyFont="1" applyBorder="1" applyAlignment="1">
      <alignment horizontal="center" wrapText="1"/>
    </xf>
    <xf numFmtId="0" fontId="78" fillId="0" borderId="132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0" xfId="0" applyFont="1" applyBorder="1" applyAlignment="1">
      <alignment horizontal="center" vertical="center" wrapText="1"/>
    </xf>
    <xf numFmtId="164" fontId="78" fillId="0" borderId="132" xfId="0" applyNumberFormat="1" applyFont="1" applyFill="1" applyBorder="1" applyAlignment="1">
      <alignment horizontal="right" vertical="center" wrapText="1"/>
    </xf>
    <xf numFmtId="164" fontId="79" fillId="0" borderId="132" xfId="0" applyNumberFormat="1" applyFont="1" applyFill="1" applyBorder="1" applyAlignment="1">
      <alignment horizontal="right" vertical="center" wrapText="1"/>
    </xf>
    <xf numFmtId="164" fontId="83" fillId="0" borderId="133" xfId="0" applyNumberFormat="1" applyFont="1" applyBorder="1" applyAlignment="1">
      <alignment horizontal="right" vertical="center" wrapText="1"/>
    </xf>
    <xf numFmtId="164" fontId="78" fillId="0" borderId="172" xfId="0" applyNumberFormat="1" applyFont="1" applyFill="1" applyBorder="1" applyAlignment="1">
      <alignment horizontal="right" vertical="center" wrapText="1"/>
    </xf>
    <xf numFmtId="164" fontId="79" fillId="0" borderId="172" xfId="0" applyNumberFormat="1" applyFont="1" applyFill="1" applyBorder="1" applyAlignment="1">
      <alignment horizontal="right" vertical="center" wrapText="1"/>
    </xf>
    <xf numFmtId="164" fontId="83" fillId="0" borderId="176" xfId="0" applyNumberFormat="1" applyFont="1" applyBorder="1" applyAlignment="1">
      <alignment horizontal="right" vertical="center" wrapText="1"/>
    </xf>
    <xf numFmtId="2" fontId="34" fillId="0" borderId="125" xfId="49" applyNumberFormat="1" applyFont="1" applyFill="1" applyBorder="1" applyAlignment="1">
      <alignment horizontal="right" vertical="center"/>
    </xf>
    <xf numFmtId="0" fontId="29" fillId="0" borderId="123" xfId="49" applyFont="1" applyFill="1" applyBorder="1" applyAlignment="1">
      <alignment horizontal="center" vertical="center" wrapText="1"/>
    </xf>
    <xf numFmtId="0" fontId="29" fillId="0" borderId="37" xfId="49" applyFont="1" applyFill="1" applyBorder="1" applyAlignment="1">
      <alignment horizontal="center" vertical="center" wrapText="1"/>
    </xf>
    <xf numFmtId="165" fontId="12" fillId="0" borderId="128" xfId="49" applyNumberFormat="1" applyFont="1" applyFill="1" applyBorder="1" applyAlignment="1">
      <alignment horizontal="right" vertical="center"/>
    </xf>
    <xf numFmtId="165" fontId="12" fillId="0" borderId="134" xfId="49" applyNumberFormat="1" applyFont="1" applyFill="1" applyBorder="1" applyAlignment="1">
      <alignment horizontal="right" vertical="center"/>
    </xf>
    <xf numFmtId="0" fontId="78" fillId="0" borderId="148" xfId="0" applyFont="1" applyBorder="1" applyAlignment="1">
      <alignment horizontal="center"/>
    </xf>
    <xf numFmtId="0" fontId="79" fillId="0" borderId="145" xfId="0" applyFont="1" applyBorder="1" applyAlignment="1">
      <alignment horizontal="center"/>
    </xf>
    <xf numFmtId="0" fontId="79" fillId="0" borderId="146" xfId="0" applyFont="1" applyBorder="1" applyAlignment="1">
      <alignment horizontal="center"/>
    </xf>
    <xf numFmtId="0" fontId="86" fillId="0" borderId="146" xfId="0" applyFont="1" applyBorder="1" applyAlignment="1">
      <alignment horizontal="center"/>
    </xf>
    <xf numFmtId="0" fontId="78" fillId="0" borderId="146" xfId="0" applyFont="1" applyBorder="1" applyAlignment="1">
      <alignment horizontal="center"/>
    </xf>
    <xf numFmtId="0" fontId="78" fillId="0" borderId="134" xfId="0" applyFont="1" applyBorder="1" applyAlignment="1">
      <alignment horizontal="center"/>
    </xf>
    <xf numFmtId="0" fontId="78" fillId="0" borderId="93" xfId="0" applyFont="1" applyBorder="1" applyAlignment="1">
      <alignment horizontal="center"/>
    </xf>
    <xf numFmtId="0" fontId="79" fillId="0" borderId="157" xfId="0" applyFont="1" applyBorder="1" applyAlignment="1">
      <alignment horizontal="center"/>
    </xf>
    <xf numFmtId="0" fontId="79" fillId="0" borderId="73" xfId="0" applyFont="1" applyBorder="1" applyAlignment="1">
      <alignment horizontal="center"/>
    </xf>
    <xf numFmtId="0" fontId="86" fillId="0" borderId="73" xfId="0" applyFont="1" applyBorder="1" applyAlignment="1">
      <alignment horizontal="center"/>
    </xf>
    <xf numFmtId="0" fontId="79" fillId="0" borderId="73" xfId="0" applyFont="1" applyBorder="1" applyAlignment="1"/>
    <xf numFmtId="0" fontId="79" fillId="0" borderId="38" xfId="0" applyFont="1" applyBorder="1" applyAlignment="1"/>
    <xf numFmtId="0" fontId="78" fillId="0" borderId="158" xfId="0" applyFont="1" applyBorder="1" applyAlignment="1">
      <alignment horizontal="center"/>
    </xf>
    <xf numFmtId="2" fontId="79" fillId="0" borderId="34" xfId="0" applyNumberFormat="1" applyFont="1" applyBorder="1"/>
    <xf numFmtId="2" fontId="79" fillId="0" borderId="42" xfId="0" applyNumberFormat="1" applyFont="1" applyBorder="1"/>
    <xf numFmtId="2" fontId="79" fillId="0" borderId="42" xfId="0" applyNumberFormat="1" applyFont="1" applyBorder="1" applyAlignment="1"/>
    <xf numFmtId="2" fontId="79" fillId="0" borderId="35" xfId="0" applyNumberFormat="1" applyFont="1" applyBorder="1" applyAlignment="1"/>
    <xf numFmtId="0" fontId="78" fillId="0" borderId="158" xfId="0" applyFont="1" applyFill="1" applyBorder="1" applyAlignment="1">
      <alignment horizontal="center"/>
    </xf>
    <xf numFmtId="0" fontId="79" fillId="0" borderId="34" xfId="0" applyFont="1" applyBorder="1"/>
    <xf numFmtId="0" fontId="79" fillId="0" borderId="42" xfId="0" applyFont="1" applyBorder="1"/>
    <xf numFmtId="2" fontId="79" fillId="0" borderId="42" xfId="0" applyNumberFormat="1" applyFont="1" applyFill="1" applyBorder="1" applyAlignment="1"/>
    <xf numFmtId="0" fontId="79" fillId="0" borderId="35" xfId="0" applyFont="1" applyBorder="1"/>
    <xf numFmtId="0" fontId="79" fillId="0" borderId="42" xfId="0" applyFont="1" applyFill="1" applyBorder="1"/>
    <xf numFmtId="0" fontId="79" fillId="0" borderId="35" xfId="0" applyFont="1" applyFill="1" applyBorder="1"/>
    <xf numFmtId="2" fontId="79" fillId="0" borderId="42" xfId="0" applyNumberFormat="1" applyFont="1" applyFill="1" applyBorder="1"/>
    <xf numFmtId="0" fontId="78" fillId="0" borderId="87" xfId="0" applyFont="1" applyFill="1" applyBorder="1" applyAlignment="1">
      <alignment horizontal="center"/>
    </xf>
    <xf numFmtId="0" fontId="79" fillId="0" borderId="58" xfId="0" applyFont="1" applyBorder="1"/>
    <xf numFmtId="0" fontId="79" fillId="0" borderId="36" xfId="0" applyFont="1" applyBorder="1"/>
    <xf numFmtId="2" fontId="79" fillId="0" borderId="36" xfId="0" applyNumberFormat="1" applyFont="1" applyFill="1" applyBorder="1" applyAlignment="1"/>
    <xf numFmtId="0" fontId="79" fillId="0" borderId="36" xfId="0" applyFont="1" applyFill="1" applyBorder="1"/>
    <xf numFmtId="0" fontId="79" fillId="0" borderId="39" xfId="0" applyFont="1" applyBorder="1"/>
    <xf numFmtId="0" fontId="78" fillId="0" borderId="136" xfId="0" applyFont="1" applyFill="1" applyBorder="1" applyAlignment="1">
      <alignment horizontal="center"/>
    </xf>
    <xf numFmtId="0" fontId="79" fillId="0" borderId="31" xfId="0" applyFont="1" applyBorder="1"/>
    <xf numFmtId="0" fontId="79" fillId="0" borderId="43" xfId="0" applyFont="1" applyBorder="1"/>
    <xf numFmtId="2" fontId="79" fillId="0" borderId="43" xfId="0" applyNumberFormat="1" applyFont="1" applyFill="1" applyBorder="1" applyAlignment="1"/>
    <xf numFmtId="0" fontId="79" fillId="0" borderId="43" xfId="0" applyFont="1" applyFill="1" applyBorder="1"/>
    <xf numFmtId="2" fontId="79" fillId="0" borderId="43" xfId="0" applyNumberFormat="1" applyFont="1" applyFill="1" applyBorder="1"/>
    <xf numFmtId="0" fontId="79" fillId="0" borderId="3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32" xfId="0" applyNumberFormat="1" applyFont="1" applyFill="1" applyBorder="1" applyAlignment="1">
      <alignment horizontal="center" vertical="center" wrapText="1"/>
    </xf>
    <xf numFmtId="14" fontId="78" fillId="0" borderId="131" xfId="0" applyNumberFormat="1" applyFont="1" applyBorder="1" applyAlignment="1">
      <alignment horizontal="center" vertical="center" wrapText="1"/>
    </xf>
    <xf numFmtId="3" fontId="79" fillId="0" borderId="166" xfId="0" applyNumberFormat="1" applyFont="1" applyFill="1" applyBorder="1" applyAlignment="1">
      <alignment horizontal="right" vertical="center" wrapText="1"/>
    </xf>
    <xf numFmtId="3" fontId="79" fillId="0" borderId="25" xfId="0" applyNumberFormat="1" applyFont="1" applyFill="1" applyBorder="1" applyAlignment="1">
      <alignment horizontal="right" vertical="center" wrapText="1"/>
    </xf>
    <xf numFmtId="3" fontId="79" fillId="0" borderId="106" xfId="0" applyNumberFormat="1" applyFont="1" applyBorder="1" applyAlignment="1">
      <alignment horizontal="right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Border="1" applyAlignment="1">
      <alignment horizontal="right" vertical="center" wrapText="1"/>
    </xf>
    <xf numFmtId="164" fontId="79" fillId="0" borderId="87" xfId="0" applyNumberFormat="1" applyFont="1" applyBorder="1" applyAlignment="1">
      <alignment horizontal="right" vertical="center" wrapText="1"/>
    </xf>
    <xf numFmtId="3" fontId="82" fillId="0" borderId="132" xfId="0" applyNumberFormat="1" applyFont="1" applyFill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horizontal="right" vertical="center" wrapText="1"/>
    </xf>
    <xf numFmtId="3" fontId="79" fillId="0" borderId="109" xfId="0" applyNumberFormat="1" applyFont="1" applyBorder="1" applyAlignment="1">
      <alignment horizontal="right" vertical="center" wrapText="1"/>
    </xf>
    <xf numFmtId="164" fontId="79" fillId="0" borderId="93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27" xfId="0" applyNumberFormat="1" applyFont="1" applyFill="1" applyBorder="1" applyAlignment="1">
      <alignment horizontal="right" vertical="center" wrapText="1"/>
    </xf>
    <xf numFmtId="3" fontId="79" fillId="0" borderId="108" xfId="0" applyNumberFormat="1" applyFont="1" applyBorder="1" applyAlignment="1">
      <alignment horizontal="right" vertical="center" wrapText="1"/>
    </xf>
    <xf numFmtId="1" fontId="79" fillId="0" borderId="166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Fill="1" applyBorder="1" applyAlignment="1">
      <alignment horizontal="right" vertical="center" wrapText="1"/>
    </xf>
    <xf numFmtId="1" fontId="79" fillId="0" borderId="98" xfId="0" applyNumberFormat="1" applyFont="1" applyBorder="1" applyAlignment="1">
      <alignment horizontal="right" vertical="center" wrapText="1"/>
    </xf>
    <xf numFmtId="165" fontId="79" fillId="0" borderId="106" xfId="0" applyNumberFormat="1" applyFont="1" applyBorder="1" applyAlignment="1">
      <alignment horizontal="right" vertical="center" wrapText="1"/>
    </xf>
    <xf numFmtId="165" fontId="79" fillId="0" borderId="98" xfId="0" applyNumberFormat="1" applyFont="1" applyBorder="1" applyAlignment="1">
      <alignment horizontal="right" vertical="center" wrapText="1"/>
    </xf>
    <xf numFmtId="1" fontId="79" fillId="0" borderId="28" xfId="0" applyNumberFormat="1" applyFont="1" applyFill="1" applyBorder="1" applyAlignment="1">
      <alignment horizontal="right" vertical="center" wrapText="1"/>
    </xf>
    <xf numFmtId="1" fontId="79" fillId="0" borderId="81" xfId="0" applyNumberFormat="1" applyFont="1" applyBorder="1" applyAlignment="1">
      <alignment horizontal="right" vertical="center" wrapText="1"/>
    </xf>
    <xf numFmtId="165" fontId="79" fillId="0" borderId="107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82" fillId="0" borderId="132" xfId="0" applyNumberFormat="1" applyFont="1" applyFill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vertical="center" wrapText="1"/>
    </xf>
    <xf numFmtId="3" fontId="79" fillId="0" borderId="81" xfId="0" applyNumberFormat="1" applyFont="1" applyBorder="1" applyAlignment="1">
      <alignment vertical="center" wrapText="1"/>
    </xf>
    <xf numFmtId="164" fontId="79" fillId="0" borderId="107" xfId="0" applyNumberFormat="1" applyFont="1" applyBorder="1" applyAlignment="1">
      <alignment vertical="center" wrapText="1"/>
    </xf>
    <xf numFmtId="164" fontId="79" fillId="0" borderId="81" xfId="0" applyNumberFormat="1" applyFont="1" applyBorder="1" applyAlignment="1">
      <alignment vertical="center" wrapText="1"/>
    </xf>
    <xf numFmtId="3" fontId="82" fillId="0" borderId="132" xfId="0" applyNumberFormat="1" applyFont="1" applyFill="1" applyBorder="1" applyAlignment="1">
      <alignment vertical="center" wrapText="1"/>
    </xf>
    <xf numFmtId="1" fontId="79" fillId="0" borderId="151" xfId="0" applyNumberFormat="1" applyFont="1" applyFill="1" applyBorder="1" applyAlignment="1">
      <alignment horizontal="right" vertical="center" wrapText="1"/>
    </xf>
    <xf numFmtId="1" fontId="79" fillId="0" borderId="124" xfId="0" applyNumberFormat="1" applyFont="1" applyFill="1" applyBorder="1" applyAlignment="1">
      <alignment horizontal="right" vertical="center" wrapText="1"/>
    </xf>
    <xf numFmtId="1" fontId="79" fillId="0" borderId="3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30" xfId="0" applyNumberFormat="1" applyFont="1" applyBorder="1" applyAlignment="1">
      <alignment horizontal="right" vertical="center" wrapText="1"/>
    </xf>
    <xf numFmtId="1" fontId="79" fillId="0" borderId="86" xfId="0" applyNumberFormat="1" applyFont="1" applyFill="1" applyBorder="1" applyAlignment="1">
      <alignment horizontal="right" vertical="center" wrapText="1"/>
    </xf>
    <xf numFmtId="1" fontId="79" fillId="0" borderId="39" xfId="0" applyNumberFormat="1" applyFont="1" applyBorder="1" applyAlignment="1">
      <alignment horizontal="right" vertical="center" wrapText="1"/>
    </xf>
    <xf numFmtId="1" fontId="78" fillId="0" borderId="132" xfId="0" applyNumberFormat="1" applyFont="1" applyFill="1" applyBorder="1" applyAlignment="1">
      <alignment horizontal="right" vertical="center" wrapText="1"/>
    </xf>
    <xf numFmtId="1" fontId="79" fillId="0" borderId="132" xfId="0" applyNumberFormat="1" applyFont="1" applyFill="1" applyBorder="1" applyAlignment="1">
      <alignment horizontal="right" vertical="center" wrapText="1"/>
    </xf>
    <xf numFmtId="1" fontId="79" fillId="0" borderId="26" xfId="0" applyNumberFormat="1" applyFont="1" applyFill="1" applyBorder="1" applyAlignment="1">
      <alignment horizontal="right" vertical="center" wrapText="1"/>
    </xf>
    <xf numFmtId="1" fontId="79" fillId="0" borderId="82" xfId="0" applyNumberFormat="1" applyFont="1" applyBorder="1" applyAlignment="1">
      <alignment horizontal="right" vertical="center" wrapText="1"/>
    </xf>
    <xf numFmtId="165" fontId="79" fillId="0" borderId="82" xfId="0" applyNumberFormat="1" applyFont="1" applyBorder="1" applyAlignment="1">
      <alignment horizontal="right" vertical="center" wrapText="1"/>
    </xf>
    <xf numFmtId="165" fontId="79" fillId="0" borderId="109" xfId="0" applyNumberFormat="1" applyFont="1" applyBorder="1" applyAlignment="1">
      <alignment horizontal="right" vertical="center" wrapText="1"/>
    </xf>
    <xf numFmtId="1" fontId="79" fillId="0" borderId="27" xfId="0" applyNumberFormat="1" applyFont="1" applyFill="1" applyBorder="1" applyAlignment="1">
      <alignment horizontal="right" vertical="center" wrapText="1"/>
    </xf>
    <xf numFmtId="1" fontId="79" fillId="0" borderId="101" xfId="0" applyNumberFormat="1" applyFont="1" applyBorder="1" applyAlignment="1">
      <alignment horizontal="right" vertical="center" wrapText="1"/>
    </xf>
    <xf numFmtId="165" fontId="79" fillId="0" borderId="108" xfId="0" applyNumberFormat="1" applyFont="1" applyBorder="1" applyAlignment="1">
      <alignment horizontal="right" vertical="center" wrapText="1"/>
    </xf>
    <xf numFmtId="165" fontId="79" fillId="0" borderId="101" xfId="0" applyNumberFormat="1" applyFont="1" applyBorder="1" applyAlignment="1">
      <alignment horizontal="right" vertical="center" wrapText="1"/>
    </xf>
    <xf numFmtId="14" fontId="78" fillId="0" borderId="132" xfId="0" applyNumberFormat="1" applyFont="1" applyBorder="1" applyAlignment="1">
      <alignment horizontal="center" vertical="center" wrapText="1"/>
    </xf>
    <xf numFmtId="14" fontId="78" fillId="0" borderId="172" xfId="0" applyNumberFormat="1" applyFont="1" applyBorder="1" applyAlignment="1">
      <alignment horizontal="center" vertical="center" wrapText="1"/>
    </xf>
    <xf numFmtId="0" fontId="80" fillId="0" borderId="15" xfId="0" applyFont="1" applyBorder="1" applyAlignment="1">
      <alignment horizontal="centerContinuous"/>
    </xf>
    <xf numFmtId="0" fontId="80" fillId="0" borderId="12" xfId="0" applyFont="1" applyBorder="1" applyAlignment="1">
      <alignment horizontal="centerContinuous"/>
    </xf>
    <xf numFmtId="0" fontId="80" fillId="0" borderId="13" xfId="0" applyFont="1" applyBorder="1" applyAlignment="1">
      <alignment horizontal="centerContinuous"/>
    </xf>
    <xf numFmtId="0" fontId="80" fillId="0" borderId="14" xfId="0" applyFont="1" applyBorder="1" applyAlignment="1">
      <alignment horizontal="centerContinuous"/>
    </xf>
    <xf numFmtId="0" fontId="81" fillId="0" borderId="17" xfId="0" applyFont="1" applyFill="1" applyBorder="1" applyAlignment="1">
      <alignment horizontal="centerContinuous" vertical="center" wrapText="1"/>
    </xf>
    <xf numFmtId="0" fontId="81" fillId="0" borderId="57" xfId="0" applyFont="1" applyFill="1" applyBorder="1" applyAlignment="1">
      <alignment horizontal="centerContinuous" vertical="center" wrapText="1"/>
    </xf>
    <xf numFmtId="0" fontId="81" fillId="0" borderId="11" xfId="0" applyFont="1" applyFill="1" applyBorder="1" applyAlignment="1">
      <alignment horizontal="center" vertical="center" wrapText="1"/>
    </xf>
    <xf numFmtId="0" fontId="81" fillId="0" borderId="29" xfId="0" applyFont="1" applyFill="1" applyBorder="1" applyAlignment="1">
      <alignment horizontal="center" vertical="center" wrapText="1"/>
    </xf>
    <xf numFmtId="0" fontId="79" fillId="0" borderId="135" xfId="0" applyFont="1" applyBorder="1" applyAlignment="1">
      <alignment vertical="center"/>
    </xf>
    <xf numFmtId="0" fontId="79" fillId="0" borderId="123" xfId="0" applyFont="1" applyBorder="1" applyAlignment="1">
      <alignment vertical="center"/>
    </xf>
    <xf numFmtId="0" fontId="79" fillId="0" borderId="87" xfId="0" applyFont="1" applyBorder="1" applyAlignment="1">
      <alignment vertical="center" wrapText="1"/>
    </xf>
    <xf numFmtId="0" fontId="79" fillId="0" borderId="87" xfId="0" quotePrefix="1" applyFont="1" applyBorder="1" applyAlignment="1">
      <alignment vertical="center"/>
    </xf>
    <xf numFmtId="0" fontId="82" fillId="0" borderId="159" xfId="0" applyFont="1" applyBorder="1" applyAlignment="1">
      <alignment vertical="center" wrapText="1"/>
    </xf>
    <xf numFmtId="0" fontId="82" fillId="0" borderId="159" xfId="0" applyFont="1" applyBorder="1" applyAlignment="1">
      <alignment vertical="center"/>
    </xf>
    <xf numFmtId="0" fontId="79" fillId="0" borderId="135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61" xfId="0" applyFont="1" applyBorder="1" applyAlignment="1">
      <alignment vertical="center" wrapText="1"/>
    </xf>
    <xf numFmtId="14" fontId="80" fillId="0" borderId="132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horizontal="centerContinuous"/>
    </xf>
    <xf numFmtId="0" fontId="78" fillId="0" borderId="156" xfId="0" applyFont="1" applyFill="1" applyBorder="1" applyAlignment="1">
      <alignment horizontal="centerContinuous"/>
    </xf>
    <xf numFmtId="0" fontId="79" fillId="0" borderId="162" xfId="0" applyFont="1" applyFill="1" applyBorder="1" applyAlignment="1">
      <alignment horizontal="centerContinuous"/>
    </xf>
    <xf numFmtId="0" fontId="78" fillId="0" borderId="15" xfId="0" applyFont="1" applyBorder="1" applyAlignment="1">
      <alignment horizontal="centerContinuous"/>
    </xf>
    <xf numFmtId="0" fontId="78" fillId="0" borderId="12" xfId="0" applyFont="1" applyBorder="1" applyAlignment="1">
      <alignment horizontal="centerContinuous"/>
    </xf>
    <xf numFmtId="0" fontId="78" fillId="0" borderId="13" xfId="0" applyFont="1" applyBorder="1" applyAlignment="1">
      <alignment horizontal="centerContinuous"/>
    </xf>
    <xf numFmtId="0" fontId="78" fillId="0" borderId="14" xfId="0" applyFont="1" applyBorder="1" applyAlignment="1">
      <alignment horizontal="centerContinuous"/>
    </xf>
    <xf numFmtId="0" fontId="79" fillId="0" borderId="137" xfId="0" applyFont="1" applyFill="1" applyBorder="1"/>
    <xf numFmtId="0" fontId="79" fillId="0" borderId="44" xfId="0" applyFont="1" applyFill="1" applyBorder="1"/>
    <xf numFmtId="0" fontId="79" fillId="0" borderId="138" xfId="0" applyFont="1" applyFill="1" applyBorder="1"/>
    <xf numFmtId="0" fontId="78" fillId="0" borderId="29" xfId="0" applyFont="1" applyBorder="1" applyAlignment="1">
      <alignment horizontal="centerContinuous"/>
    </xf>
    <xf numFmtId="0" fontId="78" fillId="0" borderId="11" xfId="0" applyFont="1" applyBorder="1" applyAlignment="1">
      <alignment horizontal="centerContinuous"/>
    </xf>
    <xf numFmtId="0" fontId="79" fillId="0" borderId="140" xfId="0" applyFont="1" applyFill="1" applyBorder="1" applyAlignment="1">
      <alignment horizontal="centerContinuous" vertical="center" wrapText="1"/>
    </xf>
    <xf numFmtId="0" fontId="79" fillId="0" borderId="44" xfId="0" applyFont="1" applyFill="1" applyBorder="1" applyAlignment="1">
      <alignment horizontal="centerContinuous" vertical="center" wrapText="1"/>
    </xf>
    <xf numFmtId="0" fontId="79" fillId="0" borderId="161" xfId="0" applyFont="1" applyFill="1" applyBorder="1" applyAlignment="1">
      <alignment horizontal="center" wrapText="1"/>
    </xf>
    <xf numFmtId="0" fontId="79" fillId="0" borderId="17" xfId="0" applyFont="1" applyFill="1" applyBorder="1" applyAlignment="1">
      <alignment horizontal="centerContinuous" vertical="center" wrapText="1"/>
    </xf>
    <xf numFmtId="0" fontId="79" fillId="0" borderId="57" xfId="0" applyFont="1" applyFill="1" applyBorder="1" applyAlignment="1">
      <alignment horizontal="centerContinuous" vertical="center" wrapText="1"/>
    </xf>
    <xf numFmtId="0" fontId="79" fillId="0" borderId="11" xfId="0" applyFont="1" applyFill="1" applyBorder="1" applyAlignment="1">
      <alignment horizontal="center" vertical="center" wrapText="1"/>
    </xf>
    <xf numFmtId="0" fontId="79" fillId="0" borderId="29" xfId="0" applyFont="1" applyFill="1" applyBorder="1" applyAlignment="1">
      <alignment horizontal="center" vertical="center" wrapText="1"/>
    </xf>
    <xf numFmtId="14" fontId="80" fillId="0" borderId="173" xfId="0" applyNumberFormat="1" applyFont="1" applyBorder="1" applyAlignment="1">
      <alignment horizontal="center" vertical="center" wrapText="1"/>
    </xf>
    <xf numFmtId="1" fontId="78" fillId="0" borderId="25" xfId="0" applyNumberFormat="1" applyFont="1" applyFill="1" applyBorder="1" applyAlignment="1">
      <alignment vertical="center" wrapText="1"/>
    </xf>
    <xf numFmtId="1" fontId="79" fillId="0" borderId="34" xfId="0" applyNumberFormat="1" applyFont="1" applyBorder="1" applyAlignment="1">
      <alignment vertical="center" wrapText="1"/>
    </xf>
    <xf numFmtId="165" fontId="79" fillId="0" borderId="35" xfId="0" applyNumberFormat="1" applyFont="1" applyBorder="1" applyAlignment="1">
      <alignment vertical="center" wrapText="1"/>
    </xf>
    <xf numFmtId="1" fontId="78" fillId="0" borderId="25" xfId="0" applyNumberFormat="1" applyFont="1" applyFill="1" applyBorder="1" applyAlignment="1">
      <alignment horizontal="right" vertical="center" wrapText="1"/>
    </xf>
    <xf numFmtId="1" fontId="79" fillId="0" borderId="34" xfId="0" applyNumberFormat="1" applyFont="1" applyBorder="1" applyAlignment="1">
      <alignment horizontal="right" vertical="center" wrapText="1"/>
    </xf>
    <xf numFmtId="165" fontId="79" fillId="29" borderId="35" xfId="0" applyNumberFormat="1" applyFont="1" applyFill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vertical="center" wrapText="1"/>
    </xf>
    <xf numFmtId="1" fontId="79" fillId="0" borderId="31" xfId="0" applyNumberFormat="1" applyFont="1" applyBorder="1" applyAlignment="1">
      <alignment vertical="center" wrapText="1"/>
    </xf>
    <xf numFmtId="165" fontId="79" fillId="0" borderId="32" xfId="0" applyNumberFormat="1" applyFont="1" applyBorder="1" applyAlignment="1">
      <alignment vertical="center" wrapText="1"/>
    </xf>
    <xf numFmtId="1" fontId="78" fillId="0" borderId="34" xfId="0" applyNumberFormat="1" applyFont="1" applyFill="1" applyBorder="1" applyAlignment="1">
      <alignment horizontal="right" vertical="center" wrapText="1"/>
    </xf>
    <xf numFmtId="1" fontId="78" fillId="0" borderId="28" xfId="0" applyNumberFormat="1" applyFont="1" applyFill="1" applyBorder="1" applyAlignment="1">
      <alignment horizontal="right" vertical="center" wrapText="1"/>
    </xf>
    <xf numFmtId="1" fontId="78" fillId="0" borderId="58" xfId="0" applyNumberFormat="1" applyFont="1" applyFill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horizontal="right" vertical="center" wrapText="1"/>
    </xf>
    <xf numFmtId="1" fontId="78" fillId="0" borderId="31" xfId="0" applyNumberFormat="1" applyFont="1" applyFill="1" applyBorder="1" applyAlignment="1">
      <alignment horizontal="right" vertical="center" wrapText="1"/>
    </xf>
    <xf numFmtId="1" fontId="78" fillId="0" borderId="140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38" xfId="0" applyNumberFormat="1" applyFont="1" applyBorder="1" applyAlignment="1">
      <alignment horizontal="right" vertical="center" wrapText="1"/>
    </xf>
    <xf numFmtId="165" fontId="79" fillId="0" borderId="167" xfId="0" applyNumberFormat="1" applyFont="1" applyBorder="1" applyAlignment="1">
      <alignment horizontal="right" vertical="center" wrapText="1"/>
    </xf>
    <xf numFmtId="1" fontId="78" fillId="0" borderId="177" xfId="0" applyNumberFormat="1" applyFont="1" applyFill="1" applyBorder="1" applyAlignment="1">
      <alignment horizontal="right" vertical="center" wrapText="1"/>
    </xf>
    <xf numFmtId="0" fontId="81" fillId="0" borderId="111" xfId="0" applyFont="1" applyFill="1" applyBorder="1" applyAlignment="1">
      <alignment horizontal="centerContinuous" vertical="center" wrapText="1"/>
    </xf>
    <xf numFmtId="0" fontId="81" fillId="0" borderId="112" xfId="0" applyFont="1" applyFill="1" applyBorder="1" applyAlignment="1">
      <alignment horizontal="centerContinuous" vertical="center" wrapText="1"/>
    </xf>
    <xf numFmtId="0" fontId="81" fillId="0" borderId="113" xfId="0" applyFont="1" applyFill="1" applyBorder="1" applyAlignment="1">
      <alignment horizontal="center" vertical="center" wrapText="1"/>
    </xf>
    <xf numFmtId="0" fontId="79" fillId="0" borderId="94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111" xfId="0" applyFont="1" applyFill="1" applyBorder="1" applyAlignment="1">
      <alignment horizontal="centerContinuous" vertical="center" wrapText="1"/>
    </xf>
    <xf numFmtId="0" fontId="79" fillId="0" borderId="112" xfId="0" applyFont="1" applyFill="1" applyBorder="1" applyAlignment="1">
      <alignment horizontal="centerContinuous" vertical="center" wrapText="1"/>
    </xf>
    <xf numFmtId="0" fontId="79" fillId="0" borderId="113" xfId="0" applyFont="1" applyFill="1" applyBorder="1" applyAlignment="1">
      <alignment horizontal="center" vertical="center" wrapText="1"/>
    </xf>
    <xf numFmtId="1" fontId="79" fillId="0" borderId="58" xfId="0" applyNumberFormat="1" applyFont="1" applyBorder="1" applyAlignment="1">
      <alignment horizontal="right" vertical="center" wrapText="1"/>
    </xf>
    <xf numFmtId="165" fontId="79" fillId="29" borderId="39" xfId="0" applyNumberFormat="1" applyFont="1" applyFill="1" applyBorder="1" applyAlignment="1">
      <alignment horizontal="right" vertical="center" wrapText="1"/>
    </xf>
    <xf numFmtId="1" fontId="78" fillId="0" borderId="26" xfId="0" applyNumberFormat="1" applyFont="1" applyFill="1" applyBorder="1" applyAlignment="1">
      <alignment vertical="center" wrapText="1"/>
    </xf>
    <xf numFmtId="1" fontId="79" fillId="0" borderId="157" xfId="0" applyNumberFormat="1" applyFont="1" applyBorder="1" applyAlignment="1">
      <alignment vertical="center" wrapText="1"/>
    </xf>
    <xf numFmtId="165" fontId="79" fillId="0" borderId="38" xfId="0" applyNumberFormat="1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4" fontId="79" fillId="0" borderId="151" xfId="0" applyNumberFormat="1" applyFont="1" applyFill="1" applyBorder="1" applyAlignment="1">
      <alignment horizontal="right" vertical="center" wrapText="1"/>
    </xf>
    <xf numFmtId="4" fontId="79" fillId="0" borderId="153" xfId="0" applyNumberFormat="1" applyFont="1" applyBorder="1" applyAlignment="1">
      <alignment horizontal="right" vertical="center" wrapText="1"/>
    </xf>
    <xf numFmtId="164" fontId="79" fillId="0" borderId="155" xfId="0" applyNumberFormat="1" applyFont="1" applyBorder="1" applyAlignment="1">
      <alignment horizontal="right" vertical="center" wrapText="1"/>
    </xf>
    <xf numFmtId="4" fontId="79" fillId="0" borderId="25" xfId="0" applyNumberFormat="1" applyFont="1" applyFill="1" applyBorder="1" applyAlignment="1">
      <alignment horizontal="right" vertical="center" wrapText="1"/>
    </xf>
    <xf numFmtId="4" fontId="79" fillId="0" borderId="34" xfId="0" applyNumberFormat="1" applyFont="1" applyBorder="1" applyAlignment="1">
      <alignment horizontal="right" vertical="center" wrapText="1"/>
    </xf>
    <xf numFmtId="3" fontId="79" fillId="0" borderId="25" xfId="0" applyNumberFormat="1" applyFont="1" applyFill="1" applyBorder="1" applyAlignment="1">
      <alignment vertical="center" wrapText="1"/>
    </xf>
    <xf numFmtId="3" fontId="79" fillId="0" borderId="34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vertical="center" wrapText="1"/>
    </xf>
    <xf numFmtId="3" fontId="79" fillId="0" borderId="151" xfId="0" applyNumberFormat="1" applyFont="1" applyFill="1" applyBorder="1" applyAlignment="1">
      <alignment horizontal="right" vertical="center" wrapText="1"/>
    </xf>
    <xf numFmtId="3" fontId="79" fillId="0" borderId="153" xfId="0" applyNumberFormat="1" applyFont="1" applyBorder="1" applyAlignment="1">
      <alignment horizontal="right" vertical="center" wrapText="1"/>
    </xf>
    <xf numFmtId="3" fontId="79" fillId="0" borderId="58" xfId="0" applyNumberFormat="1" applyFont="1" applyBorder="1" applyAlignment="1">
      <alignment horizontal="right" vertical="center" wrapText="1"/>
    </xf>
    <xf numFmtId="164" fontId="79" fillId="0" borderId="39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vertical="center" wrapText="1"/>
    </xf>
    <xf numFmtId="0" fontId="79" fillId="0" borderId="179" xfId="0" applyFont="1" applyBorder="1" applyAlignment="1">
      <alignment horizontal="center" vertical="center" wrapText="1"/>
    </xf>
    <xf numFmtId="164" fontId="79" fillId="0" borderId="154" xfId="0" applyNumberFormat="1" applyFont="1" applyBorder="1" applyAlignment="1">
      <alignment horizontal="right" vertical="center" wrapText="1"/>
    </xf>
    <xf numFmtId="164" fontId="79" fillId="0" borderId="42" xfId="0" applyNumberFormat="1" applyFont="1" applyBorder="1" applyAlignment="1">
      <alignment horizontal="right" vertical="center" wrapText="1"/>
    </xf>
    <xf numFmtId="164" fontId="79" fillId="0" borderId="35" xfId="0" applyNumberFormat="1" applyFont="1" applyBorder="1" applyAlignment="1">
      <alignment horizontal="right" vertical="center" wrapText="1"/>
    </xf>
    <xf numFmtId="165" fontId="79" fillId="0" borderId="42" xfId="0" applyNumberFormat="1" applyFont="1" applyBorder="1" applyAlignment="1">
      <alignment horizontal="right" vertical="center" wrapText="1"/>
    </xf>
    <xf numFmtId="164" fontId="79" fillId="0" borderId="36" xfId="0" quotePrefix="1" applyNumberFormat="1" applyFont="1" applyBorder="1" applyAlignment="1">
      <alignment horizontal="right" vertical="center" wrapText="1"/>
    </xf>
    <xf numFmtId="164" fontId="79" fillId="0" borderId="36" xfId="0" applyNumberFormat="1" applyFont="1" applyBorder="1" applyAlignment="1">
      <alignment horizontal="right" vertical="center" wrapText="1"/>
    </xf>
    <xf numFmtId="1" fontId="78" fillId="0" borderId="145" xfId="0" applyNumberFormat="1" applyFont="1" applyBorder="1" applyAlignment="1">
      <alignment horizontal="right" vertical="center" wrapText="1"/>
    </xf>
    <xf numFmtId="164" fontId="78" fillId="0" borderId="176" xfId="0" applyNumberFormat="1" applyFont="1" applyBorder="1" applyAlignment="1">
      <alignment horizontal="right" vertical="center" wrapText="1"/>
    </xf>
    <xf numFmtId="164" fontId="78" fillId="0" borderId="146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horizontal="right" vertical="center" wrapText="1"/>
    </xf>
    <xf numFmtId="3" fontId="78" fillId="0" borderId="145" xfId="0" applyNumberFormat="1" applyFont="1" applyBorder="1" applyAlignment="1">
      <alignment horizontal="right" vertical="center" wrapText="1"/>
    </xf>
    <xf numFmtId="1" fontId="79" fillId="0" borderId="153" xfId="0" applyNumberFormat="1" applyFont="1" applyBorder="1" applyAlignment="1">
      <alignment horizontal="right" vertical="center" wrapText="1"/>
    </xf>
    <xf numFmtId="165" fontId="79" fillId="0" borderId="28" xfId="0" applyNumberFormat="1" applyFont="1" applyFill="1" applyBorder="1" applyAlignment="1">
      <alignment horizontal="right" vertical="center" wrapText="1"/>
    </xf>
    <xf numFmtId="165" fontId="79" fillId="0" borderId="58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31" xfId="0" applyNumberFormat="1" applyFont="1" applyBorder="1" applyAlignment="1">
      <alignment horizontal="right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152" xfId="0" applyNumberFormat="1" applyFont="1" applyBorder="1" applyAlignment="1">
      <alignment horizontal="right" vertical="center" wrapText="1"/>
    </xf>
    <xf numFmtId="1" fontId="79" fillId="0" borderId="147" xfId="0" applyNumberFormat="1" applyFont="1" applyBorder="1" applyAlignment="1">
      <alignment horizontal="right" vertical="center" wrapText="1"/>
    </xf>
    <xf numFmtId="164" fontId="79" fillId="0" borderId="180" xfId="0" applyNumberFormat="1" applyFont="1" applyBorder="1" applyAlignment="1">
      <alignment horizontal="right" vertical="center" wrapText="1"/>
    </xf>
    <xf numFmtId="3" fontId="79" fillId="0" borderId="153" xfId="0" applyNumberFormat="1" applyFont="1" applyFill="1" applyBorder="1" applyAlignment="1">
      <alignment horizontal="right" vertical="center" wrapText="1"/>
    </xf>
    <xf numFmtId="164" fontId="79" fillId="0" borderId="181" xfId="0" applyNumberFormat="1" applyFont="1" applyBorder="1" applyAlignment="1">
      <alignment horizontal="right" vertical="center" wrapText="1"/>
    </xf>
    <xf numFmtId="1" fontId="79" fillId="0" borderId="42" xfId="0" applyNumberFormat="1" applyFont="1" applyBorder="1" applyAlignment="1">
      <alignment horizontal="right" vertical="center" wrapText="1"/>
    </xf>
    <xf numFmtId="164" fontId="79" fillId="0" borderId="75" xfId="0" applyNumberFormat="1" applyFont="1" applyBorder="1" applyAlignment="1">
      <alignment horizontal="right" vertical="center" wrapText="1"/>
    </xf>
    <xf numFmtId="3" fontId="79" fillId="0" borderId="34" xfId="0" applyNumberFormat="1" applyFont="1" applyFill="1" applyBorder="1" applyAlignment="1">
      <alignment horizontal="right" vertical="center" wrapText="1"/>
    </xf>
    <xf numFmtId="3" fontId="79" fillId="0" borderId="42" xfId="0" applyNumberFormat="1" applyFont="1" applyBorder="1" applyAlignment="1">
      <alignment horizontal="right" vertical="center" wrapText="1"/>
    </xf>
    <xf numFmtId="1" fontId="79" fillId="0" borderId="59" xfId="0" applyNumberFormat="1" applyFont="1" applyBorder="1" applyAlignment="1">
      <alignment horizontal="right" vertical="center" wrapText="1"/>
    </xf>
    <xf numFmtId="164" fontId="79" fillId="0" borderId="37" xfId="0" applyNumberFormat="1" applyFont="1" applyBorder="1" applyAlignment="1">
      <alignment horizontal="right" vertical="center" wrapText="1"/>
    </xf>
    <xf numFmtId="3" fontId="79" fillId="0" borderId="58" xfId="0" applyNumberFormat="1" applyFont="1" applyFill="1" applyBorder="1" applyAlignment="1">
      <alignment horizontal="right" vertical="center" wrapText="1"/>
    </xf>
    <xf numFmtId="164" fontId="78" fillId="0" borderId="133" xfId="0" applyNumberFormat="1" applyFont="1" applyBorder="1" applyAlignment="1">
      <alignment horizontal="right" vertical="center" wrapText="1"/>
    </xf>
    <xf numFmtId="3" fontId="78" fillId="0" borderId="145" xfId="0" applyNumberFormat="1" applyFont="1" applyFill="1" applyBorder="1" applyAlignment="1">
      <alignment horizontal="right" vertical="center" wrapText="1"/>
    </xf>
    <xf numFmtId="1" fontId="79" fillId="0" borderId="23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3" fontId="79" fillId="0" borderId="23" xfId="0" applyNumberFormat="1" applyFont="1" applyBorder="1" applyAlignment="1">
      <alignment horizontal="right" vertical="center" wrapText="1"/>
    </xf>
    <xf numFmtId="164" fontId="79" fillId="0" borderId="110" xfId="0" applyNumberFormat="1" applyFont="1" applyBorder="1" applyAlignment="1">
      <alignment horizontal="right" vertical="center" wrapText="1"/>
    </xf>
    <xf numFmtId="3" fontId="79" fillId="0" borderId="59" xfId="0" applyNumberFormat="1" applyFont="1" applyBorder="1" applyAlignment="1">
      <alignment horizontal="right" vertical="center" wrapText="1"/>
    </xf>
    <xf numFmtId="3" fontId="78" fillId="0" borderId="146" xfId="0" applyNumberFormat="1" applyFont="1" applyBorder="1" applyAlignment="1">
      <alignment horizontal="right" vertical="center" wrapText="1"/>
    </xf>
    <xf numFmtId="0" fontId="88" fillId="27" borderId="10" xfId="0" applyFont="1" applyFill="1" applyBorder="1" applyAlignment="1">
      <alignment horizontal="center" vertical="center"/>
    </xf>
    <xf numFmtId="0" fontId="88" fillId="27" borderId="20" xfId="0" applyFont="1" applyFill="1" applyBorder="1" applyAlignment="1">
      <alignment horizontal="center" vertical="center"/>
    </xf>
    <xf numFmtId="0" fontId="80" fillId="27" borderId="10" xfId="0" applyFont="1" applyFill="1" applyBorder="1" applyAlignment="1">
      <alignment horizontal="centerContinuous"/>
    </xf>
    <xf numFmtId="0" fontId="80" fillId="27" borderId="11" xfId="0" applyFont="1" applyFill="1" applyBorder="1" applyAlignment="1">
      <alignment horizontal="centerContinuous"/>
    </xf>
    <xf numFmtId="0" fontId="81" fillId="27" borderId="29" xfId="0" applyFont="1" applyFill="1" applyBorder="1" applyAlignment="1">
      <alignment horizontal="centerContinuous"/>
    </xf>
    <xf numFmtId="0" fontId="89" fillId="27" borderId="19" xfId="0" applyFont="1" applyFill="1" applyBorder="1" applyAlignment="1">
      <alignment horizontal="center" vertical="center"/>
    </xf>
    <xf numFmtId="0" fontId="88" fillId="27" borderId="21" xfId="0" applyFont="1" applyFill="1" applyBorder="1" applyAlignment="1">
      <alignment horizontal="center" vertical="center"/>
    </xf>
    <xf numFmtId="0" fontId="81" fillId="27" borderId="19" xfId="0" applyFont="1" applyFill="1" applyBorder="1"/>
    <xf numFmtId="0" fontId="81" fillId="27" borderId="0" xfId="0" applyFont="1" applyFill="1" applyBorder="1"/>
    <xf numFmtId="0" fontId="81" fillId="27" borderId="30" xfId="0" applyFont="1" applyFill="1" applyBorder="1"/>
    <xf numFmtId="0" fontId="88" fillId="27" borderId="19" xfId="0" applyFont="1" applyFill="1" applyBorder="1" applyAlignment="1">
      <alignment horizontal="center" vertical="center"/>
    </xf>
    <xf numFmtId="0" fontId="89" fillId="27" borderId="22" xfId="0" applyFont="1" applyFill="1" applyBorder="1" applyAlignment="1">
      <alignment horizontal="center" vertical="center"/>
    </xf>
    <xf numFmtId="0" fontId="81" fillId="0" borderId="19" xfId="0" applyFont="1" applyBorder="1" applyAlignment="1">
      <alignment horizontal="center" vertical="center" wrapText="1"/>
    </xf>
    <xf numFmtId="0" fontId="81" fillId="0" borderId="91" xfId="0" quotePrefix="1" applyFont="1" applyBorder="1" applyAlignment="1">
      <alignment horizontal="center" vertical="center" wrapText="1"/>
    </xf>
    <xf numFmtId="10" fontId="81" fillId="0" borderId="91" xfId="0" quotePrefix="1" applyNumberFormat="1" applyFont="1" applyBorder="1" applyAlignment="1">
      <alignment horizontal="center" vertical="center" wrapText="1"/>
    </xf>
    <xf numFmtId="10" fontId="81" fillId="0" borderId="86" xfId="0" quotePrefix="1" applyNumberFormat="1" applyFont="1" applyBorder="1" applyAlignment="1">
      <alignment horizontal="center" vertical="center" wrapText="1"/>
    </xf>
    <xf numFmtId="0" fontId="80" fillId="0" borderId="46" xfId="0" applyFont="1" applyBorder="1" applyAlignment="1">
      <alignment vertical="center" wrapText="1"/>
    </xf>
    <xf numFmtId="0" fontId="81" fillId="0" borderId="86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1" fillId="0" borderId="90" xfId="0" applyFont="1" applyBorder="1" applyAlignment="1">
      <alignment horizontal="center" vertical="center" wrapText="1"/>
    </xf>
    <xf numFmtId="164" fontId="79" fillId="0" borderId="140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center" vertical="center" wrapText="1"/>
    </xf>
    <xf numFmtId="165" fontId="79" fillId="0" borderId="138" xfId="0" applyNumberFormat="1" applyFont="1" applyBorder="1" applyAlignment="1">
      <alignment horizontal="center" vertical="center" wrapText="1"/>
    </xf>
    <xf numFmtId="0" fontId="79" fillId="0" borderId="172" xfId="0" applyFont="1" applyBorder="1" applyAlignment="1">
      <alignment horizontal="left" vertical="center"/>
    </xf>
    <xf numFmtId="1" fontId="79" fillId="0" borderId="172" xfId="0" applyNumberFormat="1" applyFont="1" applyFill="1" applyBorder="1" applyAlignment="1">
      <alignment horizontal="right" vertical="center" wrapText="1"/>
    </xf>
    <xf numFmtId="0" fontId="79" fillId="0" borderId="172" xfId="0" applyFont="1" applyBorder="1" applyAlignment="1">
      <alignment vertical="center" wrapText="1"/>
    </xf>
    <xf numFmtId="0" fontId="79" fillId="0" borderId="172" xfId="0" applyFont="1" applyBorder="1" applyAlignment="1">
      <alignment horizontal="center" vertical="center" wrapText="1"/>
    </xf>
    <xf numFmtId="1" fontId="78" fillId="0" borderId="165" xfId="0" applyNumberFormat="1" applyFont="1" applyFill="1" applyBorder="1" applyAlignment="1">
      <alignment horizontal="right" vertical="center" wrapText="1"/>
    </xf>
    <xf numFmtId="0" fontId="79" fillId="0" borderId="136" xfId="0" applyFont="1" applyBorder="1" applyAlignment="1">
      <alignment horizontal="center" vertical="center" wrapText="1"/>
    </xf>
    <xf numFmtId="3" fontId="74" fillId="0" borderId="172" xfId="0" applyNumberFormat="1" applyFont="1" applyFill="1" applyBorder="1" applyAlignment="1">
      <alignment horizontal="right" vertical="center" wrapText="1"/>
    </xf>
    <xf numFmtId="1" fontId="74" fillId="0" borderId="172" xfId="0" applyNumberFormat="1" applyFont="1" applyFill="1" applyBorder="1" applyAlignment="1">
      <alignment horizontal="right" vertical="center" wrapText="1"/>
    </xf>
    <xf numFmtId="3" fontId="74" fillId="0" borderId="124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69" xfId="0" applyFont="1" applyFill="1" applyBorder="1" applyAlignment="1" applyProtection="1">
      <alignment horizontal="center" vertical="top" wrapText="1"/>
      <protection locked="0"/>
    </xf>
    <xf numFmtId="0" fontId="3" fillId="30" borderId="169" xfId="0" applyFont="1" applyFill="1" applyBorder="1" applyAlignment="1" applyProtection="1">
      <alignment horizontal="center" vertical="top" wrapText="1"/>
      <protection locked="0"/>
    </xf>
    <xf numFmtId="165" fontId="37" fillId="0" borderId="16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9" xfId="0" applyNumberFormat="1" applyFont="1" applyFill="1" applyBorder="1" applyAlignment="1" applyProtection="1">
      <alignment horizontal="right" vertical="center" wrapText="1"/>
    </xf>
    <xf numFmtId="1" fontId="3" fillId="30" borderId="16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42" xfId="0" applyFont="1" applyFill="1" applyBorder="1" applyAlignment="1">
      <alignment horizontal="center"/>
    </xf>
    <xf numFmtId="0" fontId="105" fillId="26" borderId="145" xfId="0" applyFont="1" applyFill="1" applyBorder="1" applyAlignment="1">
      <alignment horizontal="center" vertical="center"/>
    </xf>
    <xf numFmtId="0" fontId="105" fillId="26" borderId="146" xfId="0" applyFont="1" applyFill="1" applyBorder="1" applyAlignment="1">
      <alignment horizontal="center" vertical="center"/>
    </xf>
    <xf numFmtId="0" fontId="105" fillId="26" borderId="143" xfId="0" applyFont="1" applyFill="1" applyBorder="1" applyAlignment="1">
      <alignment horizontal="center" vertical="center"/>
    </xf>
    <xf numFmtId="0" fontId="105" fillId="0" borderId="123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30" xfId="0" applyNumberFormat="1" applyFont="1" applyBorder="1" applyAlignment="1">
      <alignment horizontal="centerContinuous"/>
    </xf>
    <xf numFmtId="0" fontId="105" fillId="0" borderId="149" xfId="0" applyFont="1" applyBorder="1" applyAlignment="1">
      <alignment horizontal="left" indent="1"/>
    </xf>
    <xf numFmtId="2" fontId="0" fillId="0" borderId="147" xfId="0" applyNumberFormat="1" applyFont="1" applyBorder="1"/>
    <xf numFmtId="2" fontId="0" fillId="0" borderId="144" xfId="0" applyNumberFormat="1" applyFont="1" applyBorder="1"/>
    <xf numFmtId="0" fontId="105" fillId="0" borderId="25" xfId="0" applyFont="1" applyBorder="1" applyAlignment="1">
      <alignment horizontal="left" indent="1"/>
    </xf>
    <xf numFmtId="2" fontId="0" fillId="0" borderId="42" xfId="0" applyNumberFormat="1" applyFont="1" applyBorder="1"/>
    <xf numFmtId="2" fontId="0" fillId="0" borderId="35" xfId="0" applyNumberFormat="1" applyFont="1" applyBorder="1"/>
    <xf numFmtId="2" fontId="0" fillId="0" borderId="42" xfId="0" quotePrefix="1" applyNumberFormat="1" applyFont="1" applyBorder="1"/>
    <xf numFmtId="0" fontId="105" fillId="0" borderId="28" xfId="0" applyFont="1" applyBorder="1" applyAlignment="1">
      <alignment horizontal="left" indent="1"/>
    </xf>
    <xf numFmtId="2" fontId="0" fillId="0" borderId="36" xfId="0" applyNumberFormat="1" applyFont="1" applyBorder="1"/>
    <xf numFmtId="2" fontId="0" fillId="0" borderId="36" xfId="0" quotePrefix="1" applyNumberFormat="1" applyFont="1" applyBorder="1"/>
    <xf numFmtId="2" fontId="0" fillId="0" borderId="39" xfId="0" applyNumberFormat="1" applyFont="1" applyBorder="1"/>
    <xf numFmtId="0" fontId="105" fillId="0" borderId="27" xfId="0" applyFont="1" applyBorder="1" applyAlignment="1">
      <alignment horizontal="left" indent="1"/>
    </xf>
    <xf numFmtId="2" fontId="0" fillId="0" borderId="43" xfId="0" applyNumberFormat="1" applyFont="1" applyBorder="1"/>
    <xf numFmtId="2" fontId="0" fillId="0" borderId="43" xfId="0" quotePrefix="1" applyNumberFormat="1" applyFont="1" applyBorder="1"/>
    <xf numFmtId="2" fontId="0" fillId="0" borderId="32" xfId="0" applyNumberFormat="1" applyFont="1" applyBorder="1"/>
    <xf numFmtId="0" fontId="105" fillId="0" borderId="124" xfId="0" applyFont="1" applyBorder="1" applyAlignment="1">
      <alignment horizontal="left" indent="1"/>
    </xf>
    <xf numFmtId="2" fontId="0" fillId="0" borderId="110" xfId="0" applyNumberFormat="1" applyFont="1" applyBorder="1"/>
    <xf numFmtId="2" fontId="0" fillId="0" borderId="37" xfId="0" applyNumberFormat="1" applyFont="1" applyBorder="1"/>
    <xf numFmtId="0" fontId="105" fillId="0" borderId="124" xfId="0" applyFont="1" applyBorder="1" applyAlignment="1">
      <alignment horizontal="centerContinuous"/>
    </xf>
    <xf numFmtId="170" fontId="105" fillId="0" borderId="110" xfId="0" applyNumberFormat="1" applyFont="1" applyBorder="1" applyAlignment="1">
      <alignment horizontal="centerContinuous"/>
    </xf>
    <xf numFmtId="170" fontId="105" fillId="0" borderId="3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79" fillId="0" borderId="139" xfId="0" applyFont="1" applyBorder="1" applyAlignment="1">
      <alignment horizontal="center" vertical="center" wrapText="1"/>
    </xf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164" fontId="79" fillId="0" borderId="135" xfId="0" quotePrefix="1" applyNumberFormat="1" applyFont="1" applyBorder="1" applyAlignment="1">
      <alignment horizontal="right" vertical="center" wrapText="1"/>
    </xf>
    <xf numFmtId="0" fontId="79" fillId="0" borderId="123" xfId="0" applyFont="1" applyBorder="1" applyAlignment="1">
      <alignment horizontal="center" vertical="center" wrapText="1"/>
    </xf>
    <xf numFmtId="164" fontId="79" fillId="0" borderId="87" xfId="0" quotePrefix="1" applyNumberFormat="1" applyFont="1" applyBorder="1" applyAlignment="1">
      <alignment horizontal="right" vertical="center" wrapText="1"/>
    </xf>
    <xf numFmtId="164" fontId="79" fillId="0" borderId="172" xfId="0" applyNumberFormat="1" applyFont="1" applyBorder="1" applyAlignment="1">
      <alignment horizontal="right" vertical="center" wrapText="1"/>
    </xf>
    <xf numFmtId="164" fontId="79" fillId="0" borderId="93" xfId="0" quotePrefix="1" applyNumberFormat="1" applyFont="1" applyBorder="1" applyAlignment="1">
      <alignment horizontal="right" vertical="center" wrapText="1"/>
    </xf>
    <xf numFmtId="164" fontId="79" fillId="0" borderId="158" xfId="0" quotePrefix="1" applyNumberFormat="1" applyFont="1" applyBorder="1" applyAlignment="1">
      <alignment horizontal="right" vertical="center" wrapText="1"/>
    </xf>
    <xf numFmtId="164" fontId="79" fillId="0" borderId="136" xfId="0" quotePrefix="1" applyNumberFormat="1" applyFont="1" applyBorder="1" applyAlignment="1">
      <alignment horizontal="right" vertical="center" wrapText="1"/>
    </xf>
    <xf numFmtId="165" fontId="79" fillId="0" borderId="73" xfId="0" applyNumberFormat="1" applyFont="1" applyBorder="1" applyAlignment="1">
      <alignment horizontal="right" vertical="center" wrapText="1"/>
    </xf>
    <xf numFmtId="14" fontId="80" fillId="0" borderId="132" xfId="0" applyNumberFormat="1" applyFont="1" applyBorder="1" applyAlignment="1">
      <alignment horizontal="center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4" fontId="79" fillId="0" borderId="168" xfId="0" applyNumberFormat="1" applyFont="1" applyBorder="1" applyAlignment="1">
      <alignment horizontal="right" vertical="center" wrapText="1"/>
    </xf>
    <xf numFmtId="164" fontId="79" fillId="0" borderId="174" xfId="0" applyNumberFormat="1" applyFont="1" applyBorder="1" applyAlignment="1">
      <alignment horizontal="right" vertical="center" wrapText="1"/>
    </xf>
    <xf numFmtId="4" fontId="79" fillId="0" borderId="106" xfId="0" applyNumberFormat="1" applyFont="1" applyBorder="1" applyAlignment="1">
      <alignment horizontal="right" vertical="center" wrapText="1"/>
    </xf>
    <xf numFmtId="3" fontId="79" fillId="0" borderId="106" xfId="0" applyNumberFormat="1" applyFont="1" applyBorder="1" applyAlignment="1">
      <alignment vertical="center" wrapText="1"/>
    </xf>
    <xf numFmtId="3" fontId="78" fillId="0" borderId="131" xfId="0" applyNumberFormat="1" applyFont="1" applyBorder="1" applyAlignment="1">
      <alignment vertical="center" wrapText="1"/>
    </xf>
    <xf numFmtId="164" fontId="79" fillId="0" borderId="172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107" xfId="0" applyNumberFormat="1" applyFont="1" applyBorder="1" applyAlignment="1">
      <alignment vertical="center" wrapText="1"/>
    </xf>
    <xf numFmtId="164" fontId="79" fillId="0" borderId="139" xfId="0" applyNumberFormat="1" applyFont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vertical="center" wrapText="1"/>
    </xf>
    <xf numFmtId="3" fontId="79" fillId="0" borderId="109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22" xfId="0" applyNumberFormat="1" applyFont="1" applyFill="1" applyBorder="1" applyAlignment="1">
      <alignment horizontal="center" vertical="center"/>
    </xf>
    <xf numFmtId="14" fontId="26" fillId="0" borderId="172" xfId="0" applyNumberFormat="1" applyFont="1" applyFill="1" applyBorder="1" applyAlignment="1">
      <alignment horizontal="center" vertical="center"/>
    </xf>
    <xf numFmtId="1" fontId="122" fillId="28" borderId="16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71" xfId="0" applyNumberFormat="1" applyFont="1" applyFill="1" applyBorder="1" applyAlignment="1">
      <alignment horizontal="right" vertical="center" wrapText="1"/>
    </xf>
    <xf numFmtId="1" fontId="123" fillId="28" borderId="171" xfId="0" applyNumberFormat="1" applyFont="1" applyFill="1" applyBorder="1" applyAlignment="1">
      <alignment horizontal="right" vertical="center" wrapText="1"/>
    </xf>
    <xf numFmtId="0" fontId="65" fillId="0" borderId="183" xfId="0" applyFont="1" applyBorder="1"/>
    <xf numFmtId="0" fontId="0" fillId="0" borderId="184" xfId="0" applyBorder="1"/>
    <xf numFmtId="0" fontId="0" fillId="0" borderId="185" xfId="0" applyBorder="1"/>
    <xf numFmtId="0" fontId="69" fillId="0" borderId="183" xfId="0" applyFont="1" applyBorder="1"/>
    <xf numFmtId="16" fontId="79" fillId="0" borderId="176" xfId="0" applyNumberFormat="1" applyFont="1" applyFill="1" applyBorder="1" applyAlignment="1">
      <alignment horizontal="center" vertical="center" wrapText="1"/>
    </xf>
    <xf numFmtId="0" fontId="79" fillId="0" borderId="139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14" fillId="0" borderId="172" xfId="0" applyFont="1" applyBorder="1" applyAlignment="1">
      <alignment horizontal="center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1" xfId="0" applyNumberFormat="1" applyFont="1" applyBorder="1"/>
    <xf numFmtId="0" fontId="84" fillId="0" borderId="119" xfId="0" applyFont="1" applyBorder="1"/>
    <xf numFmtId="0" fontId="80" fillId="0" borderId="114" xfId="0" applyFont="1" applyBorder="1" applyAlignment="1">
      <alignment horizontal="centerContinuous" vertical="center"/>
    </xf>
    <xf numFmtId="0" fontId="84" fillId="0" borderId="118" xfId="0" applyFont="1" applyBorder="1" applyAlignment="1">
      <alignment horizontal="centerContinuous" vertical="center"/>
    </xf>
    <xf numFmtId="0" fontId="84" fillId="0" borderId="115" xfId="0" applyFont="1" applyBorder="1" applyAlignment="1">
      <alignment horizontal="centerContinuous" vertical="center"/>
    </xf>
    <xf numFmtId="0" fontId="84" fillId="0" borderId="116" xfId="0" applyFont="1" applyBorder="1" applyAlignment="1">
      <alignment horizontal="centerContinuous" vertical="center"/>
    </xf>
    <xf numFmtId="0" fontId="84" fillId="0" borderId="117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84" fillId="0" borderId="25" xfId="0" applyFont="1" applyBorder="1" applyAlignment="1">
      <alignment horizontal="centerContinuous" vertical="center"/>
    </xf>
    <xf numFmtId="0" fontId="84" fillId="0" borderId="42" xfId="0" applyFont="1" applyBorder="1" applyAlignment="1">
      <alignment horizontal="centerContinuous" vertical="center"/>
    </xf>
    <xf numFmtId="0" fontId="84" fillId="0" borderId="35" xfId="0" applyFont="1" applyBorder="1" applyAlignment="1">
      <alignment horizontal="centerContinuous" vertical="center"/>
    </xf>
    <xf numFmtId="0" fontId="84" fillId="0" borderId="34" xfId="0" applyFont="1" applyBorder="1" applyAlignment="1">
      <alignment horizontal="centerContinuous" vertical="center"/>
    </xf>
    <xf numFmtId="49" fontId="85" fillId="0" borderId="44" xfId="0" applyNumberFormat="1" applyFont="1" applyBorder="1" applyAlignment="1"/>
    <xf numFmtId="0" fontId="85" fillId="0" borderId="121" xfId="0" applyFont="1" applyBorder="1" applyAlignment="1"/>
    <xf numFmtId="0" fontId="127" fillId="0" borderId="28" xfId="0" applyFont="1" applyBorder="1" applyAlignment="1">
      <alignment horizontal="center"/>
    </xf>
    <xf numFmtId="0" fontId="127" fillId="0" borderId="36" xfId="0" applyFont="1" applyFill="1" applyBorder="1" applyAlignment="1">
      <alignment horizontal="center"/>
    </xf>
    <xf numFmtId="0" fontId="127" fillId="0" borderId="36" xfId="0" applyFont="1" applyBorder="1" applyAlignment="1">
      <alignment horizontal="center"/>
    </xf>
    <xf numFmtId="0" fontId="127" fillId="0" borderId="27" xfId="0" applyFont="1" applyBorder="1" applyAlignment="1">
      <alignment horizontal="center"/>
    </xf>
    <xf numFmtId="0" fontId="127" fillId="0" borderId="43" xfId="0" applyFont="1" applyFill="1" applyBorder="1" applyAlignment="1">
      <alignment horizontal="center"/>
    </xf>
    <xf numFmtId="0" fontId="127" fillId="0" borderId="43" xfId="0" applyFont="1" applyBorder="1" applyAlignment="1">
      <alignment horizontal="center"/>
    </xf>
    <xf numFmtId="0" fontId="127" fillId="0" borderId="31" xfId="0" applyFont="1" applyFill="1" applyBorder="1" applyAlignment="1">
      <alignment horizontal="center"/>
    </xf>
    <xf numFmtId="49" fontId="78" fillId="0" borderId="11" xfId="0" applyNumberFormat="1" applyFont="1" applyBorder="1" applyAlignment="1">
      <alignment horizontal="centerContinuous"/>
    </xf>
    <xf numFmtId="0" fontId="84" fillId="0" borderId="84" xfId="0" applyFont="1" applyBorder="1" applyAlignment="1">
      <alignment horizontal="centerContinuous"/>
    </xf>
    <xf numFmtId="169" fontId="84" fillId="0" borderId="103" xfId="0" applyNumberFormat="1" applyFont="1" applyBorder="1"/>
    <xf numFmtId="169" fontId="84" fillId="0" borderId="79" xfId="0" applyNumberFormat="1" applyFont="1" applyFill="1" applyBorder="1"/>
    <xf numFmtId="169" fontId="84" fillId="0" borderId="89" xfId="0" applyNumberFormat="1" applyFont="1" applyBorder="1"/>
    <xf numFmtId="169" fontId="84" fillId="0" borderId="79" xfId="0" applyNumberFormat="1" applyFont="1" applyBorder="1"/>
    <xf numFmtId="169" fontId="84" fillId="0" borderId="77" xfId="0" applyNumberFormat="1" applyFont="1" applyFill="1" applyBorder="1"/>
    <xf numFmtId="49" fontId="85" fillId="0" borderId="61" xfId="38" applyNumberFormat="1" applyFont="1" applyBorder="1"/>
    <xf numFmtId="0" fontId="85" fillId="0" borderId="83" xfId="38" applyFont="1" applyBorder="1"/>
    <xf numFmtId="169" fontId="85" fillId="0" borderId="104" xfId="38" applyNumberFormat="1" applyFont="1" applyBorder="1"/>
    <xf numFmtId="169" fontId="85" fillId="0" borderId="53" xfId="0" applyNumberFormat="1" applyFont="1" applyFill="1" applyBorder="1"/>
    <xf numFmtId="169" fontId="85" fillId="0" borderId="53" xfId="38" applyNumberFormat="1" applyFont="1" applyBorder="1"/>
    <xf numFmtId="169" fontId="85" fillId="0" borderId="61" xfId="0" applyNumberFormat="1" applyFont="1" applyFill="1" applyBorder="1"/>
    <xf numFmtId="49" fontId="85" fillId="0" borderId="63" xfId="38" applyNumberFormat="1" applyFont="1" applyBorder="1"/>
    <xf numFmtId="0" fontId="85" fillId="0" borderId="102" xfId="38" applyFont="1" applyBorder="1"/>
    <xf numFmtId="169" fontId="85" fillId="0" borderId="105" xfId="38" applyNumberFormat="1" applyFont="1" applyBorder="1"/>
    <xf numFmtId="169" fontId="85" fillId="0" borderId="54" xfId="0" applyNumberFormat="1" applyFont="1" applyFill="1" applyBorder="1"/>
    <xf numFmtId="169" fontId="85" fillId="0" borderId="54" xfId="38" applyNumberFormat="1" applyFont="1" applyBorder="1"/>
    <xf numFmtId="169" fontId="85" fillId="0" borderId="63" xfId="0" applyNumberFormat="1" applyFont="1" applyFill="1" applyBorder="1"/>
    <xf numFmtId="0" fontId="84" fillId="0" borderId="47" xfId="0" applyFont="1" applyBorder="1" applyAlignment="1">
      <alignment wrapText="1"/>
    </xf>
    <xf numFmtId="0" fontId="80" fillId="0" borderId="48" xfId="0" applyFont="1" applyBorder="1" applyAlignment="1">
      <alignment horizontal="centerContinuous" vertical="center"/>
    </xf>
    <xf numFmtId="0" fontId="84" fillId="0" borderId="48" xfId="0" applyFont="1" applyBorder="1" applyAlignment="1">
      <alignment horizontal="centerContinuous" vertical="center"/>
    </xf>
    <xf numFmtId="0" fontId="84" fillId="0" borderId="49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4" fillId="0" borderId="33" xfId="0" applyFont="1" applyBorder="1" applyAlignment="1">
      <alignment horizontal="centerContinuous" vertical="center"/>
    </xf>
    <xf numFmtId="0" fontId="84" fillId="0" borderId="11" xfId="0" applyFont="1" applyBorder="1" applyAlignment="1">
      <alignment horizontal="centerContinuous" vertical="center"/>
    </xf>
    <xf numFmtId="0" fontId="84" fillId="0" borderId="29" xfId="0" applyFont="1" applyBorder="1" applyAlignment="1">
      <alignment horizontal="centerContinuous" vertical="center"/>
    </xf>
    <xf numFmtId="0" fontId="80" fillId="0" borderId="50" xfId="0" applyFont="1" applyBorder="1" applyAlignment="1">
      <alignment horizontal="center" wrapText="1"/>
    </xf>
    <xf numFmtId="0" fontId="84" fillId="0" borderId="51" xfId="0" applyFont="1" applyBorder="1" applyAlignment="1">
      <alignment horizontal="centerContinuous" vertical="center"/>
    </xf>
    <xf numFmtId="0" fontId="85" fillId="0" borderId="52" xfId="0" applyFont="1" applyBorder="1" applyAlignment="1">
      <alignment wrapText="1"/>
    </xf>
    <xf numFmtId="0" fontId="127" fillId="0" borderId="58" xfId="0" applyFont="1" applyBorder="1" applyAlignment="1">
      <alignment horizontal="center"/>
    </xf>
    <xf numFmtId="0" fontId="127" fillId="0" borderId="31" xfId="0" applyFont="1" applyBorder="1" applyAlignment="1">
      <alignment horizontal="center"/>
    </xf>
    <xf numFmtId="0" fontId="127" fillId="0" borderId="58" xfId="0" applyFont="1" applyFill="1" applyBorder="1" applyAlignment="1">
      <alignment horizontal="center"/>
    </xf>
    <xf numFmtId="0" fontId="84" fillId="0" borderId="95" xfId="0" applyFont="1" applyBorder="1" applyAlignment="1">
      <alignment horizontal="centerContinuous" wrapText="1"/>
    </xf>
    <xf numFmtId="169" fontId="84" fillId="0" borderId="77" xfId="0" applyNumberFormat="1" applyFont="1" applyBorder="1"/>
    <xf numFmtId="169" fontId="84" fillId="0" borderId="24" xfId="0" applyNumberFormat="1" applyFont="1" applyBorder="1"/>
    <xf numFmtId="169" fontId="84" fillId="0" borderId="24" xfId="0" applyNumberFormat="1" applyFont="1" applyFill="1" applyBorder="1"/>
    <xf numFmtId="0" fontId="85" fillId="0" borderId="96" xfId="38" applyFont="1" applyBorder="1"/>
    <xf numFmtId="169" fontId="85" fillId="0" borderId="53" xfId="0" applyNumberFormat="1" applyFont="1" applyBorder="1"/>
    <xf numFmtId="169" fontId="85" fillId="0" borderId="61" xfId="0" applyNumberFormat="1" applyFont="1" applyBorder="1"/>
    <xf numFmtId="169" fontId="85" fillId="0" borderId="25" xfId="38" applyNumberFormat="1" applyFont="1" applyBorder="1"/>
    <xf numFmtId="169" fontId="85" fillId="0" borderId="25" xfId="0" applyNumberFormat="1" applyFont="1" applyFill="1" applyBorder="1"/>
    <xf numFmtId="0" fontId="85" fillId="0" borderId="97" xfId="38" applyFont="1" applyBorder="1"/>
    <xf numFmtId="169" fontId="85" fillId="0" borderId="54" xfId="0" applyNumberFormat="1" applyFont="1" applyBorder="1"/>
    <xf numFmtId="169" fontId="85" fillId="0" borderId="63" xfId="0" applyNumberFormat="1" applyFont="1" applyBorder="1"/>
    <xf numFmtId="169" fontId="85" fillId="0" borderId="27" xfId="38" applyNumberFormat="1" applyFont="1" applyBorder="1"/>
    <xf numFmtId="169" fontId="85" fillId="0" borderId="27" xfId="0" applyNumberFormat="1" applyFont="1" applyFill="1" applyBorder="1"/>
    <xf numFmtId="169" fontId="85" fillId="0" borderId="61" xfId="38" applyNumberFormat="1" applyFont="1" applyBorder="1"/>
    <xf numFmtId="169" fontId="85" fillId="0" borderId="6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99" xfId="0" applyFont="1" applyBorder="1" applyAlignment="1">
      <alignment horizontal="centerContinuous" wrapText="1"/>
    </xf>
    <xf numFmtId="49" fontId="85" fillId="0" borderId="100" xfId="0" applyNumberFormat="1" applyFont="1" applyBorder="1"/>
    <xf numFmtId="0" fontId="85" fillId="0" borderId="96" xfId="0" applyFont="1" applyBorder="1"/>
    <xf numFmtId="169" fontId="85" fillId="0" borderId="104" xfId="0" applyNumberFormat="1" applyFont="1" applyBorder="1"/>
    <xf numFmtId="49" fontId="85" fillId="0" borderId="61" xfId="0" applyNumberFormat="1" applyFont="1" applyBorder="1"/>
    <xf numFmtId="49" fontId="85" fillId="0" borderId="63" xfId="0" applyNumberFormat="1" applyFont="1" applyBorder="1"/>
    <xf numFmtId="0" fontId="85" fillId="0" borderId="97" xfId="0" applyFont="1" applyBorder="1"/>
    <xf numFmtId="169" fontId="85" fillId="0" borderId="105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8" fillId="0" borderId="189" xfId="0" applyNumberFormat="1" applyFont="1" applyBorder="1" applyAlignment="1">
      <alignment horizontal="center" vertical="center" wrapText="1"/>
    </xf>
    <xf numFmtId="3" fontId="79" fillId="0" borderId="190" xfId="0" applyNumberFormat="1" applyFont="1" applyFill="1" applyBorder="1" applyAlignment="1">
      <alignment horizontal="right" vertical="center" wrapText="1"/>
    </xf>
    <xf numFmtId="3" fontId="79" fillId="0" borderId="188" xfId="0" applyNumberFormat="1" applyFont="1" applyBorder="1" applyAlignment="1">
      <alignment horizontal="right" vertical="center" wrapText="1"/>
    </xf>
    <xf numFmtId="164" fontId="79" fillId="0" borderId="186" xfId="0" applyNumberFormat="1" applyFont="1" applyBorder="1" applyAlignment="1">
      <alignment horizontal="right" vertical="center" wrapText="1"/>
    </xf>
    <xf numFmtId="3" fontId="82" fillId="0" borderId="189" xfId="0" applyNumberFormat="1" applyFont="1" applyBorder="1" applyAlignment="1">
      <alignment horizontal="right" vertical="center" wrapText="1"/>
    </xf>
    <xf numFmtId="1" fontId="79" fillId="0" borderId="190" xfId="0" applyNumberFormat="1" applyFont="1" applyFill="1" applyBorder="1" applyAlignment="1">
      <alignment horizontal="right" vertical="center" wrapText="1"/>
    </xf>
    <xf numFmtId="1" fontId="79" fillId="0" borderId="188" xfId="0" applyNumberFormat="1" applyFont="1" applyBorder="1" applyAlignment="1">
      <alignment horizontal="right" vertical="center" wrapText="1"/>
    </xf>
    <xf numFmtId="1" fontId="79" fillId="0" borderId="191" xfId="0" applyNumberFormat="1" applyFont="1" applyFill="1" applyBorder="1" applyAlignment="1">
      <alignment horizontal="right" vertical="center" wrapText="1"/>
    </xf>
    <xf numFmtId="1" fontId="79" fillId="0" borderId="187" xfId="0" applyNumberFormat="1" applyFont="1" applyBorder="1" applyAlignment="1">
      <alignment horizontal="right" vertical="center" wrapText="1"/>
    </xf>
    <xf numFmtId="165" fontId="79" fillId="0" borderId="187" xfId="0" applyNumberFormat="1" applyFont="1" applyBorder="1" applyAlignment="1">
      <alignment horizontal="right" vertical="center" wrapText="1"/>
    </xf>
    <xf numFmtId="165" fontId="79" fillId="0" borderId="188" xfId="0" applyNumberFormat="1" applyFont="1" applyBorder="1" applyAlignment="1">
      <alignment horizontal="right" vertical="center" wrapText="1"/>
    </xf>
    <xf numFmtId="1" fontId="82" fillId="0" borderId="183" xfId="0" applyNumberFormat="1" applyFont="1" applyBorder="1" applyAlignment="1">
      <alignment horizontal="right" vertical="center" wrapText="1"/>
    </xf>
    <xf numFmtId="165" fontId="82" fillId="0" borderId="189" xfId="0" applyNumberFormat="1" applyFont="1" applyBorder="1" applyAlignment="1">
      <alignment horizontal="right" vertical="center" wrapText="1"/>
    </xf>
    <xf numFmtId="165" fontId="82" fillId="0" borderId="183" xfId="0" applyNumberFormat="1" applyFont="1" applyBorder="1" applyAlignment="1">
      <alignment horizontal="right" vertical="center" wrapText="1"/>
    </xf>
    <xf numFmtId="3" fontId="79" fillId="0" borderId="190" xfId="0" applyNumberFormat="1" applyFont="1" applyFill="1" applyBorder="1" applyAlignment="1">
      <alignment vertical="center" wrapText="1"/>
    </xf>
    <xf numFmtId="3" fontId="79" fillId="0" borderId="187" xfId="0" applyNumberFormat="1" applyFont="1" applyBorder="1" applyAlignment="1">
      <alignment vertical="center" wrapText="1"/>
    </xf>
    <xf numFmtId="164" fontId="79" fillId="0" borderId="188" xfId="0" applyNumberFormat="1" applyFont="1" applyBorder="1" applyAlignment="1">
      <alignment vertical="center" wrapText="1"/>
    </xf>
    <xf numFmtId="3" fontId="79" fillId="0" borderId="187" xfId="0" applyNumberFormat="1" applyFont="1" applyBorder="1" applyAlignment="1">
      <alignment horizontal="right" vertical="center" wrapText="1"/>
    </xf>
    <xf numFmtId="164" fontId="79" fillId="0" borderId="187" xfId="0" applyNumberFormat="1" applyFont="1" applyBorder="1" applyAlignment="1">
      <alignment horizontal="right" vertical="center" wrapText="1"/>
    </xf>
    <xf numFmtId="3" fontId="82" fillId="0" borderId="183" xfId="0" applyNumberFormat="1" applyFont="1" applyBorder="1" applyAlignment="1">
      <alignment vertical="center" wrapText="1"/>
    </xf>
    <xf numFmtId="164" fontId="82" fillId="0" borderId="189" xfId="0" applyNumberFormat="1" applyFont="1" applyBorder="1" applyAlignment="1">
      <alignment vertical="center" wrapText="1"/>
    </xf>
    <xf numFmtId="164" fontId="82" fillId="0" borderId="183" xfId="0" applyNumberFormat="1" applyFont="1" applyBorder="1" applyAlignment="1">
      <alignment vertical="center" wrapText="1"/>
    </xf>
    <xf numFmtId="1" fontId="79" fillId="0" borderId="192" xfId="0" applyNumberFormat="1" applyFont="1" applyFill="1" applyBorder="1" applyAlignment="1">
      <alignment horizontal="right" vertical="center" wrapText="1"/>
    </xf>
    <xf numFmtId="1" fontId="79" fillId="0" borderId="185" xfId="0" applyNumberFormat="1" applyFont="1" applyBorder="1" applyAlignment="1">
      <alignment horizontal="right" vertical="center" wrapText="1"/>
    </xf>
    <xf numFmtId="165" fontId="79" fillId="0" borderId="185" xfId="0" applyNumberFormat="1" applyFont="1" applyBorder="1" applyAlignment="1">
      <alignment horizontal="right" vertical="center" wrapText="1"/>
    </xf>
    <xf numFmtId="1" fontId="78" fillId="0" borderId="183" xfId="0" applyNumberFormat="1" applyFont="1" applyBorder="1" applyAlignment="1">
      <alignment horizontal="right" vertical="center" wrapText="1"/>
    </xf>
    <xf numFmtId="165" fontId="78" fillId="0" borderId="189" xfId="0" applyNumberFormat="1" applyFont="1" applyBorder="1" applyAlignment="1">
      <alignment horizontal="right" vertical="center" wrapText="1"/>
    </xf>
    <xf numFmtId="1" fontId="79" fillId="0" borderId="183" xfId="0" applyNumberFormat="1" applyFont="1" applyBorder="1" applyAlignment="1">
      <alignment horizontal="right" vertical="center" wrapText="1"/>
    </xf>
    <xf numFmtId="165" fontId="79" fillId="0" borderId="183" xfId="0" applyNumberFormat="1" applyFont="1" applyBorder="1" applyAlignment="1">
      <alignment horizontal="right" vertical="center" wrapText="1"/>
    </xf>
    <xf numFmtId="14" fontId="80" fillId="0" borderId="183" xfId="0" applyNumberFormat="1" applyFont="1" applyBorder="1" applyAlignment="1">
      <alignment horizontal="center" vertical="center" wrapText="1"/>
    </xf>
    <xf numFmtId="1" fontId="78" fillId="0" borderId="192" xfId="0" applyNumberFormat="1" applyFont="1" applyFill="1" applyBorder="1" applyAlignment="1">
      <alignment vertical="center" wrapText="1"/>
    </xf>
    <xf numFmtId="1" fontId="79" fillId="0" borderId="194" xfId="0" applyNumberFormat="1" applyFont="1" applyBorder="1" applyAlignment="1">
      <alignment vertical="center" wrapText="1"/>
    </xf>
    <xf numFmtId="165" fontId="79" fillId="0" borderId="195" xfId="0" applyNumberFormat="1" applyFont="1" applyBorder="1" applyAlignment="1">
      <alignment vertical="center" wrapText="1"/>
    </xf>
    <xf numFmtId="1" fontId="79" fillId="0" borderId="42" xfId="0" applyNumberFormat="1" applyFont="1" applyBorder="1" applyAlignment="1">
      <alignment vertical="center" wrapText="1"/>
    </xf>
    <xf numFmtId="14" fontId="80" fillId="0" borderId="196" xfId="0" applyNumberFormat="1" applyFont="1" applyBorder="1" applyAlignment="1">
      <alignment horizontal="center" vertical="center" wrapText="1"/>
    </xf>
    <xf numFmtId="1" fontId="78" fillId="0" borderId="190" xfId="0" applyNumberFormat="1" applyFont="1" applyFill="1" applyBorder="1" applyAlignment="1">
      <alignment horizontal="right" vertical="center" wrapText="1"/>
    </xf>
    <xf numFmtId="1" fontId="78" fillId="0" borderId="191" xfId="0" applyNumberFormat="1" applyFont="1" applyFill="1" applyBorder="1" applyAlignment="1">
      <alignment horizontal="right" vertical="center" wrapText="1"/>
    </xf>
    <xf numFmtId="1" fontId="78" fillId="0" borderId="190" xfId="0" applyNumberFormat="1" applyFont="1" applyFill="1" applyBorder="1" applyAlignment="1">
      <alignment vertical="center" wrapText="1"/>
    </xf>
    <xf numFmtId="1" fontId="79" fillId="0" borderId="187" xfId="0" applyNumberFormat="1" applyFont="1" applyBorder="1" applyAlignment="1">
      <alignment vertical="center" wrapText="1"/>
    </xf>
    <xf numFmtId="165" fontId="79" fillId="0" borderId="187" xfId="0" applyNumberFormat="1" applyFont="1" applyBorder="1" applyAlignment="1">
      <alignment vertical="center" wrapText="1"/>
    </xf>
    <xf numFmtId="165" fontId="79" fillId="0" borderId="188" xfId="0" applyNumberFormat="1" applyFont="1" applyBorder="1" applyAlignment="1">
      <alignment vertical="center" wrapText="1"/>
    </xf>
    <xf numFmtId="1" fontId="79" fillId="0" borderId="191" xfId="0" applyNumberFormat="1" applyFont="1" applyBorder="1" applyAlignment="1">
      <alignment vertical="center" wrapText="1"/>
    </xf>
    <xf numFmtId="165" fontId="79" fillId="0" borderId="193" xfId="0" applyNumberFormat="1" applyFont="1" applyBorder="1" applyAlignment="1">
      <alignment vertical="center" wrapText="1"/>
    </xf>
    <xf numFmtId="0" fontId="78" fillId="0" borderId="192" xfId="0" applyFont="1" applyBorder="1" applyAlignment="1">
      <alignment horizontal="centerContinuous" vertical="center" wrapText="1"/>
    </xf>
    <xf numFmtId="0" fontId="78" fillId="0" borderId="197" xfId="0" applyFont="1" applyBorder="1" applyAlignment="1">
      <alignment horizontal="centerContinuous" vertical="center" wrapText="1"/>
    </xf>
    <xf numFmtId="14" fontId="79" fillId="0" borderId="132" xfId="0" applyNumberFormat="1" applyFont="1" applyFill="1" applyBorder="1" applyAlignment="1">
      <alignment horizontal="center" vertical="center" wrapText="1"/>
    </xf>
    <xf numFmtId="0" fontId="79" fillId="0" borderId="183" xfId="0" applyFont="1" applyBorder="1" applyAlignment="1">
      <alignment horizontal="center" vertical="center" wrapText="1"/>
    </xf>
    <xf numFmtId="0" fontId="79" fillId="0" borderId="184" xfId="0" applyFont="1" applyFill="1" applyBorder="1" applyAlignment="1">
      <alignment horizontal="center" wrapText="1"/>
    </xf>
    <xf numFmtId="14" fontId="79" fillId="0" borderId="172" xfId="0" applyNumberFormat="1" applyFont="1" applyBorder="1" applyAlignment="1">
      <alignment horizontal="center" vertical="center" wrapText="1"/>
    </xf>
    <xf numFmtId="165" fontId="79" fillId="0" borderId="183" xfId="0" applyNumberFormat="1" applyFont="1" applyBorder="1" applyAlignment="1">
      <alignment vertical="center" wrapText="1"/>
    </xf>
    <xf numFmtId="0" fontId="79" fillId="0" borderId="186" xfId="0" applyFont="1" applyBorder="1" applyAlignment="1">
      <alignment horizontal="center" vertical="center" wrapText="1"/>
    </xf>
    <xf numFmtId="0" fontId="67" fillId="0" borderId="184" xfId="0" applyFont="1" applyBorder="1" applyAlignment="1">
      <alignment horizontal="center" wrapText="1"/>
    </xf>
    <xf numFmtId="0" fontId="67" fillId="0" borderId="185" xfId="0" applyFont="1" applyBorder="1" applyAlignment="1">
      <alignment horizontal="center" wrapText="1"/>
    </xf>
    <xf numFmtId="165" fontId="72" fillId="0" borderId="183" xfId="0" applyNumberFormat="1" applyFont="1" applyBorder="1" applyAlignment="1">
      <alignment horizontal="right" vertical="center" wrapText="1"/>
    </xf>
    <xf numFmtId="3" fontId="74" fillId="0" borderId="190" xfId="0" applyNumberFormat="1" applyFont="1" applyFill="1" applyBorder="1" applyAlignment="1">
      <alignment horizontal="right" vertical="center" wrapText="1"/>
    </xf>
    <xf numFmtId="3" fontId="8" fillId="0" borderId="190" xfId="0" applyNumberFormat="1" applyFont="1" applyFill="1" applyBorder="1" applyAlignment="1">
      <alignment horizontal="right" vertical="center" wrapText="1"/>
    </xf>
    <xf numFmtId="1" fontId="74" fillId="0" borderId="202" xfId="0" applyNumberFormat="1" applyFont="1" applyFill="1" applyBorder="1" applyAlignment="1">
      <alignment horizontal="right" vertical="center" wrapText="1"/>
    </xf>
    <xf numFmtId="1" fontId="120" fillId="0" borderId="202" xfId="0" applyNumberFormat="1" applyFont="1" applyFill="1" applyBorder="1" applyAlignment="1">
      <alignment horizontal="right" vertical="center" wrapText="1"/>
    </xf>
    <xf numFmtId="1" fontId="121" fillId="28" borderId="202" xfId="0" applyNumberFormat="1" applyFont="1" applyFill="1" applyBorder="1" applyAlignment="1">
      <alignment horizontal="right" vertical="center" wrapText="1"/>
    </xf>
    <xf numFmtId="1" fontId="34" fillId="0" borderId="201" xfId="0" applyNumberFormat="1" applyFont="1" applyFill="1" applyBorder="1" applyAlignment="1">
      <alignment horizontal="right" vertical="center" wrapText="1"/>
    </xf>
    <xf numFmtId="1" fontId="35" fillId="0" borderId="201" xfId="0" applyNumberFormat="1" applyFont="1" applyFill="1" applyBorder="1" applyAlignment="1">
      <alignment horizontal="right" vertical="center" wrapText="1"/>
    </xf>
    <xf numFmtId="1" fontId="123" fillId="28" borderId="201" xfId="0" applyNumberFormat="1" applyFont="1" applyFill="1" applyBorder="1" applyAlignment="1">
      <alignment horizontal="right" vertical="center" wrapText="1"/>
    </xf>
    <xf numFmtId="0" fontId="127" fillId="31" borderId="36" xfId="0" applyFont="1" applyFill="1" applyBorder="1" applyAlignment="1">
      <alignment horizontal="center"/>
    </xf>
    <xf numFmtId="169" fontId="84" fillId="31" borderId="84" xfId="0" applyNumberFormat="1" applyFont="1" applyFill="1" applyBorder="1"/>
    <xf numFmtId="169" fontId="85" fillId="31" borderId="53" xfId="38" applyNumberFormat="1" applyFont="1" applyFill="1" applyBorder="1"/>
    <xf numFmtId="169" fontId="85" fillId="31" borderId="54" xfId="38" applyNumberFormat="1" applyFont="1" applyFill="1" applyBorder="1"/>
    <xf numFmtId="169" fontId="84" fillId="31" borderId="79" xfId="0" applyNumberFormat="1" applyFont="1" applyFill="1" applyBorder="1"/>
    <xf numFmtId="169" fontId="85" fillId="31" borderId="53" xfId="0" applyNumberFormat="1" applyFont="1" applyFill="1" applyBorder="1"/>
    <xf numFmtId="169" fontId="85" fillId="31" borderId="54" xfId="0" applyNumberFormat="1" applyFont="1" applyFill="1" applyBorder="1"/>
    <xf numFmtId="0" fontId="127" fillId="31" borderId="39" xfId="0" applyFont="1" applyFill="1" applyBorder="1" applyAlignment="1">
      <alignment horizontal="center"/>
    </xf>
    <xf numFmtId="169" fontId="84" fillId="31" borderId="89" xfId="0" applyNumberFormat="1" applyFont="1" applyFill="1" applyBorder="1"/>
    <xf numFmtId="169" fontId="85" fillId="31" borderId="62" xfId="38" applyNumberFormat="1" applyFont="1" applyFill="1" applyBorder="1"/>
    <xf numFmtId="169" fontId="85" fillId="31" borderId="64" xfId="38" applyNumberFormat="1" applyFont="1" applyFill="1" applyBorder="1"/>
    <xf numFmtId="0" fontId="127" fillId="31" borderId="43" xfId="0" applyFont="1" applyFill="1" applyBorder="1" applyAlignment="1">
      <alignment horizontal="center"/>
    </xf>
    <xf numFmtId="0" fontId="127" fillId="31" borderId="32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62" xfId="0" applyNumberFormat="1" applyFont="1" applyFill="1" applyBorder="1"/>
    <xf numFmtId="169" fontId="85" fillId="31" borderId="64" xfId="0" applyNumberFormat="1" applyFont="1" applyFill="1" applyBorder="1"/>
    <xf numFmtId="0" fontId="127" fillId="31" borderId="85" xfId="0" applyFont="1" applyFill="1" applyBorder="1" applyAlignment="1">
      <alignment horizontal="center"/>
    </xf>
    <xf numFmtId="169" fontId="84" fillId="31" borderId="95" xfId="0" applyNumberFormat="1" applyFont="1" applyFill="1" applyBorder="1"/>
    <xf numFmtId="169" fontId="85" fillId="31" borderId="96" xfId="38" applyNumberFormat="1" applyFont="1" applyFill="1" applyBorder="1"/>
    <xf numFmtId="169" fontId="85" fillId="31" borderId="97" xfId="38" applyNumberFormat="1" applyFont="1" applyFill="1" applyBorder="1"/>
    <xf numFmtId="0" fontId="127" fillId="31" borderId="55" xfId="0" applyFont="1" applyFill="1" applyBorder="1" applyAlignment="1">
      <alignment horizontal="center"/>
    </xf>
    <xf numFmtId="169" fontId="85" fillId="31" borderId="83" xfId="0" applyNumberFormat="1" applyFont="1" applyFill="1" applyBorder="1"/>
    <xf numFmtId="169" fontId="85" fillId="31" borderId="102" xfId="0" applyNumberFormat="1" applyFont="1" applyFill="1" applyBorder="1"/>
    <xf numFmtId="169" fontId="84" fillId="31" borderId="33" xfId="0" applyNumberFormat="1" applyFont="1" applyFill="1" applyBorder="1"/>
    <xf numFmtId="169" fontId="85" fillId="31" borderId="35" xfId="38" applyNumberFormat="1" applyFont="1" applyFill="1" applyBorder="1"/>
    <xf numFmtId="169" fontId="85" fillId="31" borderId="32" xfId="38" applyNumberFormat="1" applyFont="1" applyFill="1" applyBorder="1"/>
    <xf numFmtId="169" fontId="85" fillId="31" borderId="35" xfId="0" applyNumberFormat="1" applyFont="1" applyFill="1" applyBorder="1"/>
    <xf numFmtId="169" fontId="85" fillId="31" borderId="32" xfId="0" applyNumberFormat="1" applyFont="1" applyFill="1" applyBorder="1"/>
    <xf numFmtId="169" fontId="85" fillId="31" borderId="83" xfId="38" applyNumberFormat="1" applyFont="1" applyFill="1" applyBorder="1"/>
    <xf numFmtId="169" fontId="85" fillId="31" borderId="102" xfId="38" applyNumberFormat="1" applyFont="1" applyFill="1" applyBorder="1"/>
    <xf numFmtId="169" fontId="85" fillId="31" borderId="96" xfId="0" applyNumberFormat="1" applyFont="1" applyFill="1" applyBorder="1"/>
    <xf numFmtId="169" fontId="85" fillId="31" borderId="97" xfId="0" applyNumberFormat="1" applyFont="1" applyFill="1" applyBorder="1"/>
    <xf numFmtId="0" fontId="94" fillId="27" borderId="45" xfId="40" applyFont="1" applyFill="1" applyBorder="1" applyAlignment="1">
      <alignment horizontal="centerContinuous"/>
    </xf>
    <xf numFmtId="0" fontId="94" fillId="27" borderId="60" xfId="40" applyFont="1" applyFill="1" applyBorder="1" applyAlignment="1">
      <alignment horizontal="centerContinuous"/>
    </xf>
    <xf numFmtId="0" fontId="94" fillId="27" borderId="5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65" xfId="40" applyFont="1" applyFill="1" applyBorder="1" applyAlignment="1">
      <alignment horizontal="centerContinuous"/>
    </xf>
    <xf numFmtId="0" fontId="88" fillId="27" borderId="66" xfId="40" applyFont="1" applyFill="1" applyBorder="1" applyAlignment="1">
      <alignment horizontal="centerContinuous"/>
    </xf>
    <xf numFmtId="0" fontId="88" fillId="27" borderId="67" xfId="40" applyFont="1" applyFill="1" applyBorder="1" applyAlignment="1">
      <alignment horizontal="centerContinuous"/>
    </xf>
    <xf numFmtId="0" fontId="88" fillId="27" borderId="68" xfId="40" applyFont="1" applyFill="1" applyBorder="1" applyAlignment="1">
      <alignment horizontal="centerContinuous"/>
    </xf>
    <xf numFmtId="0" fontId="80" fillId="27" borderId="69" xfId="40" applyFont="1" applyFill="1" applyBorder="1" applyAlignment="1">
      <alignment horizontal="center" vertical="center"/>
    </xf>
    <xf numFmtId="0" fontId="80" fillId="27" borderId="70" xfId="40" applyFont="1" applyFill="1" applyBorder="1" applyAlignment="1">
      <alignment horizontal="center" vertical="center" wrapText="1"/>
    </xf>
    <xf numFmtId="0" fontId="80" fillId="27" borderId="71" xfId="40" applyFont="1" applyFill="1" applyBorder="1" applyAlignment="1">
      <alignment horizontal="center" vertical="center" wrapText="1"/>
    </xf>
    <xf numFmtId="0" fontId="80" fillId="27" borderId="72" xfId="40" applyFont="1" applyFill="1" applyBorder="1" applyAlignment="1">
      <alignment horizontal="center" vertical="center" wrapText="1"/>
    </xf>
    <xf numFmtId="0" fontId="78" fillId="27" borderId="46" xfId="40" applyFont="1" applyFill="1" applyBorder="1" applyAlignment="1">
      <alignment vertical="center"/>
    </xf>
    <xf numFmtId="3" fontId="78" fillId="27" borderId="17" xfId="39" applyNumberFormat="1" applyFont="1" applyFill="1" applyBorder="1"/>
    <xf numFmtId="3" fontId="78" fillId="27" borderId="60" xfId="39" applyNumberFormat="1" applyFont="1" applyFill="1" applyBorder="1"/>
    <xf numFmtId="3" fontId="78" fillId="27" borderId="41" xfId="39" applyNumberFormat="1" applyFont="1" applyFill="1" applyBorder="1"/>
    <xf numFmtId="0" fontId="78" fillId="27" borderId="16" xfId="40" applyFont="1" applyFill="1" applyBorder="1" applyAlignment="1">
      <alignment vertical="center"/>
    </xf>
    <xf numFmtId="3" fontId="78" fillId="27" borderId="56" xfId="39" applyNumberFormat="1" applyFont="1" applyFill="1" applyBorder="1"/>
    <xf numFmtId="3" fontId="78" fillId="27" borderId="40" xfId="39" applyNumberFormat="1" applyFont="1" applyFill="1" applyBorder="1"/>
    <xf numFmtId="4" fontId="79" fillId="27" borderId="26" xfId="39" applyNumberFormat="1" applyFont="1" applyFill="1" applyBorder="1"/>
    <xf numFmtId="3" fontId="79" fillId="27" borderId="73" xfId="40" applyNumberFormat="1" applyFont="1" applyFill="1" applyBorder="1"/>
    <xf numFmtId="4" fontId="79" fillId="27" borderId="73" xfId="39" applyNumberFormat="1" applyFont="1" applyFill="1" applyBorder="1"/>
    <xf numFmtId="3" fontId="79" fillId="27" borderId="73" xfId="39" applyNumberFormat="1" applyFont="1" applyFill="1" applyBorder="1"/>
    <xf numFmtId="3" fontId="79" fillId="27" borderId="74" xfId="39" applyNumberFormat="1" applyFont="1" applyFill="1" applyBorder="1"/>
    <xf numFmtId="3" fontId="79" fillId="27" borderId="38" xfId="39" applyNumberFormat="1" applyFont="1" applyFill="1" applyBorder="1"/>
    <xf numFmtId="4" fontId="79" fillId="27" borderId="25" xfId="39" applyNumberFormat="1" applyFont="1" applyFill="1" applyBorder="1"/>
    <xf numFmtId="3" fontId="79" fillId="27" borderId="42" xfId="40" applyNumberFormat="1" applyFont="1" applyFill="1" applyBorder="1"/>
    <xf numFmtId="4" fontId="79" fillId="27" borderId="42" xfId="39" applyNumberFormat="1" applyFont="1" applyFill="1" applyBorder="1"/>
    <xf numFmtId="3" fontId="79" fillId="27" borderId="42" xfId="39" applyNumberFormat="1" applyFont="1" applyFill="1" applyBorder="1"/>
    <xf numFmtId="3" fontId="79" fillId="27" borderId="75" xfId="39" applyNumberFormat="1" applyFont="1" applyFill="1" applyBorder="1"/>
    <xf numFmtId="3" fontId="79" fillId="27" borderId="35" xfId="39" applyNumberFormat="1" applyFont="1" applyFill="1" applyBorder="1"/>
    <xf numFmtId="4" fontId="79" fillId="27" borderId="27" xfId="39" applyNumberFormat="1" applyFont="1" applyFill="1" applyBorder="1"/>
    <xf numFmtId="3" fontId="79" fillId="27" borderId="43" xfId="40" applyNumberFormat="1" applyFont="1" applyFill="1" applyBorder="1"/>
    <xf numFmtId="4" fontId="79" fillId="27" borderId="43" xfId="39" applyNumberFormat="1" applyFont="1" applyFill="1" applyBorder="1"/>
    <xf numFmtId="3" fontId="79" fillId="27" borderId="43" xfId="39" applyNumberFormat="1" applyFont="1" applyFill="1" applyBorder="1"/>
    <xf numFmtId="3" fontId="79" fillId="27" borderId="76" xfId="39" applyNumberFormat="1" applyFont="1" applyFill="1" applyBorder="1"/>
    <xf numFmtId="3" fontId="79" fillId="27" borderId="3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45" xfId="40" applyFont="1" applyFill="1" applyBorder="1" applyAlignment="1">
      <alignment horizontal="centerContinuous"/>
    </xf>
    <xf numFmtId="0" fontId="78" fillId="27" borderId="60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65" xfId="40" applyFont="1" applyFill="1" applyBorder="1" applyAlignment="1">
      <alignment horizontal="centerContinuous"/>
    </xf>
    <xf numFmtId="0" fontId="78" fillId="27" borderId="66" xfId="40" applyFont="1" applyFill="1" applyBorder="1" applyAlignment="1">
      <alignment horizontal="centerContinuous"/>
    </xf>
    <xf numFmtId="0" fontId="78" fillId="27" borderId="67" xfId="40" applyFont="1" applyFill="1" applyBorder="1" applyAlignment="1">
      <alignment horizontal="centerContinuous"/>
    </xf>
    <xf numFmtId="0" fontId="78" fillId="27" borderId="68" xfId="40" applyFont="1" applyFill="1" applyBorder="1" applyAlignment="1">
      <alignment horizontal="centerContinuous"/>
    </xf>
    <xf numFmtId="0" fontId="78" fillId="27" borderId="69" xfId="40" applyFont="1" applyFill="1" applyBorder="1" applyAlignment="1">
      <alignment horizontal="center" vertical="center"/>
    </xf>
    <xf numFmtId="0" fontId="78" fillId="27" borderId="70" xfId="40" applyFont="1" applyFill="1" applyBorder="1" applyAlignment="1">
      <alignment horizontal="center" vertical="center" wrapText="1"/>
    </xf>
    <xf numFmtId="0" fontId="78" fillId="27" borderId="71" xfId="40" applyFont="1" applyFill="1" applyBorder="1" applyAlignment="1">
      <alignment horizontal="center" vertical="center" wrapText="1"/>
    </xf>
    <xf numFmtId="0" fontId="78" fillId="27" borderId="7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49" fontId="75" fillId="0" borderId="126" xfId="49" applyNumberFormat="1" applyFont="1" applyFill="1" applyBorder="1" applyAlignment="1">
      <alignment horizontal="center" vertical="center" wrapText="1"/>
    </xf>
    <xf numFmtId="0" fontId="1" fillId="0" borderId="139" xfId="49" applyFont="1" applyFill="1" applyBorder="1" applyAlignment="1">
      <alignment horizontal="center" vertical="center" wrapText="1"/>
    </xf>
    <xf numFmtId="49" fontId="75" fillId="0" borderId="139" xfId="49" applyNumberFormat="1" applyFont="1" applyFill="1" applyBorder="1" applyAlignment="1">
      <alignment horizontal="center" vertical="center" wrapText="1"/>
    </xf>
    <xf numFmtId="0" fontId="78" fillId="0" borderId="150" xfId="0" applyFont="1" applyBorder="1" applyAlignment="1">
      <alignment horizontal="center" vertical="center"/>
    </xf>
    <xf numFmtId="0" fontId="79" fillId="0" borderId="175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/>
    </xf>
    <xf numFmtId="0" fontId="79" fillId="0" borderId="137" xfId="0" applyFont="1" applyBorder="1" applyAlignment="1">
      <alignment horizontal="center" vertical="center"/>
    </xf>
    <xf numFmtId="0" fontId="79" fillId="0" borderId="138" xfId="0" applyFont="1" applyBorder="1" applyAlignment="1">
      <alignment horizontal="center" vertical="center"/>
    </xf>
    <xf numFmtId="0" fontId="81" fillId="0" borderId="165" xfId="0" applyFont="1" applyBorder="1" applyAlignment="1">
      <alignment vertical="center" wrapText="1"/>
    </xf>
    <xf numFmtId="0" fontId="81" fillId="0" borderId="173" xfId="0" applyFont="1" applyBorder="1" applyAlignment="1">
      <alignment vertical="center" wrapText="1"/>
    </xf>
    <xf numFmtId="0" fontId="79" fillId="0" borderId="168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8" xfId="0" applyFont="1" applyBorder="1" applyAlignment="1">
      <alignment horizontal="center" vertical="center"/>
    </xf>
    <xf numFmtId="0" fontId="79" fillId="0" borderId="109" xfId="0" applyFont="1" applyBorder="1" applyAlignment="1">
      <alignment horizontal="center" vertical="center"/>
    </xf>
    <xf numFmtId="0" fontId="78" fillId="0" borderId="165" xfId="0" applyFont="1" applyBorder="1" applyAlignment="1">
      <alignment horizontal="center" vertical="center"/>
    </xf>
    <xf numFmtId="0" fontId="79" fillId="0" borderId="131" xfId="0" applyFont="1" applyBorder="1" applyAlignment="1">
      <alignment horizontal="center" vertical="center"/>
    </xf>
    <xf numFmtId="0" fontId="79" fillId="0" borderId="173" xfId="0" applyFont="1" applyBorder="1" applyAlignment="1">
      <alignment horizontal="center" vertical="center"/>
    </xf>
    <xf numFmtId="0" fontId="80" fillId="0" borderId="174" xfId="0" applyFont="1" applyBorder="1" applyAlignment="1">
      <alignment horizontal="center" vertical="center" wrapText="1"/>
    </xf>
    <xf numFmtId="0" fontId="81" fillId="0" borderId="139" xfId="0" applyFont="1" applyBorder="1" applyAlignment="1">
      <alignment horizontal="center" vertical="center" wrapText="1"/>
    </xf>
    <xf numFmtId="171" fontId="78" fillId="0" borderId="165" xfId="0" applyNumberFormat="1" applyFont="1" applyBorder="1" applyAlignment="1">
      <alignment horizontal="center" vertical="center"/>
    </xf>
    <xf numFmtId="171" fontId="78" fillId="0" borderId="173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 wrapText="1"/>
    </xf>
    <xf numFmtId="0" fontId="79" fillId="0" borderId="108" xfId="0" applyFont="1" applyBorder="1" applyAlignment="1">
      <alignment horizontal="center" vertical="center" wrapText="1"/>
    </xf>
    <xf numFmtId="0" fontId="78" fillId="0" borderId="174" xfId="0" applyFont="1" applyBorder="1" applyAlignment="1">
      <alignment horizontal="center" vertical="center" wrapText="1"/>
    </xf>
    <xf numFmtId="0" fontId="79" fillId="0" borderId="139" xfId="0" applyFont="1" applyBorder="1" applyAlignment="1">
      <alignment horizontal="center" vertical="center" wrapText="1"/>
    </xf>
    <xf numFmtId="0" fontId="79" fillId="0" borderId="137" xfId="0" applyFont="1" applyBorder="1" applyAlignment="1">
      <alignment horizontal="center" vertical="center" wrapText="1"/>
    </xf>
    <xf numFmtId="0" fontId="79" fillId="0" borderId="167" xfId="0" applyFont="1" applyBorder="1" applyAlignment="1">
      <alignment horizontal="center" vertical="center" wrapText="1"/>
    </xf>
    <xf numFmtId="0" fontId="78" fillId="0" borderId="161" xfId="0" applyFont="1" applyFill="1" applyBorder="1" applyAlignment="1">
      <alignment horizontal="center" vertical="center"/>
    </xf>
    <xf numFmtId="0" fontId="79" fillId="0" borderId="123" xfId="0" applyFont="1" applyBorder="1" applyAlignment="1">
      <alignment horizontal="center" vertical="center"/>
    </xf>
    <xf numFmtId="0" fontId="79" fillId="0" borderId="139" xfId="0" applyFont="1" applyBorder="1" applyAlignment="1">
      <alignment horizontal="center" vertical="center"/>
    </xf>
    <xf numFmtId="0" fontId="79" fillId="0" borderId="25" xfId="0" applyFont="1" applyBorder="1" applyAlignment="1">
      <alignment vertical="center" wrapText="1"/>
    </xf>
    <xf numFmtId="0" fontId="79" fillId="0" borderId="35" xfId="0" applyFont="1" applyBorder="1" applyAlignment="1">
      <alignment vertical="center" wrapText="1"/>
    </xf>
    <xf numFmtId="0" fontId="79" fillId="0" borderId="27" xfId="0" applyFont="1" applyBorder="1" applyAlignment="1">
      <alignment vertical="center" wrapText="1"/>
    </xf>
    <xf numFmtId="0" fontId="79" fillId="0" borderId="32" xfId="0" applyFont="1" applyBorder="1" applyAlignment="1">
      <alignment vertical="center" wrapText="1"/>
    </xf>
    <xf numFmtId="0" fontId="79" fillId="0" borderId="161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39" xfId="0" applyFont="1" applyBorder="1" applyAlignment="1">
      <alignment vertical="center" wrapText="1"/>
    </xf>
    <xf numFmtId="0" fontId="79" fillId="0" borderId="26" xfId="0" applyFont="1" applyBorder="1" applyAlignment="1">
      <alignment vertical="center" wrapText="1"/>
    </xf>
    <xf numFmtId="0" fontId="79" fillId="0" borderId="38" xfId="0" applyFont="1" applyBorder="1" applyAlignment="1">
      <alignment vertical="center" wrapText="1"/>
    </xf>
    <xf numFmtId="0" fontId="78" fillId="0" borderId="20" xfId="0" applyFont="1" applyFill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0" fontId="79" fillId="0" borderId="18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18" xfId="0" applyFont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/>
    </xf>
    <xf numFmtId="0" fontId="79" fillId="0" borderId="29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9" fillId="0" borderId="44" xfId="0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/>
    </xf>
    <xf numFmtId="0" fontId="79" fillId="0" borderId="21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20" xfId="0" applyFont="1" applyBorder="1" applyAlignment="1">
      <alignment vertical="center" wrapText="1"/>
    </xf>
    <xf numFmtId="0" fontId="79" fillId="0" borderId="90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91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92" xfId="0" applyFont="1" applyBorder="1" applyAlignment="1">
      <alignment vertical="center" wrapText="1"/>
    </xf>
    <xf numFmtId="0" fontId="79" fillId="0" borderId="10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85" fillId="0" borderId="18" xfId="0" applyFont="1" applyBorder="1" applyAlignment="1">
      <alignment vertical="center" wrapText="1"/>
    </xf>
    <xf numFmtId="0" fontId="85" fillId="0" borderId="21" xfId="0" applyFont="1" applyBorder="1" applyAlignment="1">
      <alignment vertical="center" wrapText="1"/>
    </xf>
    <xf numFmtId="0" fontId="85" fillId="0" borderId="93" xfId="0" applyFont="1" applyBorder="1" applyAlignment="1">
      <alignment vertical="center" wrapText="1"/>
    </xf>
    <xf numFmtId="0" fontId="78" fillId="0" borderId="198" xfId="0" applyFont="1" applyBorder="1" applyAlignment="1">
      <alignment horizontal="center" vertical="center"/>
    </xf>
    <xf numFmtId="0" fontId="79" fillId="0" borderId="185" xfId="0" applyFont="1" applyBorder="1" applyAlignment="1">
      <alignment horizontal="center" vertical="center"/>
    </xf>
    <xf numFmtId="0" fontId="79" fillId="0" borderId="189" xfId="0" applyFont="1" applyBorder="1" applyAlignment="1">
      <alignment horizontal="center" vertical="center"/>
    </xf>
    <xf numFmtId="0" fontId="79" fillId="0" borderId="183" xfId="0" applyFont="1" applyBorder="1" applyAlignment="1">
      <alignment horizontal="center" vertical="center"/>
    </xf>
    <xf numFmtId="0" fontId="78" fillId="0" borderId="184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8" fillId="0" borderId="184" xfId="0" applyFont="1" applyFill="1" applyBorder="1" applyAlignment="1">
      <alignment horizontal="center" vertical="center"/>
    </xf>
    <xf numFmtId="0" fontId="78" fillId="0" borderId="123" xfId="0" applyFont="1" applyBorder="1" applyAlignment="1">
      <alignment horizontal="center" vertical="center" wrapText="1"/>
    </xf>
    <xf numFmtId="0" fontId="78" fillId="0" borderId="139" xfId="0" applyFont="1" applyBorder="1" applyAlignment="1">
      <alignment horizontal="center" vertical="center" wrapText="1"/>
    </xf>
    <xf numFmtId="0" fontId="78" fillId="0" borderId="199" xfId="0" applyFont="1" applyBorder="1" applyAlignment="1">
      <alignment horizontal="center" vertical="center"/>
    </xf>
    <xf numFmtId="0" fontId="78" fillId="0" borderId="185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8" fillId="0" borderId="167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9" fillId="0" borderId="165" xfId="0" applyFont="1" applyFill="1" applyBorder="1" applyAlignment="1">
      <alignment horizontal="center" vertical="center" wrapText="1"/>
    </xf>
    <xf numFmtId="0" fontId="79" fillId="0" borderId="183" xfId="0" applyFont="1" applyFill="1" applyBorder="1" applyAlignment="1">
      <alignment horizontal="center" vertical="center" wrapText="1"/>
    </xf>
    <xf numFmtId="0" fontId="79" fillId="0" borderId="184" xfId="0" applyFont="1" applyBorder="1" applyAlignment="1">
      <alignment vertical="center" wrapText="1"/>
    </xf>
    <xf numFmtId="0" fontId="7" fillId="0" borderId="172" xfId="0" applyFont="1" applyBorder="1" applyAlignment="1">
      <alignment horizontal="center" vertical="center"/>
    </xf>
    <xf numFmtId="0" fontId="26" fillId="0" borderId="172" xfId="0" applyFont="1" applyBorder="1" applyAlignment="1">
      <alignment horizontal="center" vertical="center"/>
    </xf>
    <xf numFmtId="0" fontId="14" fillId="0" borderId="172" xfId="0" applyFont="1" applyBorder="1" applyAlignment="1">
      <alignment horizontal="center" vertical="center" wrapText="1"/>
    </xf>
    <xf numFmtId="0" fontId="8" fillId="0" borderId="172" xfId="0" applyFont="1" applyBorder="1" applyAlignment="1">
      <alignment horizontal="center" vertical="center" wrapText="1"/>
    </xf>
    <xf numFmtId="0" fontId="37" fillId="0" borderId="182" xfId="0" applyFont="1" applyFill="1" applyBorder="1" applyAlignment="1" applyProtection="1">
      <alignment horizontal="center" vertical="center" wrapText="1"/>
      <protection locked="0"/>
    </xf>
    <xf numFmtId="0" fontId="37" fillId="0" borderId="201" xfId="0" applyFont="1" applyFill="1" applyBorder="1" applyAlignment="1" applyProtection="1">
      <alignment horizontal="center" vertical="center" wrapText="1"/>
      <protection locked="0"/>
    </xf>
    <xf numFmtId="0" fontId="37" fillId="0" borderId="200" xfId="0" applyFont="1" applyFill="1" applyBorder="1" applyAlignment="1" applyProtection="1">
      <alignment horizontal="center" vertical="top" wrapText="1"/>
      <protection locked="0"/>
    </xf>
    <xf numFmtId="0" fontId="37" fillId="0" borderId="201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6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9525</xdr:rowOff>
    </xdr:from>
    <xdr:to>
      <xdr:col>18</xdr:col>
      <xdr:colOff>462304</xdr:colOff>
      <xdr:row>21</xdr:row>
      <xdr:rowOff>145086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95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571501</xdr:colOff>
      <xdr:row>40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448300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</xdr:rowOff>
    </xdr:from>
    <xdr:to>
      <xdr:col>9</xdr:col>
      <xdr:colOff>571501</xdr:colOff>
      <xdr:row>59</xdr:row>
      <xdr:rowOff>28576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6800851"/>
          <a:ext cx="5448300" cy="278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514350</xdr:colOff>
      <xdr:row>40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81550" cy="288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536864</xdr:colOff>
      <xdr:row>59</xdr:row>
      <xdr:rowOff>38100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04064" cy="27908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600075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5767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76200</xdr:colOff>
      <xdr:row>59</xdr:row>
      <xdr:rowOff>28575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43400" cy="2781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16</xdr:col>
      <xdr:colOff>285750</xdr:colOff>
      <xdr:row>78</xdr:row>
      <xdr:rowOff>2906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51625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81</xdr:row>
      <xdr:rowOff>152400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53675"/>
          <a:ext cx="5410200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28575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0353675"/>
          <a:ext cx="5706351" cy="31242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13</xdr:row>
      <xdr:rowOff>19050</xdr:rowOff>
    </xdr:from>
    <xdr:to>
      <xdr:col>12</xdr:col>
      <xdr:colOff>445496</xdr:colOff>
      <xdr:row>30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13</xdr:row>
      <xdr:rowOff>28575</xdr:rowOff>
    </xdr:from>
    <xdr:to>
      <xdr:col>22</xdr:col>
      <xdr:colOff>514350</xdr:colOff>
      <xdr:row>36</xdr:row>
      <xdr:rowOff>152400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5" y="2209800"/>
          <a:ext cx="6362700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323851</xdr:colOff>
      <xdr:row>46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371850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33</xdr:row>
      <xdr:rowOff>9525</xdr:rowOff>
    </xdr:from>
    <xdr:to>
      <xdr:col>12</xdr:col>
      <xdr:colOff>485775</xdr:colOff>
      <xdr:row>46</xdr:row>
      <xdr:rowOff>95250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0" y="5467350"/>
          <a:ext cx="3800475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333375</xdr:colOff>
      <xdr:row>61</xdr:row>
      <xdr:rowOff>133350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81375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47</xdr:row>
      <xdr:rowOff>0</xdr:rowOff>
    </xdr:from>
    <xdr:to>
      <xdr:col>12</xdr:col>
      <xdr:colOff>495300</xdr:colOff>
      <xdr:row>61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10025" y="7762875"/>
          <a:ext cx="3800475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166686</xdr:rowOff>
    </xdr:from>
    <xdr:to>
      <xdr:col>7</xdr:col>
      <xdr:colOff>357187</xdr:colOff>
      <xdr:row>32</xdr:row>
      <xdr:rowOff>83343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203030"/>
          <a:ext cx="5238750" cy="30837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7</xdr:col>
      <xdr:colOff>345281</xdr:colOff>
      <xdr:row>54</xdr:row>
      <xdr:rowOff>130969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703469"/>
          <a:ext cx="5226844" cy="3298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17</xdr:row>
      <xdr:rowOff>0</xdr:rowOff>
    </xdr:from>
    <xdr:to>
      <xdr:col>13</xdr:col>
      <xdr:colOff>289813</xdr:colOff>
      <xdr:row>36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819525"/>
          <a:ext cx="5623813" cy="3171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23</xdr:row>
      <xdr:rowOff>254000</xdr:rowOff>
    </xdr:from>
    <xdr:to>
      <xdr:col>10</xdr:col>
      <xdr:colOff>686540</xdr:colOff>
      <xdr:row>51</xdr:row>
      <xdr:rowOff>105051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6413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16</xdr:col>
      <xdr:colOff>375136</xdr:colOff>
      <xdr:row>83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95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11</xdr:col>
      <xdr:colOff>331734</xdr:colOff>
      <xdr:row>49</xdr:row>
      <xdr:rowOff>157186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3688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211160</xdr:colOff>
      <xdr:row>33</xdr:row>
      <xdr:rowOff>90204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383235" cy="33287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12</xdr:row>
      <xdr:rowOff>47625</xdr:rowOff>
    </xdr:from>
    <xdr:to>
      <xdr:col>13</xdr:col>
      <xdr:colOff>573110</xdr:colOff>
      <xdr:row>32</xdr:row>
      <xdr:rowOff>137829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8200" y="3181350"/>
          <a:ext cx="5383235" cy="3328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11</xdr:col>
      <xdr:colOff>582084</xdr:colOff>
      <xdr:row>38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8900584" cy="368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24</xdr:col>
      <xdr:colOff>106982</xdr:colOff>
      <xdr:row>47</xdr:row>
      <xdr:rowOff>35719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702719"/>
          <a:ext cx="13108607" cy="553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O12" sqref="O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449"/>
      <c r="C2" s="449"/>
      <c r="D2" s="449"/>
      <c r="E2" s="450"/>
      <c r="F2" s="450"/>
    </row>
    <row r="3" spans="2:6" ht="22.5" customHeight="1" x14ac:dyDescent="0.25">
      <c r="B3" s="449"/>
      <c r="C3" s="449"/>
      <c r="D3" s="451" t="s">
        <v>288</v>
      </c>
      <c r="E3" s="450"/>
      <c r="F3" s="450"/>
    </row>
    <row r="4" spans="2:6" ht="20.25" customHeight="1" x14ac:dyDescent="0.2">
      <c r="B4" s="449"/>
      <c r="C4" s="449"/>
      <c r="D4" s="452" t="s">
        <v>237</v>
      </c>
      <c r="E4" s="449"/>
      <c r="F4" s="450"/>
    </row>
    <row r="5" spans="2:6" x14ac:dyDescent="0.2">
      <c r="B5" s="450"/>
      <c r="C5" s="450"/>
      <c r="D5" s="450"/>
      <c r="E5" s="450"/>
      <c r="F5" s="450"/>
    </row>
    <row r="6" spans="2:6" x14ac:dyDescent="0.2">
      <c r="B6" s="453"/>
      <c r="C6" s="453"/>
      <c r="D6" s="453"/>
      <c r="E6" s="453"/>
      <c r="F6" s="453"/>
    </row>
    <row r="7" spans="2:6" ht="15.75" x14ac:dyDescent="0.25">
      <c r="B7" s="187" t="s">
        <v>2</v>
      </c>
      <c r="C7" s="191"/>
      <c r="D7" s="191"/>
      <c r="E7" s="191"/>
      <c r="F7" s="191"/>
    </row>
    <row r="8" spans="2:6" x14ac:dyDescent="0.2">
      <c r="B8" s="191" t="s">
        <v>3</v>
      </c>
      <c r="C8" s="191"/>
      <c r="D8" s="191"/>
      <c r="E8" s="191"/>
      <c r="F8" s="191"/>
    </row>
    <row r="9" spans="2:6" x14ac:dyDescent="0.2">
      <c r="B9" s="191"/>
      <c r="C9" s="191"/>
      <c r="D9" s="191"/>
      <c r="E9" s="191"/>
      <c r="F9" s="191"/>
    </row>
    <row r="10" spans="2:6" ht="31.5" x14ac:dyDescent="0.5">
      <c r="B10" s="454" t="s">
        <v>16</v>
      </c>
      <c r="C10" s="455"/>
      <c r="D10" s="455"/>
      <c r="E10" s="453"/>
      <c r="F10" s="453"/>
    </row>
    <row r="11" spans="2:6" ht="31.5" x14ac:dyDescent="0.5">
      <c r="B11" s="456"/>
      <c r="C11" s="453"/>
      <c r="D11" s="453"/>
      <c r="E11" s="453"/>
      <c r="F11" s="453"/>
    </row>
    <row r="12" spans="2:6" x14ac:dyDescent="0.2">
      <c r="B12" s="191"/>
      <c r="C12" s="191"/>
      <c r="D12" s="191"/>
      <c r="E12" s="191"/>
      <c r="F12" s="191"/>
    </row>
    <row r="13" spans="2:6" ht="23.25" x14ac:dyDescent="0.35">
      <c r="B13" s="457" t="s">
        <v>323</v>
      </c>
      <c r="C13" s="458"/>
      <c r="D13" s="459"/>
      <c r="E13" s="460" t="s">
        <v>325</v>
      </c>
      <c r="F13" s="461"/>
    </row>
    <row r="14" spans="2:6" x14ac:dyDescent="0.2">
      <c r="B14" s="191"/>
      <c r="C14" s="191"/>
      <c r="D14" s="191"/>
      <c r="E14" s="191"/>
      <c r="F14" s="191"/>
    </row>
    <row r="15" spans="2:6" x14ac:dyDescent="0.2">
      <c r="B15" s="191"/>
      <c r="C15" s="191"/>
      <c r="D15" s="191"/>
      <c r="E15" s="191"/>
      <c r="F15" s="191"/>
    </row>
    <row r="16" spans="2:6" ht="26.25" x14ac:dyDescent="0.4">
      <c r="B16" s="462" t="s">
        <v>289</v>
      </c>
      <c r="C16" s="463"/>
      <c r="D16" s="464" t="s">
        <v>324</v>
      </c>
      <c r="E16" s="463"/>
      <c r="F16" s="463"/>
    </row>
    <row r="17" spans="2:10" ht="15" x14ac:dyDescent="0.25">
      <c r="B17" s="192"/>
      <c r="C17" s="192"/>
      <c r="D17" s="192"/>
      <c r="E17" s="192"/>
      <c r="F17" s="192"/>
    </row>
    <row r="18" spans="2:10" ht="15" x14ac:dyDescent="0.25">
      <c r="B18" s="192" t="s">
        <v>291</v>
      </c>
      <c r="C18" s="192"/>
      <c r="D18" s="192"/>
      <c r="E18" s="192"/>
      <c r="F18" s="192"/>
    </row>
    <row r="19" spans="2:10" ht="15" x14ac:dyDescent="0.25">
      <c r="B19" s="192" t="s">
        <v>4</v>
      </c>
      <c r="C19" s="192"/>
      <c r="D19" s="192"/>
      <c r="E19" s="192"/>
      <c r="F19" s="192"/>
    </row>
    <row r="20" spans="2:10" ht="15" x14ac:dyDescent="0.25">
      <c r="B20" s="465" t="s">
        <v>290</v>
      </c>
      <c r="C20" s="465"/>
      <c r="D20" s="465"/>
      <c r="E20" s="465"/>
      <c r="F20" s="465"/>
    </row>
    <row r="21" spans="2:10" ht="15" x14ac:dyDescent="0.25">
      <c r="B21" s="192" t="s">
        <v>5</v>
      </c>
      <c r="C21" s="192"/>
      <c r="D21" s="192"/>
      <c r="E21" s="192"/>
      <c r="F21" s="192"/>
    </row>
    <row r="22" spans="2:10" ht="15" x14ac:dyDescent="0.25">
      <c r="B22" s="192" t="s">
        <v>6</v>
      </c>
      <c r="C22" s="192"/>
      <c r="D22" s="192"/>
      <c r="E22" s="192"/>
      <c r="F22" s="192"/>
    </row>
    <row r="23" spans="2:10" ht="15" x14ac:dyDescent="0.25">
      <c r="B23" s="192"/>
      <c r="C23" s="192"/>
      <c r="D23" s="192"/>
      <c r="E23" s="192"/>
      <c r="F23" s="192"/>
    </row>
    <row r="24" spans="2:10" ht="15" x14ac:dyDescent="0.25">
      <c r="B24" s="192"/>
      <c r="C24" s="192"/>
      <c r="D24" s="192"/>
      <c r="E24" s="192"/>
      <c r="F24" s="192"/>
    </row>
    <row r="25" spans="2:10" ht="15" x14ac:dyDescent="0.25">
      <c r="B25" s="192"/>
      <c r="C25" s="466"/>
      <c r="D25" s="192"/>
      <c r="E25" s="192"/>
      <c r="F25" s="192"/>
    </row>
    <row r="26" spans="2:10" ht="15" x14ac:dyDescent="0.25">
      <c r="B26" s="192"/>
      <c r="C26" s="466"/>
      <c r="D26" s="192"/>
      <c r="E26" s="192"/>
      <c r="F26" s="192"/>
    </row>
    <row r="27" spans="2:10" ht="15" x14ac:dyDescent="0.25">
      <c r="B27" s="1" t="s">
        <v>7</v>
      </c>
      <c r="F27" s="192"/>
    </row>
    <row r="28" spans="2:10" ht="15" x14ac:dyDescent="0.25">
      <c r="B28" s="1" t="s">
        <v>222</v>
      </c>
      <c r="F28" s="465"/>
    </row>
    <row r="29" spans="2:10" ht="15" x14ac:dyDescent="0.25">
      <c r="B29" s="1" t="s">
        <v>14</v>
      </c>
      <c r="C29" s="3" t="s">
        <v>15</v>
      </c>
      <c r="F29" s="192"/>
    </row>
    <row r="30" spans="2:10" ht="15" x14ac:dyDescent="0.25">
      <c r="B30" s="192"/>
      <c r="C30" s="192"/>
      <c r="D30" s="192"/>
      <c r="E30" s="192"/>
      <c r="F30" s="192"/>
    </row>
    <row r="31" spans="2:10" ht="15" x14ac:dyDescent="0.25">
      <c r="B31" s="468" t="s">
        <v>292</v>
      </c>
      <c r="C31" s="469"/>
      <c r="D31" s="469"/>
      <c r="E31" s="469"/>
      <c r="F31" s="469"/>
      <c r="G31" s="470"/>
      <c r="H31" s="470"/>
      <c r="I31" s="470"/>
      <c r="J31" s="470"/>
    </row>
    <row r="32" spans="2:10" ht="15" x14ac:dyDescent="0.25">
      <c r="B32" s="471" t="s">
        <v>293</v>
      </c>
      <c r="C32" s="469"/>
      <c r="D32" s="469"/>
      <c r="E32" s="469"/>
      <c r="F32" s="469"/>
      <c r="G32" s="470"/>
      <c r="H32" s="470"/>
      <c r="I32" s="470"/>
      <c r="J32" s="470"/>
    </row>
    <row r="33" spans="2:10" ht="15" x14ac:dyDescent="0.25">
      <c r="B33" s="471" t="s">
        <v>294</v>
      </c>
      <c r="C33" s="472"/>
      <c r="D33" s="472"/>
      <c r="E33" s="472"/>
      <c r="F33" s="472"/>
      <c r="G33" s="473"/>
      <c r="H33" s="473"/>
      <c r="I33" s="473"/>
      <c r="J33" s="473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B40" sqref="B4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93" t="s">
        <v>330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20"/>
      <c r="Q2" s="20"/>
      <c r="R2" s="20"/>
    </row>
    <row r="3" spans="2:18" ht="15" customHeight="1" x14ac:dyDescent="0.3">
      <c r="B3" s="193" t="s">
        <v>17</v>
      </c>
      <c r="C3" s="194"/>
      <c r="D3" s="194"/>
      <c r="E3" s="193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2:18" ht="15.75" customHeight="1" x14ac:dyDescent="0.3">
      <c r="B4" s="194" t="s">
        <v>286</v>
      </c>
      <c r="C4" s="193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</row>
    <row r="5" spans="2:18" ht="25.5" customHeight="1" thickBot="1" x14ac:dyDescent="0.25">
      <c r="J5" s="67"/>
    </row>
    <row r="6" spans="2:18" ht="21" customHeight="1" thickBot="1" x14ac:dyDescent="0.25">
      <c r="B6" s="831" t="s">
        <v>0</v>
      </c>
      <c r="C6" s="829" t="s">
        <v>230</v>
      </c>
      <c r="D6" s="825" t="s">
        <v>1</v>
      </c>
      <c r="E6" s="834"/>
      <c r="F6" s="835"/>
      <c r="J6" s="68"/>
    </row>
    <row r="7" spans="2:18" ht="15" hidden="1" customHeight="1" thickBot="1" x14ac:dyDescent="0.25">
      <c r="B7" s="789"/>
      <c r="C7" s="832"/>
      <c r="D7" s="836"/>
      <c r="E7" s="837"/>
      <c r="F7" s="838"/>
      <c r="J7" s="69"/>
    </row>
    <row r="8" spans="2:18" ht="26.25" customHeight="1" thickBot="1" x14ac:dyDescent="0.3">
      <c r="B8" s="789"/>
      <c r="C8" s="832"/>
      <c r="D8" s="839" t="s">
        <v>20</v>
      </c>
      <c r="E8" s="840"/>
      <c r="F8" s="647" t="s">
        <v>240</v>
      </c>
    </row>
    <row r="9" spans="2:18" ht="28.5" customHeight="1" thickBot="1" x14ac:dyDescent="0.25">
      <c r="B9" s="790"/>
      <c r="C9" s="833"/>
      <c r="D9" s="246">
        <v>44724</v>
      </c>
      <c r="E9" s="648">
        <v>44717</v>
      </c>
      <c r="F9" s="395" t="s">
        <v>13</v>
      </c>
    </row>
    <row r="10" spans="2:18" ht="30.75" customHeight="1" thickBot="1" x14ac:dyDescent="0.25">
      <c r="B10" s="396" t="s">
        <v>254</v>
      </c>
      <c r="C10" s="646" t="s">
        <v>255</v>
      </c>
      <c r="D10" s="236">
        <v>3237.61</v>
      </c>
      <c r="E10" s="397">
        <v>3262.07</v>
      </c>
      <c r="F10" s="649">
        <v>-0.74983062901777198</v>
      </c>
    </row>
    <row r="11" spans="2:18" ht="31.5" customHeight="1" thickBot="1" x14ac:dyDescent="0.25">
      <c r="B11" s="398" t="s">
        <v>256</v>
      </c>
      <c r="C11" s="399" t="s">
        <v>257</v>
      </c>
      <c r="D11" s="236">
        <v>297.73</v>
      </c>
      <c r="E11" s="397">
        <v>300.54000000000002</v>
      </c>
      <c r="F11" s="649">
        <v>-0.93498369601384235</v>
      </c>
    </row>
    <row r="12" spans="2:18" ht="30.75" customHeight="1" thickBot="1" x14ac:dyDescent="0.25">
      <c r="B12" s="841" t="s">
        <v>49</v>
      </c>
      <c r="C12" s="650" t="s">
        <v>258</v>
      </c>
      <c r="D12" s="400">
        <v>2434.0700000000002</v>
      </c>
      <c r="E12" s="397">
        <v>2384.3200000000002</v>
      </c>
      <c r="F12" s="649">
        <v>2.086548785397933</v>
      </c>
    </row>
    <row r="13" spans="2:18" ht="31.5" customHeight="1" thickBot="1" x14ac:dyDescent="0.25">
      <c r="B13" s="797"/>
      <c r="C13" s="401" t="s">
        <v>259</v>
      </c>
      <c r="D13" s="400">
        <v>2267.48</v>
      </c>
      <c r="E13" s="397">
        <v>2199</v>
      </c>
      <c r="F13" s="649">
        <v>3.1141427921782636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3" sqref="L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138</v>
      </c>
    </row>
    <row r="4" spans="1:8" ht="13.5" thickBot="1" x14ac:dyDescent="0.25"/>
    <row r="5" spans="1:8" ht="12.75" customHeight="1" thickBot="1" x14ac:dyDescent="0.25">
      <c r="B5" s="842" t="s">
        <v>77</v>
      </c>
      <c r="C5" s="842" t="s">
        <v>1</v>
      </c>
      <c r="D5" s="842"/>
      <c r="E5" s="842"/>
      <c r="F5" s="842"/>
      <c r="G5" s="842"/>
      <c r="H5" s="842"/>
    </row>
    <row r="6" spans="1:8" ht="13.5" customHeight="1" thickBot="1" x14ac:dyDescent="0.25">
      <c r="B6" s="842"/>
      <c r="C6" s="842"/>
      <c r="D6" s="842"/>
      <c r="E6" s="842"/>
      <c r="F6" s="842"/>
      <c r="G6" s="842"/>
      <c r="H6" s="842"/>
    </row>
    <row r="7" spans="1:8" ht="23.25" customHeight="1" thickBot="1" x14ac:dyDescent="0.25">
      <c r="B7" s="842"/>
      <c r="C7" s="843" t="s">
        <v>78</v>
      </c>
      <c r="D7" s="843"/>
      <c r="E7" s="651" t="s">
        <v>183</v>
      </c>
      <c r="F7" s="845" t="s">
        <v>79</v>
      </c>
      <c r="G7" s="845"/>
      <c r="H7" s="652" t="s">
        <v>241</v>
      </c>
    </row>
    <row r="8" spans="1:8" ht="15.75" thickBot="1" x14ac:dyDescent="0.25">
      <c r="B8" s="842"/>
      <c r="C8" s="60">
        <v>44724</v>
      </c>
      <c r="D8" s="499">
        <v>44717</v>
      </c>
      <c r="E8" s="61" t="s">
        <v>13</v>
      </c>
      <c r="F8" s="60">
        <v>44724</v>
      </c>
      <c r="G8" s="500">
        <v>44717</v>
      </c>
      <c r="H8" s="45" t="s">
        <v>13</v>
      </c>
    </row>
    <row r="9" spans="1:8" ht="27.75" customHeight="1" thickBot="1" x14ac:dyDescent="0.25">
      <c r="B9" s="511" t="s">
        <v>80</v>
      </c>
      <c r="C9" s="402">
        <v>3156.68</v>
      </c>
      <c r="D9" s="110">
        <v>3160.57</v>
      </c>
      <c r="E9" s="111">
        <v>-0.12307906485223637</v>
      </c>
      <c r="F9" s="403">
        <v>688.34470878126433</v>
      </c>
      <c r="G9" s="112">
        <v>689.13285219021884</v>
      </c>
      <c r="H9" s="653">
        <v>-0.11436741209617483</v>
      </c>
    </row>
    <row r="10" spans="1:8" ht="33.75" customHeight="1" thickBot="1" x14ac:dyDescent="0.25">
      <c r="B10" s="511" t="s">
        <v>142</v>
      </c>
      <c r="C10" s="404">
        <v>3204.21</v>
      </c>
      <c r="D10" s="62">
        <v>3154.26</v>
      </c>
      <c r="E10" s="111">
        <v>1.5835726921686801</v>
      </c>
      <c r="F10" s="403">
        <v>698.70908654789685</v>
      </c>
      <c r="G10" s="112">
        <v>687.75701545908476</v>
      </c>
      <c r="H10" s="653">
        <v>1.592433205716044</v>
      </c>
    </row>
    <row r="11" spans="1:8" ht="28.5" customHeight="1" thickBot="1" x14ac:dyDescent="0.25">
      <c r="B11" s="91" t="s">
        <v>81</v>
      </c>
      <c r="C11" s="402">
        <v>1768.86</v>
      </c>
      <c r="D11" s="110">
        <v>1788.45</v>
      </c>
      <c r="E11" s="111">
        <v>-1.0953619055606891</v>
      </c>
      <c r="F11" s="403">
        <v>385.71708933906103</v>
      </c>
      <c r="G11" s="112">
        <v>389.95486557791691</v>
      </c>
      <c r="H11" s="653">
        <v>-1.0867350590882989</v>
      </c>
    </row>
    <row r="12" spans="1:8" ht="22.5" customHeight="1" thickBot="1" x14ac:dyDescent="0.25">
      <c r="B12" s="91" t="s">
        <v>82</v>
      </c>
      <c r="C12" s="654">
        <v>2216.5700000000002</v>
      </c>
      <c r="D12" s="655">
        <v>2217.5700000000002</v>
      </c>
      <c r="E12" s="111">
        <v>-4.5094405137154625E-2</v>
      </c>
      <c r="F12" s="403">
        <v>483.34459975141203</v>
      </c>
      <c r="G12" s="112">
        <v>483.52048492248662</v>
      </c>
      <c r="H12" s="653">
        <v>-3.6375950256332834E-2</v>
      </c>
    </row>
    <row r="13" spans="1:8" ht="23.25" customHeight="1" thickBot="1" x14ac:dyDescent="0.25">
      <c r="B13" s="91" t="s">
        <v>83</v>
      </c>
      <c r="C13" s="403">
        <v>2256.81</v>
      </c>
      <c r="D13" s="113">
        <v>2242.42</v>
      </c>
      <c r="E13" s="111">
        <v>0.64171743027621375</v>
      </c>
      <c r="F13" s="403">
        <v>492.11932227043769</v>
      </c>
      <c r="G13" s="112">
        <v>488.93879597932983</v>
      </c>
      <c r="H13" s="653">
        <v>0.65049579155144932</v>
      </c>
    </row>
    <row r="14" spans="1:8" ht="34.5" customHeight="1" thickBot="1" x14ac:dyDescent="0.25">
      <c r="B14" s="91" t="s">
        <v>84</v>
      </c>
      <c r="C14" s="405">
        <v>2234.3200000000002</v>
      </c>
      <c r="D14" s="70">
        <v>2274.19</v>
      </c>
      <c r="E14" s="111">
        <v>-1.7531516715841637</v>
      </c>
      <c r="F14" s="403">
        <v>487.21515951067408</v>
      </c>
      <c r="G14" s="112">
        <v>495.8659485860062</v>
      </c>
      <c r="H14" s="653">
        <v>-1.7445822000886322</v>
      </c>
    </row>
    <row r="15" spans="1:8" ht="30.75" customHeight="1" thickBot="1" x14ac:dyDescent="0.25">
      <c r="B15" s="844" t="s">
        <v>85</v>
      </c>
      <c r="C15" s="844"/>
      <c r="D15" s="844"/>
      <c r="E15" s="844"/>
      <c r="F15" s="92">
        <v>4.5858999999999996</v>
      </c>
      <c r="G15" s="92">
        <v>4.5862999999999996</v>
      </c>
      <c r="H15" s="114" t="s">
        <v>242</v>
      </c>
    </row>
    <row r="16" spans="1:8" ht="19.5" thickBot="1" x14ac:dyDescent="0.25">
      <c r="B16" s="844"/>
      <c r="C16" s="844"/>
      <c r="D16" s="844"/>
      <c r="E16" s="844"/>
      <c r="F16" s="92">
        <v>4.5858999999999996</v>
      </c>
      <c r="G16" s="92">
        <v>4.5862999999999996</v>
      </c>
      <c r="H16" s="115">
        <v>-8.7216274556822706E-3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93" t="s">
        <v>163</v>
      </c>
      <c r="C2" s="406"/>
      <c r="D2" s="406"/>
      <c r="E2" s="406"/>
      <c r="F2" s="406"/>
      <c r="G2" s="407"/>
      <c r="H2" s="406"/>
      <c r="I2" s="406"/>
      <c r="J2" s="406"/>
      <c r="K2" s="406"/>
      <c r="L2" s="406"/>
    </row>
    <row r="5" spans="2:13" ht="13.5" thickBot="1" x14ac:dyDescent="0.25"/>
    <row r="6" spans="2:13" ht="22.5" customHeight="1" thickBot="1" x14ac:dyDescent="0.25">
      <c r="B6" s="846" t="s">
        <v>77</v>
      </c>
      <c r="C6" s="848" t="s">
        <v>150</v>
      </c>
      <c r="D6" s="848"/>
      <c r="E6" s="848"/>
      <c r="F6" s="848"/>
      <c r="G6" s="848"/>
      <c r="H6" s="848"/>
      <c r="I6" s="849" t="s">
        <v>151</v>
      </c>
      <c r="J6" s="849"/>
      <c r="K6" s="849"/>
      <c r="L6" s="849"/>
      <c r="M6" s="849"/>
    </row>
    <row r="7" spans="2:13" ht="38.25" customHeight="1" thickBot="1" x14ac:dyDescent="0.25">
      <c r="B7" s="847"/>
      <c r="C7" s="408" t="s">
        <v>331</v>
      </c>
      <c r="D7" s="93" t="s">
        <v>260</v>
      </c>
      <c r="E7" s="93" t="s">
        <v>152</v>
      </c>
      <c r="F7" s="409" t="s">
        <v>153</v>
      </c>
      <c r="G7" s="93" t="s">
        <v>154</v>
      </c>
      <c r="H7" s="94" t="s">
        <v>155</v>
      </c>
      <c r="I7" s="95" t="s">
        <v>244</v>
      </c>
      <c r="J7" s="93" t="s">
        <v>156</v>
      </c>
      <c r="K7" s="409" t="s">
        <v>153</v>
      </c>
      <c r="L7" s="93" t="s">
        <v>157</v>
      </c>
      <c r="M7" s="93" t="s">
        <v>158</v>
      </c>
    </row>
    <row r="8" spans="2:13" ht="30" customHeight="1" thickBot="1" x14ac:dyDescent="0.25">
      <c r="B8" s="96" t="s">
        <v>299</v>
      </c>
      <c r="C8" s="410">
        <v>209.9</v>
      </c>
      <c r="D8" s="97"/>
      <c r="E8" s="97">
        <v>197.16</v>
      </c>
      <c r="F8" s="411">
        <v>149.30000000000001</v>
      </c>
      <c r="G8" s="97">
        <v>151.19999999999999</v>
      </c>
      <c r="H8" s="98">
        <v>134.30000000000001</v>
      </c>
      <c r="I8" s="99"/>
      <c r="J8" s="100">
        <v>106.46175694867114</v>
      </c>
      <c r="K8" s="412">
        <v>140.58941728064298</v>
      </c>
      <c r="L8" s="100">
        <v>138.82275132275134</v>
      </c>
      <c r="M8" s="100">
        <v>156.29188384214444</v>
      </c>
    </row>
    <row r="9" spans="2:13" ht="30" customHeight="1" thickBot="1" x14ac:dyDescent="0.25">
      <c r="B9" s="96" t="s">
        <v>159</v>
      </c>
      <c r="C9" s="656">
        <v>1768.86</v>
      </c>
      <c r="D9" s="657">
        <v>1788.45</v>
      </c>
      <c r="E9" s="658">
        <v>1812.91</v>
      </c>
      <c r="F9" s="413">
        <v>1404.66</v>
      </c>
      <c r="G9" s="101">
        <v>1137.22</v>
      </c>
      <c r="H9" s="102">
        <v>879.14</v>
      </c>
      <c r="I9" s="103">
        <v>98.904638094439321</v>
      </c>
      <c r="J9" s="100">
        <v>97.570204808843243</v>
      </c>
      <c r="K9" s="412">
        <v>125.92798257229506</v>
      </c>
      <c r="L9" s="100">
        <v>155.54246319973268</v>
      </c>
      <c r="M9" s="100">
        <v>201.20344882498807</v>
      </c>
    </row>
    <row r="10" spans="2:13" ht="30" customHeight="1" thickBot="1" x14ac:dyDescent="0.25">
      <c r="B10" s="96" t="s">
        <v>160</v>
      </c>
      <c r="C10" s="656">
        <v>2216.5700000000002</v>
      </c>
      <c r="D10" s="657">
        <v>2217.5700000000002</v>
      </c>
      <c r="E10" s="658">
        <v>2248.5100000000002</v>
      </c>
      <c r="F10" s="413">
        <v>1747.7860000000001</v>
      </c>
      <c r="G10" s="101">
        <v>1407.07</v>
      </c>
      <c r="H10" s="102">
        <v>1196.9100000000001</v>
      </c>
      <c r="I10" s="103">
        <v>99.954905594862851</v>
      </c>
      <c r="J10" s="100">
        <v>98.579503760267912</v>
      </c>
      <c r="K10" s="412">
        <v>126.82159028622499</v>
      </c>
      <c r="L10" s="100">
        <v>157.53089753885737</v>
      </c>
      <c r="M10" s="100">
        <v>185.19103357813037</v>
      </c>
    </row>
    <row r="11" spans="2:13" ht="30" customHeight="1" thickBot="1" x14ac:dyDescent="0.25">
      <c r="B11" s="96" t="s">
        <v>161</v>
      </c>
      <c r="C11" s="104">
        <v>3156.68</v>
      </c>
      <c r="D11" s="101">
        <v>3160.57</v>
      </c>
      <c r="E11" s="501">
        <v>3112.43</v>
      </c>
      <c r="F11" s="413">
        <v>2624.3310000000001</v>
      </c>
      <c r="G11" s="101">
        <v>1780.71</v>
      </c>
      <c r="H11" s="102">
        <v>1268.1600000000001</v>
      </c>
      <c r="I11" s="103">
        <v>99.876920935147766</v>
      </c>
      <c r="J11" s="100">
        <v>101.42171872138491</v>
      </c>
      <c r="K11" s="412">
        <v>120.28513171547338</v>
      </c>
      <c r="L11" s="100">
        <v>177.27086386890622</v>
      </c>
      <c r="M11" s="100">
        <v>248.91811758768608</v>
      </c>
    </row>
    <row r="12" spans="2:13" ht="30" customHeight="1" thickBot="1" x14ac:dyDescent="0.25">
      <c r="B12" s="96" t="s">
        <v>162</v>
      </c>
      <c r="C12" s="104">
        <v>3204.21</v>
      </c>
      <c r="D12" s="101">
        <v>3154.26</v>
      </c>
      <c r="E12" s="501">
        <v>3233.54</v>
      </c>
      <c r="F12" s="413">
        <v>2682.5450000000001</v>
      </c>
      <c r="G12" s="101">
        <v>1867.9</v>
      </c>
      <c r="H12" s="102">
        <v>1501.15</v>
      </c>
      <c r="I12" s="103">
        <v>101.58357269216867</v>
      </c>
      <c r="J12" s="100">
        <v>99.092944574676665</v>
      </c>
      <c r="K12" s="412">
        <v>119.44664488386961</v>
      </c>
      <c r="L12" s="100">
        <v>171.54076770705069</v>
      </c>
      <c r="M12" s="100">
        <v>213.45035472804182</v>
      </c>
    </row>
    <row r="13" spans="2:13" ht="30" customHeight="1" thickBot="1" x14ac:dyDescent="0.25">
      <c r="B13" s="96" t="s">
        <v>83</v>
      </c>
      <c r="C13" s="659">
        <v>2256.81</v>
      </c>
      <c r="D13" s="660">
        <v>2242.42</v>
      </c>
      <c r="E13" s="661">
        <v>2230.1999999999998</v>
      </c>
      <c r="F13" s="413">
        <v>1981.3720000000001</v>
      </c>
      <c r="G13" s="101">
        <v>1473.13</v>
      </c>
      <c r="H13" s="102">
        <v>1320.77</v>
      </c>
      <c r="I13" s="103">
        <v>100.64171743027622</v>
      </c>
      <c r="J13" s="100">
        <v>101.19316653214959</v>
      </c>
      <c r="K13" s="412">
        <v>113.90137742937722</v>
      </c>
      <c r="L13" s="100">
        <v>153.19829207198276</v>
      </c>
      <c r="M13" s="100">
        <v>170.87077992383232</v>
      </c>
    </row>
    <row r="14" spans="2:13" ht="30" customHeight="1" thickBot="1" x14ac:dyDescent="0.25">
      <c r="B14" s="96" t="s">
        <v>84</v>
      </c>
      <c r="C14" s="105">
        <v>2234.3200000000002</v>
      </c>
      <c r="D14" s="502">
        <v>2274.19</v>
      </c>
      <c r="E14" s="503">
        <v>2211.23</v>
      </c>
      <c r="F14" s="413">
        <v>1991.29</v>
      </c>
      <c r="G14" s="101">
        <v>1499.12</v>
      </c>
      <c r="H14" s="102">
        <v>1324.49</v>
      </c>
      <c r="I14" s="103">
        <v>98.246848328415837</v>
      </c>
      <c r="J14" s="100">
        <v>101.04421521053894</v>
      </c>
      <c r="K14" s="412">
        <v>112.20465125622086</v>
      </c>
      <c r="L14" s="100">
        <v>149.04210470142488</v>
      </c>
      <c r="M14" s="100">
        <v>168.69285536319643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C39" sqref="AC3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265</v>
      </c>
    </row>
    <row r="4" spans="1:18" ht="18.75" x14ac:dyDescent="0.3">
      <c r="A4" s="66" t="s">
        <v>267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8" sqref="R8:S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415" t="s">
        <v>193</v>
      </c>
      <c r="D4" s="194"/>
      <c r="E4" s="194"/>
      <c r="F4" s="194"/>
      <c r="G4" s="194"/>
      <c r="H4" s="194"/>
      <c r="I4" s="194"/>
      <c r="J4" s="194"/>
      <c r="K4" s="194"/>
      <c r="L4" s="194"/>
      <c r="M4" s="194"/>
    </row>
    <row r="5" spans="3:20" ht="18.75" x14ac:dyDescent="0.3">
      <c r="C5" s="416" t="s">
        <v>194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ht="18.75" x14ac:dyDescent="0.3">
      <c r="C6" s="416" t="s">
        <v>252</v>
      </c>
      <c r="D6" s="194"/>
      <c r="E6" s="194"/>
      <c r="F6" s="194"/>
      <c r="G6" s="194"/>
      <c r="H6" s="194"/>
      <c r="I6" s="194"/>
      <c r="J6" s="194"/>
      <c r="K6" s="194"/>
      <c r="L6" s="194"/>
      <c r="M6" s="194"/>
    </row>
    <row r="7" spans="3:20" ht="18.75" x14ac:dyDescent="0.3">
      <c r="C7" s="414" t="s">
        <v>221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</row>
    <row r="8" spans="3:20" ht="18.75" x14ac:dyDescent="0.3">
      <c r="C8" s="414" t="s">
        <v>195</v>
      </c>
      <c r="D8" s="194"/>
      <c r="E8" s="194"/>
      <c r="F8" s="194"/>
      <c r="G8" s="194"/>
      <c r="H8" s="194"/>
      <c r="I8" s="194"/>
      <c r="J8" s="194"/>
      <c r="K8" s="194"/>
      <c r="L8" s="194"/>
      <c r="M8" s="194"/>
    </row>
    <row r="9" spans="3:20" ht="18.75" x14ac:dyDescent="0.3">
      <c r="C9" s="417"/>
      <c r="D9" s="194"/>
      <c r="E9" s="194"/>
      <c r="F9" s="194"/>
      <c r="G9" s="194"/>
      <c r="H9" s="194"/>
      <c r="I9" s="194"/>
      <c r="J9" s="194"/>
      <c r="K9" s="194"/>
      <c r="L9" s="194"/>
      <c r="M9" s="194"/>
    </row>
    <row r="10" spans="3:20" ht="18.75" x14ac:dyDescent="0.3">
      <c r="C10" s="418" t="s">
        <v>196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</row>
    <row r="11" spans="3:20" ht="18.75" x14ac:dyDescent="0.3"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</row>
    <row r="12" spans="3:20" ht="18.75" x14ac:dyDescent="0.3">
      <c r="C12" s="415" t="s">
        <v>287</v>
      </c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T12" s="189"/>
    </row>
    <row r="13" spans="3:20" ht="19.5" thickBot="1" x14ac:dyDescent="0.35">
      <c r="E13" s="419" t="s">
        <v>197</v>
      </c>
      <c r="F13" s="194"/>
      <c r="G13" s="420"/>
      <c r="H13" s="57"/>
    </row>
    <row r="14" spans="3:20" ht="13.5" thickBot="1" x14ac:dyDescent="0.25">
      <c r="C14" s="421" t="s">
        <v>198</v>
      </c>
      <c r="D14" s="422" t="s">
        <v>199</v>
      </c>
      <c r="E14" s="423" t="s">
        <v>200</v>
      </c>
      <c r="F14" s="423" t="s">
        <v>201</v>
      </c>
      <c r="G14" s="423" t="s">
        <v>202</v>
      </c>
      <c r="H14" s="423" t="s">
        <v>203</v>
      </c>
      <c r="I14" s="423" t="s">
        <v>204</v>
      </c>
      <c r="J14" s="423" t="s">
        <v>205</v>
      </c>
      <c r="K14" s="423" t="s">
        <v>206</v>
      </c>
      <c r="L14" s="423" t="s">
        <v>207</v>
      </c>
      <c r="M14" s="423" t="s">
        <v>208</v>
      </c>
      <c r="N14" s="423" t="s">
        <v>209</v>
      </c>
      <c r="O14" s="424" t="s">
        <v>210</v>
      </c>
    </row>
    <row r="15" spans="3:20" ht="13.5" thickBot="1" x14ac:dyDescent="0.25">
      <c r="C15" s="425" t="s">
        <v>211</v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7"/>
    </row>
    <row r="16" spans="3:20" x14ac:dyDescent="0.2">
      <c r="C16" s="428" t="s">
        <v>212</v>
      </c>
      <c r="D16" s="429">
        <v>410.55031969879741</v>
      </c>
      <c r="E16" s="429">
        <v>405.92528932823404</v>
      </c>
      <c r="F16" s="429">
        <v>415.06587182503171</v>
      </c>
      <c r="G16" s="429">
        <v>415.78302153853031</v>
      </c>
      <c r="H16" s="429">
        <v>418.52051394641336</v>
      </c>
      <c r="I16" s="429">
        <v>420.92412497491244</v>
      </c>
      <c r="J16" s="429">
        <v>422.19084679763165</v>
      </c>
      <c r="K16" s="429">
        <v>425.93323237306373</v>
      </c>
      <c r="L16" s="429">
        <v>435.7515632080013</v>
      </c>
      <c r="M16" s="429">
        <v>429.60671679837998</v>
      </c>
      <c r="N16" s="429">
        <v>433.91962032017744</v>
      </c>
      <c r="O16" s="430">
        <v>445.27368131830997</v>
      </c>
    </row>
    <row r="17" spans="3:15" x14ac:dyDescent="0.2">
      <c r="C17" s="431" t="s">
        <v>213</v>
      </c>
      <c r="D17" s="432">
        <v>430.47673989241491</v>
      </c>
      <c r="E17" s="432">
        <v>434.31869010571103</v>
      </c>
      <c r="F17" s="432">
        <v>424.76270764279673</v>
      </c>
      <c r="G17" s="432">
        <v>442.42112445636445</v>
      </c>
      <c r="H17" s="432">
        <v>438.71382021325684</v>
      </c>
      <c r="I17" s="432">
        <v>440.11127284111825</v>
      </c>
      <c r="J17" s="432">
        <v>443.65889578942466</v>
      </c>
      <c r="K17" s="432">
        <v>454.58917507394762</v>
      </c>
      <c r="L17" s="432">
        <v>438.99378313760712</v>
      </c>
      <c r="M17" s="432">
        <v>441.27738992724386</v>
      </c>
      <c r="N17" s="432">
        <v>438.65388942660439</v>
      </c>
      <c r="O17" s="433">
        <v>432.96931457738259</v>
      </c>
    </row>
    <row r="18" spans="3:15" x14ac:dyDescent="0.2">
      <c r="C18" s="431" t="s">
        <v>214</v>
      </c>
      <c r="D18" s="432">
        <v>420.13210152512676</v>
      </c>
      <c r="E18" s="432">
        <v>425.96761396416781</v>
      </c>
      <c r="F18" s="432">
        <v>426.30105521121209</v>
      </c>
      <c r="G18" s="432">
        <v>430.27096185971311</v>
      </c>
      <c r="H18" s="432">
        <v>439.25979933305257</v>
      </c>
      <c r="I18" s="432">
        <v>429.11427739320129</v>
      </c>
      <c r="J18" s="432">
        <v>439.39069368261534</v>
      </c>
      <c r="K18" s="432">
        <v>447.05</v>
      </c>
      <c r="L18" s="434">
        <v>423.88</v>
      </c>
      <c r="M18" s="432">
        <v>432.85</v>
      </c>
      <c r="N18" s="432">
        <v>449.35</v>
      </c>
      <c r="O18" s="433">
        <v>454.03</v>
      </c>
    </row>
    <row r="19" spans="3:15" x14ac:dyDescent="0.2">
      <c r="C19" s="431">
        <v>2020</v>
      </c>
      <c r="D19" s="432">
        <v>467.76</v>
      </c>
      <c r="E19" s="432">
        <v>465.46</v>
      </c>
      <c r="F19" s="432">
        <v>435.28</v>
      </c>
      <c r="G19" s="432">
        <v>414.51</v>
      </c>
      <c r="H19" s="432">
        <v>432.06</v>
      </c>
      <c r="I19" s="432">
        <v>423.48</v>
      </c>
      <c r="J19" s="432">
        <v>418.96</v>
      </c>
      <c r="K19" s="432">
        <v>416.49</v>
      </c>
      <c r="L19" s="434">
        <v>413.32</v>
      </c>
      <c r="M19" s="432">
        <v>413.92</v>
      </c>
      <c r="N19" s="432">
        <v>403.31</v>
      </c>
      <c r="O19" s="433">
        <v>417.51</v>
      </c>
    </row>
    <row r="20" spans="3:15" x14ac:dyDescent="0.2">
      <c r="C20" s="435">
        <v>2021</v>
      </c>
      <c r="D20" s="436">
        <v>427.49</v>
      </c>
      <c r="E20" s="436">
        <v>428.45</v>
      </c>
      <c r="F20" s="436">
        <v>437.05</v>
      </c>
      <c r="G20" s="436">
        <v>436.97</v>
      </c>
      <c r="H20" s="436">
        <v>446.78</v>
      </c>
      <c r="I20" s="436">
        <v>444.59</v>
      </c>
      <c r="J20" s="436">
        <v>431.7</v>
      </c>
      <c r="K20" s="436">
        <v>422.06</v>
      </c>
      <c r="L20" s="437">
        <v>428.97</v>
      </c>
      <c r="M20" s="436">
        <v>444.62</v>
      </c>
      <c r="N20" s="436">
        <v>456.91</v>
      </c>
      <c r="O20" s="438">
        <v>480.64</v>
      </c>
    </row>
    <row r="21" spans="3:15" ht="13.5" thickBot="1" x14ac:dyDescent="0.25">
      <c r="C21" s="439">
        <v>2022</v>
      </c>
      <c r="D21" s="440">
        <v>489.4</v>
      </c>
      <c r="E21" s="440">
        <v>490.89</v>
      </c>
      <c r="F21" s="440">
        <v>497.85</v>
      </c>
      <c r="G21" s="440">
        <v>508.46</v>
      </c>
      <c r="H21" s="440">
        <v>523.89</v>
      </c>
      <c r="I21" s="440"/>
      <c r="J21" s="440"/>
      <c r="K21" s="440"/>
      <c r="L21" s="441"/>
      <c r="M21" s="440"/>
      <c r="N21" s="440"/>
      <c r="O21" s="442"/>
    </row>
    <row r="22" spans="3:15" ht="13.5" thickBot="1" x14ac:dyDescent="0.25">
      <c r="C22" s="425" t="s">
        <v>215</v>
      </c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7"/>
    </row>
    <row r="23" spans="3:15" x14ac:dyDescent="0.2">
      <c r="C23" s="428" t="s">
        <v>212</v>
      </c>
      <c r="D23" s="429">
        <v>264.22742766883761</v>
      </c>
      <c r="E23" s="429">
        <v>261.62567290497998</v>
      </c>
      <c r="F23" s="429">
        <v>261.28898624261666</v>
      </c>
      <c r="G23" s="429">
        <v>265.38613274501455</v>
      </c>
      <c r="H23" s="429">
        <v>265.71767956715814</v>
      </c>
      <c r="I23" s="429">
        <v>265.33812232275858</v>
      </c>
      <c r="J23" s="429">
        <v>266.42231622832736</v>
      </c>
      <c r="K23" s="429">
        <v>263.11677423325443</v>
      </c>
      <c r="L23" s="429">
        <v>264.59488373323165</v>
      </c>
      <c r="M23" s="429">
        <v>266.93771630917144</v>
      </c>
      <c r="N23" s="429">
        <v>269.68730506228809</v>
      </c>
      <c r="O23" s="430">
        <v>268.29357100115919</v>
      </c>
    </row>
    <row r="24" spans="3:15" x14ac:dyDescent="0.2">
      <c r="C24" s="431" t="s">
        <v>213</v>
      </c>
      <c r="D24" s="432">
        <v>268.85859894219772</v>
      </c>
      <c r="E24" s="432">
        <v>270.3032014665207</v>
      </c>
      <c r="F24" s="432">
        <v>269.71744215436058</v>
      </c>
      <c r="G24" s="432">
        <v>270.19519274180578</v>
      </c>
      <c r="H24" s="432">
        <v>267.62641594088478</v>
      </c>
      <c r="I24" s="432">
        <v>266.47931675608049</v>
      </c>
      <c r="J24" s="432">
        <v>267.46056337523163</v>
      </c>
      <c r="K24" s="432">
        <v>269.23633277556166</v>
      </c>
      <c r="L24" s="432">
        <v>270.87046599314772</v>
      </c>
      <c r="M24" s="432">
        <v>272.08234522250251</v>
      </c>
      <c r="N24" s="432">
        <v>276.03606759499712</v>
      </c>
      <c r="O24" s="433">
        <v>274.17552913068732</v>
      </c>
    </row>
    <row r="25" spans="3:15" x14ac:dyDescent="0.2">
      <c r="C25" s="431" t="s">
        <v>214</v>
      </c>
      <c r="D25" s="432">
        <v>275.78930697349125</v>
      </c>
      <c r="E25" s="432">
        <v>274.1046753603286</v>
      </c>
      <c r="F25" s="432">
        <v>279.53787847007874</v>
      </c>
      <c r="G25" s="432">
        <v>277.14036033174909</v>
      </c>
      <c r="H25" s="432">
        <v>275.2848814044396</v>
      </c>
      <c r="I25" s="432">
        <v>275.38057847125026</v>
      </c>
      <c r="J25" s="432">
        <v>272.13539581574298</v>
      </c>
      <c r="K25" s="432">
        <v>279.41000000000003</v>
      </c>
      <c r="L25" s="432">
        <v>272.36</v>
      </c>
      <c r="M25" s="432">
        <v>273.02999999999997</v>
      </c>
      <c r="N25" s="432">
        <v>280.95999999999998</v>
      </c>
      <c r="O25" s="433">
        <v>276.52999999999997</v>
      </c>
    </row>
    <row r="26" spans="3:15" x14ac:dyDescent="0.2">
      <c r="C26" s="431">
        <v>2020</v>
      </c>
      <c r="D26" s="432">
        <v>275.81</v>
      </c>
      <c r="E26" s="432">
        <v>275.02</v>
      </c>
      <c r="F26" s="432">
        <v>279.36</v>
      </c>
      <c r="G26" s="432">
        <v>276.27</v>
      </c>
      <c r="H26" s="432">
        <v>277.87</v>
      </c>
      <c r="I26" s="432">
        <v>276.22000000000003</v>
      </c>
      <c r="J26" s="432">
        <v>274.87</v>
      </c>
      <c r="K26" s="432">
        <v>274.04000000000002</v>
      </c>
      <c r="L26" s="432">
        <v>272.89999999999998</v>
      </c>
      <c r="M26" s="432">
        <v>277.8</v>
      </c>
      <c r="N26" s="432">
        <v>281.54000000000002</v>
      </c>
      <c r="O26" s="433">
        <v>275.39</v>
      </c>
    </row>
    <row r="27" spans="3:15" x14ac:dyDescent="0.2">
      <c r="C27" s="435">
        <v>2021</v>
      </c>
      <c r="D27" s="436">
        <v>279.97000000000003</v>
      </c>
      <c r="E27" s="436">
        <v>281.91000000000003</v>
      </c>
      <c r="F27" s="436">
        <v>279.83</v>
      </c>
      <c r="G27" s="436">
        <v>283.86</v>
      </c>
      <c r="H27" s="436">
        <v>286.25</v>
      </c>
      <c r="I27" s="436">
        <v>286.75</v>
      </c>
      <c r="J27" s="436">
        <v>285.8</v>
      </c>
      <c r="K27" s="436">
        <v>287.93</v>
      </c>
      <c r="L27" s="436">
        <v>287.61</v>
      </c>
      <c r="M27" s="436">
        <v>305.56</v>
      </c>
      <c r="N27" s="436">
        <v>316.67</v>
      </c>
      <c r="O27" s="438">
        <v>314.86</v>
      </c>
    </row>
    <row r="28" spans="3:15" ht="13.5" thickBot="1" x14ac:dyDescent="0.25">
      <c r="C28" s="439">
        <v>2022</v>
      </c>
      <c r="D28" s="440">
        <v>318.68</v>
      </c>
      <c r="E28" s="440">
        <v>314.89999999999998</v>
      </c>
      <c r="F28" s="440">
        <v>319.58999999999997</v>
      </c>
      <c r="G28" s="440">
        <v>338.14</v>
      </c>
      <c r="H28" s="440">
        <v>354.42</v>
      </c>
      <c r="I28" s="440"/>
      <c r="J28" s="440"/>
      <c r="K28" s="440"/>
      <c r="L28" s="440"/>
      <c r="M28" s="440"/>
      <c r="N28" s="440"/>
      <c r="O28" s="442"/>
    </row>
    <row r="29" spans="3:15" ht="13.5" thickBot="1" x14ac:dyDescent="0.25">
      <c r="C29" s="425" t="s">
        <v>216</v>
      </c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7"/>
    </row>
    <row r="30" spans="3:15" x14ac:dyDescent="0.2">
      <c r="C30" s="428" t="s">
        <v>212</v>
      </c>
      <c r="D30" s="429">
        <v>193.30284025213072</v>
      </c>
      <c r="E30" s="429">
        <v>191.2687581090714</v>
      </c>
      <c r="F30" s="429">
        <v>191.31561937634595</v>
      </c>
      <c r="G30" s="429">
        <v>191.49550049668539</v>
      </c>
      <c r="H30" s="429">
        <v>191.57102023627996</v>
      </c>
      <c r="I30" s="429">
        <v>192.43881971648969</v>
      </c>
      <c r="J30" s="429">
        <v>193.8248127220584</v>
      </c>
      <c r="K30" s="429">
        <v>193.56522855967538</v>
      </c>
      <c r="L30" s="429">
        <v>196.58869687496284</v>
      </c>
      <c r="M30" s="429">
        <v>199.76489920472477</v>
      </c>
      <c r="N30" s="429">
        <v>198.3893113076804</v>
      </c>
      <c r="O30" s="430">
        <v>197.67041596404326</v>
      </c>
    </row>
    <row r="31" spans="3:15" x14ac:dyDescent="0.2">
      <c r="C31" s="431" t="s">
        <v>213</v>
      </c>
      <c r="D31" s="432">
        <v>193.75098783518038</v>
      </c>
      <c r="E31" s="432">
        <v>191.19468977405847</v>
      </c>
      <c r="F31" s="432">
        <v>190.60503492712346</v>
      </c>
      <c r="G31" s="432">
        <v>189.42223428075786</v>
      </c>
      <c r="H31" s="432">
        <v>185.25437800957252</v>
      </c>
      <c r="I31" s="432">
        <v>185.66839797997162</v>
      </c>
      <c r="J31" s="432">
        <v>185.57986872090791</v>
      </c>
      <c r="K31" s="432">
        <v>185.31188244297863</v>
      </c>
      <c r="L31" s="432">
        <v>188.25464393272142</v>
      </c>
      <c r="M31" s="432">
        <v>190.17470442587663</v>
      </c>
      <c r="N31" s="432">
        <v>189.17402883303177</v>
      </c>
      <c r="O31" s="433">
        <v>188.60104796424042</v>
      </c>
    </row>
    <row r="32" spans="3:15" x14ac:dyDescent="0.2">
      <c r="C32" s="431" t="s">
        <v>214</v>
      </c>
      <c r="D32" s="432">
        <v>188.51265670531021</v>
      </c>
      <c r="E32" s="432">
        <v>188.9030714067259</v>
      </c>
      <c r="F32" s="432">
        <v>188.55538851404037</v>
      </c>
      <c r="G32" s="432">
        <v>187.90929469010396</v>
      </c>
      <c r="H32" s="432">
        <v>189.52578250042413</v>
      </c>
      <c r="I32" s="432">
        <v>188.95285758845154</v>
      </c>
      <c r="J32" s="432">
        <v>189.88146101817767</v>
      </c>
      <c r="K32" s="432">
        <v>189.91</v>
      </c>
      <c r="L32" s="432">
        <v>191.32</v>
      </c>
      <c r="M32" s="432">
        <v>193.38</v>
      </c>
      <c r="N32" s="432">
        <v>196.65</v>
      </c>
      <c r="O32" s="433">
        <v>201.65</v>
      </c>
    </row>
    <row r="33" spans="3:15" x14ac:dyDescent="0.2">
      <c r="C33" s="431">
        <v>2020</v>
      </c>
      <c r="D33" s="432">
        <v>203.95</v>
      </c>
      <c r="E33" s="432">
        <v>204.01</v>
      </c>
      <c r="F33" s="432">
        <v>208.37</v>
      </c>
      <c r="G33" s="432">
        <v>210.62</v>
      </c>
      <c r="H33" s="432">
        <v>207.99600000000001</v>
      </c>
      <c r="I33" s="432">
        <v>206.56</v>
      </c>
      <c r="J33" s="432">
        <v>207.25</v>
      </c>
      <c r="K33" s="432">
        <v>206.09</v>
      </c>
      <c r="L33" s="432">
        <v>208.38</v>
      </c>
      <c r="M33" s="432">
        <v>206.45</v>
      </c>
      <c r="N33" s="432">
        <v>212.4</v>
      </c>
      <c r="O33" s="433">
        <v>212.38</v>
      </c>
    </row>
    <row r="34" spans="3:15" x14ac:dyDescent="0.2">
      <c r="C34" s="435">
        <v>2021</v>
      </c>
      <c r="D34" s="436">
        <v>211.59</v>
      </c>
      <c r="E34" s="436">
        <v>214.01</v>
      </c>
      <c r="F34" s="436">
        <v>215.36</v>
      </c>
      <c r="G34" s="436">
        <v>216.57</v>
      </c>
      <c r="H34" s="436">
        <v>218.11</v>
      </c>
      <c r="I34" s="436">
        <v>218.58</v>
      </c>
      <c r="J34" s="436">
        <v>216.96</v>
      </c>
      <c r="K34" s="436">
        <v>218.99</v>
      </c>
      <c r="L34" s="436">
        <v>222.98</v>
      </c>
      <c r="M34" s="436">
        <v>233.92</v>
      </c>
      <c r="N34" s="436">
        <v>245.63</v>
      </c>
      <c r="O34" s="438">
        <v>254.36</v>
      </c>
    </row>
    <row r="35" spans="3:15" ht="13.5" thickBot="1" x14ac:dyDescent="0.25">
      <c r="C35" s="439">
        <v>2022</v>
      </c>
      <c r="D35" s="440">
        <v>256.31</v>
      </c>
      <c r="E35" s="440">
        <v>258.08</v>
      </c>
      <c r="F35" s="440">
        <v>266.60000000000002</v>
      </c>
      <c r="G35" s="440">
        <v>286.42</v>
      </c>
      <c r="H35" s="440">
        <v>298.31</v>
      </c>
      <c r="I35" s="440"/>
      <c r="J35" s="440"/>
      <c r="K35" s="440"/>
      <c r="L35" s="440"/>
      <c r="M35" s="440"/>
      <c r="N35" s="440"/>
      <c r="O35" s="442"/>
    </row>
    <row r="36" spans="3:15" ht="13.5" thickBot="1" x14ac:dyDescent="0.25">
      <c r="C36" s="425" t="s">
        <v>217</v>
      </c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7"/>
    </row>
    <row r="37" spans="3:15" x14ac:dyDescent="0.2">
      <c r="C37" s="428" t="s">
        <v>212</v>
      </c>
      <c r="D37" s="429">
        <v>620.52584524708288</v>
      </c>
      <c r="E37" s="429">
        <v>610.98846942632053</v>
      </c>
      <c r="F37" s="429">
        <v>613.48284188853813</v>
      </c>
      <c r="G37" s="429">
        <v>613.72476430462393</v>
      </c>
      <c r="H37" s="429">
        <v>606.72034722305284</v>
      </c>
      <c r="I37" s="429">
        <v>601.6106220020215</v>
      </c>
      <c r="J37" s="429">
        <v>617.94396754570255</v>
      </c>
      <c r="K37" s="429">
        <v>637.27880462292717</v>
      </c>
      <c r="L37" s="429">
        <v>678.50605906520252</v>
      </c>
      <c r="M37" s="429">
        <v>691.78485236566894</v>
      </c>
      <c r="N37" s="429">
        <v>699.93533272826176</v>
      </c>
      <c r="O37" s="430">
        <v>707.76936754012718</v>
      </c>
    </row>
    <row r="38" spans="3:15" x14ac:dyDescent="0.2">
      <c r="C38" s="431" t="s">
        <v>213</v>
      </c>
      <c r="D38" s="432">
        <v>693.59473269323564</v>
      </c>
      <c r="E38" s="432">
        <v>675.99452876056159</v>
      </c>
      <c r="F38" s="432">
        <v>692.84041344814841</v>
      </c>
      <c r="G38" s="432">
        <v>686.21997775755028</v>
      </c>
      <c r="H38" s="432">
        <v>674.8464758009153</v>
      </c>
      <c r="I38" s="432">
        <v>675.83558814176456</v>
      </c>
      <c r="J38" s="432">
        <v>670.36666604428126</v>
      </c>
      <c r="K38" s="432">
        <v>679.13478468613857</v>
      </c>
      <c r="L38" s="432">
        <v>679.48913195885189</v>
      </c>
      <c r="M38" s="432">
        <v>683.30685175304302</v>
      </c>
      <c r="N38" s="432">
        <v>694.81644019086241</v>
      </c>
      <c r="O38" s="433">
        <v>698.72596905238629</v>
      </c>
    </row>
    <row r="39" spans="3:15" x14ac:dyDescent="0.2">
      <c r="C39" s="431" t="s">
        <v>214</v>
      </c>
      <c r="D39" s="432">
        <v>672.166966006964</v>
      </c>
      <c r="E39" s="432">
        <v>664.31951179811972</v>
      </c>
      <c r="F39" s="432">
        <v>668.69821690266849</v>
      </c>
      <c r="G39" s="432">
        <v>683.29560596332999</v>
      </c>
      <c r="H39" s="432">
        <v>675.44964853925399</v>
      </c>
      <c r="I39" s="432">
        <v>661.87817139602919</v>
      </c>
      <c r="J39" s="432">
        <v>677.09800581977072</v>
      </c>
      <c r="K39" s="432">
        <v>683.9</v>
      </c>
      <c r="L39" s="432">
        <v>683.06</v>
      </c>
      <c r="M39" s="432">
        <v>696.78</v>
      </c>
      <c r="N39" s="432">
        <v>704.11</v>
      </c>
      <c r="O39" s="433">
        <v>710.06</v>
      </c>
    </row>
    <row r="40" spans="3:15" x14ac:dyDescent="0.2">
      <c r="C40" s="431">
        <v>2020</v>
      </c>
      <c r="D40" s="432">
        <v>720.2</v>
      </c>
      <c r="E40" s="432">
        <v>710.55</v>
      </c>
      <c r="F40" s="432">
        <v>710.16</v>
      </c>
      <c r="G40" s="432">
        <v>704.52</v>
      </c>
      <c r="H40" s="432">
        <v>693.33</v>
      </c>
      <c r="I40" s="432">
        <v>687.52</v>
      </c>
      <c r="J40" s="432">
        <v>686.08</v>
      </c>
      <c r="K40" s="432">
        <v>682.48</v>
      </c>
      <c r="L40" s="432">
        <v>689</v>
      </c>
      <c r="M40" s="432">
        <v>695.07</v>
      </c>
      <c r="N40" s="432">
        <v>691.68</v>
      </c>
      <c r="O40" s="433">
        <v>708.89</v>
      </c>
    </row>
    <row r="41" spans="3:15" x14ac:dyDescent="0.2">
      <c r="C41" s="443">
        <v>2021</v>
      </c>
      <c r="D41" s="444">
        <v>700.68</v>
      </c>
      <c r="E41" s="444">
        <v>710.46</v>
      </c>
      <c r="F41" s="444">
        <v>730.62</v>
      </c>
      <c r="G41" s="444">
        <v>732.15</v>
      </c>
      <c r="H41" s="444">
        <v>732.66</v>
      </c>
      <c r="I41" s="444">
        <v>727.41</v>
      </c>
      <c r="J41" s="444">
        <v>717.49</v>
      </c>
      <c r="K41" s="444">
        <v>731.05</v>
      </c>
      <c r="L41" s="444">
        <v>757.18</v>
      </c>
      <c r="M41" s="444">
        <v>804.61</v>
      </c>
      <c r="N41" s="444">
        <v>852.9</v>
      </c>
      <c r="O41" s="445">
        <v>858.46</v>
      </c>
    </row>
    <row r="42" spans="3:15" ht="13.5" thickBot="1" x14ac:dyDescent="0.25">
      <c r="C42" s="439">
        <v>2022</v>
      </c>
      <c r="D42" s="440">
        <v>904.83</v>
      </c>
      <c r="E42" s="440">
        <v>873.53</v>
      </c>
      <c r="F42" s="440">
        <v>923.05</v>
      </c>
      <c r="G42" s="440">
        <v>958.09</v>
      </c>
      <c r="H42" s="440">
        <v>974.89</v>
      </c>
      <c r="I42" s="440"/>
      <c r="J42" s="440"/>
      <c r="K42" s="440"/>
      <c r="L42" s="440"/>
      <c r="M42" s="440"/>
      <c r="N42" s="440"/>
      <c r="O42" s="442"/>
    </row>
    <row r="43" spans="3:15" ht="13.5" thickBot="1" x14ac:dyDescent="0.25">
      <c r="C43" s="446" t="s">
        <v>218</v>
      </c>
      <c r="D43" s="447"/>
      <c r="E43" s="447"/>
      <c r="F43" s="447"/>
      <c r="G43" s="447"/>
      <c r="H43" s="447"/>
      <c r="I43" s="447"/>
      <c r="J43" s="447"/>
      <c r="K43" s="447"/>
      <c r="L43" s="447"/>
      <c r="M43" s="447"/>
      <c r="N43" s="447"/>
      <c r="O43" s="448"/>
    </row>
    <row r="44" spans="3:15" x14ac:dyDescent="0.2">
      <c r="C44" s="428" t="s">
        <v>212</v>
      </c>
      <c r="D44" s="429">
        <v>1926.1421840678215</v>
      </c>
      <c r="E44" s="429">
        <v>1773.7868616139083</v>
      </c>
      <c r="F44" s="429">
        <v>1808.8957992992707</v>
      </c>
      <c r="G44" s="429">
        <v>1844.6568611737403</v>
      </c>
      <c r="H44" s="429">
        <v>1922.2571546908466</v>
      </c>
      <c r="I44" s="429">
        <v>2078.5897925711802</v>
      </c>
      <c r="J44" s="429">
        <v>2325.7723170645709</v>
      </c>
      <c r="K44" s="429">
        <v>2537.6579416257568</v>
      </c>
      <c r="L44" s="429">
        <v>2703.9535927296647</v>
      </c>
      <c r="M44" s="429">
        <v>2585.3186243813607</v>
      </c>
      <c r="N44" s="429">
        <v>2366.8805661333772</v>
      </c>
      <c r="O44" s="430">
        <v>2262.8675436432918</v>
      </c>
    </row>
    <row r="45" spans="3:15" x14ac:dyDescent="0.2">
      <c r="C45" s="431" t="s">
        <v>213</v>
      </c>
      <c r="D45" s="432">
        <v>1873.2002679661653</v>
      </c>
      <c r="E45" s="432">
        <v>1893.8193326719352</v>
      </c>
      <c r="F45" s="432">
        <v>2057.5096533110031</v>
      </c>
      <c r="G45" s="432">
        <v>2090.6877083454083</v>
      </c>
      <c r="H45" s="432">
        <v>2302.9194307484054</v>
      </c>
      <c r="I45" s="432">
        <v>2520.0592002636727</v>
      </c>
      <c r="J45" s="432">
        <v>2428.1960288736755</v>
      </c>
      <c r="K45" s="432">
        <v>2411.222343978005</v>
      </c>
      <c r="L45" s="432">
        <v>2458.9426482206609</v>
      </c>
      <c r="M45" s="432">
        <v>2271.8586469632287</v>
      </c>
      <c r="N45" s="432">
        <v>2164.5188294690201</v>
      </c>
      <c r="O45" s="433">
        <v>2144.3544219826263</v>
      </c>
    </row>
    <row r="46" spans="3:15" x14ac:dyDescent="0.2">
      <c r="C46" s="431" t="s">
        <v>214</v>
      </c>
      <c r="D46" s="432">
        <v>2017.0063645368093</v>
      </c>
      <c r="E46" s="432">
        <v>1948.9945487324933</v>
      </c>
      <c r="F46" s="432">
        <v>1864.3118390555649</v>
      </c>
      <c r="G46" s="432">
        <v>1858.8882047137197</v>
      </c>
      <c r="H46" s="432">
        <v>1845.0357399097443</v>
      </c>
      <c r="I46" s="432">
        <v>1739.4288046926354</v>
      </c>
      <c r="J46" s="432">
        <v>1705.2552965441059</v>
      </c>
      <c r="K46" s="432">
        <v>1658.81</v>
      </c>
      <c r="L46" s="432">
        <v>1789.98</v>
      </c>
      <c r="M46" s="432">
        <v>1827.38</v>
      </c>
      <c r="N46" s="432">
        <v>1841.81</v>
      </c>
      <c r="O46" s="433">
        <v>1858.58</v>
      </c>
    </row>
    <row r="47" spans="3:15" x14ac:dyDescent="0.2">
      <c r="C47" s="431">
        <v>2020</v>
      </c>
      <c r="D47" s="432">
        <v>1741.92</v>
      </c>
      <c r="E47" s="432">
        <v>1687.33</v>
      </c>
      <c r="F47" s="432">
        <v>1656.44</v>
      </c>
      <c r="G47" s="432">
        <v>1578.74</v>
      </c>
      <c r="H47" s="432">
        <v>1458.48</v>
      </c>
      <c r="I47" s="432">
        <v>1545.67</v>
      </c>
      <c r="J47" s="432">
        <v>1651.52</v>
      </c>
      <c r="K47" s="432">
        <v>1665.62</v>
      </c>
      <c r="L47" s="432">
        <v>1742.79</v>
      </c>
      <c r="M47" s="432">
        <v>1765.78</v>
      </c>
      <c r="N47" s="432">
        <v>1744.65</v>
      </c>
      <c r="O47" s="433">
        <v>1664.57</v>
      </c>
    </row>
    <row r="48" spans="3:15" x14ac:dyDescent="0.2">
      <c r="C48" s="431">
        <v>2021</v>
      </c>
      <c r="D48" s="432">
        <v>1636.89</v>
      </c>
      <c r="E48" s="432">
        <v>1663.75</v>
      </c>
      <c r="F48" s="432">
        <v>1786.7</v>
      </c>
      <c r="G48" s="432">
        <v>1830.38</v>
      </c>
      <c r="H48" s="432">
        <v>1831.64</v>
      </c>
      <c r="I48" s="432">
        <v>1858.3</v>
      </c>
      <c r="J48" s="432">
        <v>1861.2</v>
      </c>
      <c r="K48" s="432">
        <v>1864.77</v>
      </c>
      <c r="L48" s="432">
        <v>2046.24</v>
      </c>
      <c r="M48" s="432">
        <v>2350.4</v>
      </c>
      <c r="N48" s="432">
        <v>2655.04</v>
      </c>
      <c r="O48" s="433">
        <v>2701.83</v>
      </c>
    </row>
    <row r="49" spans="3:15" ht="13.5" thickBot="1" x14ac:dyDescent="0.25">
      <c r="C49" s="439">
        <v>2022</v>
      </c>
      <c r="D49" s="440">
        <v>2628.29</v>
      </c>
      <c r="E49" s="440">
        <v>2596.54</v>
      </c>
      <c r="F49" s="440">
        <v>2814.08</v>
      </c>
      <c r="G49" s="440">
        <v>3239.28</v>
      </c>
      <c r="H49" s="440">
        <v>3228.8</v>
      </c>
      <c r="I49" s="440"/>
      <c r="J49" s="440"/>
      <c r="K49" s="440"/>
      <c r="L49" s="440"/>
      <c r="M49" s="440"/>
      <c r="N49" s="440"/>
      <c r="O49" s="442"/>
    </row>
    <row r="50" spans="3:15" ht="13.5" thickBot="1" x14ac:dyDescent="0.25">
      <c r="C50" s="446" t="s">
        <v>219</v>
      </c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8"/>
    </row>
    <row r="51" spans="3:15" x14ac:dyDescent="0.2">
      <c r="C51" s="428" t="s">
        <v>212</v>
      </c>
      <c r="D51" s="429">
        <v>1452.5251642694029</v>
      </c>
      <c r="E51" s="429">
        <v>1376.6544964519305</v>
      </c>
      <c r="F51" s="429">
        <v>1342.4452040065605</v>
      </c>
      <c r="G51" s="429">
        <v>1321.3071438891709</v>
      </c>
      <c r="H51" s="429">
        <v>1332.4732010931732</v>
      </c>
      <c r="I51" s="429">
        <v>1416.8343946849866</v>
      </c>
      <c r="J51" s="429">
        <v>1429.7900427036757</v>
      </c>
      <c r="K51" s="429">
        <v>1455.3007570329535</v>
      </c>
      <c r="L51" s="429">
        <v>1460.934465025194</v>
      </c>
      <c r="M51" s="429">
        <v>1477.8137838684058</v>
      </c>
      <c r="N51" s="429">
        <v>1411.6336555187961</v>
      </c>
      <c r="O51" s="430">
        <v>1359.7079885396727</v>
      </c>
    </row>
    <row r="52" spans="3:15" x14ac:dyDescent="0.2">
      <c r="C52" s="431" t="s">
        <v>213</v>
      </c>
      <c r="D52" s="432">
        <v>1247.7930053069374</v>
      </c>
      <c r="E52" s="432">
        <v>1219.5883260832732</v>
      </c>
      <c r="F52" s="432">
        <v>1221.3431610182636</v>
      </c>
      <c r="G52" s="432">
        <v>1183.3869429217527</v>
      </c>
      <c r="H52" s="432">
        <v>1198.2849917896754</v>
      </c>
      <c r="I52" s="432">
        <v>1239.5740232840269</v>
      </c>
      <c r="J52" s="432">
        <v>1271.60648473885</v>
      </c>
      <c r="K52" s="432">
        <v>1283.813012150076</v>
      </c>
      <c r="L52" s="432">
        <v>1311.0179147942529</v>
      </c>
      <c r="M52" s="432">
        <v>1341.4216259397981</v>
      </c>
      <c r="N52" s="432">
        <v>1329.2819200190711</v>
      </c>
      <c r="O52" s="433">
        <v>1328.1587453006657</v>
      </c>
    </row>
    <row r="53" spans="3:15" x14ac:dyDescent="0.2">
      <c r="C53" s="431" t="s">
        <v>214</v>
      </c>
      <c r="D53" s="432">
        <v>1344.3309050466173</v>
      </c>
      <c r="E53" s="432">
        <v>1317.692895014957</v>
      </c>
      <c r="F53" s="432">
        <v>1323.903921956658</v>
      </c>
      <c r="G53" s="432">
        <v>1309.8906834494144</v>
      </c>
      <c r="H53" s="432">
        <v>1289.6288116279882</v>
      </c>
      <c r="I53" s="432">
        <v>1304.6791289590351</v>
      </c>
      <c r="J53" s="432">
        <v>1294.5048403940486</v>
      </c>
      <c r="K53" s="432">
        <v>1307.96</v>
      </c>
      <c r="L53" s="432">
        <v>1349.14</v>
      </c>
      <c r="M53" s="432">
        <v>1364.95</v>
      </c>
      <c r="N53" s="432">
        <v>1368.4</v>
      </c>
      <c r="O53" s="433">
        <v>1403.88</v>
      </c>
    </row>
    <row r="54" spans="3:15" x14ac:dyDescent="0.2">
      <c r="C54" s="431">
        <v>2020</v>
      </c>
      <c r="D54" s="432">
        <v>1446.09</v>
      </c>
      <c r="E54" s="432">
        <v>1443.02</v>
      </c>
      <c r="F54" s="432">
        <v>1411.23</v>
      </c>
      <c r="G54" s="432">
        <v>1400.29</v>
      </c>
      <c r="H54" s="432">
        <v>1346.93</v>
      </c>
      <c r="I54" s="432">
        <v>1297.48</v>
      </c>
      <c r="J54" s="432">
        <v>1318.72</v>
      </c>
      <c r="K54" s="432">
        <v>1329.85</v>
      </c>
      <c r="L54" s="432">
        <v>1349.52</v>
      </c>
      <c r="M54" s="432">
        <v>1399.34</v>
      </c>
      <c r="N54" s="432">
        <v>1444.52</v>
      </c>
      <c r="O54" s="433">
        <v>1434.49</v>
      </c>
    </row>
    <row r="55" spans="3:15" x14ac:dyDescent="0.2">
      <c r="C55" s="443">
        <v>2021</v>
      </c>
      <c r="D55" s="444">
        <v>1457.28</v>
      </c>
      <c r="E55" s="444">
        <v>1437.07</v>
      </c>
      <c r="F55" s="444">
        <v>1458.06</v>
      </c>
      <c r="G55" s="444">
        <v>1465.56</v>
      </c>
      <c r="H55" s="444">
        <v>1491.31</v>
      </c>
      <c r="I55" s="444">
        <v>1471.19</v>
      </c>
      <c r="J55" s="444">
        <v>1462.25</v>
      </c>
      <c r="K55" s="444">
        <v>1490.44</v>
      </c>
      <c r="L55" s="444">
        <v>1513.06</v>
      </c>
      <c r="M55" s="444">
        <v>1625.23</v>
      </c>
      <c r="N55" s="444">
        <v>1803.29</v>
      </c>
      <c r="O55" s="445">
        <v>1958.94</v>
      </c>
    </row>
    <row r="56" spans="3:15" ht="13.5" thickBot="1" x14ac:dyDescent="0.25">
      <c r="C56" s="439">
        <v>2022</v>
      </c>
      <c r="D56" s="440">
        <v>2039.72</v>
      </c>
      <c r="E56" s="440">
        <v>2035.72</v>
      </c>
      <c r="F56" s="440">
        <v>2046.66</v>
      </c>
      <c r="G56" s="440">
        <v>2089.08</v>
      </c>
      <c r="H56" s="440">
        <v>2224</v>
      </c>
      <c r="I56" s="440"/>
      <c r="J56" s="440"/>
      <c r="K56" s="440"/>
      <c r="L56" s="440"/>
      <c r="M56" s="440"/>
      <c r="N56" s="440"/>
      <c r="O56" s="442"/>
    </row>
    <row r="57" spans="3:15" ht="13.5" thickBot="1" x14ac:dyDescent="0.25">
      <c r="C57" s="446" t="s">
        <v>220</v>
      </c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8"/>
    </row>
    <row r="58" spans="3:15" x14ac:dyDescent="0.2">
      <c r="C58" s="428" t="s">
        <v>212</v>
      </c>
      <c r="D58" s="429">
        <v>1462.9299066481419</v>
      </c>
      <c r="E58" s="429">
        <v>1397.9329390309356</v>
      </c>
      <c r="F58" s="429">
        <v>1352.4593399176847</v>
      </c>
      <c r="G58" s="429">
        <v>1324.3285390454434</v>
      </c>
      <c r="H58" s="429">
        <v>1346.8945966895908</v>
      </c>
      <c r="I58" s="429">
        <v>1422.0022440548378</v>
      </c>
      <c r="J58" s="429">
        <v>1439.7446104090284</v>
      </c>
      <c r="K58" s="429">
        <v>1469.5305118007066</v>
      </c>
      <c r="L58" s="429">
        <v>1464.5198361234318</v>
      </c>
      <c r="M58" s="429">
        <v>1456.1117051037911</v>
      </c>
      <c r="N58" s="429">
        <v>1435.8943068806354</v>
      </c>
      <c r="O58" s="430">
        <v>1347.9728359574115</v>
      </c>
    </row>
    <row r="59" spans="3:15" x14ac:dyDescent="0.2">
      <c r="C59" s="431" t="s">
        <v>213</v>
      </c>
      <c r="D59" s="432">
        <v>1217.2306317725502</v>
      </c>
      <c r="E59" s="432">
        <v>1219.9225640939258</v>
      </c>
      <c r="F59" s="432">
        <v>1228.6060793307527</v>
      </c>
      <c r="G59" s="432">
        <v>1190.0364269225856</v>
      </c>
      <c r="H59" s="432">
        <v>1216.8533835665212</v>
      </c>
      <c r="I59" s="432">
        <v>1268.6557166616051</v>
      </c>
      <c r="J59" s="432">
        <v>1280.8972883133727</v>
      </c>
      <c r="K59" s="432">
        <v>1270.5273567969125</v>
      </c>
      <c r="L59" s="432">
        <v>1318.4848992078084</v>
      </c>
      <c r="M59" s="432">
        <v>1326.2464158541839</v>
      </c>
      <c r="N59" s="432">
        <v>1338.5909965628271</v>
      </c>
      <c r="O59" s="433">
        <v>1331.7075587041454</v>
      </c>
    </row>
    <row r="60" spans="3:15" x14ac:dyDescent="0.2">
      <c r="C60" s="431" t="s">
        <v>214</v>
      </c>
      <c r="D60" s="432">
        <v>1324.8807237906556</v>
      </c>
      <c r="E60" s="432">
        <v>1306.1704820536852</v>
      </c>
      <c r="F60" s="432">
        <v>1289.846128057527</v>
      </c>
      <c r="G60" s="432">
        <v>1271.913502123914</v>
      </c>
      <c r="H60" s="432">
        <v>1265.3591520232299</v>
      </c>
      <c r="I60" s="432">
        <v>1264.5344761789461</v>
      </c>
      <c r="J60" s="432">
        <v>1256.1351766957246</v>
      </c>
      <c r="K60" s="432">
        <v>1279.8800000000001</v>
      </c>
      <c r="L60" s="432">
        <v>1283.6500000000001</v>
      </c>
      <c r="M60" s="432">
        <v>1335.83</v>
      </c>
      <c r="N60" s="432">
        <v>1324.27</v>
      </c>
      <c r="O60" s="433">
        <v>1366.15</v>
      </c>
    </row>
    <row r="61" spans="3:15" x14ac:dyDescent="0.2">
      <c r="C61" s="431">
        <v>2020</v>
      </c>
      <c r="D61" s="432">
        <v>1395.59</v>
      </c>
      <c r="E61" s="432">
        <v>1401.12</v>
      </c>
      <c r="F61" s="432">
        <v>1394.67</v>
      </c>
      <c r="G61" s="432">
        <v>1378.29</v>
      </c>
      <c r="H61" s="432">
        <v>1335.39</v>
      </c>
      <c r="I61" s="432">
        <v>1322.8</v>
      </c>
      <c r="J61" s="432">
        <v>1312.57</v>
      </c>
      <c r="K61" s="432">
        <v>1298.02</v>
      </c>
      <c r="L61" s="432">
        <v>1324.41</v>
      </c>
      <c r="M61" s="432">
        <v>1370.11</v>
      </c>
      <c r="N61" s="432">
        <v>1345.94</v>
      </c>
      <c r="O61" s="433">
        <v>1394.49</v>
      </c>
    </row>
    <row r="62" spans="3:15" x14ac:dyDescent="0.2">
      <c r="C62" s="435">
        <v>2021</v>
      </c>
      <c r="D62" s="436">
        <v>1383.2</v>
      </c>
      <c r="E62" s="436">
        <v>1364.26</v>
      </c>
      <c r="F62" s="436">
        <v>1419.52</v>
      </c>
      <c r="G62" s="436">
        <v>1441.54</v>
      </c>
      <c r="H62" s="436">
        <v>1436.41</v>
      </c>
      <c r="I62" s="436">
        <v>1450.93</v>
      </c>
      <c r="J62" s="436">
        <v>1475.09</v>
      </c>
      <c r="K62" s="436">
        <v>1470.13</v>
      </c>
      <c r="L62" s="436">
        <v>1505.17</v>
      </c>
      <c r="M62" s="436">
        <v>1643.42</v>
      </c>
      <c r="N62" s="436">
        <v>1751.99</v>
      </c>
      <c r="O62" s="438">
        <v>1872.92</v>
      </c>
    </row>
    <row r="63" spans="3:15" ht="13.5" thickBot="1" x14ac:dyDescent="0.25">
      <c r="C63" s="439">
        <v>2022</v>
      </c>
      <c r="D63" s="440">
        <v>1972.42</v>
      </c>
      <c r="E63" s="440">
        <v>2016.59</v>
      </c>
      <c r="F63" s="440">
        <v>2010.58</v>
      </c>
      <c r="G63" s="440">
        <v>2107.86</v>
      </c>
      <c r="H63" s="440">
        <v>2225.94</v>
      </c>
      <c r="I63" s="440"/>
      <c r="J63" s="440"/>
      <c r="K63" s="440"/>
      <c r="L63" s="440"/>
      <c r="M63" s="440"/>
      <c r="N63" s="440"/>
      <c r="O63" s="44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1" sqref="T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H48" sqref="H4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75</v>
      </c>
    </row>
    <row r="5" spans="2:210" x14ac:dyDescent="0.2">
      <c r="B5" t="s">
        <v>108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58</v>
      </c>
      <c r="C8" s="5" t="s">
        <v>48</v>
      </c>
      <c r="D8" s="5" t="s">
        <v>59</v>
      </c>
      <c r="E8" s="5" t="s">
        <v>60</v>
      </c>
      <c r="F8" s="5" t="s">
        <v>61</v>
      </c>
      <c r="G8" s="5" t="s">
        <v>62</v>
      </c>
      <c r="H8" s="5" t="s">
        <v>63</v>
      </c>
      <c r="I8" s="5" t="s">
        <v>64</v>
      </c>
      <c r="J8" s="5" t="s">
        <v>65</v>
      </c>
      <c r="K8" s="6" t="s">
        <v>66</v>
      </c>
      <c r="L8" s="6" t="s">
        <v>67</v>
      </c>
      <c r="M8" s="6" t="s">
        <v>68</v>
      </c>
      <c r="N8" s="6" t="s">
        <v>69</v>
      </c>
      <c r="O8" s="6" t="s">
        <v>87</v>
      </c>
      <c r="P8" s="6" t="s">
        <v>59</v>
      </c>
      <c r="Q8" s="6" t="s">
        <v>60</v>
      </c>
      <c r="R8" s="6" t="s">
        <v>61</v>
      </c>
      <c r="S8" s="6" t="s">
        <v>62</v>
      </c>
      <c r="T8" s="6" t="s">
        <v>63</v>
      </c>
      <c r="U8" s="6" t="s">
        <v>64</v>
      </c>
      <c r="V8" s="6" t="s">
        <v>65</v>
      </c>
      <c r="W8" s="6" t="s">
        <v>66</v>
      </c>
      <c r="X8" s="6" t="s">
        <v>67</v>
      </c>
      <c r="Y8" s="6" t="s">
        <v>68</v>
      </c>
      <c r="Z8" s="6" t="s">
        <v>69</v>
      </c>
      <c r="AA8" s="6" t="s">
        <v>89</v>
      </c>
      <c r="AB8" s="24" t="s">
        <v>59</v>
      </c>
      <c r="AC8" s="24" t="s">
        <v>60</v>
      </c>
      <c r="AD8" s="6" t="s">
        <v>61</v>
      </c>
      <c r="AE8" s="6" t="s">
        <v>62</v>
      </c>
      <c r="AF8" s="6" t="s">
        <v>63</v>
      </c>
      <c r="AG8" s="6" t="s">
        <v>64</v>
      </c>
      <c r="AH8" s="6" t="s">
        <v>65</v>
      </c>
      <c r="AI8" s="6" t="s">
        <v>66</v>
      </c>
      <c r="AJ8" s="6" t="s">
        <v>67</v>
      </c>
      <c r="AK8" s="6" t="s">
        <v>68</v>
      </c>
      <c r="AL8" s="6" t="s">
        <v>69</v>
      </c>
      <c r="AM8" s="6" t="s">
        <v>131</v>
      </c>
      <c r="AN8" s="6" t="s">
        <v>59</v>
      </c>
      <c r="AO8" s="6" t="s">
        <v>60</v>
      </c>
      <c r="AP8" s="6" t="s">
        <v>61</v>
      </c>
      <c r="AQ8" s="6" t="s">
        <v>62</v>
      </c>
      <c r="AR8" s="6" t="s">
        <v>63</v>
      </c>
      <c r="AS8" s="6" t="s">
        <v>64</v>
      </c>
      <c r="AT8" s="6" t="s">
        <v>65</v>
      </c>
      <c r="AU8" s="6" t="s">
        <v>66</v>
      </c>
      <c r="AV8" s="6" t="s">
        <v>67</v>
      </c>
      <c r="AW8" s="6" t="s">
        <v>68</v>
      </c>
      <c r="AX8" s="6" t="s">
        <v>69</v>
      </c>
      <c r="AY8" s="6" t="s">
        <v>134</v>
      </c>
      <c r="AZ8" s="6" t="s">
        <v>59</v>
      </c>
      <c r="BA8" s="6" t="s">
        <v>60</v>
      </c>
      <c r="BB8" s="6" t="s">
        <v>61</v>
      </c>
      <c r="BC8" s="6" t="s">
        <v>62</v>
      </c>
      <c r="BD8" s="6" t="s">
        <v>63</v>
      </c>
      <c r="BE8" s="6" t="s">
        <v>64</v>
      </c>
      <c r="BF8" s="6" t="s">
        <v>65</v>
      </c>
      <c r="BG8" s="6" t="s">
        <v>66</v>
      </c>
      <c r="BH8" s="6" t="s">
        <v>67</v>
      </c>
      <c r="BI8" s="6" t="s">
        <v>68</v>
      </c>
      <c r="BJ8" s="6" t="s">
        <v>69</v>
      </c>
      <c r="BK8" s="33" t="s">
        <v>136</v>
      </c>
      <c r="BL8" s="36" t="s">
        <v>59</v>
      </c>
      <c r="BM8" s="6" t="s">
        <v>60</v>
      </c>
      <c r="BN8" s="6" t="s">
        <v>61</v>
      </c>
      <c r="BO8" s="6" t="s">
        <v>62</v>
      </c>
      <c r="BP8" s="6" t="s">
        <v>63</v>
      </c>
      <c r="BQ8" s="6" t="s">
        <v>64</v>
      </c>
      <c r="BR8" s="6" t="s">
        <v>65</v>
      </c>
      <c r="BS8" s="6" t="s">
        <v>66</v>
      </c>
      <c r="BT8" s="6" t="s">
        <v>67</v>
      </c>
      <c r="BU8" s="6" t="s">
        <v>68</v>
      </c>
      <c r="BV8" s="6" t="s">
        <v>69</v>
      </c>
      <c r="BW8" s="6" t="s">
        <v>139</v>
      </c>
      <c r="BX8" s="6" t="s">
        <v>59</v>
      </c>
      <c r="BY8" s="6" t="s">
        <v>60</v>
      </c>
      <c r="BZ8" s="6" t="s">
        <v>61</v>
      </c>
      <c r="CA8" s="6" t="s">
        <v>62</v>
      </c>
      <c r="CB8" s="6" t="s">
        <v>63</v>
      </c>
      <c r="CC8" s="6" t="s">
        <v>64</v>
      </c>
      <c r="CD8" s="6" t="s">
        <v>65</v>
      </c>
      <c r="CE8" s="6" t="s">
        <v>66</v>
      </c>
      <c r="CF8" s="6" t="s">
        <v>67</v>
      </c>
      <c r="CG8" s="6" t="s">
        <v>68</v>
      </c>
      <c r="CH8" s="6" t="s">
        <v>69</v>
      </c>
      <c r="CI8" s="6" t="s">
        <v>143</v>
      </c>
      <c r="CJ8" s="6" t="s">
        <v>59</v>
      </c>
      <c r="CK8" s="6" t="s">
        <v>60</v>
      </c>
      <c r="CL8" s="6" t="s">
        <v>61</v>
      </c>
      <c r="CM8" s="6" t="s">
        <v>62</v>
      </c>
      <c r="CN8" s="6" t="s">
        <v>63</v>
      </c>
      <c r="CO8" s="6" t="s">
        <v>64</v>
      </c>
      <c r="CP8" s="6" t="s">
        <v>65</v>
      </c>
      <c r="CQ8" s="6" t="s">
        <v>66</v>
      </c>
      <c r="CR8" s="6" t="s">
        <v>67</v>
      </c>
      <c r="CS8" s="6" t="s">
        <v>68</v>
      </c>
      <c r="CT8" s="6" t="s">
        <v>69</v>
      </c>
      <c r="CU8" s="6" t="s">
        <v>145</v>
      </c>
      <c r="CV8" s="6" t="s">
        <v>59</v>
      </c>
      <c r="CW8" s="6" t="s">
        <v>60</v>
      </c>
      <c r="CX8" s="6" t="s">
        <v>61</v>
      </c>
      <c r="CY8" s="6" t="s">
        <v>62</v>
      </c>
      <c r="CZ8" s="6" t="s">
        <v>63</v>
      </c>
      <c r="DA8" s="6" t="s">
        <v>64</v>
      </c>
      <c r="DB8" s="6" t="s">
        <v>65</v>
      </c>
      <c r="DC8" s="6" t="s">
        <v>66</v>
      </c>
      <c r="DD8" s="6" t="s">
        <v>67</v>
      </c>
      <c r="DE8" s="6" t="s">
        <v>68</v>
      </c>
      <c r="DF8" s="6" t="s">
        <v>69</v>
      </c>
      <c r="DG8" s="6" t="s">
        <v>147</v>
      </c>
      <c r="DH8" s="6" t="s">
        <v>59</v>
      </c>
      <c r="DI8" s="6" t="s">
        <v>60</v>
      </c>
      <c r="DJ8" s="6" t="s">
        <v>61</v>
      </c>
      <c r="DK8" s="6" t="s">
        <v>62</v>
      </c>
      <c r="DL8" s="6" t="s">
        <v>63</v>
      </c>
      <c r="DM8" s="6" t="s">
        <v>64</v>
      </c>
      <c r="DN8" s="6" t="s">
        <v>65</v>
      </c>
      <c r="DO8" s="6" t="s">
        <v>66</v>
      </c>
      <c r="DP8" s="6" t="s">
        <v>67</v>
      </c>
      <c r="DQ8" s="6" t="s">
        <v>68</v>
      </c>
      <c r="DR8" s="6" t="s">
        <v>69</v>
      </c>
      <c r="DS8" s="6" t="s">
        <v>165</v>
      </c>
      <c r="DT8" s="6" t="s">
        <v>59</v>
      </c>
      <c r="DU8" s="6" t="s">
        <v>60</v>
      </c>
      <c r="DV8" s="6" t="s">
        <v>61</v>
      </c>
      <c r="DW8" s="6" t="s">
        <v>62</v>
      </c>
      <c r="DX8" s="6" t="s">
        <v>63</v>
      </c>
      <c r="DY8" s="6" t="s">
        <v>64</v>
      </c>
      <c r="DZ8" s="6" t="s">
        <v>65</v>
      </c>
      <c r="EA8" s="6" t="s">
        <v>66</v>
      </c>
      <c r="EB8" s="6" t="s">
        <v>67</v>
      </c>
      <c r="EC8" s="6" t="s">
        <v>68</v>
      </c>
      <c r="ED8" s="6" t="s">
        <v>69</v>
      </c>
      <c r="EE8" s="6" t="s">
        <v>167</v>
      </c>
      <c r="EF8" s="6" t="s">
        <v>59</v>
      </c>
      <c r="EG8" s="6" t="s">
        <v>60</v>
      </c>
      <c r="EH8" s="6" t="s">
        <v>61</v>
      </c>
      <c r="EI8" s="6" t="s">
        <v>62</v>
      </c>
      <c r="EJ8" s="6" t="s">
        <v>63</v>
      </c>
      <c r="EK8" s="6" t="s">
        <v>64</v>
      </c>
      <c r="EL8" s="6" t="s">
        <v>65</v>
      </c>
      <c r="EM8" s="6" t="s">
        <v>66</v>
      </c>
      <c r="EN8" s="6" t="s">
        <v>67</v>
      </c>
      <c r="EO8" s="6" t="s">
        <v>68</v>
      </c>
      <c r="EP8" s="6" t="s">
        <v>69</v>
      </c>
      <c r="EQ8" s="6" t="s">
        <v>169</v>
      </c>
      <c r="ER8" s="6" t="s">
        <v>59</v>
      </c>
      <c r="ES8" s="6" t="s">
        <v>60</v>
      </c>
      <c r="ET8" s="6" t="s">
        <v>61</v>
      </c>
      <c r="EU8" s="6" t="s">
        <v>62</v>
      </c>
      <c r="EV8" s="6" t="s">
        <v>63</v>
      </c>
      <c r="EW8" s="6" t="s">
        <v>64</v>
      </c>
      <c r="EX8" s="6" t="s">
        <v>65</v>
      </c>
      <c r="EY8" s="6" t="s">
        <v>66</v>
      </c>
      <c r="EZ8" s="6" t="s">
        <v>67</v>
      </c>
      <c r="FA8" s="6" t="s">
        <v>68</v>
      </c>
      <c r="FB8" s="6" t="s">
        <v>69</v>
      </c>
      <c r="FC8" s="6" t="s">
        <v>180</v>
      </c>
      <c r="FD8" s="6" t="s">
        <v>59</v>
      </c>
      <c r="FE8" s="6" t="s">
        <v>60</v>
      </c>
      <c r="FF8" s="6" t="s">
        <v>61</v>
      </c>
      <c r="FG8" s="6" t="s">
        <v>62</v>
      </c>
      <c r="FH8" s="6" t="s">
        <v>63</v>
      </c>
      <c r="FI8" s="6" t="s">
        <v>64</v>
      </c>
      <c r="FJ8" s="6" t="s">
        <v>65</v>
      </c>
      <c r="FK8" s="6" t="s">
        <v>66</v>
      </c>
      <c r="FL8" s="6" t="s">
        <v>67</v>
      </c>
      <c r="FM8" s="6" t="s">
        <v>68</v>
      </c>
      <c r="FN8" s="6" t="s">
        <v>69</v>
      </c>
      <c r="FO8" s="6" t="s">
        <v>184</v>
      </c>
      <c r="FP8" s="6" t="s">
        <v>59</v>
      </c>
      <c r="FQ8" s="6" t="s">
        <v>60</v>
      </c>
      <c r="FR8" s="6" t="s">
        <v>61</v>
      </c>
      <c r="FS8" s="6" t="s">
        <v>62</v>
      </c>
      <c r="FT8" s="6" t="s">
        <v>63</v>
      </c>
      <c r="FU8" s="6" t="s">
        <v>64</v>
      </c>
      <c r="FV8" s="6" t="s">
        <v>65</v>
      </c>
      <c r="FW8" s="6" t="s">
        <v>66</v>
      </c>
      <c r="FX8" s="6" t="s">
        <v>67</v>
      </c>
      <c r="FY8" s="6" t="s">
        <v>68</v>
      </c>
      <c r="FZ8" s="6" t="s">
        <v>69</v>
      </c>
      <c r="GA8" s="6" t="s">
        <v>191</v>
      </c>
      <c r="GB8" s="6" t="s">
        <v>59</v>
      </c>
      <c r="GC8" s="6" t="s">
        <v>60</v>
      </c>
      <c r="GD8" s="6" t="s">
        <v>61</v>
      </c>
      <c r="GE8" s="6" t="s">
        <v>62</v>
      </c>
      <c r="GF8" s="6" t="s">
        <v>63</v>
      </c>
      <c r="GG8" s="6" t="s">
        <v>64</v>
      </c>
      <c r="GH8" s="6" t="s">
        <v>65</v>
      </c>
      <c r="GI8" s="6" t="s">
        <v>66</v>
      </c>
      <c r="GJ8" s="6" t="s">
        <v>67</v>
      </c>
      <c r="GK8" s="6" t="s">
        <v>68</v>
      </c>
      <c r="GL8" s="6" t="s">
        <v>69</v>
      </c>
      <c r="GM8" s="6" t="s">
        <v>238</v>
      </c>
      <c r="GN8" s="6" t="s">
        <v>59</v>
      </c>
      <c r="GO8" s="6" t="s">
        <v>60</v>
      </c>
      <c r="GP8" s="6" t="s">
        <v>61</v>
      </c>
      <c r="GQ8" s="6" t="s">
        <v>62</v>
      </c>
      <c r="GR8" s="6" t="s">
        <v>63</v>
      </c>
      <c r="GS8" s="6" t="s">
        <v>64</v>
      </c>
      <c r="GT8" s="6" t="s">
        <v>65</v>
      </c>
      <c r="GU8" s="6" t="s">
        <v>66</v>
      </c>
      <c r="GV8" s="6" t="s">
        <v>67</v>
      </c>
      <c r="GW8" s="6" t="s">
        <v>68</v>
      </c>
      <c r="GX8" s="6" t="s">
        <v>69</v>
      </c>
      <c r="GY8" s="109" t="s">
        <v>277</v>
      </c>
      <c r="GZ8" s="109" t="s">
        <v>59</v>
      </c>
      <c r="HA8" s="109" t="s">
        <v>60</v>
      </c>
      <c r="HB8" s="109" t="s">
        <v>61</v>
      </c>
    </row>
    <row r="9" spans="2:210" x14ac:dyDescent="0.2">
      <c r="B9" s="7" t="s">
        <v>70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71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72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73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74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88</v>
      </c>
      <c r="CF15" s="106"/>
      <c r="CG15" s="107" t="s">
        <v>300</v>
      </c>
      <c r="CH15" s="504" t="s">
        <v>301</v>
      </c>
    </row>
    <row r="16" spans="2:210" x14ac:dyDescent="0.2">
      <c r="CF16" s="505" t="s">
        <v>176</v>
      </c>
      <c r="CG16" s="505">
        <v>62.51</v>
      </c>
      <c r="CH16" s="506">
        <v>55.58</v>
      </c>
    </row>
    <row r="17" spans="3:86" x14ac:dyDescent="0.2">
      <c r="Z17" s="22"/>
      <c r="CF17" s="63" t="s">
        <v>174</v>
      </c>
      <c r="CG17" s="63">
        <v>57.68</v>
      </c>
      <c r="CH17" s="51">
        <v>57.78</v>
      </c>
    </row>
    <row r="18" spans="3:86" x14ac:dyDescent="0.2">
      <c r="CF18" s="63" t="s">
        <v>117</v>
      </c>
      <c r="CG18" s="63">
        <v>51.28</v>
      </c>
      <c r="CH18" s="51">
        <v>36.61</v>
      </c>
    </row>
    <row r="19" spans="3:86" x14ac:dyDescent="0.2">
      <c r="CF19" s="63" t="s">
        <v>119</v>
      </c>
      <c r="CG19" s="63">
        <v>51.04</v>
      </c>
      <c r="CH19" s="51">
        <v>31.92</v>
      </c>
    </row>
    <row r="20" spans="3:86" x14ac:dyDescent="0.2">
      <c r="CF20" s="63" t="s">
        <v>122</v>
      </c>
      <c r="CG20" s="63">
        <v>48.81</v>
      </c>
      <c r="CH20" s="51">
        <v>35.270000000000003</v>
      </c>
    </row>
    <row r="21" spans="3:86" x14ac:dyDescent="0.2">
      <c r="CF21" s="63" t="s">
        <v>225</v>
      </c>
      <c r="CG21" s="63">
        <v>48.5</v>
      </c>
      <c r="CH21" s="51">
        <v>36</v>
      </c>
    </row>
    <row r="22" spans="3:86" x14ac:dyDescent="0.2">
      <c r="CF22" s="63" t="s">
        <v>71</v>
      </c>
      <c r="CG22" s="63">
        <v>48.48</v>
      </c>
      <c r="CH22" s="51">
        <v>35.96</v>
      </c>
    </row>
    <row r="23" spans="3:86" x14ac:dyDescent="0.2">
      <c r="CF23" s="63" t="s">
        <v>146</v>
      </c>
      <c r="CG23" s="63">
        <v>47.95</v>
      </c>
      <c r="CH23" s="51">
        <v>38.76</v>
      </c>
    </row>
    <row r="24" spans="3:86" x14ac:dyDescent="0.2">
      <c r="CF24" s="63" t="s">
        <v>126</v>
      </c>
      <c r="CG24" s="63">
        <v>46.92</v>
      </c>
      <c r="CH24" s="51">
        <v>37.25</v>
      </c>
    </row>
    <row r="25" spans="3:86" x14ac:dyDescent="0.2">
      <c r="CF25" s="63" t="s">
        <v>128</v>
      </c>
      <c r="CG25" s="63">
        <v>46.01</v>
      </c>
      <c r="CH25" s="51">
        <v>38.64</v>
      </c>
    </row>
    <row r="26" spans="3:86" x14ac:dyDescent="0.2">
      <c r="CF26" s="63" t="s">
        <v>135</v>
      </c>
      <c r="CG26" s="63">
        <v>45.97</v>
      </c>
      <c r="CH26" s="51">
        <v>38.130000000000003</v>
      </c>
    </row>
    <row r="27" spans="3:86" x14ac:dyDescent="0.2">
      <c r="CF27" s="63" t="s">
        <v>121</v>
      </c>
      <c r="CG27" s="63">
        <v>45.96</v>
      </c>
      <c r="CH27" s="51">
        <v>38.119999999999997</v>
      </c>
    </row>
    <row r="28" spans="3:86" x14ac:dyDescent="0.2">
      <c r="CF28" s="63" t="s">
        <v>116</v>
      </c>
      <c r="CG28" s="63">
        <v>45.93</v>
      </c>
      <c r="CH28" s="51">
        <v>36</v>
      </c>
    </row>
    <row r="29" spans="3:86" x14ac:dyDescent="0.2">
      <c r="CF29" s="63" t="s">
        <v>137</v>
      </c>
      <c r="CG29" s="63">
        <v>45.21</v>
      </c>
      <c r="CH29" s="51">
        <v>30.53</v>
      </c>
    </row>
    <row r="30" spans="3:86" x14ac:dyDescent="0.2">
      <c r="CF30" s="89" t="s">
        <v>72</v>
      </c>
      <c r="CG30" s="89">
        <v>45.17</v>
      </c>
      <c r="CH30" s="90">
        <v>33.1</v>
      </c>
    </row>
    <row r="31" spans="3:86" x14ac:dyDescent="0.2">
      <c r="CF31" s="63" t="s">
        <v>74</v>
      </c>
      <c r="CG31" s="63">
        <v>42.86</v>
      </c>
      <c r="CH31" s="51">
        <v>33.25</v>
      </c>
    </row>
    <row r="32" spans="3:86" ht="14.25" x14ac:dyDescent="0.2">
      <c r="C32" s="16" t="s">
        <v>223</v>
      </c>
      <c r="CF32" s="63" t="s">
        <v>164</v>
      </c>
      <c r="CG32" s="63">
        <v>42.64</v>
      </c>
      <c r="CH32" s="51">
        <v>31.08</v>
      </c>
    </row>
    <row r="33" spans="84:86" x14ac:dyDescent="0.2">
      <c r="CF33" s="63" t="s">
        <v>70</v>
      </c>
      <c r="CG33" s="63">
        <v>42.58</v>
      </c>
      <c r="CH33" s="51">
        <v>36.49</v>
      </c>
    </row>
    <row r="34" spans="84:86" x14ac:dyDescent="0.2">
      <c r="CF34" s="63" t="s">
        <v>129</v>
      </c>
      <c r="CG34" s="63">
        <v>42.41</v>
      </c>
      <c r="CH34" s="51">
        <v>30.76</v>
      </c>
    </row>
    <row r="35" spans="84:86" x14ac:dyDescent="0.2">
      <c r="CF35" s="63" t="s">
        <v>118</v>
      </c>
      <c r="CG35" s="63">
        <v>40.68</v>
      </c>
      <c r="CH35" s="51">
        <v>32.619999999999997</v>
      </c>
    </row>
    <row r="36" spans="84:86" x14ac:dyDescent="0.2">
      <c r="CF36" s="63" t="s">
        <v>177</v>
      </c>
      <c r="CG36" s="63">
        <v>40.630000000000003</v>
      </c>
      <c r="CH36" s="51">
        <v>31.72</v>
      </c>
    </row>
    <row r="37" spans="84:86" x14ac:dyDescent="0.2">
      <c r="CF37" s="63" t="s">
        <v>125</v>
      </c>
      <c r="CG37" s="63">
        <v>39.69</v>
      </c>
      <c r="CH37" s="51">
        <v>32.43</v>
      </c>
    </row>
    <row r="38" spans="84:86" x14ac:dyDescent="0.2">
      <c r="CF38" s="63" t="s">
        <v>73</v>
      </c>
      <c r="CG38" s="63">
        <v>39.64</v>
      </c>
      <c r="CH38" s="51">
        <v>32.24</v>
      </c>
    </row>
    <row r="39" spans="84:86" x14ac:dyDescent="0.2">
      <c r="CF39" s="63" t="s">
        <v>171</v>
      </c>
      <c r="CG39" s="63">
        <v>38.93</v>
      </c>
      <c r="CH39" s="51">
        <v>33.450000000000003</v>
      </c>
    </row>
    <row r="40" spans="84:86" x14ac:dyDescent="0.2">
      <c r="CF40" s="63" t="s">
        <v>178</v>
      </c>
      <c r="CG40" s="63">
        <v>38.89</v>
      </c>
      <c r="CH40" s="51">
        <v>30.98</v>
      </c>
    </row>
    <row r="41" spans="84:86" ht="13.5" thickBot="1" x14ac:dyDescent="0.25">
      <c r="CF41" s="63" t="s">
        <v>133</v>
      </c>
      <c r="CG41" s="63">
        <v>37.85</v>
      </c>
      <c r="CH41" s="51">
        <v>30.01</v>
      </c>
    </row>
    <row r="42" spans="84:86" ht="13.5" thickBot="1" x14ac:dyDescent="0.25">
      <c r="CF42" s="108" t="s">
        <v>179</v>
      </c>
      <c r="CG42" s="108">
        <v>45.96</v>
      </c>
      <c r="CH42" s="507">
        <v>35.520000000000003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268</v>
      </c>
      <c r="CH47" s="88" t="s">
        <v>245</v>
      </c>
    </row>
    <row r="48" spans="84:86" x14ac:dyDescent="0.2">
      <c r="CF48" s="83" t="s">
        <v>174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117</v>
      </c>
      <c r="CG49" s="51">
        <v>40.33</v>
      </c>
      <c r="CH49" s="51">
        <v>34.39</v>
      </c>
    </row>
    <row r="50" spans="2:86" x14ac:dyDescent="0.2">
      <c r="CF50" s="63" t="s">
        <v>121</v>
      </c>
      <c r="CG50" s="51">
        <v>39.71</v>
      </c>
      <c r="CH50" s="51">
        <v>37.81</v>
      </c>
    </row>
    <row r="51" spans="2:86" x14ac:dyDescent="0.2">
      <c r="CF51" s="63" t="s">
        <v>146</v>
      </c>
      <c r="CG51" s="51">
        <v>39.47</v>
      </c>
      <c r="CH51" s="51">
        <v>38.65</v>
      </c>
    </row>
    <row r="52" spans="2:86" x14ac:dyDescent="0.2">
      <c r="CF52" s="63" t="s">
        <v>128</v>
      </c>
      <c r="CG52" s="51">
        <v>39.24</v>
      </c>
      <c r="CH52" s="51">
        <v>38.81</v>
      </c>
    </row>
    <row r="53" spans="2:86" x14ac:dyDescent="0.2">
      <c r="CF53" s="63" t="s">
        <v>135</v>
      </c>
      <c r="CG53" s="51">
        <v>39.06</v>
      </c>
      <c r="CH53" s="51">
        <v>35.31</v>
      </c>
    </row>
    <row r="54" spans="2:86" x14ac:dyDescent="0.2">
      <c r="CF54" s="63" t="s">
        <v>126</v>
      </c>
      <c r="CG54" s="51">
        <v>37.85</v>
      </c>
      <c r="CH54" s="51">
        <v>34.159999999999997</v>
      </c>
    </row>
    <row r="55" spans="2:86" x14ac:dyDescent="0.2">
      <c r="CF55" s="63" t="s">
        <v>225</v>
      </c>
      <c r="CG55" s="51">
        <v>37.81</v>
      </c>
      <c r="CH55" s="51">
        <v>34.33</v>
      </c>
    </row>
    <row r="56" spans="2:86" x14ac:dyDescent="0.2">
      <c r="CF56" s="63" t="s">
        <v>70</v>
      </c>
      <c r="CG56" s="51">
        <v>37.369999999999997</v>
      </c>
      <c r="CH56" s="51">
        <v>36.19</v>
      </c>
    </row>
    <row r="57" spans="2:86" x14ac:dyDescent="0.2">
      <c r="CF57" s="63" t="s">
        <v>71</v>
      </c>
      <c r="CG57" s="51">
        <v>37.17</v>
      </c>
      <c r="CH57" s="51">
        <v>33.74</v>
      </c>
    </row>
    <row r="58" spans="2:86" x14ac:dyDescent="0.2">
      <c r="CF58" s="63" t="s">
        <v>116</v>
      </c>
      <c r="CG58" s="51">
        <v>36.96</v>
      </c>
      <c r="CH58" s="51">
        <v>35.78</v>
      </c>
    </row>
    <row r="59" spans="2:86" x14ac:dyDescent="0.2">
      <c r="CF59" s="63" t="s">
        <v>122</v>
      </c>
      <c r="CG59" s="51">
        <v>36.54</v>
      </c>
      <c r="CH59" s="51">
        <v>31.34</v>
      </c>
    </row>
    <row r="60" spans="2:86" x14ac:dyDescent="0.2">
      <c r="CF60" s="85" t="s">
        <v>72</v>
      </c>
      <c r="CG60" s="51">
        <v>34.450000000000003</v>
      </c>
      <c r="CH60" s="51">
        <v>31.56</v>
      </c>
    </row>
    <row r="61" spans="2:86" x14ac:dyDescent="0.2">
      <c r="CF61" s="63" t="s">
        <v>74</v>
      </c>
      <c r="CG61" s="51">
        <v>34.39</v>
      </c>
      <c r="CH61" s="51">
        <v>31.59</v>
      </c>
    </row>
    <row r="62" spans="2:86" x14ac:dyDescent="0.2">
      <c r="CF62" s="63" t="s">
        <v>119</v>
      </c>
      <c r="CG62" s="51">
        <v>33.61</v>
      </c>
      <c r="CH62" s="51">
        <v>28.24</v>
      </c>
    </row>
    <row r="63" spans="2:86" x14ac:dyDescent="0.2">
      <c r="CF63" s="63" t="s">
        <v>118</v>
      </c>
      <c r="CG63" s="51">
        <v>33.26</v>
      </c>
      <c r="CH63" s="51">
        <v>32.31</v>
      </c>
    </row>
    <row r="64" spans="2:86" x14ac:dyDescent="0.2">
      <c r="CF64" s="63" t="s">
        <v>73</v>
      </c>
      <c r="CG64" s="51">
        <v>32.68</v>
      </c>
      <c r="CH64" s="51">
        <v>32.39</v>
      </c>
    </row>
    <row r="65" spans="84:86" x14ac:dyDescent="0.2">
      <c r="CF65" s="63" t="s">
        <v>177</v>
      </c>
      <c r="CG65" s="51">
        <v>32.53</v>
      </c>
      <c r="CH65" s="51">
        <v>31.4</v>
      </c>
    </row>
    <row r="66" spans="84:86" x14ac:dyDescent="0.2">
      <c r="CF66" s="63" t="s">
        <v>129</v>
      </c>
      <c r="CG66" s="51">
        <v>32.44</v>
      </c>
      <c r="CH66" s="51">
        <v>31.24</v>
      </c>
    </row>
    <row r="67" spans="84:86" x14ac:dyDescent="0.2">
      <c r="CF67" s="63" t="s">
        <v>137</v>
      </c>
      <c r="CG67" s="51">
        <v>31.84</v>
      </c>
      <c r="CH67" s="51">
        <v>28.74</v>
      </c>
    </row>
    <row r="68" spans="84:86" x14ac:dyDescent="0.2">
      <c r="CF68" s="63" t="s">
        <v>164</v>
      </c>
      <c r="CG68" s="51">
        <v>31.64</v>
      </c>
      <c r="CH68" s="51">
        <v>29.34</v>
      </c>
    </row>
    <row r="69" spans="84:86" x14ac:dyDescent="0.2">
      <c r="CF69" s="63" t="s">
        <v>178</v>
      </c>
      <c r="CG69" s="51">
        <v>31.54</v>
      </c>
      <c r="CH69" s="51">
        <v>30.01</v>
      </c>
    </row>
    <row r="70" spans="84:86" ht="13.5" thickBot="1" x14ac:dyDescent="0.25">
      <c r="CF70" s="63" t="s">
        <v>133</v>
      </c>
      <c r="CG70" s="51">
        <v>30.42</v>
      </c>
      <c r="CH70" s="51">
        <v>30.27</v>
      </c>
    </row>
    <row r="71" spans="84:86" ht="13.5" thickBot="1" x14ac:dyDescent="0.25">
      <c r="CF71" s="82" t="s">
        <v>179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50" t="s">
        <v>182</v>
      </c>
      <c r="C84" s="851"/>
      <c r="D84" s="851"/>
      <c r="E84" s="851"/>
      <c r="F84" s="851"/>
      <c r="G84" s="851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28" sqref="U2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87" t="s">
        <v>302</v>
      </c>
      <c r="C2" s="190"/>
    </row>
    <row r="3" spans="1:21" x14ac:dyDescent="0.2">
      <c r="G3" s="44"/>
      <c r="H3" s="44"/>
    </row>
    <row r="4" spans="1:21" ht="23.25" x14ac:dyDescent="0.35">
      <c r="B4" s="512" t="s">
        <v>304</v>
      </c>
      <c r="C4" s="515"/>
      <c r="D4" s="515"/>
      <c r="E4" s="515"/>
      <c r="F4" s="515"/>
      <c r="G4" s="515"/>
      <c r="H4" s="459"/>
      <c r="I4" s="515"/>
    </row>
    <row r="5" spans="1:21" ht="15.75" x14ac:dyDescent="0.25">
      <c r="B5" s="513" t="s">
        <v>110</v>
      </c>
      <c r="C5" s="191"/>
      <c r="D5" s="191"/>
      <c r="E5" s="19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514" t="s">
        <v>107</v>
      </c>
      <c r="F6" s="22"/>
      <c r="G6" s="22"/>
    </row>
    <row r="7" spans="1:21" ht="15" x14ac:dyDescent="0.2">
      <c r="A7" s="49"/>
      <c r="B7" s="516"/>
      <c r="C7" s="517"/>
      <c r="D7" s="518" t="s">
        <v>90</v>
      </c>
      <c r="E7" s="519"/>
      <c r="F7" s="519"/>
      <c r="G7" s="519"/>
      <c r="H7" s="519"/>
      <c r="I7" s="520"/>
      <c r="J7" s="518" t="s">
        <v>91</v>
      </c>
      <c r="K7" s="519"/>
      <c r="L7" s="519"/>
      <c r="M7" s="519"/>
      <c r="N7" s="519"/>
      <c r="O7" s="520"/>
      <c r="P7" s="518" t="s">
        <v>109</v>
      </c>
      <c r="Q7" s="520"/>
      <c r="R7" s="521"/>
      <c r="S7" s="522"/>
    </row>
    <row r="8" spans="1:21" ht="15" x14ac:dyDescent="0.25">
      <c r="A8" s="49"/>
      <c r="B8" s="523" t="s">
        <v>92</v>
      </c>
      <c r="C8" s="524" t="s">
        <v>93</v>
      </c>
      <c r="D8" s="525" t="s">
        <v>94</v>
      </c>
      <c r="E8" s="526"/>
      <c r="F8" s="526" t="s">
        <v>140</v>
      </c>
      <c r="G8" s="526"/>
      <c r="H8" s="526" t="s">
        <v>95</v>
      </c>
      <c r="I8" s="527"/>
      <c r="J8" s="525" t="s">
        <v>94</v>
      </c>
      <c r="K8" s="526"/>
      <c r="L8" s="526" t="s">
        <v>140</v>
      </c>
      <c r="M8" s="526"/>
      <c r="N8" s="526" t="s">
        <v>95</v>
      </c>
      <c r="O8" s="527"/>
      <c r="P8" s="525" t="s">
        <v>94</v>
      </c>
      <c r="Q8" s="526"/>
      <c r="R8" s="528" t="s">
        <v>140</v>
      </c>
      <c r="S8" s="527"/>
    </row>
    <row r="9" spans="1:21" ht="13.5" thickBot="1" x14ac:dyDescent="0.25">
      <c r="A9" s="49"/>
      <c r="B9" s="529"/>
      <c r="C9" s="530"/>
      <c r="D9" s="531" t="s">
        <v>305</v>
      </c>
      <c r="E9" s="662" t="s">
        <v>306</v>
      </c>
      <c r="F9" s="532" t="s">
        <v>305</v>
      </c>
      <c r="G9" s="662" t="s">
        <v>306</v>
      </c>
      <c r="H9" s="533" t="s">
        <v>305</v>
      </c>
      <c r="I9" s="669" t="s">
        <v>306</v>
      </c>
      <c r="J9" s="534" t="s">
        <v>305</v>
      </c>
      <c r="K9" s="673" t="s">
        <v>306</v>
      </c>
      <c r="L9" s="535" t="s">
        <v>305</v>
      </c>
      <c r="M9" s="673" t="s">
        <v>306</v>
      </c>
      <c r="N9" s="536" t="s">
        <v>305</v>
      </c>
      <c r="O9" s="674" t="s">
        <v>306</v>
      </c>
      <c r="P9" s="534" t="s">
        <v>305</v>
      </c>
      <c r="Q9" s="673" t="s">
        <v>306</v>
      </c>
      <c r="R9" s="537" t="s">
        <v>305</v>
      </c>
      <c r="S9" s="674" t="s">
        <v>306</v>
      </c>
      <c r="T9" s="44"/>
    </row>
    <row r="10" spans="1:21" ht="15.75" x14ac:dyDescent="0.25">
      <c r="A10" s="49"/>
      <c r="B10" s="538" t="s">
        <v>303</v>
      </c>
      <c r="C10" s="539"/>
      <c r="D10" s="540">
        <f t="shared" ref="D10:O10" si="0">SUM(D11:D16)</f>
        <v>757284.42500000005</v>
      </c>
      <c r="E10" s="663">
        <f t="shared" si="0"/>
        <v>1046912.321</v>
      </c>
      <c r="F10" s="541">
        <f>SUM(F11:F16)</f>
        <v>3438262.1340000001</v>
      </c>
      <c r="G10" s="666">
        <f>SUM(G11:G16)</f>
        <v>4800098.1059999997</v>
      </c>
      <c r="H10" s="542">
        <f t="shared" si="0"/>
        <v>590562.58699999994</v>
      </c>
      <c r="I10" s="670">
        <f t="shared" si="0"/>
        <v>576101.53099999996</v>
      </c>
      <c r="J10" s="540">
        <f t="shared" si="0"/>
        <v>331943.54800000001</v>
      </c>
      <c r="K10" s="666">
        <f t="shared" si="0"/>
        <v>431862.86900000006</v>
      </c>
      <c r="L10" s="541">
        <f t="shared" si="0"/>
        <v>1506642.3050000002</v>
      </c>
      <c r="M10" s="666">
        <f t="shared" si="0"/>
        <v>1979828.0110000002</v>
      </c>
      <c r="N10" s="543">
        <f t="shared" si="0"/>
        <v>201301.522</v>
      </c>
      <c r="O10" s="675">
        <f t="shared" si="0"/>
        <v>202244.361</v>
      </c>
      <c r="P10" s="540">
        <f>SUM(P11:P16)</f>
        <v>425340.87699999998</v>
      </c>
      <c r="Q10" s="675">
        <f>SUM(Q11:Q16)</f>
        <v>615049.45200000005</v>
      </c>
      <c r="R10" s="544">
        <f>SUM(R11:R16)</f>
        <v>1931619.8290000004</v>
      </c>
      <c r="S10" s="675">
        <f>SUM(S11:S16)</f>
        <v>2820270.0950000002</v>
      </c>
      <c r="T10" s="59"/>
      <c r="U10" s="50"/>
    </row>
    <row r="11" spans="1:21" x14ac:dyDescent="0.2">
      <c r="A11" s="49"/>
      <c r="B11" s="545" t="s">
        <v>96</v>
      </c>
      <c r="C11" s="546" t="s">
        <v>149</v>
      </c>
      <c r="D11" s="547">
        <v>165185.11799999999</v>
      </c>
      <c r="E11" s="664">
        <v>217416.416</v>
      </c>
      <c r="F11" s="548">
        <v>749996.05</v>
      </c>
      <c r="G11" s="667">
        <v>997070.728</v>
      </c>
      <c r="H11" s="549">
        <v>305614.147</v>
      </c>
      <c r="I11" s="671">
        <v>284066.51899999997</v>
      </c>
      <c r="J11" s="547">
        <v>47571.188000000002</v>
      </c>
      <c r="K11" s="664">
        <v>68410.41</v>
      </c>
      <c r="L11" s="548">
        <v>215920.52100000001</v>
      </c>
      <c r="M11" s="667">
        <v>313813.32400000002</v>
      </c>
      <c r="N11" s="549">
        <v>58277.851999999999</v>
      </c>
      <c r="O11" s="671">
        <v>61305.663</v>
      </c>
      <c r="P11" s="547">
        <f t="shared" ref="P11:P16" si="1">D11-J11</f>
        <v>117613.93</v>
      </c>
      <c r="Q11" s="671">
        <f t="shared" ref="Q11:Q16" si="2">E11-K11</f>
        <v>149006.00599999999</v>
      </c>
      <c r="R11" s="550">
        <f t="shared" ref="R11:S16" si="3">F11-L11</f>
        <v>534075.5290000001</v>
      </c>
      <c r="S11" s="676">
        <f t="shared" si="3"/>
        <v>683257.40399999998</v>
      </c>
      <c r="T11" s="59"/>
      <c r="U11" s="50"/>
    </row>
    <row r="12" spans="1:21" x14ac:dyDescent="0.2">
      <c r="A12" s="49"/>
      <c r="B12" s="545" t="s">
        <v>97</v>
      </c>
      <c r="C12" s="546" t="s">
        <v>98</v>
      </c>
      <c r="D12" s="547">
        <v>111770.249</v>
      </c>
      <c r="E12" s="664">
        <v>183311.348</v>
      </c>
      <c r="F12" s="548">
        <v>507957.24099999998</v>
      </c>
      <c r="G12" s="667">
        <v>841049.24100000004</v>
      </c>
      <c r="H12" s="549">
        <v>49123.387000000002</v>
      </c>
      <c r="I12" s="671">
        <v>54639.633000000002</v>
      </c>
      <c r="J12" s="547">
        <v>67805.846999999994</v>
      </c>
      <c r="K12" s="664">
        <v>98294.006999999998</v>
      </c>
      <c r="L12" s="548">
        <v>307458.97499999998</v>
      </c>
      <c r="M12" s="667">
        <v>450500.98800000001</v>
      </c>
      <c r="N12" s="549">
        <v>36706.171999999999</v>
      </c>
      <c r="O12" s="671">
        <v>36303.197999999997</v>
      </c>
      <c r="P12" s="547">
        <f t="shared" si="1"/>
        <v>43964.402000000002</v>
      </c>
      <c r="Q12" s="671">
        <f t="shared" si="2"/>
        <v>85017.341</v>
      </c>
      <c r="R12" s="550">
        <f t="shared" si="3"/>
        <v>200498.266</v>
      </c>
      <c r="S12" s="676">
        <f t="shared" si="3"/>
        <v>390548.25300000003</v>
      </c>
      <c r="T12" s="59"/>
      <c r="U12" s="50"/>
    </row>
    <row r="13" spans="1:21" x14ac:dyDescent="0.2">
      <c r="A13" s="49"/>
      <c r="B13" s="545" t="s">
        <v>99</v>
      </c>
      <c r="C13" s="546" t="s">
        <v>100</v>
      </c>
      <c r="D13" s="547">
        <v>45302.637000000002</v>
      </c>
      <c r="E13" s="664">
        <v>57197.432999999997</v>
      </c>
      <c r="F13" s="548">
        <v>205686.10800000001</v>
      </c>
      <c r="G13" s="667">
        <v>262232.10800000001</v>
      </c>
      <c r="H13" s="549">
        <v>37274.540999999997</v>
      </c>
      <c r="I13" s="671">
        <v>42508.493999999999</v>
      </c>
      <c r="J13" s="547">
        <v>29345.154999999999</v>
      </c>
      <c r="K13" s="664">
        <v>30309.524000000001</v>
      </c>
      <c r="L13" s="548">
        <v>133234.26</v>
      </c>
      <c r="M13" s="667">
        <v>138974.37100000001</v>
      </c>
      <c r="N13" s="549">
        <v>23081.494999999999</v>
      </c>
      <c r="O13" s="671">
        <v>20960.554</v>
      </c>
      <c r="P13" s="547">
        <f t="shared" si="1"/>
        <v>15957.482000000004</v>
      </c>
      <c r="Q13" s="671">
        <f t="shared" si="2"/>
        <v>26887.908999999996</v>
      </c>
      <c r="R13" s="550">
        <f t="shared" si="3"/>
        <v>72451.847999999998</v>
      </c>
      <c r="S13" s="676">
        <f t="shared" si="3"/>
        <v>123257.73699999999</v>
      </c>
      <c r="T13" s="59"/>
      <c r="U13" s="58"/>
    </row>
    <row r="14" spans="1:21" x14ac:dyDescent="0.2">
      <c r="A14" s="49"/>
      <c r="B14" s="545" t="s">
        <v>101</v>
      </c>
      <c r="C14" s="546" t="s">
        <v>102</v>
      </c>
      <c r="D14" s="547">
        <v>71248.270999999993</v>
      </c>
      <c r="E14" s="664">
        <v>86238.926999999996</v>
      </c>
      <c r="F14" s="548">
        <v>323436.39500000002</v>
      </c>
      <c r="G14" s="667">
        <v>395396.94199999998</v>
      </c>
      <c r="H14" s="549">
        <v>85334.827999999994</v>
      </c>
      <c r="I14" s="671">
        <v>74601.53</v>
      </c>
      <c r="J14" s="547">
        <v>19474.683000000001</v>
      </c>
      <c r="K14" s="664">
        <v>31549.541000000001</v>
      </c>
      <c r="L14" s="548">
        <v>88478.951000000001</v>
      </c>
      <c r="M14" s="667">
        <v>144741.10500000001</v>
      </c>
      <c r="N14" s="549">
        <v>38835.381000000001</v>
      </c>
      <c r="O14" s="671">
        <v>40639.360000000001</v>
      </c>
      <c r="P14" s="547">
        <f t="shared" si="1"/>
        <v>51773.587999999989</v>
      </c>
      <c r="Q14" s="671">
        <f t="shared" si="2"/>
        <v>54689.385999999999</v>
      </c>
      <c r="R14" s="550">
        <f t="shared" si="3"/>
        <v>234957.44400000002</v>
      </c>
      <c r="S14" s="676">
        <f t="shared" si="3"/>
        <v>250655.83699999997</v>
      </c>
      <c r="T14" s="59"/>
      <c r="U14" s="50"/>
    </row>
    <row r="15" spans="1:21" x14ac:dyDescent="0.2">
      <c r="A15" s="49"/>
      <c r="B15" s="545" t="s">
        <v>103</v>
      </c>
      <c r="C15" s="546" t="s">
        <v>104</v>
      </c>
      <c r="D15" s="547">
        <v>67166.247000000003</v>
      </c>
      <c r="E15" s="664">
        <v>151760.04500000001</v>
      </c>
      <c r="F15" s="548">
        <v>305176.85800000001</v>
      </c>
      <c r="G15" s="667">
        <v>694785.95200000005</v>
      </c>
      <c r="H15" s="549">
        <v>18040.937000000002</v>
      </c>
      <c r="I15" s="671">
        <v>26096.737000000001</v>
      </c>
      <c r="J15" s="547">
        <v>36195.637000000002</v>
      </c>
      <c r="K15" s="664">
        <v>46911.498</v>
      </c>
      <c r="L15" s="548">
        <v>164648.614</v>
      </c>
      <c r="M15" s="667">
        <v>214952.42600000001</v>
      </c>
      <c r="N15" s="549">
        <v>9979.4159999999993</v>
      </c>
      <c r="O15" s="671">
        <v>8160.3649999999998</v>
      </c>
      <c r="P15" s="547">
        <f t="shared" si="1"/>
        <v>30970.61</v>
      </c>
      <c r="Q15" s="671">
        <f t="shared" si="2"/>
        <v>104848.54700000002</v>
      </c>
      <c r="R15" s="550">
        <f t="shared" si="3"/>
        <v>140528.24400000001</v>
      </c>
      <c r="S15" s="676">
        <f t="shared" si="3"/>
        <v>479833.52600000007</v>
      </c>
      <c r="T15" s="59"/>
      <c r="U15" s="50"/>
    </row>
    <row r="16" spans="1:21" ht="13.5" thickBot="1" x14ac:dyDescent="0.25">
      <c r="A16" s="49"/>
      <c r="B16" s="551" t="s">
        <v>105</v>
      </c>
      <c r="C16" s="552" t="s">
        <v>106</v>
      </c>
      <c r="D16" s="553">
        <v>296611.90299999999</v>
      </c>
      <c r="E16" s="665">
        <v>350988.152</v>
      </c>
      <c r="F16" s="554">
        <v>1346009.4820000001</v>
      </c>
      <c r="G16" s="668">
        <v>1609563.135</v>
      </c>
      <c r="H16" s="555">
        <v>95174.747000000003</v>
      </c>
      <c r="I16" s="672">
        <v>94188.618000000002</v>
      </c>
      <c r="J16" s="553">
        <v>131551.038</v>
      </c>
      <c r="K16" s="665">
        <v>156387.889</v>
      </c>
      <c r="L16" s="554">
        <v>596900.98400000005</v>
      </c>
      <c r="M16" s="668">
        <v>716845.79700000002</v>
      </c>
      <c r="N16" s="555">
        <v>34421.205999999998</v>
      </c>
      <c r="O16" s="672">
        <v>34875.220999999998</v>
      </c>
      <c r="P16" s="553">
        <f t="shared" si="1"/>
        <v>165060.86499999999</v>
      </c>
      <c r="Q16" s="672">
        <f t="shared" si="2"/>
        <v>194600.26300000001</v>
      </c>
      <c r="R16" s="556">
        <f t="shared" si="3"/>
        <v>749108.49800000002</v>
      </c>
      <c r="S16" s="677">
        <f t="shared" si="3"/>
        <v>892717.33799999999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514" t="s">
        <v>226</v>
      </c>
      <c r="C18" s="191"/>
      <c r="G18" s="38"/>
      <c r="I18" s="38"/>
      <c r="L18" s="38"/>
    </row>
    <row r="19" spans="1:19" ht="15" x14ac:dyDescent="0.2">
      <c r="A19" s="49"/>
      <c r="B19" s="516"/>
      <c r="C19" s="557"/>
      <c r="D19" s="558" t="s">
        <v>90</v>
      </c>
      <c r="E19" s="559"/>
      <c r="F19" s="559"/>
      <c r="G19" s="559"/>
      <c r="H19" s="559"/>
      <c r="I19" s="560"/>
      <c r="J19" s="558" t="s">
        <v>91</v>
      </c>
      <c r="K19" s="559"/>
      <c r="L19" s="559"/>
      <c r="M19" s="559"/>
      <c r="N19" s="559"/>
      <c r="O19" s="560"/>
      <c r="P19" s="561" t="s">
        <v>109</v>
      </c>
      <c r="Q19" s="562"/>
      <c r="R19" s="563"/>
      <c r="S19" s="564"/>
    </row>
    <row r="20" spans="1:19" ht="15" x14ac:dyDescent="0.25">
      <c r="A20" s="49"/>
      <c r="B20" s="523" t="s">
        <v>92</v>
      </c>
      <c r="C20" s="565" t="s">
        <v>93</v>
      </c>
      <c r="D20" s="526" t="s">
        <v>94</v>
      </c>
      <c r="E20" s="526"/>
      <c r="F20" s="526" t="s">
        <v>140</v>
      </c>
      <c r="G20" s="526"/>
      <c r="H20" s="526" t="s">
        <v>95</v>
      </c>
      <c r="I20" s="566"/>
      <c r="J20" s="526" t="s">
        <v>94</v>
      </c>
      <c r="K20" s="526"/>
      <c r="L20" s="526" t="s">
        <v>140</v>
      </c>
      <c r="M20" s="526"/>
      <c r="N20" s="526" t="s">
        <v>95</v>
      </c>
      <c r="O20" s="566"/>
      <c r="P20" s="528" t="s">
        <v>94</v>
      </c>
      <c r="Q20" s="526"/>
      <c r="R20" s="528" t="s">
        <v>140</v>
      </c>
      <c r="S20" s="527"/>
    </row>
    <row r="21" spans="1:19" ht="13.5" thickBot="1" x14ac:dyDescent="0.25">
      <c r="A21" s="49"/>
      <c r="B21" s="529"/>
      <c r="C21" s="567"/>
      <c r="D21" s="568" t="s">
        <v>305</v>
      </c>
      <c r="E21" s="662" t="s">
        <v>306</v>
      </c>
      <c r="F21" s="532" t="s">
        <v>305</v>
      </c>
      <c r="G21" s="662" t="s">
        <v>306</v>
      </c>
      <c r="H21" s="533" t="s">
        <v>305</v>
      </c>
      <c r="I21" s="678" t="s">
        <v>306</v>
      </c>
      <c r="J21" s="569" t="s">
        <v>305</v>
      </c>
      <c r="K21" s="673" t="s">
        <v>306</v>
      </c>
      <c r="L21" s="535" t="s">
        <v>305</v>
      </c>
      <c r="M21" s="673" t="s">
        <v>306</v>
      </c>
      <c r="N21" s="536" t="s">
        <v>305</v>
      </c>
      <c r="O21" s="682" t="s">
        <v>306</v>
      </c>
      <c r="P21" s="568" t="s">
        <v>305</v>
      </c>
      <c r="Q21" s="662" t="s">
        <v>306</v>
      </c>
      <c r="R21" s="570" t="s">
        <v>305</v>
      </c>
      <c r="S21" s="669" t="s">
        <v>306</v>
      </c>
    </row>
    <row r="22" spans="1:19" ht="15.75" x14ac:dyDescent="0.25">
      <c r="A22" s="49"/>
      <c r="B22" s="538" t="s">
        <v>303</v>
      </c>
      <c r="C22" s="571"/>
      <c r="D22" s="572">
        <f t="shared" ref="D22:S22" si="4">SUM(D23:D28)</f>
        <v>34714.226999999999</v>
      </c>
      <c r="E22" s="666">
        <f t="shared" si="4"/>
        <v>88703.709000000003</v>
      </c>
      <c r="F22" s="541">
        <f t="shared" si="4"/>
        <v>157721.16399999999</v>
      </c>
      <c r="G22" s="666">
        <f t="shared" si="4"/>
        <v>406420.56400000001</v>
      </c>
      <c r="H22" s="543">
        <f t="shared" si="4"/>
        <v>25897.982</v>
      </c>
      <c r="I22" s="679">
        <f t="shared" si="4"/>
        <v>38295.652000000002</v>
      </c>
      <c r="J22" s="572">
        <f t="shared" si="4"/>
        <v>40627.006999999998</v>
      </c>
      <c r="K22" s="666">
        <f>SUM(K23:K28)</f>
        <v>42998.788</v>
      </c>
      <c r="L22" s="541">
        <f>SUM(L23:L28)</f>
        <v>184551.73200000002</v>
      </c>
      <c r="M22" s="666">
        <f>SUM(M23:M28)</f>
        <v>197361.111</v>
      </c>
      <c r="N22" s="543">
        <f t="shared" si="4"/>
        <v>14595.027</v>
      </c>
      <c r="O22" s="663">
        <f t="shared" si="4"/>
        <v>11980.555</v>
      </c>
      <c r="P22" s="573">
        <f t="shared" si="4"/>
        <v>-5912.7800000000007</v>
      </c>
      <c r="Q22" s="685">
        <f t="shared" si="4"/>
        <v>45704.921000000002</v>
      </c>
      <c r="R22" s="574">
        <f t="shared" si="4"/>
        <v>-26830.567999999999</v>
      </c>
      <c r="S22" s="685">
        <f t="shared" si="4"/>
        <v>209059.45299999998</v>
      </c>
    </row>
    <row r="23" spans="1:19" x14ac:dyDescent="0.2">
      <c r="A23" s="49"/>
      <c r="B23" s="545" t="s">
        <v>96</v>
      </c>
      <c r="C23" s="575" t="s">
        <v>149</v>
      </c>
      <c r="D23" s="549">
        <v>754.64499999999998</v>
      </c>
      <c r="E23" s="664">
        <v>2484.09</v>
      </c>
      <c r="F23" s="576">
        <v>3430.732</v>
      </c>
      <c r="G23" s="667">
        <v>11436.977999999999</v>
      </c>
      <c r="H23" s="549">
        <v>904.48699999999997</v>
      </c>
      <c r="I23" s="680">
        <v>1267.595</v>
      </c>
      <c r="J23" s="577">
        <v>2657.3319999999999</v>
      </c>
      <c r="K23" s="667">
        <v>1709.4570000000001</v>
      </c>
      <c r="L23" s="548">
        <v>12084.561</v>
      </c>
      <c r="M23" s="667">
        <v>7797.7860000000001</v>
      </c>
      <c r="N23" s="576">
        <v>1630.251</v>
      </c>
      <c r="O23" s="683">
        <v>1542.306</v>
      </c>
      <c r="P23" s="578">
        <f t="shared" ref="P23:P28" si="5">D23-J23</f>
        <v>-1902.6869999999999</v>
      </c>
      <c r="Q23" s="686">
        <f t="shared" ref="Q23:Q28" si="6">E23-K23</f>
        <v>774.63300000000004</v>
      </c>
      <c r="R23" s="579">
        <f t="shared" ref="P23:S28" si="7">F23-L23</f>
        <v>-8653.8289999999997</v>
      </c>
      <c r="S23" s="688">
        <f t="shared" si="7"/>
        <v>3639.1919999999991</v>
      </c>
    </row>
    <row r="24" spans="1:19" x14ac:dyDescent="0.2">
      <c r="A24" s="49"/>
      <c r="B24" s="545" t="s">
        <v>97</v>
      </c>
      <c r="C24" s="575" t="s">
        <v>98</v>
      </c>
      <c r="D24" s="549">
        <v>6729.9229999999998</v>
      </c>
      <c r="E24" s="664">
        <v>26358.425999999999</v>
      </c>
      <c r="F24" s="576">
        <v>30577.67</v>
      </c>
      <c r="G24" s="667">
        <v>120674.79700000001</v>
      </c>
      <c r="H24" s="549">
        <v>3153.4209999999998</v>
      </c>
      <c r="I24" s="680">
        <v>7654.1559999999999</v>
      </c>
      <c r="J24" s="577">
        <v>9070.1790000000001</v>
      </c>
      <c r="K24" s="667">
        <v>13229.037</v>
      </c>
      <c r="L24" s="548">
        <v>41186.277000000002</v>
      </c>
      <c r="M24" s="667">
        <v>60745.824999999997</v>
      </c>
      <c r="N24" s="576">
        <v>3367.4189999999999</v>
      </c>
      <c r="O24" s="683">
        <v>3656.6779999999999</v>
      </c>
      <c r="P24" s="578">
        <f t="shared" si="5"/>
        <v>-2340.2560000000003</v>
      </c>
      <c r="Q24" s="686">
        <f t="shared" si="6"/>
        <v>13129.388999999999</v>
      </c>
      <c r="R24" s="579">
        <f t="shared" si="7"/>
        <v>-10608.607000000004</v>
      </c>
      <c r="S24" s="688">
        <f t="shared" si="7"/>
        <v>59928.972000000009</v>
      </c>
    </row>
    <row r="25" spans="1:19" x14ac:dyDescent="0.2">
      <c r="A25" s="49"/>
      <c r="B25" s="545" t="s">
        <v>99</v>
      </c>
      <c r="C25" s="575" t="s">
        <v>100</v>
      </c>
      <c r="D25" s="549">
        <v>1668.1510000000001</v>
      </c>
      <c r="E25" s="664">
        <v>2604.431</v>
      </c>
      <c r="F25" s="576">
        <v>7572.5119999999997</v>
      </c>
      <c r="G25" s="667">
        <v>11923.701999999999</v>
      </c>
      <c r="H25" s="549">
        <v>1081.127</v>
      </c>
      <c r="I25" s="680">
        <v>1319.598</v>
      </c>
      <c r="J25" s="577">
        <v>360.10199999999998</v>
      </c>
      <c r="K25" s="667">
        <v>488.11900000000003</v>
      </c>
      <c r="L25" s="548">
        <v>1621.56</v>
      </c>
      <c r="M25" s="667">
        <v>2265.596</v>
      </c>
      <c r="N25" s="576">
        <v>197.21199999999999</v>
      </c>
      <c r="O25" s="683">
        <v>180.27500000000001</v>
      </c>
      <c r="P25" s="578">
        <f t="shared" si="5"/>
        <v>1308.049</v>
      </c>
      <c r="Q25" s="686">
        <f t="shared" si="6"/>
        <v>2116.3119999999999</v>
      </c>
      <c r="R25" s="579">
        <f t="shared" si="7"/>
        <v>5950.9519999999993</v>
      </c>
      <c r="S25" s="688">
        <f t="shared" si="7"/>
        <v>9658.1059999999998</v>
      </c>
    </row>
    <row r="26" spans="1:19" x14ac:dyDescent="0.2">
      <c r="A26" s="49"/>
      <c r="B26" s="545" t="s">
        <v>101</v>
      </c>
      <c r="C26" s="575" t="s">
        <v>102</v>
      </c>
      <c r="D26" s="549">
        <v>13594.130999999999</v>
      </c>
      <c r="E26" s="664">
        <v>21989.99</v>
      </c>
      <c r="F26" s="576">
        <v>61722.644</v>
      </c>
      <c r="G26" s="667">
        <v>100818.98</v>
      </c>
      <c r="H26" s="549">
        <v>17296.059000000001</v>
      </c>
      <c r="I26" s="680">
        <v>20692.205000000002</v>
      </c>
      <c r="J26" s="577">
        <v>3113.0259999999998</v>
      </c>
      <c r="K26" s="667">
        <v>4914.0060000000003</v>
      </c>
      <c r="L26" s="548">
        <v>14191.718000000001</v>
      </c>
      <c r="M26" s="667">
        <v>22595.688999999998</v>
      </c>
      <c r="N26" s="576">
        <v>2726.0030000000002</v>
      </c>
      <c r="O26" s="683">
        <v>2350.0630000000001</v>
      </c>
      <c r="P26" s="578">
        <f t="shared" si="7"/>
        <v>10481.105</v>
      </c>
      <c r="Q26" s="686">
        <f t="shared" si="6"/>
        <v>17075.984</v>
      </c>
      <c r="R26" s="579">
        <f t="shared" si="7"/>
        <v>47530.925999999999</v>
      </c>
      <c r="S26" s="688">
        <f t="shared" si="7"/>
        <v>78223.290999999997</v>
      </c>
    </row>
    <row r="27" spans="1:19" x14ac:dyDescent="0.2">
      <c r="A27" s="49"/>
      <c r="B27" s="545" t="s">
        <v>103</v>
      </c>
      <c r="C27" s="575" t="s">
        <v>104</v>
      </c>
      <c r="D27" s="549">
        <v>7130.1080000000002</v>
      </c>
      <c r="E27" s="664">
        <v>23335.215</v>
      </c>
      <c r="F27" s="576">
        <v>32450.129000000001</v>
      </c>
      <c r="G27" s="667">
        <v>106672.80899999999</v>
      </c>
      <c r="H27" s="549">
        <v>1932.046</v>
      </c>
      <c r="I27" s="680">
        <v>3856.0709999999999</v>
      </c>
      <c r="J27" s="577">
        <v>10731.995000000001</v>
      </c>
      <c r="K27" s="667">
        <v>8419.0730000000003</v>
      </c>
      <c r="L27" s="548">
        <v>48793.146999999997</v>
      </c>
      <c r="M27" s="667">
        <v>38787.383000000002</v>
      </c>
      <c r="N27" s="576">
        <v>2610.0610000000001</v>
      </c>
      <c r="O27" s="683">
        <v>1386.383</v>
      </c>
      <c r="P27" s="578">
        <f t="shared" si="5"/>
        <v>-3601.8870000000006</v>
      </c>
      <c r="Q27" s="686">
        <f t="shared" si="6"/>
        <v>14916.142</v>
      </c>
      <c r="R27" s="579">
        <f t="shared" si="7"/>
        <v>-16343.017999999996</v>
      </c>
      <c r="S27" s="688">
        <f t="shared" si="7"/>
        <v>67885.425999999992</v>
      </c>
    </row>
    <row r="28" spans="1:19" ht="13.5" thickBot="1" x14ac:dyDescent="0.25">
      <c r="A28" s="49"/>
      <c r="B28" s="551" t="s">
        <v>105</v>
      </c>
      <c r="C28" s="580" t="s">
        <v>106</v>
      </c>
      <c r="D28" s="555">
        <v>4837.2690000000002</v>
      </c>
      <c r="E28" s="665">
        <v>11931.557000000001</v>
      </c>
      <c r="F28" s="581">
        <v>21967.476999999999</v>
      </c>
      <c r="G28" s="668">
        <v>54893.298000000003</v>
      </c>
      <c r="H28" s="555">
        <v>1530.8420000000001</v>
      </c>
      <c r="I28" s="681">
        <v>3506.027</v>
      </c>
      <c r="J28" s="582">
        <v>14694.373</v>
      </c>
      <c r="K28" s="668">
        <v>14239.096</v>
      </c>
      <c r="L28" s="554">
        <v>66674.468999999997</v>
      </c>
      <c r="M28" s="668">
        <v>65168.832000000002</v>
      </c>
      <c r="N28" s="581">
        <v>4064.0810000000001</v>
      </c>
      <c r="O28" s="684">
        <v>2864.85</v>
      </c>
      <c r="P28" s="583">
        <f t="shared" si="5"/>
        <v>-9857.1039999999994</v>
      </c>
      <c r="Q28" s="687">
        <f t="shared" si="6"/>
        <v>-2307.5389999999989</v>
      </c>
      <c r="R28" s="584">
        <f t="shared" si="7"/>
        <v>-44706.991999999998</v>
      </c>
      <c r="S28" s="689">
        <f t="shared" si="7"/>
        <v>-10275.534</v>
      </c>
    </row>
    <row r="29" spans="1:19" x14ac:dyDescent="0.2">
      <c r="G29" s="38"/>
      <c r="H29" s="38"/>
    </row>
    <row r="30" spans="1:19" ht="27" customHeight="1" thickBot="1" x14ac:dyDescent="0.5">
      <c r="B30" s="514" t="s">
        <v>144</v>
      </c>
      <c r="C30" s="191"/>
      <c r="G30" s="38"/>
    </row>
    <row r="31" spans="1:19" ht="15" x14ac:dyDescent="0.2">
      <c r="A31" s="49"/>
      <c r="B31" s="516"/>
      <c r="C31" s="557"/>
      <c r="D31" s="558" t="s">
        <v>90</v>
      </c>
      <c r="E31" s="559"/>
      <c r="F31" s="559"/>
      <c r="G31" s="559"/>
      <c r="H31" s="559"/>
      <c r="I31" s="560"/>
      <c r="J31" s="558" t="s">
        <v>91</v>
      </c>
      <c r="K31" s="559"/>
      <c r="L31" s="559"/>
      <c r="M31" s="559"/>
      <c r="N31" s="559"/>
      <c r="O31" s="560"/>
      <c r="P31" s="558" t="s">
        <v>109</v>
      </c>
      <c r="Q31" s="562"/>
      <c r="R31" s="563"/>
      <c r="S31" s="564"/>
    </row>
    <row r="32" spans="1:19" ht="15" x14ac:dyDescent="0.25">
      <c r="A32" s="49"/>
      <c r="B32" s="523" t="s">
        <v>92</v>
      </c>
      <c r="C32" s="565" t="s">
        <v>93</v>
      </c>
      <c r="D32" s="526" t="s">
        <v>94</v>
      </c>
      <c r="E32" s="526"/>
      <c r="F32" s="526" t="s">
        <v>140</v>
      </c>
      <c r="G32" s="526"/>
      <c r="H32" s="526" t="s">
        <v>95</v>
      </c>
      <c r="I32" s="566"/>
      <c r="J32" s="526" t="s">
        <v>94</v>
      </c>
      <c r="K32" s="526"/>
      <c r="L32" s="526" t="s">
        <v>140</v>
      </c>
      <c r="M32" s="526"/>
      <c r="N32" s="526" t="s">
        <v>95</v>
      </c>
      <c r="O32" s="566"/>
      <c r="P32" s="526" t="s">
        <v>94</v>
      </c>
      <c r="Q32" s="526"/>
      <c r="R32" s="528" t="s">
        <v>140</v>
      </c>
      <c r="S32" s="527"/>
    </row>
    <row r="33" spans="1:21" ht="13.5" thickBot="1" x14ac:dyDescent="0.25">
      <c r="A33" s="49"/>
      <c r="B33" s="529"/>
      <c r="C33" s="567"/>
      <c r="D33" s="568" t="s">
        <v>305</v>
      </c>
      <c r="E33" s="662" t="s">
        <v>306</v>
      </c>
      <c r="F33" s="532" t="s">
        <v>305</v>
      </c>
      <c r="G33" s="662" t="s">
        <v>306</v>
      </c>
      <c r="H33" s="533" t="s">
        <v>305</v>
      </c>
      <c r="I33" s="678" t="s">
        <v>306</v>
      </c>
      <c r="J33" s="569" t="s">
        <v>305</v>
      </c>
      <c r="K33" s="673" t="s">
        <v>306</v>
      </c>
      <c r="L33" s="535" t="s">
        <v>305</v>
      </c>
      <c r="M33" s="673" t="s">
        <v>306</v>
      </c>
      <c r="N33" s="536" t="s">
        <v>305</v>
      </c>
      <c r="O33" s="682" t="s">
        <v>306</v>
      </c>
      <c r="P33" s="569" t="s">
        <v>305</v>
      </c>
      <c r="Q33" s="673" t="s">
        <v>306</v>
      </c>
      <c r="R33" s="537" t="s">
        <v>305</v>
      </c>
      <c r="S33" s="674" t="s">
        <v>306</v>
      </c>
      <c r="T33" s="52"/>
    </row>
    <row r="34" spans="1:21" ht="15.75" x14ac:dyDescent="0.25">
      <c r="A34" s="49"/>
      <c r="B34" s="538" t="s">
        <v>303</v>
      </c>
      <c r="C34" s="571"/>
      <c r="D34" s="572">
        <f t="shared" ref="D34:S34" si="8">SUM(D35:D40)</f>
        <v>139199.541</v>
      </c>
      <c r="E34" s="666">
        <f t="shared" si="8"/>
        <v>229019.228</v>
      </c>
      <c r="F34" s="541">
        <f t="shared" si="8"/>
        <v>631984.17999999993</v>
      </c>
      <c r="G34" s="666">
        <f t="shared" si="8"/>
        <v>1050032.9720000001</v>
      </c>
      <c r="H34" s="543">
        <f t="shared" si="8"/>
        <v>200135.65199999997</v>
      </c>
      <c r="I34" s="679">
        <f t="shared" si="8"/>
        <v>207337.49300000002</v>
      </c>
      <c r="J34" s="572">
        <f t="shared" si="8"/>
        <v>112259.201</v>
      </c>
      <c r="K34" s="666">
        <f t="shared" si="8"/>
        <v>131998.014</v>
      </c>
      <c r="L34" s="541">
        <f t="shared" si="8"/>
        <v>509335.94900000002</v>
      </c>
      <c r="M34" s="666">
        <f t="shared" si="8"/>
        <v>605192.91599999997</v>
      </c>
      <c r="N34" s="543">
        <f t="shared" si="8"/>
        <v>60307.558000000005</v>
      </c>
      <c r="O34" s="663">
        <f t="shared" si="8"/>
        <v>54129.519</v>
      </c>
      <c r="P34" s="540">
        <f t="shared" ref="P34:Q34" si="9">SUM(P35:P40)</f>
        <v>26940.340000000007</v>
      </c>
      <c r="Q34" s="675">
        <f t="shared" si="9"/>
        <v>97021.214000000007</v>
      </c>
      <c r="R34" s="544">
        <f t="shared" si="8"/>
        <v>122648.231</v>
      </c>
      <c r="S34" s="675">
        <f t="shared" si="8"/>
        <v>444840.05599999998</v>
      </c>
      <c r="T34" s="52"/>
    </row>
    <row r="35" spans="1:21" x14ac:dyDescent="0.2">
      <c r="A35" s="49"/>
      <c r="B35" s="545" t="s">
        <v>96</v>
      </c>
      <c r="C35" s="575" t="s">
        <v>149</v>
      </c>
      <c r="D35" s="549">
        <v>84410.936000000002</v>
      </c>
      <c r="E35" s="664">
        <v>129837.299</v>
      </c>
      <c r="F35" s="548">
        <v>383313.98700000002</v>
      </c>
      <c r="G35" s="667">
        <v>595594.93599999999</v>
      </c>
      <c r="H35" s="549">
        <v>166080.97399999999</v>
      </c>
      <c r="I35" s="680">
        <v>166121.394</v>
      </c>
      <c r="J35" s="585">
        <v>10406.370000000001</v>
      </c>
      <c r="K35" s="664">
        <v>12713.224</v>
      </c>
      <c r="L35" s="548">
        <v>47216.603000000003</v>
      </c>
      <c r="M35" s="667">
        <v>58467.735999999997</v>
      </c>
      <c r="N35" s="549">
        <v>10349.726000000001</v>
      </c>
      <c r="O35" s="690">
        <v>9577.6049999999996</v>
      </c>
      <c r="P35" s="547">
        <f t="shared" ref="P35:R40" si="10">D35-J35</f>
        <v>74004.566000000006</v>
      </c>
      <c r="Q35" s="671">
        <f t="shared" si="10"/>
        <v>117124.075</v>
      </c>
      <c r="R35" s="550">
        <f t="shared" si="10"/>
        <v>336097.38400000002</v>
      </c>
      <c r="S35" s="676">
        <f t="shared" ref="S35:S40" si="11">G35-M35</f>
        <v>537127.19999999995</v>
      </c>
      <c r="T35" s="52"/>
      <c r="U35" s="47"/>
    </row>
    <row r="36" spans="1:21" x14ac:dyDescent="0.2">
      <c r="A36" s="49"/>
      <c r="B36" s="545" t="s">
        <v>97</v>
      </c>
      <c r="C36" s="575" t="s">
        <v>98</v>
      </c>
      <c r="D36" s="549">
        <v>10129.495000000001</v>
      </c>
      <c r="E36" s="664">
        <v>31265.325000000001</v>
      </c>
      <c r="F36" s="548">
        <v>46017.415000000001</v>
      </c>
      <c r="G36" s="667">
        <v>143031.66500000001</v>
      </c>
      <c r="H36" s="549">
        <v>4404.4790000000003</v>
      </c>
      <c r="I36" s="680">
        <v>9842.2720000000008</v>
      </c>
      <c r="J36" s="585">
        <v>27191.75</v>
      </c>
      <c r="K36" s="664">
        <v>32231.170999999998</v>
      </c>
      <c r="L36" s="548">
        <v>123363.12300000001</v>
      </c>
      <c r="M36" s="667">
        <v>147495.951</v>
      </c>
      <c r="N36" s="549">
        <v>16085.539000000001</v>
      </c>
      <c r="O36" s="690">
        <v>13809.299000000001</v>
      </c>
      <c r="P36" s="547">
        <f t="shared" si="10"/>
        <v>-17062.254999999997</v>
      </c>
      <c r="Q36" s="671">
        <f t="shared" si="10"/>
        <v>-965.84599999999773</v>
      </c>
      <c r="R36" s="550">
        <f t="shared" si="10"/>
        <v>-77345.708000000013</v>
      </c>
      <c r="S36" s="676">
        <f t="shared" si="11"/>
        <v>-4464.2859999999928</v>
      </c>
    </row>
    <row r="37" spans="1:21" x14ac:dyDescent="0.2">
      <c r="A37" s="49"/>
      <c r="B37" s="545" t="s">
        <v>99</v>
      </c>
      <c r="C37" s="575" t="s">
        <v>100</v>
      </c>
      <c r="D37" s="549">
        <v>4292.1760000000004</v>
      </c>
      <c r="E37" s="664">
        <v>4403.259</v>
      </c>
      <c r="F37" s="548">
        <v>19474.744999999999</v>
      </c>
      <c r="G37" s="667">
        <v>20135.355</v>
      </c>
      <c r="H37" s="549">
        <v>4783.0839999999998</v>
      </c>
      <c r="I37" s="680">
        <v>4100.0290000000005</v>
      </c>
      <c r="J37" s="585">
        <v>11765.171</v>
      </c>
      <c r="K37" s="664">
        <v>10110.538</v>
      </c>
      <c r="L37" s="548">
        <v>53470.915000000001</v>
      </c>
      <c r="M37" s="667">
        <v>46383.981</v>
      </c>
      <c r="N37" s="549">
        <v>8731.5910000000003</v>
      </c>
      <c r="O37" s="690">
        <v>6850.9139999999998</v>
      </c>
      <c r="P37" s="547">
        <f t="shared" si="10"/>
        <v>-7472.9949999999999</v>
      </c>
      <c r="Q37" s="671">
        <f t="shared" si="10"/>
        <v>-5707.2790000000005</v>
      </c>
      <c r="R37" s="550">
        <f t="shared" si="10"/>
        <v>-33996.17</v>
      </c>
      <c r="S37" s="676">
        <f t="shared" si="11"/>
        <v>-26248.626</v>
      </c>
      <c r="T37" s="52"/>
    </row>
    <row r="38" spans="1:21" x14ac:dyDescent="0.2">
      <c r="A38" s="49"/>
      <c r="B38" s="545" t="s">
        <v>101</v>
      </c>
      <c r="C38" s="575" t="s">
        <v>102</v>
      </c>
      <c r="D38" s="549">
        <v>5446.3760000000002</v>
      </c>
      <c r="E38" s="664">
        <v>9264.9429999999993</v>
      </c>
      <c r="F38" s="548">
        <v>24660.467000000001</v>
      </c>
      <c r="G38" s="667">
        <v>42500.616999999998</v>
      </c>
      <c r="H38" s="549">
        <v>11085.07</v>
      </c>
      <c r="I38" s="680">
        <v>11953.873</v>
      </c>
      <c r="J38" s="585">
        <v>3559.4609999999998</v>
      </c>
      <c r="K38" s="664">
        <v>7098.3469999999998</v>
      </c>
      <c r="L38" s="548">
        <v>16166.298000000001</v>
      </c>
      <c r="M38" s="667">
        <v>32528.333999999999</v>
      </c>
      <c r="N38" s="549">
        <v>6587.9260000000004</v>
      </c>
      <c r="O38" s="690">
        <v>7299.5990000000002</v>
      </c>
      <c r="P38" s="547">
        <f t="shared" si="10"/>
        <v>1886.9150000000004</v>
      </c>
      <c r="Q38" s="671">
        <f t="shared" si="10"/>
        <v>2166.5959999999995</v>
      </c>
      <c r="R38" s="550">
        <f t="shared" si="10"/>
        <v>8494.1689999999999</v>
      </c>
      <c r="S38" s="676">
        <f t="shared" si="11"/>
        <v>9972.2829999999994</v>
      </c>
      <c r="T38" s="52"/>
    </row>
    <row r="39" spans="1:21" x14ac:dyDescent="0.2">
      <c r="A39" s="49"/>
      <c r="B39" s="545" t="s">
        <v>103</v>
      </c>
      <c r="C39" s="575" t="s">
        <v>104</v>
      </c>
      <c r="D39" s="549">
        <v>4756.8339999999998</v>
      </c>
      <c r="E39" s="664">
        <v>14883.456</v>
      </c>
      <c r="F39" s="548">
        <v>21618.951000000001</v>
      </c>
      <c r="G39" s="667">
        <v>68299.260999999999</v>
      </c>
      <c r="H39" s="549">
        <v>1383.6990000000001</v>
      </c>
      <c r="I39" s="680">
        <v>2678.7109999999998</v>
      </c>
      <c r="J39" s="585">
        <v>9818.2579999999998</v>
      </c>
      <c r="K39" s="664">
        <v>11820.242</v>
      </c>
      <c r="L39" s="548">
        <v>44579.296999999999</v>
      </c>
      <c r="M39" s="667">
        <v>54268.296999999999</v>
      </c>
      <c r="N39" s="549">
        <v>2607.7469999999998</v>
      </c>
      <c r="O39" s="690">
        <v>2055.701</v>
      </c>
      <c r="P39" s="547">
        <f t="shared" si="10"/>
        <v>-5061.424</v>
      </c>
      <c r="Q39" s="671">
        <f t="shared" si="10"/>
        <v>3063.2139999999999</v>
      </c>
      <c r="R39" s="550">
        <f t="shared" si="10"/>
        <v>-22960.345999999998</v>
      </c>
      <c r="S39" s="676">
        <f t="shared" si="11"/>
        <v>14030.964</v>
      </c>
    </row>
    <row r="40" spans="1:21" ht="13.5" thickBot="1" x14ac:dyDescent="0.25">
      <c r="A40" s="49"/>
      <c r="B40" s="551" t="s">
        <v>105</v>
      </c>
      <c r="C40" s="580" t="s">
        <v>106</v>
      </c>
      <c r="D40" s="555">
        <v>30163.723999999998</v>
      </c>
      <c r="E40" s="665">
        <v>39364.946000000004</v>
      </c>
      <c r="F40" s="554">
        <v>136898.61499999999</v>
      </c>
      <c r="G40" s="668">
        <v>180471.13800000001</v>
      </c>
      <c r="H40" s="555">
        <v>12398.346</v>
      </c>
      <c r="I40" s="681">
        <v>12641.214</v>
      </c>
      <c r="J40" s="586">
        <v>49518.190999999999</v>
      </c>
      <c r="K40" s="665">
        <v>58024.491999999998</v>
      </c>
      <c r="L40" s="554">
        <v>224539.71299999999</v>
      </c>
      <c r="M40" s="668">
        <v>266048.61700000003</v>
      </c>
      <c r="N40" s="555">
        <v>15945.029</v>
      </c>
      <c r="O40" s="691">
        <v>14536.401</v>
      </c>
      <c r="P40" s="553">
        <f t="shared" si="10"/>
        <v>-19354.467000000001</v>
      </c>
      <c r="Q40" s="672">
        <f t="shared" si="10"/>
        <v>-18659.545999999995</v>
      </c>
      <c r="R40" s="556">
        <f t="shared" si="10"/>
        <v>-87641.097999999998</v>
      </c>
      <c r="S40" s="677">
        <f t="shared" si="11"/>
        <v>-85577.479000000021</v>
      </c>
    </row>
    <row r="41" spans="1:21" x14ac:dyDescent="0.2">
      <c r="G41" s="38"/>
      <c r="H41" s="38"/>
      <c r="L41" s="38"/>
    </row>
    <row r="42" spans="1:21" ht="29.25" thickBot="1" x14ac:dyDescent="0.5">
      <c r="B42" s="514" t="s">
        <v>249</v>
      </c>
      <c r="C42" s="191"/>
      <c r="H42" s="38"/>
    </row>
    <row r="43" spans="1:21" ht="15" x14ac:dyDescent="0.2">
      <c r="A43" s="49"/>
      <c r="B43" s="516"/>
      <c r="C43" s="557"/>
      <c r="D43" s="561" t="s">
        <v>90</v>
      </c>
      <c r="E43" s="559"/>
      <c r="F43" s="559"/>
      <c r="G43" s="559"/>
      <c r="H43" s="559"/>
      <c r="I43" s="560"/>
      <c r="J43" s="558" t="s">
        <v>91</v>
      </c>
      <c r="K43" s="559"/>
      <c r="L43" s="559"/>
      <c r="M43" s="559"/>
      <c r="N43" s="559"/>
      <c r="O43" s="560"/>
      <c r="P43" s="558" t="s">
        <v>109</v>
      </c>
      <c r="Q43" s="562"/>
      <c r="R43" s="563"/>
      <c r="S43" s="564"/>
    </row>
    <row r="44" spans="1:21" ht="15" x14ac:dyDescent="0.25">
      <c r="A44" s="49"/>
      <c r="B44" s="523" t="s">
        <v>92</v>
      </c>
      <c r="C44" s="565" t="s">
        <v>93</v>
      </c>
      <c r="D44" s="528" t="s">
        <v>94</v>
      </c>
      <c r="E44" s="526"/>
      <c r="F44" s="526" t="s">
        <v>140</v>
      </c>
      <c r="G44" s="526"/>
      <c r="H44" s="526" t="s">
        <v>95</v>
      </c>
      <c r="I44" s="566"/>
      <c r="J44" s="526" t="s">
        <v>94</v>
      </c>
      <c r="K44" s="526"/>
      <c r="L44" s="526" t="s">
        <v>140</v>
      </c>
      <c r="M44" s="526"/>
      <c r="N44" s="526" t="s">
        <v>95</v>
      </c>
      <c r="O44" s="566"/>
      <c r="P44" s="526" t="s">
        <v>94</v>
      </c>
      <c r="Q44" s="526"/>
      <c r="R44" s="528" t="s">
        <v>140</v>
      </c>
      <c r="S44" s="527"/>
    </row>
    <row r="45" spans="1:21" ht="13.5" thickBot="1" x14ac:dyDescent="0.25">
      <c r="A45" s="49"/>
      <c r="B45" s="529"/>
      <c r="C45" s="567"/>
      <c r="D45" s="569" t="s">
        <v>305</v>
      </c>
      <c r="E45" s="673" t="s">
        <v>306</v>
      </c>
      <c r="F45" s="535" t="s">
        <v>305</v>
      </c>
      <c r="G45" s="673" t="s">
        <v>306</v>
      </c>
      <c r="H45" s="536" t="s">
        <v>305</v>
      </c>
      <c r="I45" s="682" t="s">
        <v>306</v>
      </c>
      <c r="J45" s="569" t="s">
        <v>305</v>
      </c>
      <c r="K45" s="673" t="s">
        <v>306</v>
      </c>
      <c r="L45" s="535" t="s">
        <v>305</v>
      </c>
      <c r="M45" s="673" t="s">
        <v>306</v>
      </c>
      <c r="N45" s="536" t="s">
        <v>305</v>
      </c>
      <c r="O45" s="682" t="s">
        <v>306</v>
      </c>
      <c r="P45" s="569" t="s">
        <v>305</v>
      </c>
      <c r="Q45" s="673" t="s">
        <v>306</v>
      </c>
      <c r="R45" s="537" t="s">
        <v>305</v>
      </c>
      <c r="S45" s="674" t="s">
        <v>306</v>
      </c>
    </row>
    <row r="46" spans="1:21" ht="15.75" x14ac:dyDescent="0.25">
      <c r="A46" s="49"/>
      <c r="B46" s="587" t="s">
        <v>303</v>
      </c>
      <c r="C46" s="588"/>
      <c r="D46" s="572">
        <f t="shared" ref="D46:S46" si="12">SUM(D47:D52)</f>
        <v>454170.92000000004</v>
      </c>
      <c r="E46" s="666">
        <f t="shared" si="12"/>
        <v>753340.21699999995</v>
      </c>
      <c r="F46" s="541">
        <f>(SUM(F47:F52))/1</f>
        <v>2061765.9009999998</v>
      </c>
      <c r="G46" s="666">
        <f>(SUM(G47:G52))/1</f>
        <v>3452585.352</v>
      </c>
      <c r="H46" s="543">
        <f t="shared" si="12"/>
        <v>364014.90100000001</v>
      </c>
      <c r="I46" s="679">
        <f t="shared" si="12"/>
        <v>412922.01599999995</v>
      </c>
      <c r="J46" s="572">
        <f t="shared" si="12"/>
        <v>327090.54200000002</v>
      </c>
      <c r="K46" s="666">
        <f t="shared" si="12"/>
        <v>423676.28699999995</v>
      </c>
      <c r="L46" s="541">
        <f>(SUM(L47:L52))/1</f>
        <v>1484553.091</v>
      </c>
      <c r="M46" s="666">
        <f>(SUM(M47:M52))/1</f>
        <v>1942132.0589999999</v>
      </c>
      <c r="N46" s="543">
        <f t="shared" si="12"/>
        <v>199226.26999999996</v>
      </c>
      <c r="O46" s="663">
        <f t="shared" si="12"/>
        <v>198626.92300000001</v>
      </c>
      <c r="P46" s="540">
        <f t="shared" ref="P46:Q46" si="13">SUM(P47:P52)</f>
        <v>127080.378</v>
      </c>
      <c r="Q46" s="675">
        <f t="shared" si="13"/>
        <v>329663.93000000005</v>
      </c>
      <c r="R46" s="544">
        <f t="shared" si="12"/>
        <v>577212.80999999994</v>
      </c>
      <c r="S46" s="675">
        <f t="shared" si="12"/>
        <v>1510453.2930000001</v>
      </c>
    </row>
    <row r="47" spans="1:21" x14ac:dyDescent="0.2">
      <c r="A47" s="49"/>
      <c r="B47" s="589" t="s">
        <v>96</v>
      </c>
      <c r="C47" s="590" t="s">
        <v>149</v>
      </c>
      <c r="D47" s="577">
        <v>110885.276</v>
      </c>
      <c r="E47" s="667">
        <v>170267.88800000001</v>
      </c>
      <c r="F47" s="548">
        <v>503442.59499999997</v>
      </c>
      <c r="G47" s="667">
        <v>780936.03099999996</v>
      </c>
      <c r="H47" s="576">
        <v>204305.36600000001</v>
      </c>
      <c r="I47" s="692">
        <v>210707.74</v>
      </c>
      <c r="J47" s="577">
        <v>47571.188000000002</v>
      </c>
      <c r="K47" s="667">
        <v>68407.736999999994</v>
      </c>
      <c r="L47" s="548">
        <v>215920.52100000001</v>
      </c>
      <c r="M47" s="667">
        <v>313801.21899999998</v>
      </c>
      <c r="N47" s="576">
        <v>58277.851999999999</v>
      </c>
      <c r="O47" s="683">
        <v>61304.726000000002</v>
      </c>
      <c r="P47" s="591">
        <f t="shared" ref="P47:S52" si="14">D47-J47</f>
        <v>63314.087999999996</v>
      </c>
      <c r="Q47" s="676">
        <f t="shared" si="14"/>
        <v>101860.15100000001</v>
      </c>
      <c r="R47" s="550">
        <f t="shared" si="14"/>
        <v>287522.07399999996</v>
      </c>
      <c r="S47" s="676">
        <f t="shared" si="14"/>
        <v>467134.81199999998</v>
      </c>
    </row>
    <row r="48" spans="1:21" x14ac:dyDescent="0.2">
      <c r="A48" s="49"/>
      <c r="B48" s="592" t="s">
        <v>97</v>
      </c>
      <c r="C48" s="590" t="s">
        <v>98</v>
      </c>
      <c r="D48" s="577">
        <v>40751.275999999998</v>
      </c>
      <c r="E48" s="667">
        <v>100667.243</v>
      </c>
      <c r="F48" s="548">
        <v>185047.37700000001</v>
      </c>
      <c r="G48" s="667">
        <v>460805.58100000001</v>
      </c>
      <c r="H48" s="576">
        <v>18287.742999999999</v>
      </c>
      <c r="I48" s="692">
        <v>30750.419000000002</v>
      </c>
      <c r="J48" s="577">
        <v>67231.562000000005</v>
      </c>
      <c r="K48" s="667">
        <v>96566.716</v>
      </c>
      <c r="L48" s="548">
        <v>304863.99</v>
      </c>
      <c r="M48" s="667">
        <v>442410.89199999999</v>
      </c>
      <c r="N48" s="576">
        <v>36456.898999999998</v>
      </c>
      <c r="O48" s="683">
        <v>35259.214999999997</v>
      </c>
      <c r="P48" s="591">
        <f t="shared" si="14"/>
        <v>-26480.286000000007</v>
      </c>
      <c r="Q48" s="676">
        <f t="shared" si="14"/>
        <v>4100.5270000000019</v>
      </c>
      <c r="R48" s="550">
        <f t="shared" si="14"/>
        <v>-119816.61299999998</v>
      </c>
      <c r="S48" s="676">
        <f t="shared" si="14"/>
        <v>18394.689000000013</v>
      </c>
    </row>
    <row r="49" spans="1:19" x14ac:dyDescent="0.2">
      <c r="A49" s="49"/>
      <c r="B49" s="592" t="s">
        <v>99</v>
      </c>
      <c r="C49" s="590" t="s">
        <v>100</v>
      </c>
      <c r="D49" s="577">
        <v>29461.955999999998</v>
      </c>
      <c r="E49" s="667">
        <v>41433.565999999999</v>
      </c>
      <c r="F49" s="548">
        <v>133694.27900000001</v>
      </c>
      <c r="G49" s="667">
        <v>189908.18299999999</v>
      </c>
      <c r="H49" s="576">
        <v>25638</v>
      </c>
      <c r="I49" s="692">
        <v>32620.277999999998</v>
      </c>
      <c r="J49" s="577">
        <v>29248.98</v>
      </c>
      <c r="K49" s="667">
        <v>30124.544999999998</v>
      </c>
      <c r="L49" s="548">
        <v>132800.12299999999</v>
      </c>
      <c r="M49" s="667">
        <v>138136.80600000001</v>
      </c>
      <c r="N49" s="576">
        <v>22974.018</v>
      </c>
      <c r="O49" s="683">
        <v>20903.601999999999</v>
      </c>
      <c r="P49" s="591">
        <f t="shared" si="14"/>
        <v>212.97599999999875</v>
      </c>
      <c r="Q49" s="676">
        <f t="shared" si="14"/>
        <v>11309.021000000001</v>
      </c>
      <c r="R49" s="550">
        <f t="shared" si="14"/>
        <v>894.15600000001723</v>
      </c>
      <c r="S49" s="676">
        <f t="shared" si="14"/>
        <v>51771.376999999979</v>
      </c>
    </row>
    <row r="50" spans="1:19" x14ac:dyDescent="0.2">
      <c r="A50" s="49"/>
      <c r="B50" s="592" t="s">
        <v>101</v>
      </c>
      <c r="C50" s="590" t="s">
        <v>102</v>
      </c>
      <c r="D50" s="577">
        <v>28056.819</v>
      </c>
      <c r="E50" s="667">
        <v>46133.894</v>
      </c>
      <c r="F50" s="548">
        <v>127342.02899999999</v>
      </c>
      <c r="G50" s="667">
        <v>211440.848</v>
      </c>
      <c r="H50" s="576">
        <v>37743.802000000003</v>
      </c>
      <c r="I50" s="692">
        <v>44905.190999999999</v>
      </c>
      <c r="J50" s="577">
        <v>18727.84</v>
      </c>
      <c r="K50" s="667">
        <v>28581.058000000001</v>
      </c>
      <c r="L50" s="548">
        <v>85076.547000000006</v>
      </c>
      <c r="M50" s="667">
        <v>131101.03</v>
      </c>
      <c r="N50" s="576">
        <v>37983.521000000001</v>
      </c>
      <c r="O50" s="683">
        <v>38752.85</v>
      </c>
      <c r="P50" s="591">
        <f t="shared" si="14"/>
        <v>9328.9789999999994</v>
      </c>
      <c r="Q50" s="676">
        <f t="shared" si="14"/>
        <v>17552.835999999999</v>
      </c>
      <c r="R50" s="550">
        <f t="shared" si="14"/>
        <v>42265.481999999989</v>
      </c>
      <c r="S50" s="676">
        <f t="shared" si="14"/>
        <v>80339.817999999999</v>
      </c>
    </row>
    <row r="51" spans="1:19" x14ac:dyDescent="0.2">
      <c r="A51" s="49"/>
      <c r="B51" s="592" t="s">
        <v>103</v>
      </c>
      <c r="C51" s="590" t="s">
        <v>104</v>
      </c>
      <c r="D51" s="577">
        <v>55622.813000000002</v>
      </c>
      <c r="E51" s="667">
        <v>140602.073</v>
      </c>
      <c r="F51" s="548">
        <v>252759.242</v>
      </c>
      <c r="G51" s="667">
        <v>643687.02399999998</v>
      </c>
      <c r="H51" s="576">
        <v>14882.496999999999</v>
      </c>
      <c r="I51" s="692">
        <v>24115.581999999999</v>
      </c>
      <c r="J51" s="577">
        <v>35836.697</v>
      </c>
      <c r="K51" s="667">
        <v>46282.546000000002</v>
      </c>
      <c r="L51" s="548">
        <v>162987.696</v>
      </c>
      <c r="M51" s="667">
        <v>212074.20600000001</v>
      </c>
      <c r="N51" s="576">
        <v>9830.2939999999999</v>
      </c>
      <c r="O51" s="683">
        <v>8049.8249999999998</v>
      </c>
      <c r="P51" s="591">
        <f t="shared" si="14"/>
        <v>19786.116000000002</v>
      </c>
      <c r="Q51" s="676">
        <f t="shared" si="14"/>
        <v>94319.527000000002</v>
      </c>
      <c r="R51" s="550">
        <f t="shared" si="14"/>
        <v>89771.546000000002</v>
      </c>
      <c r="S51" s="676">
        <f t="shared" si="14"/>
        <v>431612.81799999997</v>
      </c>
    </row>
    <row r="52" spans="1:19" ht="13.5" thickBot="1" x14ac:dyDescent="0.25">
      <c r="A52" s="49"/>
      <c r="B52" s="593" t="s">
        <v>105</v>
      </c>
      <c r="C52" s="594" t="s">
        <v>106</v>
      </c>
      <c r="D52" s="582">
        <v>189392.78</v>
      </c>
      <c r="E52" s="668">
        <v>254235.55300000001</v>
      </c>
      <c r="F52" s="554">
        <v>859480.37899999996</v>
      </c>
      <c r="G52" s="668">
        <v>1165807.6850000001</v>
      </c>
      <c r="H52" s="581">
        <v>63157.493000000002</v>
      </c>
      <c r="I52" s="693">
        <v>69822.805999999997</v>
      </c>
      <c r="J52" s="582">
        <v>128474.27499999999</v>
      </c>
      <c r="K52" s="668">
        <v>153713.685</v>
      </c>
      <c r="L52" s="554">
        <v>582904.21400000004</v>
      </c>
      <c r="M52" s="668">
        <v>704607.90599999996</v>
      </c>
      <c r="N52" s="581">
        <v>33703.686000000002</v>
      </c>
      <c r="O52" s="684">
        <v>34356.705000000002</v>
      </c>
      <c r="P52" s="595">
        <f t="shared" si="14"/>
        <v>60918.505000000005</v>
      </c>
      <c r="Q52" s="677">
        <f t="shared" si="14"/>
        <v>100521.86800000002</v>
      </c>
      <c r="R52" s="556">
        <f t="shared" si="14"/>
        <v>276576.16499999992</v>
      </c>
      <c r="S52" s="677">
        <f t="shared" si="14"/>
        <v>461199.7790000001</v>
      </c>
    </row>
    <row r="53" spans="1:19" x14ac:dyDescent="0.2">
      <c r="J53" s="38"/>
      <c r="O53" s="38"/>
    </row>
    <row r="54" spans="1:19" ht="14.25" x14ac:dyDescent="0.2">
      <c r="C54" s="25" t="s">
        <v>111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1" sqref="X11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596" t="s">
        <v>307</v>
      </c>
      <c r="C2" s="596"/>
      <c r="D2" s="596"/>
      <c r="E2" s="596"/>
      <c r="F2" s="596"/>
      <c r="G2" s="596"/>
      <c r="H2" s="596"/>
      <c r="I2" s="596"/>
      <c r="J2" s="596"/>
      <c r="K2" s="596" t="s">
        <v>308</v>
      </c>
      <c r="L2" s="596"/>
      <c r="M2" s="596"/>
      <c r="N2" s="596"/>
      <c r="O2" s="596"/>
      <c r="P2" s="37"/>
    </row>
    <row r="3" spans="2:18" ht="18" thickBot="1" x14ac:dyDescent="0.35">
      <c r="B3" s="597" t="s">
        <v>188</v>
      </c>
      <c r="C3" s="596"/>
      <c r="D3" s="596"/>
      <c r="E3" s="596"/>
      <c r="F3" s="596"/>
      <c r="G3" s="596"/>
      <c r="H3" s="596"/>
      <c r="I3" s="596"/>
      <c r="J3" s="596"/>
      <c r="K3" s="597" t="s">
        <v>188</v>
      </c>
      <c r="L3" s="596"/>
      <c r="M3" s="596"/>
      <c r="N3" s="596"/>
      <c r="O3" s="596"/>
      <c r="P3" s="37"/>
    </row>
    <row r="4" spans="2:18" ht="21.75" thickBot="1" x14ac:dyDescent="0.4">
      <c r="B4" s="694" t="s">
        <v>112</v>
      </c>
      <c r="C4" s="695"/>
      <c r="D4" s="695"/>
      <c r="E4" s="695"/>
      <c r="F4" s="695"/>
      <c r="G4" s="695"/>
      <c r="H4" s="695"/>
      <c r="I4" s="696"/>
      <c r="J4" s="697"/>
      <c r="K4" s="694" t="s">
        <v>113</v>
      </c>
      <c r="L4" s="695"/>
      <c r="M4" s="695"/>
      <c r="N4" s="695"/>
      <c r="O4" s="695"/>
      <c r="P4" s="695"/>
      <c r="Q4" s="695"/>
      <c r="R4" s="696"/>
    </row>
    <row r="5" spans="2:18" ht="19.5" thickBot="1" x14ac:dyDescent="0.35">
      <c r="B5" s="698" t="s">
        <v>309</v>
      </c>
      <c r="C5" s="699"/>
      <c r="D5" s="700"/>
      <c r="E5" s="701"/>
      <c r="F5" s="698" t="s">
        <v>310</v>
      </c>
      <c r="G5" s="699"/>
      <c r="H5" s="700"/>
      <c r="I5" s="701"/>
      <c r="J5" s="697"/>
      <c r="K5" s="698" t="s">
        <v>309</v>
      </c>
      <c r="L5" s="699"/>
      <c r="M5" s="700"/>
      <c r="N5" s="701"/>
      <c r="O5" s="698" t="s">
        <v>310</v>
      </c>
      <c r="P5" s="699"/>
      <c r="Q5" s="700"/>
      <c r="R5" s="701"/>
    </row>
    <row r="6" spans="2:18" ht="30.75" thickBot="1" x14ac:dyDescent="0.25">
      <c r="B6" s="702" t="s">
        <v>114</v>
      </c>
      <c r="C6" s="703" t="s">
        <v>94</v>
      </c>
      <c r="D6" s="704" t="s">
        <v>140</v>
      </c>
      <c r="E6" s="705" t="s">
        <v>115</v>
      </c>
      <c r="F6" s="702" t="s">
        <v>114</v>
      </c>
      <c r="G6" s="703" t="s">
        <v>94</v>
      </c>
      <c r="H6" s="704" t="s">
        <v>140</v>
      </c>
      <c r="I6" s="705" t="s">
        <v>115</v>
      </c>
      <c r="J6" s="697"/>
      <c r="K6" s="702" t="s">
        <v>114</v>
      </c>
      <c r="L6" s="703" t="s">
        <v>94</v>
      </c>
      <c r="M6" s="704" t="s">
        <v>140</v>
      </c>
      <c r="N6" s="705" t="s">
        <v>115</v>
      </c>
      <c r="O6" s="702" t="s">
        <v>114</v>
      </c>
      <c r="P6" s="703" t="s">
        <v>94</v>
      </c>
      <c r="Q6" s="704" t="s">
        <v>140</v>
      </c>
      <c r="R6" s="705" t="s">
        <v>115</v>
      </c>
    </row>
    <row r="7" spans="2:18" ht="16.5" thickBot="1" x14ac:dyDescent="0.3">
      <c r="B7" s="706" t="s">
        <v>107</v>
      </c>
      <c r="C7" s="707">
        <v>165185.11799999999</v>
      </c>
      <c r="D7" s="708">
        <v>749996.05</v>
      </c>
      <c r="E7" s="709">
        <v>305614.147</v>
      </c>
      <c r="F7" s="710" t="s">
        <v>107</v>
      </c>
      <c r="G7" s="711">
        <v>217416.416</v>
      </c>
      <c r="H7" s="712">
        <v>997070.728</v>
      </c>
      <c r="I7" s="709">
        <v>284066.51899999997</v>
      </c>
      <c r="J7" s="697"/>
      <c r="K7" s="706" t="s">
        <v>107</v>
      </c>
      <c r="L7" s="707">
        <v>47571.188000000002</v>
      </c>
      <c r="M7" s="708">
        <v>215920.52100000001</v>
      </c>
      <c r="N7" s="709">
        <v>58277.851999999999</v>
      </c>
      <c r="O7" s="710" t="s">
        <v>107</v>
      </c>
      <c r="P7" s="711">
        <v>68410.41</v>
      </c>
      <c r="Q7" s="712">
        <v>313813.32400000002</v>
      </c>
      <c r="R7" s="709">
        <v>61305.663</v>
      </c>
    </row>
    <row r="8" spans="2:18" ht="15.75" x14ac:dyDescent="0.25">
      <c r="B8" s="713" t="s">
        <v>71</v>
      </c>
      <c r="C8" s="714">
        <v>84410.936000000002</v>
      </c>
      <c r="D8" s="714">
        <v>383313.98700000002</v>
      </c>
      <c r="E8" s="714">
        <v>166080.97399999999</v>
      </c>
      <c r="F8" s="715" t="s">
        <v>71</v>
      </c>
      <c r="G8" s="716">
        <v>129837.299</v>
      </c>
      <c r="H8" s="717">
        <v>595594.93599999999</v>
      </c>
      <c r="I8" s="718">
        <v>166121.394</v>
      </c>
      <c r="J8" s="697"/>
      <c r="K8" s="713" t="s">
        <v>119</v>
      </c>
      <c r="L8" s="714">
        <v>26599.989000000001</v>
      </c>
      <c r="M8" s="714">
        <v>120709.155</v>
      </c>
      <c r="N8" s="714">
        <v>31253.357</v>
      </c>
      <c r="O8" s="715" t="s">
        <v>119</v>
      </c>
      <c r="P8" s="716">
        <v>41282.838000000003</v>
      </c>
      <c r="Q8" s="717">
        <v>189286.34400000001</v>
      </c>
      <c r="R8" s="718">
        <v>32621.003000000001</v>
      </c>
    </row>
    <row r="9" spans="2:18" ht="15.75" x14ac:dyDescent="0.25">
      <c r="B9" s="719" t="s">
        <v>148</v>
      </c>
      <c r="C9" s="720">
        <v>30606.614000000001</v>
      </c>
      <c r="D9" s="720">
        <v>139100.416</v>
      </c>
      <c r="E9" s="720">
        <v>59322.45</v>
      </c>
      <c r="F9" s="721" t="s">
        <v>148</v>
      </c>
      <c r="G9" s="722">
        <v>23205.739000000001</v>
      </c>
      <c r="H9" s="723">
        <v>106335.47100000001</v>
      </c>
      <c r="I9" s="724">
        <v>38461.803</v>
      </c>
      <c r="J9" s="697"/>
      <c r="K9" s="719" t="s">
        <v>71</v>
      </c>
      <c r="L9" s="720">
        <v>10406.370000000001</v>
      </c>
      <c r="M9" s="720">
        <v>47216.603000000003</v>
      </c>
      <c r="N9" s="720">
        <v>10349.726000000001</v>
      </c>
      <c r="O9" s="721" t="s">
        <v>71</v>
      </c>
      <c r="P9" s="722">
        <v>12713.224</v>
      </c>
      <c r="Q9" s="723">
        <v>58467.735999999997</v>
      </c>
      <c r="R9" s="724">
        <v>9577.6049999999996</v>
      </c>
    </row>
    <row r="10" spans="2:18" ht="15.75" x14ac:dyDescent="0.25">
      <c r="B10" s="719" t="s">
        <v>119</v>
      </c>
      <c r="C10" s="720">
        <v>7322.6210000000001</v>
      </c>
      <c r="D10" s="720">
        <v>33216.879000000001</v>
      </c>
      <c r="E10" s="720">
        <v>15951.294</v>
      </c>
      <c r="F10" s="721" t="s">
        <v>119</v>
      </c>
      <c r="G10" s="722">
        <v>9516.2849999999999</v>
      </c>
      <c r="H10" s="723">
        <v>43543.58</v>
      </c>
      <c r="I10" s="724">
        <v>15553.01</v>
      </c>
      <c r="J10" s="697"/>
      <c r="K10" s="719" t="s">
        <v>239</v>
      </c>
      <c r="L10" s="720">
        <v>2657.3319999999999</v>
      </c>
      <c r="M10" s="720">
        <v>12084.561</v>
      </c>
      <c r="N10" s="720">
        <v>1630.251</v>
      </c>
      <c r="O10" s="721" t="s">
        <v>73</v>
      </c>
      <c r="P10" s="722">
        <v>3627.8449999999998</v>
      </c>
      <c r="Q10" s="723">
        <v>16637.22</v>
      </c>
      <c r="R10" s="724">
        <v>8021.5169999999998</v>
      </c>
    </row>
    <row r="11" spans="2:18" ht="15.75" x14ac:dyDescent="0.25">
      <c r="B11" s="719" t="s">
        <v>127</v>
      </c>
      <c r="C11" s="720">
        <v>3890.6970000000001</v>
      </c>
      <c r="D11" s="720">
        <v>17639.628000000001</v>
      </c>
      <c r="E11" s="720">
        <v>4439.125</v>
      </c>
      <c r="F11" s="721" t="s">
        <v>243</v>
      </c>
      <c r="G11" s="722">
        <v>5215.4189999999999</v>
      </c>
      <c r="H11" s="723">
        <v>23968.371999999999</v>
      </c>
      <c r="I11" s="724">
        <v>8512.5570000000007</v>
      </c>
      <c r="J11" s="697"/>
      <c r="K11" s="719" t="s">
        <v>73</v>
      </c>
      <c r="L11" s="720">
        <v>2306.3159999999998</v>
      </c>
      <c r="M11" s="720">
        <v>10445.203</v>
      </c>
      <c r="N11" s="720">
        <v>6695.6329999999998</v>
      </c>
      <c r="O11" s="721" t="s">
        <v>70</v>
      </c>
      <c r="P11" s="722">
        <v>2442.3270000000002</v>
      </c>
      <c r="Q11" s="723">
        <v>11210.834000000001</v>
      </c>
      <c r="R11" s="724">
        <v>756.20299999999997</v>
      </c>
    </row>
    <row r="12" spans="2:18" ht="15.75" x14ac:dyDescent="0.25">
      <c r="B12" s="719" t="s">
        <v>250</v>
      </c>
      <c r="C12" s="720">
        <v>3658.6190000000001</v>
      </c>
      <c r="D12" s="720">
        <v>16520.024000000001</v>
      </c>
      <c r="E12" s="720">
        <v>8408.4</v>
      </c>
      <c r="F12" s="721" t="s">
        <v>137</v>
      </c>
      <c r="G12" s="722">
        <v>4851.2039999999997</v>
      </c>
      <c r="H12" s="723">
        <v>22192.805</v>
      </c>
      <c r="I12" s="724">
        <v>8137.893</v>
      </c>
      <c r="J12" s="697"/>
      <c r="K12" s="719" t="s">
        <v>164</v>
      </c>
      <c r="L12" s="720">
        <v>1534.2639999999999</v>
      </c>
      <c r="M12" s="720">
        <v>6967.277</v>
      </c>
      <c r="N12" s="720">
        <v>862.69600000000003</v>
      </c>
      <c r="O12" s="721" t="s">
        <v>239</v>
      </c>
      <c r="P12" s="722">
        <v>1709.4570000000001</v>
      </c>
      <c r="Q12" s="723">
        <v>7797.7860000000001</v>
      </c>
      <c r="R12" s="724">
        <v>1542.306</v>
      </c>
    </row>
    <row r="13" spans="2:18" ht="15.75" x14ac:dyDescent="0.25">
      <c r="B13" s="719" t="s">
        <v>243</v>
      </c>
      <c r="C13" s="720">
        <v>2765.9189999999999</v>
      </c>
      <c r="D13" s="720">
        <v>12592.635</v>
      </c>
      <c r="E13" s="720">
        <v>5342.4340000000002</v>
      </c>
      <c r="F13" s="721" t="s">
        <v>127</v>
      </c>
      <c r="G13" s="722">
        <v>4703.5259999999998</v>
      </c>
      <c r="H13" s="723">
        <v>21580.966</v>
      </c>
      <c r="I13" s="724">
        <v>4615.7370000000001</v>
      </c>
      <c r="J13" s="697"/>
      <c r="K13" s="719" t="s">
        <v>122</v>
      </c>
      <c r="L13" s="720">
        <v>1034.9090000000001</v>
      </c>
      <c r="M13" s="720">
        <v>4709.4290000000001</v>
      </c>
      <c r="N13" s="720">
        <v>1320.0650000000001</v>
      </c>
      <c r="O13" s="721" t="s">
        <v>124</v>
      </c>
      <c r="P13" s="722">
        <v>1678.5239999999999</v>
      </c>
      <c r="Q13" s="723">
        <v>7734.9690000000001</v>
      </c>
      <c r="R13" s="724">
        <v>1992.809</v>
      </c>
    </row>
    <row r="14" spans="2:18" ht="15.75" x14ac:dyDescent="0.25">
      <c r="B14" s="719" t="s">
        <v>73</v>
      </c>
      <c r="C14" s="720">
        <v>2654.1990000000001</v>
      </c>
      <c r="D14" s="720">
        <v>12037.807000000001</v>
      </c>
      <c r="E14" s="720">
        <v>1712.873</v>
      </c>
      <c r="F14" s="721" t="s">
        <v>73</v>
      </c>
      <c r="G14" s="722">
        <v>3506.7429999999999</v>
      </c>
      <c r="H14" s="723">
        <v>16109.223</v>
      </c>
      <c r="I14" s="724">
        <v>1330.9860000000001</v>
      </c>
      <c r="J14" s="697"/>
      <c r="K14" s="719" t="s">
        <v>124</v>
      </c>
      <c r="L14" s="720">
        <v>974.67899999999997</v>
      </c>
      <c r="M14" s="720">
        <v>4443.3689999999997</v>
      </c>
      <c r="N14" s="720">
        <v>2896.01</v>
      </c>
      <c r="O14" s="721" t="s">
        <v>164</v>
      </c>
      <c r="P14" s="722">
        <v>1294.69</v>
      </c>
      <c r="Q14" s="723">
        <v>5958.4269999999997</v>
      </c>
      <c r="R14" s="724">
        <v>480.137</v>
      </c>
    </row>
    <row r="15" spans="2:18" ht="15.75" x14ac:dyDescent="0.25">
      <c r="B15" s="719" t="s">
        <v>125</v>
      </c>
      <c r="C15" s="720">
        <v>2374.25</v>
      </c>
      <c r="D15" s="720">
        <v>10758.026</v>
      </c>
      <c r="E15" s="720">
        <v>3852.9870000000001</v>
      </c>
      <c r="F15" s="721" t="s">
        <v>146</v>
      </c>
      <c r="G15" s="722">
        <v>3503.6309999999999</v>
      </c>
      <c r="H15" s="723">
        <v>16091.5</v>
      </c>
      <c r="I15" s="724">
        <v>5066.607</v>
      </c>
      <c r="J15" s="697"/>
      <c r="K15" s="719" t="s">
        <v>120</v>
      </c>
      <c r="L15" s="720">
        <v>667.48099999999999</v>
      </c>
      <c r="M15" s="720">
        <v>3017.4839999999999</v>
      </c>
      <c r="N15" s="720">
        <v>1927.6010000000001</v>
      </c>
      <c r="O15" s="721" t="s">
        <v>120</v>
      </c>
      <c r="P15" s="722">
        <v>1202.6959999999999</v>
      </c>
      <c r="Q15" s="723">
        <v>5487.5280000000002</v>
      </c>
      <c r="R15" s="724">
        <v>3970.2930000000001</v>
      </c>
    </row>
    <row r="16" spans="2:18" ht="15.75" x14ac:dyDescent="0.25">
      <c r="B16" s="719" t="s">
        <v>124</v>
      </c>
      <c r="C16" s="720">
        <v>2343.6860000000001</v>
      </c>
      <c r="D16" s="720">
        <v>10619.582</v>
      </c>
      <c r="E16" s="720">
        <v>1638.663</v>
      </c>
      <c r="F16" s="721" t="s">
        <v>181</v>
      </c>
      <c r="G16" s="722">
        <v>2839.873</v>
      </c>
      <c r="H16" s="723">
        <v>13015.574000000001</v>
      </c>
      <c r="I16" s="724">
        <v>4133.7539999999999</v>
      </c>
      <c r="J16" s="697"/>
      <c r="K16" s="719" t="s">
        <v>70</v>
      </c>
      <c r="L16" s="720">
        <v>575.10799999999995</v>
      </c>
      <c r="M16" s="720">
        <v>2638.3159999999998</v>
      </c>
      <c r="N16" s="720">
        <v>320.61799999999999</v>
      </c>
      <c r="O16" s="721" t="s">
        <v>137</v>
      </c>
      <c r="P16" s="722">
        <v>1014.264</v>
      </c>
      <c r="Q16" s="723">
        <v>4639.7250000000004</v>
      </c>
      <c r="R16" s="724">
        <v>1186.982</v>
      </c>
    </row>
    <row r="17" spans="2:18" ht="15.75" x14ac:dyDescent="0.25">
      <c r="B17" s="719" t="s">
        <v>137</v>
      </c>
      <c r="C17" s="720">
        <v>2224.165</v>
      </c>
      <c r="D17" s="720">
        <v>10086.123</v>
      </c>
      <c r="E17" s="720">
        <v>4512.7169999999996</v>
      </c>
      <c r="F17" s="721" t="s">
        <v>124</v>
      </c>
      <c r="G17" s="722">
        <v>2693.1819999999998</v>
      </c>
      <c r="H17" s="723">
        <v>12363.834999999999</v>
      </c>
      <c r="I17" s="724">
        <v>1560.009</v>
      </c>
      <c r="J17" s="697"/>
      <c r="K17" s="719" t="s">
        <v>135</v>
      </c>
      <c r="L17" s="720">
        <v>264.60399999999998</v>
      </c>
      <c r="M17" s="720">
        <v>1197.248</v>
      </c>
      <c r="N17" s="720">
        <v>365.16</v>
      </c>
      <c r="O17" s="721" t="s">
        <v>122</v>
      </c>
      <c r="P17" s="722">
        <v>910.25900000000001</v>
      </c>
      <c r="Q17" s="723">
        <v>4133.9009999999998</v>
      </c>
      <c r="R17" s="724">
        <v>669.49800000000005</v>
      </c>
    </row>
    <row r="18" spans="2:18" ht="15.75" x14ac:dyDescent="0.25">
      <c r="B18" s="719" t="s">
        <v>181</v>
      </c>
      <c r="C18" s="720">
        <v>1893.5329999999999</v>
      </c>
      <c r="D18" s="720">
        <v>8591.4989999999998</v>
      </c>
      <c r="E18" s="720">
        <v>3597.4859999999999</v>
      </c>
      <c r="F18" s="721" t="s">
        <v>239</v>
      </c>
      <c r="G18" s="722">
        <v>2484.09</v>
      </c>
      <c r="H18" s="723">
        <v>11436.977999999999</v>
      </c>
      <c r="I18" s="724">
        <v>1267.595</v>
      </c>
      <c r="J18" s="697"/>
      <c r="K18" s="719" t="s">
        <v>126</v>
      </c>
      <c r="L18" s="720">
        <v>151.88900000000001</v>
      </c>
      <c r="M18" s="720">
        <v>692.46600000000001</v>
      </c>
      <c r="N18" s="720">
        <v>68.417000000000002</v>
      </c>
      <c r="O18" s="721" t="s">
        <v>121</v>
      </c>
      <c r="P18" s="722">
        <v>285.31700000000001</v>
      </c>
      <c r="Q18" s="723">
        <v>1308.7070000000001</v>
      </c>
      <c r="R18" s="724">
        <v>325.68799999999999</v>
      </c>
    </row>
    <row r="19" spans="2:18" ht="15.75" x14ac:dyDescent="0.25">
      <c r="B19" s="719" t="s">
        <v>146</v>
      </c>
      <c r="C19" s="720">
        <v>1757.94</v>
      </c>
      <c r="D19" s="720">
        <v>8020.0770000000002</v>
      </c>
      <c r="E19" s="720">
        <v>2838.692</v>
      </c>
      <c r="F19" s="721" t="s">
        <v>129</v>
      </c>
      <c r="G19" s="722">
        <v>2413.8939999999998</v>
      </c>
      <c r="H19" s="723">
        <v>11076.178</v>
      </c>
      <c r="I19" s="724">
        <v>1790.933</v>
      </c>
      <c r="J19" s="697"/>
      <c r="K19" s="719" t="s">
        <v>121</v>
      </c>
      <c r="L19" s="720">
        <v>125.315</v>
      </c>
      <c r="M19" s="720">
        <v>568.00800000000004</v>
      </c>
      <c r="N19" s="720">
        <v>453.04399999999998</v>
      </c>
      <c r="O19" s="721" t="s">
        <v>126</v>
      </c>
      <c r="P19" s="722">
        <v>102.236</v>
      </c>
      <c r="Q19" s="723">
        <v>478.35399999999998</v>
      </c>
      <c r="R19" s="724">
        <v>61.031999999999996</v>
      </c>
    </row>
    <row r="20" spans="2:18" ht="15.75" x14ac:dyDescent="0.25">
      <c r="B20" s="719" t="s">
        <v>172</v>
      </c>
      <c r="C20" s="720">
        <v>1715.3889999999999</v>
      </c>
      <c r="D20" s="720">
        <v>7820.5730000000003</v>
      </c>
      <c r="E20" s="720">
        <v>3571.2</v>
      </c>
      <c r="F20" s="721" t="s">
        <v>116</v>
      </c>
      <c r="G20" s="722">
        <v>2307.3670000000002</v>
      </c>
      <c r="H20" s="723">
        <v>10504.021000000001</v>
      </c>
      <c r="I20" s="724">
        <v>783.64800000000002</v>
      </c>
      <c r="J20" s="697"/>
      <c r="K20" s="719" t="s">
        <v>117</v>
      </c>
      <c r="L20" s="720">
        <v>123.741</v>
      </c>
      <c r="M20" s="720">
        <v>556.98299999999995</v>
      </c>
      <c r="N20" s="720">
        <v>72</v>
      </c>
      <c r="O20" s="721" t="s">
        <v>116</v>
      </c>
      <c r="P20" s="722">
        <v>73.983000000000004</v>
      </c>
      <c r="Q20" s="723">
        <v>337.59699999999998</v>
      </c>
      <c r="R20" s="724">
        <v>68.927000000000007</v>
      </c>
    </row>
    <row r="21" spans="2:18" ht="15.75" x14ac:dyDescent="0.25">
      <c r="B21" s="719" t="s">
        <v>129</v>
      </c>
      <c r="C21" s="720">
        <v>1453.972</v>
      </c>
      <c r="D21" s="720">
        <v>6595.1679999999997</v>
      </c>
      <c r="E21" s="720">
        <v>1158.5070000000001</v>
      </c>
      <c r="F21" s="721" t="s">
        <v>125</v>
      </c>
      <c r="G21" s="722">
        <v>2213.88</v>
      </c>
      <c r="H21" s="723">
        <v>10130.239</v>
      </c>
      <c r="I21" s="724">
        <v>3639.59</v>
      </c>
      <c r="J21" s="697"/>
      <c r="K21" s="719" t="s">
        <v>116</v>
      </c>
      <c r="L21" s="720">
        <v>92.991</v>
      </c>
      <c r="M21" s="720">
        <v>420.76600000000002</v>
      </c>
      <c r="N21" s="720">
        <v>35.948999999999998</v>
      </c>
      <c r="O21" s="721" t="s">
        <v>135</v>
      </c>
      <c r="P21" s="722">
        <v>64.141000000000005</v>
      </c>
      <c r="Q21" s="723">
        <v>295.09399999999999</v>
      </c>
      <c r="R21" s="724">
        <v>28.41</v>
      </c>
    </row>
    <row r="22" spans="2:18" ht="15.75" x14ac:dyDescent="0.25">
      <c r="B22" s="719" t="s">
        <v>235</v>
      </c>
      <c r="C22" s="720">
        <v>1443.5730000000001</v>
      </c>
      <c r="D22" s="720">
        <v>6507.6260000000002</v>
      </c>
      <c r="E22" s="720">
        <v>2857.6190000000001</v>
      </c>
      <c r="F22" s="721" t="s">
        <v>166</v>
      </c>
      <c r="G22" s="722">
        <v>1801.009</v>
      </c>
      <c r="H22" s="723">
        <v>8310.2720000000008</v>
      </c>
      <c r="I22" s="724">
        <v>2673.6660000000002</v>
      </c>
      <c r="J22" s="697"/>
      <c r="K22" s="719" t="s">
        <v>177</v>
      </c>
      <c r="L22" s="720">
        <v>31.908999999999999</v>
      </c>
      <c r="M22" s="720">
        <v>143.65</v>
      </c>
      <c r="N22" s="720">
        <v>18.574000000000002</v>
      </c>
      <c r="O22" s="721" t="s">
        <v>129</v>
      </c>
      <c r="P22" s="722">
        <v>5.7030000000000003</v>
      </c>
      <c r="Q22" s="723">
        <v>25.917999999999999</v>
      </c>
      <c r="R22" s="724">
        <v>2.145</v>
      </c>
    </row>
    <row r="23" spans="2:18" ht="16.5" thickBot="1" x14ac:dyDescent="0.3">
      <c r="B23" s="725" t="s">
        <v>120</v>
      </c>
      <c r="C23" s="726">
        <v>1382.14</v>
      </c>
      <c r="D23" s="726">
        <v>6305.9660000000003</v>
      </c>
      <c r="E23" s="726">
        <v>1322.2180000000001</v>
      </c>
      <c r="F23" s="727" t="s">
        <v>171</v>
      </c>
      <c r="G23" s="728">
        <v>1329.596</v>
      </c>
      <c r="H23" s="729">
        <v>6117.049</v>
      </c>
      <c r="I23" s="730">
        <v>421.06599999999997</v>
      </c>
      <c r="J23" s="697"/>
      <c r="K23" s="725" t="s">
        <v>137</v>
      </c>
      <c r="L23" s="726">
        <v>20.57</v>
      </c>
      <c r="M23" s="726">
        <v>93.111999999999995</v>
      </c>
      <c r="N23" s="726">
        <v>7.2069999999999999</v>
      </c>
      <c r="O23" s="727" t="s">
        <v>272</v>
      </c>
      <c r="P23" s="728">
        <v>2.6720000000000002</v>
      </c>
      <c r="Q23" s="729">
        <v>12.099</v>
      </c>
      <c r="R23" s="730">
        <v>0.93500000000000005</v>
      </c>
    </row>
    <row r="24" spans="2:18" x14ac:dyDescent="0.2">
      <c r="B24" s="731"/>
      <c r="C24" s="731"/>
      <c r="D24" s="731"/>
      <c r="E24" s="731"/>
      <c r="F24" s="731"/>
      <c r="G24" s="731"/>
      <c r="H24" s="731"/>
      <c r="I24" s="731"/>
      <c r="J24" s="731"/>
      <c r="K24" s="731"/>
      <c r="L24" s="731"/>
      <c r="M24" s="731"/>
      <c r="N24" s="731"/>
      <c r="O24" s="731"/>
      <c r="P24" s="731"/>
      <c r="Q24" s="731"/>
      <c r="R24" s="731"/>
    </row>
    <row r="25" spans="2:18" x14ac:dyDescent="0.2">
      <c r="B25" s="731"/>
      <c r="C25" s="731"/>
      <c r="D25" s="731"/>
      <c r="E25" s="731"/>
      <c r="F25" s="731"/>
      <c r="G25" s="731"/>
      <c r="H25" s="731"/>
      <c r="I25" s="731"/>
      <c r="J25" s="731"/>
      <c r="K25" s="731"/>
      <c r="L25" s="731"/>
      <c r="M25" s="731"/>
      <c r="N25" s="731"/>
      <c r="O25" s="731"/>
      <c r="P25" s="731"/>
      <c r="Q25" s="731"/>
      <c r="R25" s="731"/>
    </row>
    <row r="26" spans="2:18" x14ac:dyDescent="0.2">
      <c r="B26" s="731"/>
      <c r="C26" s="731"/>
      <c r="D26" s="731"/>
      <c r="E26" s="731"/>
      <c r="F26" s="731"/>
      <c r="G26" s="731"/>
      <c r="H26" s="731"/>
      <c r="I26" s="731"/>
      <c r="J26" s="731"/>
      <c r="K26" s="731"/>
      <c r="L26" s="731"/>
      <c r="M26" s="731"/>
      <c r="N26" s="731"/>
      <c r="O26" s="731"/>
      <c r="P26" s="731"/>
      <c r="Q26" s="731"/>
      <c r="R26" s="731"/>
    </row>
    <row r="27" spans="2:18" ht="15.75" x14ac:dyDescent="0.25">
      <c r="B27" s="732" t="s">
        <v>311</v>
      </c>
      <c r="C27" s="733"/>
      <c r="D27" s="732"/>
      <c r="E27" s="732"/>
      <c r="F27" s="732"/>
      <c r="G27" s="734"/>
      <c r="H27" s="732"/>
      <c r="I27" s="734"/>
      <c r="J27" s="734"/>
      <c r="K27" s="732" t="s">
        <v>312</v>
      </c>
      <c r="L27" s="732"/>
      <c r="M27" s="732"/>
      <c r="N27" s="732"/>
      <c r="O27" s="732"/>
      <c r="P27" s="734"/>
      <c r="Q27" s="732"/>
      <c r="R27" s="734"/>
    </row>
    <row r="28" spans="2:18" ht="16.5" thickBot="1" x14ac:dyDescent="0.3">
      <c r="B28" s="735" t="s">
        <v>188</v>
      </c>
      <c r="C28" s="732"/>
      <c r="D28" s="732"/>
      <c r="E28" s="732"/>
      <c r="F28" s="732"/>
      <c r="G28" s="734"/>
      <c r="H28" s="732"/>
      <c r="I28" s="734"/>
      <c r="J28" s="734"/>
      <c r="K28" s="735" t="s">
        <v>188</v>
      </c>
      <c r="L28" s="732"/>
      <c r="M28" s="732"/>
      <c r="N28" s="732"/>
      <c r="O28" s="732"/>
      <c r="P28" s="734"/>
      <c r="Q28" s="732"/>
      <c r="R28" s="734"/>
    </row>
    <row r="29" spans="2:18" ht="16.5" thickBot="1" x14ac:dyDescent="0.3">
      <c r="B29" s="736" t="s">
        <v>112</v>
      </c>
      <c r="C29" s="737"/>
      <c r="D29" s="737"/>
      <c r="E29" s="737"/>
      <c r="F29" s="737"/>
      <c r="G29" s="737"/>
      <c r="H29" s="737"/>
      <c r="I29" s="738"/>
      <c r="J29" s="734"/>
      <c r="K29" s="736" t="s">
        <v>113</v>
      </c>
      <c r="L29" s="737"/>
      <c r="M29" s="737"/>
      <c r="N29" s="737"/>
      <c r="O29" s="737"/>
      <c r="P29" s="737"/>
      <c r="Q29" s="737"/>
      <c r="R29" s="738"/>
    </row>
    <row r="30" spans="2:18" ht="16.5" thickBot="1" x14ac:dyDescent="0.3">
      <c r="B30" s="739" t="s">
        <v>309</v>
      </c>
      <c r="C30" s="740"/>
      <c r="D30" s="741"/>
      <c r="E30" s="742"/>
      <c r="F30" s="739" t="s">
        <v>310</v>
      </c>
      <c r="G30" s="740"/>
      <c r="H30" s="741"/>
      <c r="I30" s="742"/>
      <c r="J30" s="734"/>
      <c r="K30" s="739" t="s">
        <v>309</v>
      </c>
      <c r="L30" s="740"/>
      <c r="M30" s="741"/>
      <c r="N30" s="742"/>
      <c r="O30" s="739" t="s">
        <v>310</v>
      </c>
      <c r="P30" s="740"/>
      <c r="Q30" s="741"/>
      <c r="R30" s="742"/>
    </row>
    <row r="31" spans="2:18" ht="32.25" thickBot="1" x14ac:dyDescent="0.3">
      <c r="B31" s="743" t="s">
        <v>114</v>
      </c>
      <c r="C31" s="744" t="s">
        <v>94</v>
      </c>
      <c r="D31" s="745" t="s">
        <v>140</v>
      </c>
      <c r="E31" s="746" t="s">
        <v>115</v>
      </c>
      <c r="F31" s="743" t="s">
        <v>114</v>
      </c>
      <c r="G31" s="744" t="s">
        <v>94</v>
      </c>
      <c r="H31" s="745" t="s">
        <v>140</v>
      </c>
      <c r="I31" s="746" t="s">
        <v>115</v>
      </c>
      <c r="J31" s="734"/>
      <c r="K31" s="743" t="s">
        <v>114</v>
      </c>
      <c r="L31" s="744" t="s">
        <v>94</v>
      </c>
      <c r="M31" s="745" t="s">
        <v>140</v>
      </c>
      <c r="N31" s="746" t="s">
        <v>115</v>
      </c>
      <c r="O31" s="743" t="s">
        <v>114</v>
      </c>
      <c r="P31" s="744" t="s">
        <v>94</v>
      </c>
      <c r="Q31" s="745" t="s">
        <v>140</v>
      </c>
      <c r="R31" s="746" t="s">
        <v>115</v>
      </c>
    </row>
    <row r="32" spans="2:18" ht="16.5" thickBot="1" x14ac:dyDescent="0.3">
      <c r="B32" s="706" t="s">
        <v>107</v>
      </c>
      <c r="C32" s="707">
        <v>111770.249</v>
      </c>
      <c r="D32" s="708">
        <v>507957.24099999998</v>
      </c>
      <c r="E32" s="709">
        <v>49123.387000000002</v>
      </c>
      <c r="F32" s="710" t="s">
        <v>107</v>
      </c>
      <c r="G32" s="711">
        <v>183311.348</v>
      </c>
      <c r="H32" s="712">
        <v>841049.24100000004</v>
      </c>
      <c r="I32" s="709">
        <v>54639.633000000002</v>
      </c>
      <c r="J32" s="734"/>
      <c r="K32" s="706" t="s">
        <v>107</v>
      </c>
      <c r="L32" s="707">
        <v>67805.846999999994</v>
      </c>
      <c r="M32" s="708">
        <v>307458.97499999998</v>
      </c>
      <c r="N32" s="709">
        <v>36706.171999999999</v>
      </c>
      <c r="O32" s="710" t="s">
        <v>107</v>
      </c>
      <c r="P32" s="711">
        <v>98294.006999999998</v>
      </c>
      <c r="Q32" s="712">
        <v>450500.98800000001</v>
      </c>
      <c r="R32" s="709">
        <v>36303.197999999997</v>
      </c>
    </row>
    <row r="33" spans="2:20" ht="15.75" x14ac:dyDescent="0.25">
      <c r="B33" s="713" t="s">
        <v>141</v>
      </c>
      <c r="C33" s="714">
        <v>33895.025000000001</v>
      </c>
      <c r="D33" s="714">
        <v>154317.978</v>
      </c>
      <c r="E33" s="714">
        <v>14850</v>
      </c>
      <c r="F33" s="715" t="s">
        <v>141</v>
      </c>
      <c r="G33" s="716">
        <v>42225.245000000003</v>
      </c>
      <c r="H33" s="717">
        <v>194786.45199999999</v>
      </c>
      <c r="I33" s="718">
        <v>12000</v>
      </c>
      <c r="J33" s="734"/>
      <c r="K33" s="713" t="s">
        <v>71</v>
      </c>
      <c r="L33" s="714">
        <v>27191.75</v>
      </c>
      <c r="M33" s="714">
        <v>123363.12300000001</v>
      </c>
      <c r="N33" s="714">
        <v>16085.539000000001</v>
      </c>
      <c r="O33" s="715" t="s">
        <v>71</v>
      </c>
      <c r="P33" s="716">
        <v>32231.170999999998</v>
      </c>
      <c r="Q33" s="717">
        <v>147495.951</v>
      </c>
      <c r="R33" s="718">
        <v>13809.299000000001</v>
      </c>
    </row>
    <row r="34" spans="2:20" ht="15.75" x14ac:dyDescent="0.25">
      <c r="B34" s="719" t="s">
        <v>71</v>
      </c>
      <c r="C34" s="720">
        <v>10129.495000000001</v>
      </c>
      <c r="D34" s="720">
        <v>46017.415000000001</v>
      </c>
      <c r="E34" s="720">
        <v>4404.4790000000003</v>
      </c>
      <c r="F34" s="721" t="s">
        <v>71</v>
      </c>
      <c r="G34" s="722">
        <v>31265.325000000001</v>
      </c>
      <c r="H34" s="723">
        <v>143031.66500000001</v>
      </c>
      <c r="I34" s="724">
        <v>9842.2720000000008</v>
      </c>
      <c r="J34" s="734"/>
      <c r="K34" s="719" t="s">
        <v>70</v>
      </c>
      <c r="L34" s="720">
        <v>9356.2829999999994</v>
      </c>
      <c r="M34" s="720">
        <v>42453.999000000003</v>
      </c>
      <c r="N34" s="720">
        <v>4816.8549999999996</v>
      </c>
      <c r="O34" s="721" t="s">
        <v>122</v>
      </c>
      <c r="P34" s="722">
        <v>14383.928</v>
      </c>
      <c r="Q34" s="723">
        <v>65871.463000000003</v>
      </c>
      <c r="R34" s="724">
        <v>4293.6949999999997</v>
      </c>
    </row>
    <row r="35" spans="2:20" ht="15.75" x14ac:dyDescent="0.25">
      <c r="B35" s="719" t="s">
        <v>166</v>
      </c>
      <c r="C35" s="720">
        <v>7353.152</v>
      </c>
      <c r="D35" s="720">
        <v>33227.411</v>
      </c>
      <c r="E35" s="720">
        <v>3100.85</v>
      </c>
      <c r="F35" s="721" t="s">
        <v>239</v>
      </c>
      <c r="G35" s="722">
        <v>26358.425999999999</v>
      </c>
      <c r="H35" s="723">
        <v>120674.79700000001</v>
      </c>
      <c r="I35" s="724">
        <v>7654.1559999999999</v>
      </c>
      <c r="J35" s="734"/>
      <c r="K35" s="719" t="s">
        <v>239</v>
      </c>
      <c r="L35" s="720">
        <v>9070.1790000000001</v>
      </c>
      <c r="M35" s="720">
        <v>41186.277000000002</v>
      </c>
      <c r="N35" s="720">
        <v>3367.4189999999999</v>
      </c>
      <c r="O35" s="721" t="s">
        <v>239</v>
      </c>
      <c r="P35" s="722">
        <v>13229.037</v>
      </c>
      <c r="Q35" s="723">
        <v>60745.824999999997</v>
      </c>
      <c r="R35" s="724">
        <v>3656.6779999999999</v>
      </c>
    </row>
    <row r="36" spans="2:20" ht="15.75" x14ac:dyDescent="0.25">
      <c r="B36" s="719" t="s">
        <v>239</v>
      </c>
      <c r="C36" s="720">
        <v>6729.9229999999998</v>
      </c>
      <c r="D36" s="720">
        <v>30577.67</v>
      </c>
      <c r="E36" s="720">
        <v>3153.4209999999998</v>
      </c>
      <c r="F36" s="721" t="s">
        <v>116</v>
      </c>
      <c r="G36" s="722">
        <v>10630.936</v>
      </c>
      <c r="H36" s="723">
        <v>48831.303999999996</v>
      </c>
      <c r="I36" s="724">
        <v>3245.5070000000001</v>
      </c>
      <c r="J36" s="734"/>
      <c r="K36" s="719" t="s">
        <v>122</v>
      </c>
      <c r="L36" s="720">
        <v>6228.7650000000003</v>
      </c>
      <c r="M36" s="720">
        <v>28202.261999999999</v>
      </c>
      <c r="N36" s="720">
        <v>2504.3470000000002</v>
      </c>
      <c r="O36" s="721" t="s">
        <v>70</v>
      </c>
      <c r="P36" s="722">
        <v>12968.125</v>
      </c>
      <c r="Q36" s="723">
        <v>59542.748</v>
      </c>
      <c r="R36" s="724">
        <v>4390.1289999999999</v>
      </c>
    </row>
    <row r="37" spans="2:20" ht="15.75" x14ac:dyDescent="0.25">
      <c r="B37" s="719" t="s">
        <v>123</v>
      </c>
      <c r="C37" s="720">
        <v>5763.7049999999999</v>
      </c>
      <c r="D37" s="720">
        <v>26267.712</v>
      </c>
      <c r="E37" s="720">
        <v>2341.3939999999998</v>
      </c>
      <c r="F37" s="721" t="s">
        <v>168</v>
      </c>
      <c r="G37" s="722">
        <v>8693.17</v>
      </c>
      <c r="H37" s="723">
        <v>40060.942999999999</v>
      </c>
      <c r="I37" s="724">
        <v>2241</v>
      </c>
      <c r="J37" s="734"/>
      <c r="K37" s="719" t="s">
        <v>119</v>
      </c>
      <c r="L37" s="720">
        <v>3766.9009999999998</v>
      </c>
      <c r="M37" s="720">
        <v>17019.948</v>
      </c>
      <c r="N37" s="720">
        <v>2357.9070000000002</v>
      </c>
      <c r="O37" s="721" t="s">
        <v>117</v>
      </c>
      <c r="P37" s="722">
        <v>5280.1459999999997</v>
      </c>
      <c r="Q37" s="723">
        <v>24031.886999999999</v>
      </c>
      <c r="R37" s="724">
        <v>1597.126</v>
      </c>
    </row>
    <row r="38" spans="2:20" ht="15.75" x14ac:dyDescent="0.25">
      <c r="B38" s="719" t="s">
        <v>273</v>
      </c>
      <c r="C38" s="720">
        <v>5495.53</v>
      </c>
      <c r="D38" s="720">
        <v>25038.850999999999</v>
      </c>
      <c r="E38" s="720">
        <v>2379.6039999999998</v>
      </c>
      <c r="F38" s="721" t="s">
        <v>125</v>
      </c>
      <c r="G38" s="722">
        <v>7144.1729999999998</v>
      </c>
      <c r="H38" s="723">
        <v>32746.966</v>
      </c>
      <c r="I38" s="724">
        <v>2138.5279999999998</v>
      </c>
      <c r="J38" s="734"/>
      <c r="K38" s="719" t="s">
        <v>117</v>
      </c>
      <c r="L38" s="720">
        <v>3277.0590000000002</v>
      </c>
      <c r="M38" s="720">
        <v>14848.26</v>
      </c>
      <c r="N38" s="720">
        <v>1307.8209999999999</v>
      </c>
      <c r="O38" s="721" t="s">
        <v>119</v>
      </c>
      <c r="P38" s="722">
        <v>3643.0770000000002</v>
      </c>
      <c r="Q38" s="723">
        <v>16827.698</v>
      </c>
      <c r="R38" s="724">
        <v>1037.913</v>
      </c>
    </row>
    <row r="39" spans="2:20" ht="15.75" x14ac:dyDescent="0.25">
      <c r="B39" s="719" t="s">
        <v>116</v>
      </c>
      <c r="C39" s="720">
        <v>5022.8220000000001</v>
      </c>
      <c r="D39" s="720">
        <v>22863.62</v>
      </c>
      <c r="E39" s="720">
        <v>2111.0970000000002</v>
      </c>
      <c r="F39" s="721" t="s">
        <v>166</v>
      </c>
      <c r="G39" s="722">
        <v>4715.1670000000004</v>
      </c>
      <c r="H39" s="723">
        <v>21845.064999999999</v>
      </c>
      <c r="I39" s="724">
        <v>1329.4</v>
      </c>
      <c r="J39" s="734"/>
      <c r="K39" s="719" t="s">
        <v>135</v>
      </c>
      <c r="L39" s="720">
        <v>2077.3670000000002</v>
      </c>
      <c r="M39" s="720">
        <v>9405.4539999999997</v>
      </c>
      <c r="N39" s="720">
        <v>2578.5810000000001</v>
      </c>
      <c r="O39" s="721" t="s">
        <v>121</v>
      </c>
      <c r="P39" s="722">
        <v>3306.8229999999999</v>
      </c>
      <c r="Q39" s="723">
        <v>15181.335999999999</v>
      </c>
      <c r="R39" s="724">
        <v>1104.4739999999999</v>
      </c>
    </row>
    <row r="40" spans="2:20" ht="15.75" x14ac:dyDescent="0.25">
      <c r="B40" s="719" t="s">
        <v>148</v>
      </c>
      <c r="C40" s="720">
        <v>3708.2910000000002</v>
      </c>
      <c r="D40" s="720">
        <v>16754.352999999999</v>
      </c>
      <c r="E40" s="720">
        <v>1630.462</v>
      </c>
      <c r="F40" s="721" t="s">
        <v>123</v>
      </c>
      <c r="G40" s="722">
        <v>4579.277</v>
      </c>
      <c r="H40" s="723">
        <v>20836.074000000001</v>
      </c>
      <c r="I40" s="724">
        <v>1311.0039999999999</v>
      </c>
      <c r="J40" s="734"/>
      <c r="K40" s="719" t="s">
        <v>73</v>
      </c>
      <c r="L40" s="720">
        <v>1167.864</v>
      </c>
      <c r="M40" s="720">
        <v>5296.0360000000001</v>
      </c>
      <c r="N40" s="720">
        <v>463.77100000000002</v>
      </c>
      <c r="O40" s="721" t="s">
        <v>164</v>
      </c>
      <c r="P40" s="722">
        <v>2809.75</v>
      </c>
      <c r="Q40" s="723">
        <v>12806.218000000001</v>
      </c>
      <c r="R40" s="724">
        <v>932.91300000000001</v>
      </c>
    </row>
    <row r="41" spans="2:20" ht="15.75" x14ac:dyDescent="0.25">
      <c r="B41" s="719" t="s">
        <v>125</v>
      </c>
      <c r="C41" s="720">
        <v>2647.7849999999999</v>
      </c>
      <c r="D41" s="720">
        <v>12023.549000000001</v>
      </c>
      <c r="E41" s="720">
        <v>1141.1289999999999</v>
      </c>
      <c r="F41" s="721" t="s">
        <v>122</v>
      </c>
      <c r="G41" s="722">
        <v>4419.9440000000004</v>
      </c>
      <c r="H41" s="723">
        <v>20196.087</v>
      </c>
      <c r="I41" s="724">
        <v>1354.425</v>
      </c>
      <c r="J41" s="734"/>
      <c r="K41" s="719" t="s">
        <v>121</v>
      </c>
      <c r="L41" s="720">
        <v>1023.095</v>
      </c>
      <c r="M41" s="720">
        <v>4621.6229999999996</v>
      </c>
      <c r="N41" s="720">
        <v>495.79300000000001</v>
      </c>
      <c r="O41" s="721" t="s">
        <v>73</v>
      </c>
      <c r="P41" s="722">
        <v>2226.5929999999998</v>
      </c>
      <c r="Q41" s="723">
        <v>10133.172</v>
      </c>
      <c r="R41" s="724">
        <v>745.30700000000002</v>
      </c>
    </row>
    <row r="42" spans="2:20" ht="15.75" x14ac:dyDescent="0.25">
      <c r="B42" s="719" t="s">
        <v>129</v>
      </c>
      <c r="C42" s="720">
        <v>2574.5770000000002</v>
      </c>
      <c r="D42" s="720">
        <v>11673.281000000001</v>
      </c>
      <c r="E42" s="720">
        <v>1135.4960000000001</v>
      </c>
      <c r="F42" s="721" t="s">
        <v>236</v>
      </c>
      <c r="G42" s="722">
        <v>3335.0039999999999</v>
      </c>
      <c r="H42" s="723">
        <v>15321.583000000001</v>
      </c>
      <c r="I42" s="724">
        <v>1090</v>
      </c>
      <c r="J42" s="734"/>
      <c r="K42" s="719" t="s">
        <v>164</v>
      </c>
      <c r="L42" s="720">
        <v>980.42499999999995</v>
      </c>
      <c r="M42" s="720">
        <v>4429.2449999999999</v>
      </c>
      <c r="N42" s="720">
        <v>452</v>
      </c>
      <c r="O42" s="721" t="s">
        <v>120</v>
      </c>
      <c r="P42" s="722">
        <v>1808.883</v>
      </c>
      <c r="Q42" s="723">
        <v>8403.8880000000008</v>
      </c>
      <c r="R42" s="724">
        <v>428.54599999999999</v>
      </c>
    </row>
    <row r="43" spans="2:20" ht="15.75" x14ac:dyDescent="0.25">
      <c r="B43" s="719" t="s">
        <v>266</v>
      </c>
      <c r="C43" s="720">
        <v>2429.98</v>
      </c>
      <c r="D43" s="720">
        <v>10944.073</v>
      </c>
      <c r="E43" s="720">
        <v>852</v>
      </c>
      <c r="F43" s="721" t="s">
        <v>129</v>
      </c>
      <c r="G43" s="722">
        <v>3059.123</v>
      </c>
      <c r="H43" s="723">
        <v>13916.366</v>
      </c>
      <c r="I43" s="724">
        <v>831.32100000000003</v>
      </c>
      <c r="J43" s="734"/>
      <c r="K43" s="719" t="s">
        <v>120</v>
      </c>
      <c r="L43" s="720">
        <v>833.548</v>
      </c>
      <c r="M43" s="720">
        <v>3784.3760000000002</v>
      </c>
      <c r="N43" s="720">
        <v>301.55900000000003</v>
      </c>
      <c r="O43" s="721" t="s">
        <v>135</v>
      </c>
      <c r="P43" s="722">
        <v>1340.077</v>
      </c>
      <c r="Q43" s="723">
        <v>6104.15</v>
      </c>
      <c r="R43" s="724">
        <v>1188.931</v>
      </c>
    </row>
    <row r="44" spans="2:20" ht="15.75" x14ac:dyDescent="0.25">
      <c r="B44" s="719" t="s">
        <v>70</v>
      </c>
      <c r="C44" s="720">
        <v>2249.2040000000002</v>
      </c>
      <c r="D44" s="720">
        <v>10228.589</v>
      </c>
      <c r="E44" s="720">
        <v>999.59900000000005</v>
      </c>
      <c r="F44" s="721" t="s">
        <v>190</v>
      </c>
      <c r="G44" s="722">
        <v>2492.1489999999999</v>
      </c>
      <c r="H44" s="723">
        <v>11294.841</v>
      </c>
      <c r="I44" s="724">
        <v>648.79999999999995</v>
      </c>
      <c r="J44" s="734"/>
      <c r="K44" s="719" t="s">
        <v>116</v>
      </c>
      <c r="L44" s="720">
        <v>541.36099999999999</v>
      </c>
      <c r="M44" s="720">
        <v>2473.6379999999999</v>
      </c>
      <c r="N44" s="720">
        <v>219.06700000000001</v>
      </c>
      <c r="O44" s="721" t="s">
        <v>137</v>
      </c>
      <c r="P44" s="722">
        <v>1221.585</v>
      </c>
      <c r="Q44" s="723">
        <v>5533.4709999999995</v>
      </c>
      <c r="R44" s="724">
        <v>349</v>
      </c>
    </row>
    <row r="45" spans="2:20" ht="15.75" x14ac:dyDescent="0.25">
      <c r="B45" s="719" t="s">
        <v>171</v>
      </c>
      <c r="C45" s="720">
        <v>2150.7449999999999</v>
      </c>
      <c r="D45" s="720">
        <v>9742.6309999999994</v>
      </c>
      <c r="E45" s="720">
        <v>796.36900000000003</v>
      </c>
      <c r="F45" s="721" t="s">
        <v>70</v>
      </c>
      <c r="G45" s="722">
        <v>2270.125</v>
      </c>
      <c r="H45" s="723">
        <v>10391.416999999999</v>
      </c>
      <c r="I45" s="724">
        <v>805.22400000000005</v>
      </c>
      <c r="J45" s="734"/>
      <c r="K45" s="719" t="s">
        <v>128</v>
      </c>
      <c r="L45" s="720">
        <v>533.61199999999997</v>
      </c>
      <c r="M45" s="720">
        <v>2428.6329999999998</v>
      </c>
      <c r="N45" s="720">
        <v>278.25799999999998</v>
      </c>
      <c r="O45" s="721" t="s">
        <v>127</v>
      </c>
      <c r="P45" s="722">
        <v>973.27099999999996</v>
      </c>
      <c r="Q45" s="723">
        <v>4561.1790000000001</v>
      </c>
      <c r="R45" s="724">
        <v>823.98</v>
      </c>
      <c r="T45" s="55"/>
    </row>
    <row r="46" spans="2:20" ht="15.75" x14ac:dyDescent="0.25">
      <c r="B46" s="719" t="s">
        <v>120</v>
      </c>
      <c r="C46" s="720">
        <v>2125.1219999999998</v>
      </c>
      <c r="D46" s="720">
        <v>9605.4779999999992</v>
      </c>
      <c r="E46" s="720">
        <v>857.78200000000004</v>
      </c>
      <c r="F46" s="721" t="s">
        <v>146</v>
      </c>
      <c r="G46" s="722">
        <v>2196.4850000000001</v>
      </c>
      <c r="H46" s="723">
        <v>10083.796</v>
      </c>
      <c r="I46" s="724">
        <v>641.36400000000003</v>
      </c>
      <c r="J46" s="734"/>
      <c r="K46" s="719" t="s">
        <v>124</v>
      </c>
      <c r="L46" s="720">
        <v>476.36900000000003</v>
      </c>
      <c r="M46" s="720">
        <v>2155.2919999999999</v>
      </c>
      <c r="N46" s="720">
        <v>760.01199999999994</v>
      </c>
      <c r="O46" s="721" t="s">
        <v>128</v>
      </c>
      <c r="P46" s="722">
        <v>799.92499999999995</v>
      </c>
      <c r="Q46" s="723">
        <v>3640.2910000000002</v>
      </c>
      <c r="R46" s="724">
        <v>225.89699999999999</v>
      </c>
    </row>
    <row r="47" spans="2:20" ht="15.75" x14ac:dyDescent="0.25">
      <c r="B47" s="719" t="s">
        <v>187</v>
      </c>
      <c r="C47" s="720">
        <v>1624.1179999999999</v>
      </c>
      <c r="D47" s="720">
        <v>7515.2839999999997</v>
      </c>
      <c r="E47" s="720">
        <v>693</v>
      </c>
      <c r="F47" s="721" t="s">
        <v>124</v>
      </c>
      <c r="G47" s="722">
        <v>2047.373</v>
      </c>
      <c r="H47" s="723">
        <v>9402.768</v>
      </c>
      <c r="I47" s="724">
        <v>556.28800000000001</v>
      </c>
      <c r="J47" s="734"/>
      <c r="K47" s="719" t="s">
        <v>181</v>
      </c>
      <c r="L47" s="720">
        <v>425.06</v>
      </c>
      <c r="M47" s="720">
        <v>1917.7329999999999</v>
      </c>
      <c r="N47" s="720">
        <v>160.53299999999999</v>
      </c>
      <c r="O47" s="721" t="s">
        <v>181</v>
      </c>
      <c r="P47" s="722">
        <v>711.68399999999997</v>
      </c>
      <c r="Q47" s="723">
        <v>3333.1590000000001</v>
      </c>
      <c r="R47" s="724">
        <v>180</v>
      </c>
    </row>
    <row r="48" spans="2:20" ht="16.5" thickBot="1" x14ac:dyDescent="0.3">
      <c r="B48" s="725" t="s">
        <v>270</v>
      </c>
      <c r="C48" s="726">
        <v>1310.116</v>
      </c>
      <c r="D48" s="726">
        <v>5897.4870000000001</v>
      </c>
      <c r="E48" s="726">
        <v>600</v>
      </c>
      <c r="F48" s="727" t="s">
        <v>175</v>
      </c>
      <c r="G48" s="728">
        <v>1827.749</v>
      </c>
      <c r="H48" s="729">
        <v>8393.4279999999999</v>
      </c>
      <c r="I48" s="730">
        <v>503.38</v>
      </c>
      <c r="J48" s="734"/>
      <c r="K48" s="725" t="s">
        <v>129</v>
      </c>
      <c r="L48" s="726">
        <v>260.899</v>
      </c>
      <c r="M48" s="726">
        <v>1179.0530000000001</v>
      </c>
      <c r="N48" s="726">
        <v>247.982</v>
      </c>
      <c r="O48" s="727" t="s">
        <v>126</v>
      </c>
      <c r="P48" s="728">
        <v>373.27100000000002</v>
      </c>
      <c r="Q48" s="729">
        <v>1729.9960000000001</v>
      </c>
      <c r="R48" s="730">
        <v>108</v>
      </c>
    </row>
    <row r="49" spans="2:18" ht="15.75" x14ac:dyDescent="0.25">
      <c r="B49" s="747"/>
      <c r="C49" s="748"/>
      <c r="D49" s="748"/>
      <c r="E49" s="748"/>
      <c r="F49" s="747"/>
      <c r="G49" s="749"/>
      <c r="H49" s="749"/>
      <c r="I49" s="749"/>
      <c r="J49" s="750"/>
      <c r="K49" s="747"/>
      <c r="L49" s="748"/>
      <c r="M49" s="748"/>
      <c r="N49" s="748"/>
      <c r="O49" s="747"/>
      <c r="P49" s="749"/>
      <c r="Q49" s="749"/>
      <c r="R49" s="749"/>
    </row>
    <row r="50" spans="2:18" ht="15.75" x14ac:dyDescent="0.25">
      <c r="B50" s="747"/>
      <c r="C50" s="748"/>
      <c r="D50" s="748"/>
      <c r="E50" s="748"/>
      <c r="F50" s="747"/>
      <c r="G50" s="749"/>
      <c r="H50" s="749"/>
      <c r="I50" s="749"/>
      <c r="J50" s="750"/>
      <c r="K50" s="747"/>
      <c r="L50" s="748"/>
      <c r="M50" s="748"/>
      <c r="N50" s="748"/>
      <c r="O50" s="747"/>
      <c r="P50" s="749"/>
      <c r="Q50" s="749"/>
      <c r="R50" s="749"/>
    </row>
    <row r="51" spans="2:18" ht="15.75" x14ac:dyDescent="0.25">
      <c r="B51" s="747"/>
      <c r="C51" s="748"/>
      <c r="D51" s="748"/>
      <c r="E51" s="748"/>
      <c r="F51" s="747"/>
      <c r="G51" s="749"/>
      <c r="H51" s="749"/>
      <c r="I51" s="749"/>
      <c r="J51" s="750"/>
      <c r="K51" s="747"/>
      <c r="L51" s="748"/>
      <c r="M51" s="748"/>
      <c r="N51" s="748"/>
      <c r="O51" s="747"/>
      <c r="P51" s="749"/>
      <c r="Q51" s="749"/>
      <c r="R51" s="749"/>
    </row>
    <row r="52" spans="2:18" ht="15.75" x14ac:dyDescent="0.25">
      <c r="B52" s="751" t="s">
        <v>313</v>
      </c>
      <c r="C52" s="752"/>
      <c r="D52" s="752"/>
      <c r="E52" s="752"/>
      <c r="F52" s="751"/>
      <c r="G52" s="753"/>
      <c r="H52" s="753"/>
      <c r="I52" s="754"/>
      <c r="J52" s="697"/>
      <c r="K52" s="751" t="s">
        <v>314</v>
      </c>
      <c r="L52" s="752"/>
      <c r="M52" s="752"/>
      <c r="N52" s="752"/>
      <c r="O52" s="751"/>
      <c r="P52" s="753"/>
      <c r="Q52" s="753"/>
      <c r="R52" s="754"/>
    </row>
    <row r="53" spans="2:18" ht="16.5" thickBot="1" x14ac:dyDescent="0.3">
      <c r="B53" s="755" t="s">
        <v>188</v>
      </c>
      <c r="C53" s="756"/>
      <c r="D53" s="756"/>
      <c r="E53" s="756"/>
      <c r="F53" s="755"/>
      <c r="G53" s="754"/>
      <c r="H53" s="754"/>
      <c r="I53" s="754"/>
      <c r="J53" s="697"/>
      <c r="K53" s="755" t="s">
        <v>188</v>
      </c>
      <c r="L53" s="756"/>
      <c r="M53" s="756"/>
      <c r="N53" s="756"/>
      <c r="O53" s="755"/>
      <c r="P53" s="754"/>
      <c r="Q53" s="754"/>
      <c r="R53" s="754"/>
    </row>
    <row r="54" spans="2:18" ht="21.75" thickBot="1" x14ac:dyDescent="0.4">
      <c r="B54" s="694" t="s">
        <v>112</v>
      </c>
      <c r="C54" s="695"/>
      <c r="D54" s="695"/>
      <c r="E54" s="695"/>
      <c r="F54" s="695"/>
      <c r="G54" s="695"/>
      <c r="H54" s="695"/>
      <c r="I54" s="696"/>
      <c r="J54" s="697"/>
      <c r="K54" s="694" t="s">
        <v>113</v>
      </c>
      <c r="L54" s="695"/>
      <c r="M54" s="695"/>
      <c r="N54" s="695"/>
      <c r="O54" s="695"/>
      <c r="P54" s="695"/>
      <c r="Q54" s="695"/>
      <c r="R54" s="696"/>
    </row>
    <row r="55" spans="2:18" ht="19.5" thickBot="1" x14ac:dyDescent="0.35">
      <c r="B55" s="698" t="s">
        <v>309</v>
      </c>
      <c r="C55" s="699"/>
      <c r="D55" s="700"/>
      <c r="E55" s="701"/>
      <c r="F55" s="698" t="s">
        <v>310</v>
      </c>
      <c r="G55" s="699"/>
      <c r="H55" s="700"/>
      <c r="I55" s="701"/>
      <c r="J55" s="697"/>
      <c r="K55" s="698" t="s">
        <v>309</v>
      </c>
      <c r="L55" s="699"/>
      <c r="M55" s="700"/>
      <c r="N55" s="701"/>
      <c r="O55" s="698" t="s">
        <v>310</v>
      </c>
      <c r="P55" s="699"/>
      <c r="Q55" s="700"/>
      <c r="R55" s="701"/>
    </row>
    <row r="56" spans="2:18" ht="30.75" thickBot="1" x14ac:dyDescent="0.25">
      <c r="B56" s="702" t="s">
        <v>114</v>
      </c>
      <c r="C56" s="703" t="s">
        <v>94</v>
      </c>
      <c r="D56" s="704" t="s">
        <v>140</v>
      </c>
      <c r="E56" s="705" t="s">
        <v>115</v>
      </c>
      <c r="F56" s="702" t="s">
        <v>114</v>
      </c>
      <c r="G56" s="703" t="s">
        <v>94</v>
      </c>
      <c r="H56" s="704" t="s">
        <v>140</v>
      </c>
      <c r="I56" s="705" t="s">
        <v>115</v>
      </c>
      <c r="J56" s="697"/>
      <c r="K56" s="702" t="s">
        <v>114</v>
      </c>
      <c r="L56" s="703" t="s">
        <v>94</v>
      </c>
      <c r="M56" s="704" t="s">
        <v>140</v>
      </c>
      <c r="N56" s="705" t="s">
        <v>115</v>
      </c>
      <c r="O56" s="702" t="s">
        <v>114</v>
      </c>
      <c r="P56" s="703" t="s">
        <v>94</v>
      </c>
      <c r="Q56" s="704" t="s">
        <v>140</v>
      </c>
      <c r="R56" s="705" t="s">
        <v>115</v>
      </c>
    </row>
    <row r="57" spans="2:18" ht="16.5" thickBot="1" x14ac:dyDescent="0.3">
      <c r="B57" s="706" t="s">
        <v>107</v>
      </c>
      <c r="C57" s="707">
        <v>45302.637000000002</v>
      </c>
      <c r="D57" s="708">
        <v>205686.10800000001</v>
      </c>
      <c r="E57" s="709">
        <v>37274.540999999997</v>
      </c>
      <c r="F57" s="710" t="s">
        <v>107</v>
      </c>
      <c r="G57" s="711">
        <v>57197.432999999997</v>
      </c>
      <c r="H57" s="712">
        <v>262232.10800000001</v>
      </c>
      <c r="I57" s="709">
        <v>42508.493999999999</v>
      </c>
      <c r="J57" s="697"/>
      <c r="K57" s="706" t="s">
        <v>107</v>
      </c>
      <c r="L57" s="707">
        <v>29345.154999999999</v>
      </c>
      <c r="M57" s="708">
        <v>133234.26</v>
      </c>
      <c r="N57" s="709">
        <v>23081.494999999999</v>
      </c>
      <c r="O57" s="710" t="s">
        <v>107</v>
      </c>
      <c r="P57" s="711">
        <v>30309.524000000001</v>
      </c>
      <c r="Q57" s="712">
        <v>138974.37100000001</v>
      </c>
      <c r="R57" s="709">
        <v>20960.554</v>
      </c>
    </row>
    <row r="58" spans="2:18" ht="15.75" x14ac:dyDescent="0.25">
      <c r="B58" s="713" t="s">
        <v>127</v>
      </c>
      <c r="C58" s="714">
        <v>7076.3370000000004</v>
      </c>
      <c r="D58" s="714">
        <v>32117.896000000001</v>
      </c>
      <c r="E58" s="714">
        <v>5870.8029999999999</v>
      </c>
      <c r="F58" s="715" t="s">
        <v>127</v>
      </c>
      <c r="G58" s="716">
        <v>7640.3270000000002</v>
      </c>
      <c r="H58" s="717">
        <v>35029.078999999998</v>
      </c>
      <c r="I58" s="718">
        <v>5577.7669999999998</v>
      </c>
      <c r="J58" s="697"/>
      <c r="K58" s="713" t="s">
        <v>71</v>
      </c>
      <c r="L58" s="714">
        <v>11765.171</v>
      </c>
      <c r="M58" s="714">
        <v>53470.915000000001</v>
      </c>
      <c r="N58" s="714">
        <v>8731.5910000000003</v>
      </c>
      <c r="O58" s="715" t="s">
        <v>71</v>
      </c>
      <c r="P58" s="716">
        <v>10110.538</v>
      </c>
      <c r="Q58" s="717">
        <v>46383.981</v>
      </c>
      <c r="R58" s="718">
        <v>6850.9139999999998</v>
      </c>
    </row>
    <row r="59" spans="2:18" ht="15.75" x14ac:dyDescent="0.25">
      <c r="B59" s="719" t="s">
        <v>124</v>
      </c>
      <c r="C59" s="720">
        <v>4824.5119999999997</v>
      </c>
      <c r="D59" s="720">
        <v>21890.792000000001</v>
      </c>
      <c r="E59" s="720">
        <v>4610.0929999999998</v>
      </c>
      <c r="F59" s="721" t="s">
        <v>124</v>
      </c>
      <c r="G59" s="722">
        <v>7302.5240000000003</v>
      </c>
      <c r="H59" s="723">
        <v>33485.559000000001</v>
      </c>
      <c r="I59" s="724">
        <v>6240.6369999999997</v>
      </c>
      <c r="J59" s="697"/>
      <c r="K59" s="719" t="s">
        <v>122</v>
      </c>
      <c r="L59" s="720">
        <v>6432.7979999999998</v>
      </c>
      <c r="M59" s="720">
        <v>29195.108</v>
      </c>
      <c r="N59" s="720">
        <v>6930.7929999999997</v>
      </c>
      <c r="O59" s="721" t="s">
        <v>122</v>
      </c>
      <c r="P59" s="722">
        <v>6473.7089999999998</v>
      </c>
      <c r="Q59" s="723">
        <v>29687.344000000001</v>
      </c>
      <c r="R59" s="724">
        <v>6636.3969999999999</v>
      </c>
    </row>
    <row r="60" spans="2:18" ht="15.75" x14ac:dyDescent="0.25">
      <c r="B60" s="719" t="s">
        <v>71</v>
      </c>
      <c r="C60" s="720">
        <v>4292.1760000000004</v>
      </c>
      <c r="D60" s="720">
        <v>19474.744999999999</v>
      </c>
      <c r="E60" s="720">
        <v>4783.0839999999998</v>
      </c>
      <c r="F60" s="721" t="s">
        <v>129</v>
      </c>
      <c r="G60" s="722">
        <v>4971.18</v>
      </c>
      <c r="H60" s="723">
        <v>22795.780999999999</v>
      </c>
      <c r="I60" s="724">
        <v>4154.21</v>
      </c>
      <c r="J60" s="697"/>
      <c r="K60" s="719" t="s">
        <v>120</v>
      </c>
      <c r="L60" s="720">
        <v>4220.5330000000004</v>
      </c>
      <c r="M60" s="720">
        <v>19159.728999999999</v>
      </c>
      <c r="N60" s="720">
        <v>2499.8130000000001</v>
      </c>
      <c r="O60" s="721" t="s">
        <v>120</v>
      </c>
      <c r="P60" s="722">
        <v>5431.7550000000001</v>
      </c>
      <c r="Q60" s="723">
        <v>24921.132000000001</v>
      </c>
      <c r="R60" s="724">
        <v>2851.4169999999999</v>
      </c>
    </row>
    <row r="61" spans="2:18" ht="15.75" x14ac:dyDescent="0.25">
      <c r="B61" s="719" t="s">
        <v>119</v>
      </c>
      <c r="C61" s="720">
        <v>3853.8820000000001</v>
      </c>
      <c r="D61" s="720">
        <v>17477.143</v>
      </c>
      <c r="E61" s="720">
        <v>3068.0079999999998</v>
      </c>
      <c r="F61" s="721" t="s">
        <v>120</v>
      </c>
      <c r="G61" s="722">
        <v>4624.3580000000002</v>
      </c>
      <c r="H61" s="723">
        <v>21191.545999999998</v>
      </c>
      <c r="I61" s="724">
        <v>3449.674</v>
      </c>
      <c r="J61" s="697"/>
      <c r="K61" s="719" t="s">
        <v>121</v>
      </c>
      <c r="L61" s="720">
        <v>3602.4250000000002</v>
      </c>
      <c r="M61" s="720">
        <v>16341.11</v>
      </c>
      <c r="N61" s="720">
        <v>2908.4259999999999</v>
      </c>
      <c r="O61" s="721" t="s">
        <v>121</v>
      </c>
      <c r="P61" s="722">
        <v>4782.6499999999996</v>
      </c>
      <c r="Q61" s="723">
        <v>21880.276999999998</v>
      </c>
      <c r="R61" s="724">
        <v>3390.1959999999999</v>
      </c>
    </row>
    <row r="62" spans="2:18" ht="15.75" x14ac:dyDescent="0.25">
      <c r="B62" s="719" t="s">
        <v>166</v>
      </c>
      <c r="C62" s="720">
        <v>3838.683</v>
      </c>
      <c r="D62" s="720">
        <v>17482.102999999999</v>
      </c>
      <c r="E62" s="720">
        <v>1961.0250000000001</v>
      </c>
      <c r="F62" s="721" t="s">
        <v>71</v>
      </c>
      <c r="G62" s="722">
        <v>4403.259</v>
      </c>
      <c r="H62" s="723">
        <v>20135.355</v>
      </c>
      <c r="I62" s="724">
        <v>4100.0290000000005</v>
      </c>
      <c r="J62" s="697"/>
      <c r="K62" s="719" t="s">
        <v>70</v>
      </c>
      <c r="L62" s="720">
        <v>845.74900000000002</v>
      </c>
      <c r="M62" s="720">
        <v>3832.904</v>
      </c>
      <c r="N62" s="720">
        <v>430.48099999999999</v>
      </c>
      <c r="O62" s="721" t="s">
        <v>133</v>
      </c>
      <c r="P62" s="722">
        <v>537.55799999999999</v>
      </c>
      <c r="Q62" s="723">
        <v>2468.1329999999998</v>
      </c>
      <c r="R62" s="724">
        <v>220.80699999999999</v>
      </c>
    </row>
    <row r="63" spans="2:18" ht="15.75" x14ac:dyDescent="0.25">
      <c r="B63" s="719" t="s">
        <v>118</v>
      </c>
      <c r="C63" s="720">
        <v>2548.7159999999999</v>
      </c>
      <c r="D63" s="720">
        <v>11551.659</v>
      </c>
      <c r="E63" s="720">
        <v>1991.74</v>
      </c>
      <c r="F63" s="721" t="s">
        <v>166</v>
      </c>
      <c r="G63" s="722">
        <v>3211.7689999999998</v>
      </c>
      <c r="H63" s="723">
        <v>14792.188</v>
      </c>
      <c r="I63" s="724">
        <v>1056.925</v>
      </c>
      <c r="J63" s="697"/>
      <c r="K63" s="719" t="s">
        <v>119</v>
      </c>
      <c r="L63" s="720">
        <v>544.31799999999998</v>
      </c>
      <c r="M63" s="720">
        <v>2467.4630000000002</v>
      </c>
      <c r="N63" s="720">
        <v>276.35599999999999</v>
      </c>
      <c r="O63" s="721" t="s">
        <v>239</v>
      </c>
      <c r="P63" s="722">
        <v>488.11900000000003</v>
      </c>
      <c r="Q63" s="723">
        <v>2265.596</v>
      </c>
      <c r="R63" s="724">
        <v>180.27500000000001</v>
      </c>
    </row>
    <row r="64" spans="2:18" ht="15.75" x14ac:dyDescent="0.25">
      <c r="B64" s="719" t="s">
        <v>129</v>
      </c>
      <c r="C64" s="720">
        <v>2356.5990000000002</v>
      </c>
      <c r="D64" s="720">
        <v>10710.824000000001</v>
      </c>
      <c r="E64" s="720">
        <v>2632.11</v>
      </c>
      <c r="F64" s="721" t="s">
        <v>119</v>
      </c>
      <c r="G64" s="722">
        <v>3201.5329999999999</v>
      </c>
      <c r="H64" s="723">
        <v>14696.334000000001</v>
      </c>
      <c r="I64" s="724">
        <v>3227.3560000000002</v>
      </c>
      <c r="J64" s="697"/>
      <c r="K64" s="719" t="s">
        <v>133</v>
      </c>
      <c r="L64" s="720">
        <v>402.94600000000003</v>
      </c>
      <c r="M64" s="720">
        <v>1834.8989999999999</v>
      </c>
      <c r="N64" s="720">
        <v>192.435</v>
      </c>
      <c r="O64" s="721" t="s">
        <v>70</v>
      </c>
      <c r="P64" s="722">
        <v>438.255</v>
      </c>
      <c r="Q64" s="723">
        <v>2002.3309999999999</v>
      </c>
      <c r="R64" s="724">
        <v>143.57</v>
      </c>
    </row>
    <row r="65" spans="2:18" ht="15.75" x14ac:dyDescent="0.25">
      <c r="B65" s="719" t="s">
        <v>181</v>
      </c>
      <c r="C65" s="720">
        <v>2318.0439999999999</v>
      </c>
      <c r="D65" s="720">
        <v>10532.754000000001</v>
      </c>
      <c r="E65" s="720">
        <v>2300.3649999999998</v>
      </c>
      <c r="F65" s="721" t="s">
        <v>118</v>
      </c>
      <c r="G65" s="722">
        <v>2629.3589999999999</v>
      </c>
      <c r="H65" s="723">
        <v>12047.197</v>
      </c>
      <c r="I65" s="724">
        <v>1522.8630000000001</v>
      </c>
      <c r="J65" s="697"/>
      <c r="K65" s="719" t="s">
        <v>239</v>
      </c>
      <c r="L65" s="720">
        <v>360.10199999999998</v>
      </c>
      <c r="M65" s="720">
        <v>1621.56</v>
      </c>
      <c r="N65" s="720">
        <v>197.21199999999999</v>
      </c>
      <c r="O65" s="721" t="s">
        <v>119</v>
      </c>
      <c r="P65" s="722">
        <v>392.541</v>
      </c>
      <c r="Q65" s="723">
        <v>1801.346</v>
      </c>
      <c r="R65" s="724">
        <v>139.393</v>
      </c>
    </row>
    <row r="66" spans="2:18" ht="15.75" x14ac:dyDescent="0.25">
      <c r="B66" s="719" t="s">
        <v>137</v>
      </c>
      <c r="C66" s="720">
        <v>2237.056</v>
      </c>
      <c r="D66" s="720">
        <v>10150.624</v>
      </c>
      <c r="E66" s="720">
        <v>1308.0419999999999</v>
      </c>
      <c r="F66" s="721" t="s">
        <v>239</v>
      </c>
      <c r="G66" s="722">
        <v>2604.431</v>
      </c>
      <c r="H66" s="723">
        <v>11923.701999999999</v>
      </c>
      <c r="I66" s="724">
        <v>1319.598</v>
      </c>
      <c r="J66" s="697"/>
      <c r="K66" s="719" t="s">
        <v>117</v>
      </c>
      <c r="L66" s="720">
        <v>281.90899999999999</v>
      </c>
      <c r="M66" s="720">
        <v>1274.348</v>
      </c>
      <c r="N66" s="720">
        <v>146.39599999999999</v>
      </c>
      <c r="O66" s="721" t="s">
        <v>118</v>
      </c>
      <c r="P66" s="722">
        <v>374.56299999999999</v>
      </c>
      <c r="Q66" s="723">
        <v>1707.2719999999999</v>
      </c>
      <c r="R66" s="724">
        <v>105.794</v>
      </c>
    </row>
    <row r="67" spans="2:18" ht="15.75" x14ac:dyDescent="0.25">
      <c r="B67" s="719" t="s">
        <v>120</v>
      </c>
      <c r="C67" s="720">
        <v>1684.0840000000001</v>
      </c>
      <c r="D67" s="720">
        <v>7645.1819999999998</v>
      </c>
      <c r="E67" s="720">
        <v>1531.0540000000001</v>
      </c>
      <c r="F67" s="721" t="s">
        <v>181</v>
      </c>
      <c r="G67" s="722">
        <v>2555.9569999999999</v>
      </c>
      <c r="H67" s="723">
        <v>11757.186</v>
      </c>
      <c r="I67" s="724">
        <v>2096.38</v>
      </c>
      <c r="J67" s="697"/>
      <c r="K67" s="719" t="s">
        <v>116</v>
      </c>
      <c r="L67" s="720">
        <v>269.00400000000002</v>
      </c>
      <c r="M67" s="720">
        <v>1216.1279999999999</v>
      </c>
      <c r="N67" s="720">
        <v>392.95800000000003</v>
      </c>
      <c r="O67" s="721" t="s">
        <v>128</v>
      </c>
      <c r="P67" s="722">
        <v>305.29500000000002</v>
      </c>
      <c r="Q67" s="723">
        <v>1397.472</v>
      </c>
      <c r="R67" s="724">
        <v>102</v>
      </c>
    </row>
    <row r="68" spans="2:18" ht="15.75" x14ac:dyDescent="0.25">
      <c r="B68" s="719" t="s">
        <v>239</v>
      </c>
      <c r="C68" s="720">
        <v>1668.1510000000001</v>
      </c>
      <c r="D68" s="720">
        <v>7572.5119999999997</v>
      </c>
      <c r="E68" s="720">
        <v>1081.127</v>
      </c>
      <c r="F68" s="721" t="s">
        <v>137</v>
      </c>
      <c r="G68" s="722">
        <v>1847.848</v>
      </c>
      <c r="H68" s="723">
        <v>8485.0810000000001</v>
      </c>
      <c r="I68" s="724">
        <v>1720.0429999999999</v>
      </c>
      <c r="J68" s="697"/>
      <c r="K68" s="719" t="s">
        <v>118</v>
      </c>
      <c r="L68" s="720">
        <v>164.44399999999999</v>
      </c>
      <c r="M68" s="720">
        <v>743.86400000000003</v>
      </c>
      <c r="N68" s="720">
        <v>77.385000000000005</v>
      </c>
      <c r="O68" s="721" t="s">
        <v>73</v>
      </c>
      <c r="P68" s="722">
        <v>285.07400000000001</v>
      </c>
      <c r="Q68" s="723">
        <v>1305.008</v>
      </c>
      <c r="R68" s="724">
        <v>90.820999999999998</v>
      </c>
    </row>
    <row r="69" spans="2:18" ht="15.75" x14ac:dyDescent="0.25">
      <c r="B69" s="719" t="s">
        <v>164</v>
      </c>
      <c r="C69" s="720">
        <v>1580.396</v>
      </c>
      <c r="D69" s="720">
        <v>7175.4740000000002</v>
      </c>
      <c r="E69" s="720">
        <v>770.33</v>
      </c>
      <c r="F69" s="721" t="s">
        <v>135</v>
      </c>
      <c r="G69" s="722">
        <v>1359.4159999999999</v>
      </c>
      <c r="H69" s="723">
        <v>6238.6869999999999</v>
      </c>
      <c r="I69" s="724">
        <v>911.77</v>
      </c>
      <c r="J69" s="697"/>
      <c r="K69" s="719" t="s">
        <v>164</v>
      </c>
      <c r="L69" s="720">
        <v>142.125</v>
      </c>
      <c r="M69" s="720">
        <v>652.072</v>
      </c>
      <c r="N69" s="720">
        <v>75.56</v>
      </c>
      <c r="O69" s="721" t="s">
        <v>164</v>
      </c>
      <c r="P69" s="722">
        <v>262.58699999999999</v>
      </c>
      <c r="Q69" s="723">
        <v>1213.902</v>
      </c>
      <c r="R69" s="724">
        <v>94.072000000000003</v>
      </c>
    </row>
    <row r="70" spans="2:18" ht="15.75" x14ac:dyDescent="0.25">
      <c r="B70" s="719" t="s">
        <v>122</v>
      </c>
      <c r="C70" s="720">
        <v>1075.144</v>
      </c>
      <c r="D70" s="720">
        <v>4878.6080000000002</v>
      </c>
      <c r="E70" s="720">
        <v>903.24900000000002</v>
      </c>
      <c r="F70" s="721" t="s">
        <v>128</v>
      </c>
      <c r="G70" s="722">
        <v>1124.6679999999999</v>
      </c>
      <c r="H70" s="723">
        <v>5151.1850000000004</v>
      </c>
      <c r="I70" s="724">
        <v>879.44</v>
      </c>
      <c r="J70" s="697"/>
      <c r="K70" s="719" t="s">
        <v>128</v>
      </c>
      <c r="L70" s="720">
        <v>103.767</v>
      </c>
      <c r="M70" s="720">
        <v>470.72899999999998</v>
      </c>
      <c r="N70" s="720">
        <v>54.402999999999999</v>
      </c>
      <c r="O70" s="721" t="s">
        <v>127</v>
      </c>
      <c r="P70" s="722">
        <v>184.97900000000001</v>
      </c>
      <c r="Q70" s="723">
        <v>837.56500000000005</v>
      </c>
      <c r="R70" s="724">
        <v>56.951999999999998</v>
      </c>
    </row>
    <row r="71" spans="2:18" ht="15.75" x14ac:dyDescent="0.25">
      <c r="B71" s="719" t="s">
        <v>123</v>
      </c>
      <c r="C71" s="720">
        <v>819.11099999999999</v>
      </c>
      <c r="D71" s="720">
        <v>3720.23</v>
      </c>
      <c r="E71" s="720">
        <v>387.8</v>
      </c>
      <c r="F71" s="721" t="s">
        <v>122</v>
      </c>
      <c r="G71" s="722">
        <v>1091.0509999999999</v>
      </c>
      <c r="H71" s="723">
        <v>5002.652</v>
      </c>
      <c r="I71" s="724">
        <v>783.625</v>
      </c>
      <c r="J71" s="697"/>
      <c r="K71" s="719" t="s">
        <v>181</v>
      </c>
      <c r="L71" s="720">
        <v>96.174999999999997</v>
      </c>
      <c r="M71" s="720">
        <v>434.137</v>
      </c>
      <c r="N71" s="720">
        <v>107.477</v>
      </c>
      <c r="O71" s="721" t="s">
        <v>117</v>
      </c>
      <c r="P71" s="722">
        <v>123.063</v>
      </c>
      <c r="Q71" s="723">
        <v>558.10400000000004</v>
      </c>
      <c r="R71" s="724">
        <v>36.344000000000001</v>
      </c>
    </row>
    <row r="72" spans="2:18" ht="15.75" x14ac:dyDescent="0.25">
      <c r="B72" s="719" t="s">
        <v>73</v>
      </c>
      <c r="C72" s="720">
        <v>763.822</v>
      </c>
      <c r="D72" s="720">
        <v>3468.6709999999998</v>
      </c>
      <c r="E72" s="720">
        <v>692.07899999999995</v>
      </c>
      <c r="F72" s="721" t="s">
        <v>121</v>
      </c>
      <c r="G72" s="722">
        <v>995.95</v>
      </c>
      <c r="H72" s="723">
        <v>4569.0940000000001</v>
      </c>
      <c r="I72" s="724">
        <v>336.65100000000001</v>
      </c>
      <c r="J72" s="697"/>
      <c r="K72" s="719" t="s">
        <v>126</v>
      </c>
      <c r="L72" s="720">
        <v>40.651000000000003</v>
      </c>
      <c r="M72" s="720">
        <v>188.053</v>
      </c>
      <c r="N72" s="720">
        <v>12.73</v>
      </c>
      <c r="O72" s="721" t="s">
        <v>116</v>
      </c>
      <c r="P72" s="722">
        <v>59.709000000000003</v>
      </c>
      <c r="Q72" s="723">
        <v>274.12</v>
      </c>
      <c r="R72" s="724">
        <v>24.474</v>
      </c>
    </row>
    <row r="73" spans="2:18" ht="16.5" thickBot="1" x14ac:dyDescent="0.3">
      <c r="B73" s="725" t="s">
        <v>117</v>
      </c>
      <c r="C73" s="726">
        <v>623.88199999999995</v>
      </c>
      <c r="D73" s="726">
        <v>2830.931</v>
      </c>
      <c r="E73" s="726">
        <v>664.12</v>
      </c>
      <c r="F73" s="727" t="s">
        <v>164</v>
      </c>
      <c r="G73" s="728">
        <v>934.70899999999995</v>
      </c>
      <c r="H73" s="729">
        <v>4281.7610000000004</v>
      </c>
      <c r="I73" s="730">
        <v>815.54200000000003</v>
      </c>
      <c r="J73" s="697"/>
      <c r="K73" s="725" t="s">
        <v>146</v>
      </c>
      <c r="L73" s="726">
        <v>33.271999999999998</v>
      </c>
      <c r="M73" s="726">
        <v>150.983</v>
      </c>
      <c r="N73" s="726">
        <v>17.260999999999999</v>
      </c>
      <c r="O73" s="727" t="s">
        <v>177</v>
      </c>
      <c r="P73" s="728">
        <v>38.331000000000003</v>
      </c>
      <c r="Q73" s="729">
        <v>175.23099999999999</v>
      </c>
      <c r="R73" s="730">
        <v>27.071999999999999</v>
      </c>
    </row>
    <row r="74" spans="2:18" ht="15.75" x14ac:dyDescent="0.25">
      <c r="B74" s="747"/>
      <c r="C74" s="748"/>
      <c r="D74" s="748"/>
      <c r="E74" s="748"/>
      <c r="F74" s="747"/>
      <c r="G74" s="749"/>
      <c r="H74" s="749"/>
      <c r="I74" s="749"/>
      <c r="J74" s="750"/>
      <c r="K74" s="747"/>
      <c r="L74" s="748"/>
      <c r="M74" s="748"/>
      <c r="N74" s="748"/>
      <c r="O74" s="747"/>
      <c r="P74" s="749"/>
      <c r="Q74" s="749"/>
      <c r="R74" s="749"/>
    </row>
    <row r="75" spans="2:18" ht="15.75" x14ac:dyDescent="0.25">
      <c r="B75" s="747"/>
      <c r="C75" s="748"/>
      <c r="D75" s="748"/>
      <c r="E75" s="748"/>
      <c r="F75" s="747"/>
      <c r="G75" s="749"/>
      <c r="H75" s="749"/>
      <c r="I75" s="749"/>
      <c r="J75" s="750"/>
      <c r="K75" s="747"/>
      <c r="L75" s="748"/>
      <c r="M75" s="748"/>
      <c r="N75" s="748"/>
      <c r="O75" s="747"/>
      <c r="P75" s="749"/>
      <c r="Q75" s="749"/>
      <c r="R75" s="749"/>
    </row>
    <row r="76" spans="2:18" ht="15.75" x14ac:dyDescent="0.25">
      <c r="B76" s="747"/>
      <c r="C76" s="748"/>
      <c r="D76" s="748"/>
      <c r="E76" s="748"/>
      <c r="F76" s="747"/>
      <c r="G76" s="749"/>
      <c r="H76" s="749"/>
      <c r="I76" s="749"/>
      <c r="J76" s="750"/>
      <c r="K76" s="747"/>
      <c r="L76" s="748"/>
      <c r="M76" s="748"/>
      <c r="N76" s="748"/>
      <c r="O76" s="747"/>
      <c r="P76" s="749"/>
      <c r="Q76" s="749"/>
      <c r="R76" s="749"/>
    </row>
    <row r="77" spans="2:18" ht="15.75" x14ac:dyDescent="0.25">
      <c r="B77" s="751" t="s">
        <v>316</v>
      </c>
      <c r="C77" s="752"/>
      <c r="D77" s="752"/>
      <c r="E77" s="752"/>
      <c r="F77" s="751"/>
      <c r="G77" s="753"/>
      <c r="H77" s="753"/>
      <c r="I77" s="753"/>
      <c r="J77" s="697"/>
      <c r="K77" s="751" t="s">
        <v>317</v>
      </c>
      <c r="L77" s="752"/>
      <c r="M77" s="752"/>
      <c r="N77" s="752"/>
      <c r="O77" s="751"/>
      <c r="P77" s="753"/>
      <c r="Q77" s="753"/>
      <c r="R77" s="753"/>
    </row>
    <row r="78" spans="2:18" ht="16.5" thickBot="1" x14ac:dyDescent="0.3">
      <c r="B78" s="755" t="s">
        <v>188</v>
      </c>
      <c r="C78" s="756"/>
      <c r="D78" s="756"/>
      <c r="E78" s="756"/>
      <c r="F78" s="755"/>
      <c r="G78" s="754"/>
      <c r="H78" s="754"/>
      <c r="I78" s="754"/>
      <c r="J78" s="697"/>
      <c r="K78" s="755" t="s">
        <v>188</v>
      </c>
      <c r="L78" s="756"/>
      <c r="M78" s="756"/>
      <c r="N78" s="756"/>
      <c r="O78" s="755"/>
      <c r="P78" s="754"/>
      <c r="Q78" s="754"/>
      <c r="R78" s="754"/>
    </row>
    <row r="79" spans="2:18" ht="21.75" thickBot="1" x14ac:dyDescent="0.4">
      <c r="B79" s="694" t="s">
        <v>112</v>
      </c>
      <c r="C79" s="695"/>
      <c r="D79" s="695"/>
      <c r="E79" s="695"/>
      <c r="F79" s="695"/>
      <c r="G79" s="695"/>
      <c r="H79" s="695"/>
      <c r="I79" s="696"/>
      <c r="J79" s="697"/>
      <c r="K79" s="694" t="s">
        <v>113</v>
      </c>
      <c r="L79" s="695"/>
      <c r="M79" s="695"/>
      <c r="N79" s="695"/>
      <c r="O79" s="695"/>
      <c r="P79" s="695"/>
      <c r="Q79" s="695"/>
      <c r="R79" s="696"/>
    </row>
    <row r="80" spans="2:18" ht="19.5" thickBot="1" x14ac:dyDescent="0.35">
      <c r="B80" s="698" t="s">
        <v>309</v>
      </c>
      <c r="C80" s="699"/>
      <c r="D80" s="700"/>
      <c r="E80" s="701"/>
      <c r="F80" s="698" t="s">
        <v>310</v>
      </c>
      <c r="G80" s="699"/>
      <c r="H80" s="700"/>
      <c r="I80" s="701"/>
      <c r="J80" s="697"/>
      <c r="K80" s="698" t="s">
        <v>309</v>
      </c>
      <c r="L80" s="699"/>
      <c r="M80" s="700"/>
      <c r="N80" s="701"/>
      <c r="O80" s="698" t="s">
        <v>310</v>
      </c>
      <c r="P80" s="699"/>
      <c r="Q80" s="700"/>
      <c r="R80" s="701"/>
    </row>
    <row r="81" spans="2:18" ht="30.75" thickBot="1" x14ac:dyDescent="0.25">
      <c r="B81" s="702" t="s">
        <v>114</v>
      </c>
      <c r="C81" s="703" t="s">
        <v>94</v>
      </c>
      <c r="D81" s="704" t="s">
        <v>140</v>
      </c>
      <c r="E81" s="705" t="s">
        <v>115</v>
      </c>
      <c r="F81" s="702" t="s">
        <v>114</v>
      </c>
      <c r="G81" s="703" t="s">
        <v>94</v>
      </c>
      <c r="H81" s="704" t="s">
        <v>140</v>
      </c>
      <c r="I81" s="705" t="s">
        <v>115</v>
      </c>
      <c r="J81" s="697"/>
      <c r="K81" s="702" t="s">
        <v>114</v>
      </c>
      <c r="L81" s="703" t="s">
        <v>94</v>
      </c>
      <c r="M81" s="704" t="s">
        <v>140</v>
      </c>
      <c r="N81" s="705" t="s">
        <v>115</v>
      </c>
      <c r="O81" s="702" t="s">
        <v>114</v>
      </c>
      <c r="P81" s="703" t="s">
        <v>94</v>
      </c>
      <c r="Q81" s="704" t="s">
        <v>140</v>
      </c>
      <c r="R81" s="705" t="s">
        <v>115</v>
      </c>
    </row>
    <row r="82" spans="2:18" ht="16.5" thickBot="1" x14ac:dyDescent="0.3">
      <c r="B82" s="706" t="s">
        <v>107</v>
      </c>
      <c r="C82" s="707">
        <v>71248.270999999993</v>
      </c>
      <c r="D82" s="708">
        <v>323436.39500000002</v>
      </c>
      <c r="E82" s="709">
        <v>85334.827999999994</v>
      </c>
      <c r="F82" s="710" t="s">
        <v>107</v>
      </c>
      <c r="G82" s="711">
        <v>86238.926999999996</v>
      </c>
      <c r="H82" s="712">
        <v>395396.94199999998</v>
      </c>
      <c r="I82" s="709">
        <v>74601.53</v>
      </c>
      <c r="J82" s="697"/>
      <c r="K82" s="706" t="s">
        <v>107</v>
      </c>
      <c r="L82" s="707">
        <v>19474.683000000001</v>
      </c>
      <c r="M82" s="708">
        <v>88478.951000000001</v>
      </c>
      <c r="N82" s="709">
        <v>38835.381000000001</v>
      </c>
      <c r="O82" s="710" t="s">
        <v>107</v>
      </c>
      <c r="P82" s="711">
        <v>31549.541000000001</v>
      </c>
      <c r="Q82" s="712">
        <v>144741.10500000001</v>
      </c>
      <c r="R82" s="709">
        <v>40639.360000000001</v>
      </c>
    </row>
    <row r="83" spans="2:18" ht="15.75" x14ac:dyDescent="0.25">
      <c r="B83" s="713" t="s">
        <v>148</v>
      </c>
      <c r="C83" s="714">
        <v>18334.620999999999</v>
      </c>
      <c r="D83" s="714">
        <v>83223.441999999995</v>
      </c>
      <c r="E83" s="714">
        <v>22541.24</v>
      </c>
      <c r="F83" s="715" t="s">
        <v>239</v>
      </c>
      <c r="G83" s="716">
        <v>21989.99</v>
      </c>
      <c r="H83" s="717">
        <v>100818.98</v>
      </c>
      <c r="I83" s="718">
        <v>20692.205000000002</v>
      </c>
      <c r="J83" s="697"/>
      <c r="K83" s="713" t="s">
        <v>71</v>
      </c>
      <c r="L83" s="714">
        <v>3559.4609999999998</v>
      </c>
      <c r="M83" s="714">
        <v>16166.298000000001</v>
      </c>
      <c r="N83" s="714">
        <v>6587.9260000000004</v>
      </c>
      <c r="O83" s="715" t="s">
        <v>71</v>
      </c>
      <c r="P83" s="716">
        <v>7098.3469999999998</v>
      </c>
      <c r="Q83" s="717">
        <v>32528.333999999999</v>
      </c>
      <c r="R83" s="718">
        <v>7299.5990000000002</v>
      </c>
    </row>
    <row r="84" spans="2:18" ht="15.75" x14ac:dyDescent="0.25">
      <c r="B84" s="719" t="s">
        <v>239</v>
      </c>
      <c r="C84" s="720">
        <v>13594.130999999999</v>
      </c>
      <c r="D84" s="720">
        <v>61722.644</v>
      </c>
      <c r="E84" s="720">
        <v>17296.059000000001</v>
      </c>
      <c r="F84" s="721" t="s">
        <v>71</v>
      </c>
      <c r="G84" s="722">
        <v>9264.9429999999993</v>
      </c>
      <c r="H84" s="723">
        <v>42500.616999999998</v>
      </c>
      <c r="I84" s="724">
        <v>11953.873</v>
      </c>
      <c r="J84" s="697"/>
      <c r="K84" s="719" t="s">
        <v>239</v>
      </c>
      <c r="L84" s="720">
        <v>3113.0259999999998</v>
      </c>
      <c r="M84" s="720">
        <v>14191.718000000001</v>
      </c>
      <c r="N84" s="720">
        <v>2726.0030000000002</v>
      </c>
      <c r="O84" s="721" t="s">
        <v>239</v>
      </c>
      <c r="P84" s="722">
        <v>4914.0060000000003</v>
      </c>
      <c r="Q84" s="723">
        <v>22595.688999999998</v>
      </c>
      <c r="R84" s="724">
        <v>2350.0630000000001</v>
      </c>
    </row>
    <row r="85" spans="2:18" ht="15.75" x14ac:dyDescent="0.25">
      <c r="B85" s="719" t="s">
        <v>71</v>
      </c>
      <c r="C85" s="720">
        <v>5446.3760000000002</v>
      </c>
      <c r="D85" s="720">
        <v>24660.467000000001</v>
      </c>
      <c r="E85" s="720">
        <v>11085.07</v>
      </c>
      <c r="F85" s="721" t="s">
        <v>148</v>
      </c>
      <c r="G85" s="722">
        <v>7337.5069999999996</v>
      </c>
      <c r="H85" s="723">
        <v>33881.983999999997</v>
      </c>
      <c r="I85" s="724">
        <v>5255.6480000000001</v>
      </c>
      <c r="J85" s="697"/>
      <c r="K85" s="719" t="s">
        <v>70</v>
      </c>
      <c r="L85" s="720">
        <v>2700.8470000000002</v>
      </c>
      <c r="M85" s="720">
        <v>12260.222</v>
      </c>
      <c r="N85" s="720">
        <v>2657.6759999999999</v>
      </c>
      <c r="O85" s="721" t="s">
        <v>70</v>
      </c>
      <c r="P85" s="722">
        <v>4279.2569999999996</v>
      </c>
      <c r="Q85" s="723">
        <v>19659.460999999999</v>
      </c>
      <c r="R85" s="724">
        <v>2245.4699999999998</v>
      </c>
    </row>
    <row r="86" spans="2:18" ht="15.75" x14ac:dyDescent="0.25">
      <c r="B86" s="719" t="s">
        <v>187</v>
      </c>
      <c r="C86" s="720">
        <v>5302.1210000000001</v>
      </c>
      <c r="D86" s="720">
        <v>24108.762999999999</v>
      </c>
      <c r="E86" s="720">
        <v>5466</v>
      </c>
      <c r="F86" s="721" t="s">
        <v>187</v>
      </c>
      <c r="G86" s="722">
        <v>6241.2790000000005</v>
      </c>
      <c r="H86" s="723">
        <v>28580.333999999999</v>
      </c>
      <c r="I86" s="724">
        <v>4465</v>
      </c>
      <c r="J86" s="697"/>
      <c r="K86" s="719" t="s">
        <v>116</v>
      </c>
      <c r="L86" s="720">
        <v>2012.2429999999999</v>
      </c>
      <c r="M86" s="720">
        <v>9158.0499999999993</v>
      </c>
      <c r="N86" s="720">
        <v>639.26</v>
      </c>
      <c r="O86" s="721" t="s">
        <v>122</v>
      </c>
      <c r="P86" s="722">
        <v>2689.433</v>
      </c>
      <c r="Q86" s="723">
        <v>12351.132</v>
      </c>
      <c r="R86" s="724">
        <v>3326.779</v>
      </c>
    </row>
    <row r="87" spans="2:18" ht="15.75" x14ac:dyDescent="0.25">
      <c r="B87" s="719" t="s">
        <v>190</v>
      </c>
      <c r="C87" s="720">
        <v>2526.9319999999998</v>
      </c>
      <c r="D87" s="720">
        <v>11454.954</v>
      </c>
      <c r="E87" s="720">
        <v>2603.1</v>
      </c>
      <c r="F87" s="721" t="s">
        <v>190</v>
      </c>
      <c r="G87" s="722">
        <v>3359.5790000000002</v>
      </c>
      <c r="H87" s="723">
        <v>15377.829</v>
      </c>
      <c r="I87" s="724">
        <v>2324.35</v>
      </c>
      <c r="J87" s="697"/>
      <c r="K87" s="719" t="s">
        <v>119</v>
      </c>
      <c r="L87" s="720">
        <v>1836.056</v>
      </c>
      <c r="M87" s="720">
        <v>8351.7180000000008</v>
      </c>
      <c r="N87" s="720">
        <v>11437.695</v>
      </c>
      <c r="O87" s="721" t="s">
        <v>119</v>
      </c>
      <c r="P87" s="722">
        <v>2201.413</v>
      </c>
      <c r="Q87" s="723">
        <v>10136.987999999999</v>
      </c>
      <c r="R87" s="724">
        <v>12473.664000000001</v>
      </c>
    </row>
    <row r="88" spans="2:18" ht="15.75" x14ac:dyDescent="0.25">
      <c r="B88" s="719" t="s">
        <v>116</v>
      </c>
      <c r="C88" s="720">
        <v>2086.0749999999998</v>
      </c>
      <c r="D88" s="720">
        <v>9478.0280000000002</v>
      </c>
      <c r="E88" s="720">
        <v>1924.335</v>
      </c>
      <c r="F88" s="721" t="s">
        <v>189</v>
      </c>
      <c r="G88" s="722">
        <v>2858.7</v>
      </c>
      <c r="H88" s="723">
        <v>13061.535</v>
      </c>
      <c r="I88" s="724">
        <v>2189.6750000000002</v>
      </c>
      <c r="J88" s="697"/>
      <c r="K88" s="719" t="s">
        <v>122</v>
      </c>
      <c r="L88" s="720">
        <v>1606.846</v>
      </c>
      <c r="M88" s="720">
        <v>7298.54</v>
      </c>
      <c r="N88" s="720">
        <v>2389.17</v>
      </c>
      <c r="O88" s="721" t="s">
        <v>116</v>
      </c>
      <c r="P88" s="722">
        <v>1690.425</v>
      </c>
      <c r="Q88" s="723">
        <v>7747.3739999999998</v>
      </c>
      <c r="R88" s="724">
        <v>265.02100000000002</v>
      </c>
    </row>
    <row r="89" spans="2:18" ht="15.75" x14ac:dyDescent="0.25">
      <c r="B89" s="719" t="s">
        <v>236</v>
      </c>
      <c r="C89" s="720">
        <v>1428.499</v>
      </c>
      <c r="D89" s="720">
        <v>6455.1009999999997</v>
      </c>
      <c r="E89" s="720">
        <v>1069</v>
      </c>
      <c r="F89" s="721" t="s">
        <v>172</v>
      </c>
      <c r="G89" s="722">
        <v>2596.4490000000001</v>
      </c>
      <c r="H89" s="723">
        <v>11916.343999999999</v>
      </c>
      <c r="I89" s="724">
        <v>1837</v>
      </c>
      <c r="J89" s="697"/>
      <c r="K89" s="719" t="s">
        <v>120</v>
      </c>
      <c r="L89" s="720">
        <v>1169.9059999999999</v>
      </c>
      <c r="M89" s="720">
        <v>5292.884</v>
      </c>
      <c r="N89" s="720">
        <v>5880.58</v>
      </c>
      <c r="O89" s="721" t="s">
        <v>148</v>
      </c>
      <c r="P89" s="722">
        <v>1421.623</v>
      </c>
      <c r="Q89" s="723">
        <v>6480.1710000000003</v>
      </c>
      <c r="R89" s="724">
        <v>603.39300000000003</v>
      </c>
    </row>
    <row r="90" spans="2:18" ht="15.75" x14ac:dyDescent="0.25">
      <c r="B90" s="719" t="s">
        <v>192</v>
      </c>
      <c r="C90" s="720">
        <v>1400.2529999999999</v>
      </c>
      <c r="D90" s="720">
        <v>6348.3940000000002</v>
      </c>
      <c r="E90" s="720">
        <v>1392</v>
      </c>
      <c r="F90" s="721" t="s">
        <v>70</v>
      </c>
      <c r="G90" s="722">
        <v>2583.9659999999999</v>
      </c>
      <c r="H90" s="723">
        <v>11823.326999999999</v>
      </c>
      <c r="I90" s="724">
        <v>2208.5309999999999</v>
      </c>
      <c r="J90" s="697"/>
      <c r="K90" s="719" t="s">
        <v>117</v>
      </c>
      <c r="L90" s="720">
        <v>606.19000000000005</v>
      </c>
      <c r="M90" s="720">
        <v>2747.31</v>
      </c>
      <c r="N90" s="720">
        <v>333.81</v>
      </c>
      <c r="O90" s="721" t="s">
        <v>117</v>
      </c>
      <c r="P90" s="722">
        <v>1133.752</v>
      </c>
      <c r="Q90" s="723">
        <v>5222.0640000000003</v>
      </c>
      <c r="R90" s="724">
        <v>743.54200000000003</v>
      </c>
    </row>
    <row r="91" spans="2:18" ht="15.75" x14ac:dyDescent="0.25">
      <c r="B91" s="719" t="s">
        <v>189</v>
      </c>
      <c r="C91" s="720">
        <v>1363.21</v>
      </c>
      <c r="D91" s="720">
        <v>6171.3490000000002</v>
      </c>
      <c r="E91" s="720">
        <v>1629.5</v>
      </c>
      <c r="F91" s="721" t="s">
        <v>236</v>
      </c>
      <c r="G91" s="722">
        <v>2339.136</v>
      </c>
      <c r="H91" s="723">
        <v>10747.891</v>
      </c>
      <c r="I91" s="724">
        <v>1594</v>
      </c>
      <c r="J91" s="697"/>
      <c r="K91" s="719" t="s">
        <v>73</v>
      </c>
      <c r="L91" s="720">
        <v>447.00700000000001</v>
      </c>
      <c r="M91" s="720">
        <v>2020.502</v>
      </c>
      <c r="N91" s="720">
        <v>1916.8150000000001</v>
      </c>
      <c r="O91" s="721" t="s">
        <v>120</v>
      </c>
      <c r="P91" s="722">
        <v>997.60400000000004</v>
      </c>
      <c r="Q91" s="723">
        <v>4531.4650000000001</v>
      </c>
      <c r="R91" s="724">
        <v>4694.1530000000002</v>
      </c>
    </row>
    <row r="92" spans="2:18" ht="15.75" x14ac:dyDescent="0.25">
      <c r="B92" s="719" t="s">
        <v>273</v>
      </c>
      <c r="C92" s="720">
        <v>1282.489</v>
      </c>
      <c r="D92" s="720">
        <v>5874.4560000000001</v>
      </c>
      <c r="E92" s="720">
        <v>1367.5</v>
      </c>
      <c r="F92" s="721" t="s">
        <v>116</v>
      </c>
      <c r="G92" s="722">
        <v>2308.87</v>
      </c>
      <c r="H92" s="723">
        <v>10626.995999999999</v>
      </c>
      <c r="I92" s="724">
        <v>1941.8240000000001</v>
      </c>
      <c r="J92" s="697"/>
      <c r="K92" s="719" t="s">
        <v>126</v>
      </c>
      <c r="L92" s="720">
        <v>432.47300000000001</v>
      </c>
      <c r="M92" s="720">
        <v>1962.3520000000001</v>
      </c>
      <c r="N92" s="720">
        <v>445.72800000000001</v>
      </c>
      <c r="O92" s="721" t="s">
        <v>124</v>
      </c>
      <c r="P92" s="722">
        <v>983.77</v>
      </c>
      <c r="Q92" s="723">
        <v>4482.2269999999999</v>
      </c>
      <c r="R92" s="724">
        <v>937.64099999999996</v>
      </c>
    </row>
    <row r="93" spans="2:18" ht="15.75" x14ac:dyDescent="0.25">
      <c r="B93" s="719" t="s">
        <v>126</v>
      </c>
      <c r="C93" s="720">
        <v>1252.2460000000001</v>
      </c>
      <c r="D93" s="720">
        <v>5671.2349999999997</v>
      </c>
      <c r="E93" s="720">
        <v>1535.6</v>
      </c>
      <c r="F93" s="721" t="s">
        <v>166</v>
      </c>
      <c r="G93" s="722">
        <v>1710.2809999999999</v>
      </c>
      <c r="H93" s="723">
        <v>7795.7579999999998</v>
      </c>
      <c r="I93" s="724">
        <v>1597</v>
      </c>
      <c r="J93" s="697"/>
      <c r="K93" s="719" t="s">
        <v>251</v>
      </c>
      <c r="L93" s="720">
        <v>344.73200000000003</v>
      </c>
      <c r="M93" s="720">
        <v>1565.9349999999999</v>
      </c>
      <c r="N93" s="720">
        <v>552.41099999999994</v>
      </c>
      <c r="O93" s="721" t="s">
        <v>73</v>
      </c>
      <c r="P93" s="722">
        <v>765.87099999999998</v>
      </c>
      <c r="Q93" s="723">
        <v>3503.6080000000002</v>
      </c>
      <c r="R93" s="724">
        <v>2076.6790000000001</v>
      </c>
    </row>
    <row r="94" spans="2:18" ht="15.75" x14ac:dyDescent="0.25">
      <c r="B94" s="719" t="s">
        <v>253</v>
      </c>
      <c r="C94" s="720">
        <v>1209.8520000000001</v>
      </c>
      <c r="D94" s="720">
        <v>5493.0010000000002</v>
      </c>
      <c r="E94" s="720">
        <v>1390</v>
      </c>
      <c r="F94" s="721" t="s">
        <v>253</v>
      </c>
      <c r="G94" s="722">
        <v>1462.3440000000001</v>
      </c>
      <c r="H94" s="723">
        <v>6735.835</v>
      </c>
      <c r="I94" s="724">
        <v>1263</v>
      </c>
      <c r="J94" s="697"/>
      <c r="K94" s="719" t="s">
        <v>137</v>
      </c>
      <c r="L94" s="720">
        <v>278.80399999999997</v>
      </c>
      <c r="M94" s="720">
        <v>1262.154</v>
      </c>
      <c r="N94" s="720">
        <v>1686.423</v>
      </c>
      <c r="O94" s="721" t="s">
        <v>251</v>
      </c>
      <c r="P94" s="722">
        <v>501.50599999999997</v>
      </c>
      <c r="Q94" s="723">
        <v>2299.9810000000002</v>
      </c>
      <c r="R94" s="724">
        <v>493.27100000000002</v>
      </c>
    </row>
    <row r="95" spans="2:18" ht="15.75" x14ac:dyDescent="0.25">
      <c r="B95" s="719" t="s">
        <v>274</v>
      </c>
      <c r="C95" s="720">
        <v>1164.806</v>
      </c>
      <c r="D95" s="720">
        <v>5278.674</v>
      </c>
      <c r="E95" s="720">
        <v>422.95</v>
      </c>
      <c r="F95" s="721" t="s">
        <v>124</v>
      </c>
      <c r="G95" s="722">
        <v>1456.6759999999999</v>
      </c>
      <c r="H95" s="723">
        <v>6650.31</v>
      </c>
      <c r="I95" s="724">
        <v>793.03200000000004</v>
      </c>
      <c r="J95" s="697"/>
      <c r="K95" s="719" t="s">
        <v>124</v>
      </c>
      <c r="L95" s="720">
        <v>263.74799999999999</v>
      </c>
      <c r="M95" s="720">
        <v>1191.027</v>
      </c>
      <c r="N95" s="720">
        <v>751.92499999999995</v>
      </c>
      <c r="O95" s="721" t="s">
        <v>181</v>
      </c>
      <c r="P95" s="722">
        <v>455.48700000000002</v>
      </c>
      <c r="Q95" s="723">
        <v>2109.0549999999998</v>
      </c>
      <c r="R95" s="724">
        <v>400</v>
      </c>
    </row>
    <row r="96" spans="2:18" ht="15.75" x14ac:dyDescent="0.25">
      <c r="B96" s="719" t="s">
        <v>271</v>
      </c>
      <c r="C96" s="720">
        <v>1120.9290000000001</v>
      </c>
      <c r="D96" s="720">
        <v>5065.9870000000001</v>
      </c>
      <c r="E96" s="720">
        <v>1272</v>
      </c>
      <c r="F96" s="721" t="s">
        <v>125</v>
      </c>
      <c r="G96" s="722">
        <v>1411.002</v>
      </c>
      <c r="H96" s="723">
        <v>6467.7759999999998</v>
      </c>
      <c r="I96" s="724">
        <v>945.23199999999997</v>
      </c>
      <c r="J96" s="697"/>
      <c r="K96" s="719" t="s">
        <v>148</v>
      </c>
      <c r="L96" s="720">
        <v>211.988</v>
      </c>
      <c r="M96" s="720">
        <v>961.72</v>
      </c>
      <c r="N96" s="720">
        <v>113.16200000000001</v>
      </c>
      <c r="O96" s="721" t="s">
        <v>315</v>
      </c>
      <c r="P96" s="722">
        <v>384.56599999999997</v>
      </c>
      <c r="Q96" s="723">
        <v>1789.521</v>
      </c>
      <c r="R96" s="724">
        <v>340</v>
      </c>
    </row>
    <row r="97" spans="2:18" ht="15.75" x14ac:dyDescent="0.25">
      <c r="B97" s="719" t="s">
        <v>125</v>
      </c>
      <c r="C97" s="720">
        <v>1108.2729999999999</v>
      </c>
      <c r="D97" s="720">
        <v>5037.165</v>
      </c>
      <c r="E97" s="720">
        <v>1386.251</v>
      </c>
      <c r="F97" s="721" t="s">
        <v>168</v>
      </c>
      <c r="G97" s="722">
        <v>1305.498</v>
      </c>
      <c r="H97" s="723">
        <v>5961.4350000000004</v>
      </c>
      <c r="I97" s="724">
        <v>981.5</v>
      </c>
      <c r="J97" s="697"/>
      <c r="K97" s="719" t="s">
        <v>128</v>
      </c>
      <c r="L97" s="720">
        <v>192.11199999999999</v>
      </c>
      <c r="M97" s="720">
        <v>869.40499999999997</v>
      </c>
      <c r="N97" s="720">
        <v>155.30000000000001</v>
      </c>
      <c r="O97" s="721" t="s">
        <v>121</v>
      </c>
      <c r="P97" s="722">
        <v>335.423</v>
      </c>
      <c r="Q97" s="723">
        <v>1526.067</v>
      </c>
      <c r="R97" s="724">
        <v>235.16300000000001</v>
      </c>
    </row>
    <row r="98" spans="2:18" ht="16.5" thickBot="1" x14ac:dyDescent="0.3">
      <c r="B98" s="725" t="s">
        <v>70</v>
      </c>
      <c r="C98" s="726">
        <v>876.59900000000005</v>
      </c>
      <c r="D98" s="726">
        <v>3990.0920000000001</v>
      </c>
      <c r="E98" s="726">
        <v>877.48800000000006</v>
      </c>
      <c r="F98" s="727" t="s">
        <v>126</v>
      </c>
      <c r="G98" s="728">
        <v>1227.69</v>
      </c>
      <c r="H98" s="729">
        <v>5614.8649999999998</v>
      </c>
      <c r="I98" s="730">
        <v>1128.6600000000001</v>
      </c>
      <c r="J98" s="697"/>
      <c r="K98" s="725" t="s">
        <v>118</v>
      </c>
      <c r="L98" s="726">
        <v>189.625</v>
      </c>
      <c r="M98" s="726">
        <v>857.46299999999997</v>
      </c>
      <c r="N98" s="726">
        <v>49.4</v>
      </c>
      <c r="O98" s="727" t="s">
        <v>133</v>
      </c>
      <c r="P98" s="728">
        <v>321.197</v>
      </c>
      <c r="Q98" s="729">
        <v>1469.075</v>
      </c>
      <c r="R98" s="730">
        <v>96.664000000000001</v>
      </c>
    </row>
    <row r="99" spans="2:18" x14ac:dyDescent="0.2">
      <c r="B99" s="731"/>
      <c r="C99" s="731"/>
      <c r="D99" s="731"/>
      <c r="E99" s="731"/>
      <c r="F99" s="731"/>
      <c r="G99" s="731"/>
      <c r="H99" s="731"/>
      <c r="I99" s="731"/>
      <c r="J99" s="731"/>
      <c r="K99" s="731"/>
      <c r="L99" s="731"/>
      <c r="M99" s="731"/>
      <c r="N99" s="731"/>
      <c r="O99" s="731"/>
      <c r="P99" s="731"/>
      <c r="Q99" s="731"/>
      <c r="R99" s="731"/>
    </row>
    <row r="100" spans="2:18" x14ac:dyDescent="0.2">
      <c r="B100" s="731"/>
      <c r="C100" s="731"/>
      <c r="D100" s="731"/>
      <c r="E100" s="731"/>
      <c r="F100" s="731"/>
      <c r="G100" s="731"/>
      <c r="H100" s="731"/>
      <c r="I100" s="731"/>
      <c r="J100" s="731"/>
      <c r="K100" s="731"/>
      <c r="L100" s="731"/>
      <c r="M100" s="731"/>
      <c r="N100" s="731"/>
      <c r="O100" s="731"/>
      <c r="P100" s="731"/>
      <c r="Q100" s="731"/>
      <c r="R100" s="731"/>
    </row>
    <row r="101" spans="2:18" ht="16.5" x14ac:dyDescent="0.25">
      <c r="B101" s="757"/>
      <c r="C101" s="757"/>
      <c r="D101" s="757"/>
      <c r="E101" s="757"/>
      <c r="F101" s="757"/>
      <c r="G101" s="757"/>
      <c r="H101" s="757"/>
      <c r="I101" s="758"/>
      <c r="J101" s="758"/>
      <c r="K101" s="757"/>
      <c r="L101" s="757"/>
      <c r="M101" s="757"/>
      <c r="N101" s="757"/>
      <c r="O101" s="757"/>
      <c r="P101" s="757"/>
      <c r="Q101" s="757"/>
      <c r="R101" s="758"/>
    </row>
    <row r="102" spans="2:18" ht="15.75" x14ac:dyDescent="0.25">
      <c r="B102" s="732" t="s">
        <v>318</v>
      </c>
      <c r="C102" s="732"/>
      <c r="D102" s="732"/>
      <c r="E102" s="732"/>
      <c r="F102" s="732"/>
      <c r="G102" s="734"/>
      <c r="H102" s="734"/>
      <c r="I102" s="734"/>
      <c r="J102" s="734"/>
      <c r="K102" s="732" t="s">
        <v>319</v>
      </c>
      <c r="L102" s="732"/>
      <c r="M102" s="732"/>
      <c r="N102" s="732"/>
      <c r="O102" s="732"/>
      <c r="P102" s="734"/>
      <c r="Q102" s="734"/>
      <c r="R102" s="734"/>
    </row>
    <row r="103" spans="2:18" ht="16.5" thickBot="1" x14ac:dyDescent="0.3">
      <c r="B103" s="735" t="s">
        <v>188</v>
      </c>
      <c r="C103" s="732"/>
      <c r="D103" s="732"/>
      <c r="E103" s="732"/>
      <c r="F103" s="732"/>
      <c r="G103" s="734"/>
      <c r="H103" s="734"/>
      <c r="I103" s="734"/>
      <c r="J103" s="734"/>
      <c r="K103" s="735" t="s">
        <v>188</v>
      </c>
      <c r="L103" s="732"/>
      <c r="M103" s="732"/>
      <c r="N103" s="732"/>
      <c r="O103" s="732"/>
      <c r="P103" s="734"/>
      <c r="Q103" s="734"/>
      <c r="R103" s="734"/>
    </row>
    <row r="104" spans="2:18" ht="16.5" thickBot="1" x14ac:dyDescent="0.3">
      <c r="B104" s="736" t="s">
        <v>112</v>
      </c>
      <c r="C104" s="737"/>
      <c r="D104" s="737"/>
      <c r="E104" s="737"/>
      <c r="F104" s="737"/>
      <c r="G104" s="737"/>
      <c r="H104" s="737"/>
      <c r="I104" s="738"/>
      <c r="J104" s="734"/>
      <c r="K104" s="736" t="s">
        <v>113</v>
      </c>
      <c r="L104" s="737"/>
      <c r="M104" s="737"/>
      <c r="N104" s="737"/>
      <c r="O104" s="737"/>
      <c r="P104" s="737"/>
      <c r="Q104" s="737"/>
      <c r="R104" s="738"/>
    </row>
    <row r="105" spans="2:18" ht="16.5" thickBot="1" x14ac:dyDescent="0.3">
      <c r="B105" s="739" t="s">
        <v>309</v>
      </c>
      <c r="C105" s="740"/>
      <c r="D105" s="741"/>
      <c r="E105" s="742"/>
      <c r="F105" s="739" t="s">
        <v>310</v>
      </c>
      <c r="G105" s="740"/>
      <c r="H105" s="741"/>
      <c r="I105" s="742"/>
      <c r="J105" s="734"/>
      <c r="K105" s="739" t="s">
        <v>309</v>
      </c>
      <c r="L105" s="740"/>
      <c r="M105" s="741"/>
      <c r="N105" s="742"/>
      <c r="O105" s="739" t="s">
        <v>310</v>
      </c>
      <c r="P105" s="740"/>
      <c r="Q105" s="741"/>
      <c r="R105" s="742"/>
    </row>
    <row r="106" spans="2:18" ht="32.25" thickBot="1" x14ac:dyDescent="0.3">
      <c r="B106" s="743" t="s">
        <v>114</v>
      </c>
      <c r="C106" s="744" t="s">
        <v>94</v>
      </c>
      <c r="D106" s="745" t="s">
        <v>140</v>
      </c>
      <c r="E106" s="746" t="s">
        <v>115</v>
      </c>
      <c r="F106" s="743" t="s">
        <v>114</v>
      </c>
      <c r="G106" s="744" t="s">
        <v>94</v>
      </c>
      <c r="H106" s="745" t="s">
        <v>140</v>
      </c>
      <c r="I106" s="746" t="s">
        <v>115</v>
      </c>
      <c r="J106" s="734"/>
      <c r="K106" s="743" t="s">
        <v>114</v>
      </c>
      <c r="L106" s="744" t="s">
        <v>94</v>
      </c>
      <c r="M106" s="745" t="s">
        <v>140</v>
      </c>
      <c r="N106" s="746" t="s">
        <v>115</v>
      </c>
      <c r="O106" s="743" t="s">
        <v>114</v>
      </c>
      <c r="P106" s="744" t="s">
        <v>94</v>
      </c>
      <c r="Q106" s="745" t="s">
        <v>140</v>
      </c>
      <c r="R106" s="746" t="s">
        <v>115</v>
      </c>
    </row>
    <row r="107" spans="2:18" ht="16.5" thickBot="1" x14ac:dyDescent="0.3">
      <c r="B107" s="706" t="s">
        <v>107</v>
      </c>
      <c r="C107" s="707">
        <v>67166.247000000003</v>
      </c>
      <c r="D107" s="708">
        <v>305176.85800000001</v>
      </c>
      <c r="E107" s="709">
        <v>18040.937000000002</v>
      </c>
      <c r="F107" s="710" t="s">
        <v>107</v>
      </c>
      <c r="G107" s="711">
        <v>151760.04500000001</v>
      </c>
      <c r="H107" s="712">
        <v>694785.95200000005</v>
      </c>
      <c r="I107" s="709">
        <v>26096.737000000001</v>
      </c>
      <c r="J107" s="734"/>
      <c r="K107" s="706" t="s">
        <v>107</v>
      </c>
      <c r="L107" s="707">
        <v>36195.637000000002</v>
      </c>
      <c r="M107" s="708">
        <v>164648.614</v>
      </c>
      <c r="N107" s="709">
        <v>9979.4159999999993</v>
      </c>
      <c r="O107" s="710" t="s">
        <v>107</v>
      </c>
      <c r="P107" s="711">
        <v>46911.498</v>
      </c>
      <c r="Q107" s="712">
        <v>214952.42600000001</v>
      </c>
      <c r="R107" s="709">
        <v>8160.3649999999998</v>
      </c>
    </row>
    <row r="108" spans="2:18" ht="15.75" x14ac:dyDescent="0.25">
      <c r="B108" s="713" t="s">
        <v>120</v>
      </c>
      <c r="C108" s="714">
        <v>12427.431</v>
      </c>
      <c r="D108" s="714">
        <v>56428.819000000003</v>
      </c>
      <c r="E108" s="714">
        <v>3381.92</v>
      </c>
      <c r="F108" s="715" t="s">
        <v>239</v>
      </c>
      <c r="G108" s="716">
        <v>23335.215</v>
      </c>
      <c r="H108" s="717">
        <v>106672.80899999999</v>
      </c>
      <c r="I108" s="718">
        <v>3856.0709999999999</v>
      </c>
      <c r="J108" s="734"/>
      <c r="K108" s="713" t="s">
        <v>239</v>
      </c>
      <c r="L108" s="714">
        <v>10731.995000000001</v>
      </c>
      <c r="M108" s="714">
        <v>48793.146999999997</v>
      </c>
      <c r="N108" s="714">
        <v>2610.0610000000001</v>
      </c>
      <c r="O108" s="715" t="s">
        <v>71</v>
      </c>
      <c r="P108" s="716">
        <v>11820.242</v>
      </c>
      <c r="Q108" s="717">
        <v>54268.296999999999</v>
      </c>
      <c r="R108" s="718">
        <v>2055.701</v>
      </c>
    </row>
    <row r="109" spans="2:18" ht="15.75" x14ac:dyDescent="0.25">
      <c r="B109" s="719" t="s">
        <v>129</v>
      </c>
      <c r="C109" s="720">
        <v>9006.4750000000004</v>
      </c>
      <c r="D109" s="720">
        <v>40932.777000000002</v>
      </c>
      <c r="E109" s="720">
        <v>2355.4769999999999</v>
      </c>
      <c r="F109" s="721" t="s">
        <v>120</v>
      </c>
      <c r="G109" s="722">
        <v>21065.511999999999</v>
      </c>
      <c r="H109" s="723">
        <v>96476.566000000006</v>
      </c>
      <c r="I109" s="724">
        <v>3487.3420000000001</v>
      </c>
      <c r="J109" s="734"/>
      <c r="K109" s="719" t="s">
        <v>71</v>
      </c>
      <c r="L109" s="720">
        <v>9818.2579999999998</v>
      </c>
      <c r="M109" s="720">
        <v>44579.296999999999</v>
      </c>
      <c r="N109" s="720">
        <v>2607.7469999999998</v>
      </c>
      <c r="O109" s="721" t="s">
        <v>122</v>
      </c>
      <c r="P109" s="722">
        <v>10032.575000000001</v>
      </c>
      <c r="Q109" s="723">
        <v>45831.894999999997</v>
      </c>
      <c r="R109" s="724">
        <v>1586.442</v>
      </c>
    </row>
    <row r="110" spans="2:18" ht="15.75" x14ac:dyDescent="0.25">
      <c r="B110" s="719" t="s">
        <v>239</v>
      </c>
      <c r="C110" s="720">
        <v>7130.1080000000002</v>
      </c>
      <c r="D110" s="720">
        <v>32450.129000000001</v>
      </c>
      <c r="E110" s="720">
        <v>1932.046</v>
      </c>
      <c r="F110" s="721" t="s">
        <v>70</v>
      </c>
      <c r="G110" s="722">
        <v>17747.203000000001</v>
      </c>
      <c r="H110" s="723">
        <v>81486.05</v>
      </c>
      <c r="I110" s="724">
        <v>3003.5</v>
      </c>
      <c r="J110" s="734"/>
      <c r="K110" s="719" t="s">
        <v>128</v>
      </c>
      <c r="L110" s="720">
        <v>2936.46</v>
      </c>
      <c r="M110" s="720">
        <v>13313.566999999999</v>
      </c>
      <c r="N110" s="720">
        <v>862.52700000000004</v>
      </c>
      <c r="O110" s="721" t="s">
        <v>239</v>
      </c>
      <c r="P110" s="722">
        <v>8419.0730000000003</v>
      </c>
      <c r="Q110" s="723">
        <v>38787.383000000002</v>
      </c>
      <c r="R110" s="724">
        <v>1386.383</v>
      </c>
    </row>
    <row r="111" spans="2:18" ht="15.75" x14ac:dyDescent="0.25">
      <c r="B111" s="719" t="s">
        <v>71</v>
      </c>
      <c r="C111" s="720">
        <v>4756.8339999999998</v>
      </c>
      <c r="D111" s="720">
        <v>21618.951000000001</v>
      </c>
      <c r="E111" s="720">
        <v>1383.6990000000001</v>
      </c>
      <c r="F111" s="721" t="s">
        <v>71</v>
      </c>
      <c r="G111" s="722">
        <v>14883.456</v>
      </c>
      <c r="H111" s="723">
        <v>68299.260999999999</v>
      </c>
      <c r="I111" s="724">
        <v>2678.7109999999998</v>
      </c>
      <c r="J111" s="734"/>
      <c r="K111" s="719" t="s">
        <v>117</v>
      </c>
      <c r="L111" s="720">
        <v>2416.8389999999999</v>
      </c>
      <c r="M111" s="720">
        <v>10994.758</v>
      </c>
      <c r="N111" s="720">
        <v>520.58100000000002</v>
      </c>
      <c r="O111" s="721" t="s">
        <v>128</v>
      </c>
      <c r="P111" s="722">
        <v>4096.22</v>
      </c>
      <c r="Q111" s="723">
        <v>18732.699000000001</v>
      </c>
      <c r="R111" s="724">
        <v>821.4</v>
      </c>
    </row>
    <row r="112" spans="2:18" ht="15.75" x14ac:dyDescent="0.25">
      <c r="B112" s="719" t="s">
        <v>168</v>
      </c>
      <c r="C112" s="720">
        <v>4198.9949999999999</v>
      </c>
      <c r="D112" s="720">
        <v>19078.151000000002</v>
      </c>
      <c r="E112" s="720">
        <v>1232.925</v>
      </c>
      <c r="F112" s="721" t="s">
        <v>122</v>
      </c>
      <c r="G112" s="722">
        <v>11250.721</v>
      </c>
      <c r="H112" s="723">
        <v>51514.413999999997</v>
      </c>
      <c r="I112" s="724">
        <v>1995.9359999999999</v>
      </c>
      <c r="J112" s="734"/>
      <c r="K112" s="719" t="s">
        <v>122</v>
      </c>
      <c r="L112" s="720">
        <v>2356.116</v>
      </c>
      <c r="M112" s="720">
        <v>10771.77</v>
      </c>
      <c r="N112" s="720">
        <v>1023.4</v>
      </c>
      <c r="O112" s="721" t="s">
        <v>117</v>
      </c>
      <c r="P112" s="722">
        <v>3887.8969999999999</v>
      </c>
      <c r="Q112" s="723">
        <v>17688.624</v>
      </c>
      <c r="R112" s="724">
        <v>741.11500000000001</v>
      </c>
    </row>
    <row r="113" spans="2:18" ht="15.75" x14ac:dyDescent="0.25">
      <c r="B113" s="719" t="s">
        <v>119</v>
      </c>
      <c r="C113" s="720">
        <v>4098.22</v>
      </c>
      <c r="D113" s="720">
        <v>18578.289000000001</v>
      </c>
      <c r="E113" s="720">
        <v>1093.316</v>
      </c>
      <c r="F113" s="721" t="s">
        <v>129</v>
      </c>
      <c r="G113" s="722">
        <v>10256.418</v>
      </c>
      <c r="H113" s="723">
        <v>46756.33</v>
      </c>
      <c r="I113" s="724">
        <v>1805.9649999999999</v>
      </c>
      <c r="J113" s="734"/>
      <c r="K113" s="719" t="s">
        <v>70</v>
      </c>
      <c r="L113" s="720">
        <v>2064.3910000000001</v>
      </c>
      <c r="M113" s="720">
        <v>9442.1209999999992</v>
      </c>
      <c r="N113" s="720">
        <v>757.30600000000004</v>
      </c>
      <c r="O113" s="721" t="s">
        <v>70</v>
      </c>
      <c r="P113" s="722">
        <v>2375.076</v>
      </c>
      <c r="Q113" s="723">
        <v>10889.364</v>
      </c>
      <c r="R113" s="724">
        <v>462.55</v>
      </c>
    </row>
    <row r="114" spans="2:18" ht="15.75" x14ac:dyDescent="0.25">
      <c r="B114" s="719" t="s">
        <v>73</v>
      </c>
      <c r="C114" s="720">
        <v>3899.3580000000002</v>
      </c>
      <c r="D114" s="720">
        <v>17680.028999999999</v>
      </c>
      <c r="E114" s="720">
        <v>1045.0909999999999</v>
      </c>
      <c r="F114" s="721" t="s">
        <v>119</v>
      </c>
      <c r="G114" s="722">
        <v>9194.5490000000009</v>
      </c>
      <c r="H114" s="723">
        <v>42207.775000000001</v>
      </c>
      <c r="I114" s="724">
        <v>1519.115</v>
      </c>
      <c r="J114" s="734"/>
      <c r="K114" s="719" t="s">
        <v>116</v>
      </c>
      <c r="L114" s="720">
        <v>1749.7329999999999</v>
      </c>
      <c r="M114" s="720">
        <v>7952.9870000000001</v>
      </c>
      <c r="N114" s="720">
        <v>478.90899999999999</v>
      </c>
      <c r="O114" s="721" t="s">
        <v>126</v>
      </c>
      <c r="P114" s="722">
        <v>2084.692</v>
      </c>
      <c r="Q114" s="723">
        <v>9571.4860000000008</v>
      </c>
      <c r="R114" s="724">
        <v>436.42700000000002</v>
      </c>
    </row>
    <row r="115" spans="2:18" ht="15.75" x14ac:dyDescent="0.25">
      <c r="B115" s="719" t="s">
        <v>116</v>
      </c>
      <c r="C115" s="720">
        <v>3445.2069999999999</v>
      </c>
      <c r="D115" s="720">
        <v>15693.172</v>
      </c>
      <c r="E115" s="720">
        <v>868.13099999999997</v>
      </c>
      <c r="F115" s="721" t="s">
        <v>137</v>
      </c>
      <c r="G115" s="722">
        <v>8660.2810000000009</v>
      </c>
      <c r="H115" s="723">
        <v>39551.99</v>
      </c>
      <c r="I115" s="724">
        <v>1691.297</v>
      </c>
      <c r="J115" s="734"/>
      <c r="K115" s="719" t="s">
        <v>126</v>
      </c>
      <c r="L115" s="720">
        <v>1447.8309999999999</v>
      </c>
      <c r="M115" s="720">
        <v>6554.93</v>
      </c>
      <c r="N115" s="720">
        <v>405.87900000000002</v>
      </c>
      <c r="O115" s="721" t="s">
        <v>119</v>
      </c>
      <c r="P115" s="722">
        <v>1162.588</v>
      </c>
      <c r="Q115" s="723">
        <v>5298.991</v>
      </c>
      <c r="R115" s="724">
        <v>172.53899999999999</v>
      </c>
    </row>
    <row r="116" spans="2:18" ht="15.75" x14ac:dyDescent="0.25">
      <c r="B116" s="719" t="s">
        <v>137</v>
      </c>
      <c r="C116" s="720">
        <v>3310.9360000000001</v>
      </c>
      <c r="D116" s="720">
        <v>15001.050999999999</v>
      </c>
      <c r="E116" s="720">
        <v>908.77800000000002</v>
      </c>
      <c r="F116" s="721" t="s">
        <v>116</v>
      </c>
      <c r="G116" s="722">
        <v>5218.9409999999998</v>
      </c>
      <c r="H116" s="723">
        <v>23868.337</v>
      </c>
      <c r="I116" s="724">
        <v>865.48099999999999</v>
      </c>
      <c r="J116" s="734"/>
      <c r="K116" s="719" t="s">
        <v>121</v>
      </c>
      <c r="L116" s="720">
        <v>910.40499999999997</v>
      </c>
      <c r="M116" s="720">
        <v>4162.4880000000003</v>
      </c>
      <c r="N116" s="720">
        <v>210.58699999999999</v>
      </c>
      <c r="O116" s="721" t="s">
        <v>118</v>
      </c>
      <c r="P116" s="722">
        <v>820.26499999999999</v>
      </c>
      <c r="Q116" s="723">
        <v>3759.59</v>
      </c>
      <c r="R116" s="724">
        <v>124.23399999999999</v>
      </c>
    </row>
    <row r="117" spans="2:18" ht="15.75" x14ac:dyDescent="0.25">
      <c r="B117" s="719" t="s">
        <v>127</v>
      </c>
      <c r="C117" s="720">
        <v>1853.2239999999999</v>
      </c>
      <c r="D117" s="720">
        <v>8399.2199999999993</v>
      </c>
      <c r="E117" s="720">
        <v>435.36799999999999</v>
      </c>
      <c r="F117" s="721" t="s">
        <v>118</v>
      </c>
      <c r="G117" s="722">
        <v>4868.6189999999997</v>
      </c>
      <c r="H117" s="723">
        <v>22191.823</v>
      </c>
      <c r="I117" s="724">
        <v>822.52499999999998</v>
      </c>
      <c r="J117" s="734"/>
      <c r="K117" s="719" t="s">
        <v>119</v>
      </c>
      <c r="L117" s="720">
        <v>616.80799999999999</v>
      </c>
      <c r="M117" s="720">
        <v>2810.1120000000001</v>
      </c>
      <c r="N117" s="720">
        <v>149.92400000000001</v>
      </c>
      <c r="O117" s="721" t="s">
        <v>116</v>
      </c>
      <c r="P117" s="722">
        <v>796.65</v>
      </c>
      <c r="Q117" s="723">
        <v>3605.241</v>
      </c>
      <c r="R117" s="724">
        <v>135.31399999999999</v>
      </c>
    </row>
    <row r="118" spans="2:18" ht="15.75" x14ac:dyDescent="0.25">
      <c r="B118" s="719" t="s">
        <v>124</v>
      </c>
      <c r="C118" s="720">
        <v>1588.117</v>
      </c>
      <c r="D118" s="720">
        <v>7226.143</v>
      </c>
      <c r="E118" s="720">
        <v>376.89600000000002</v>
      </c>
      <c r="F118" s="721" t="s">
        <v>168</v>
      </c>
      <c r="G118" s="722">
        <v>4057.759</v>
      </c>
      <c r="H118" s="723">
        <v>18721.469000000001</v>
      </c>
      <c r="I118" s="724">
        <v>849.97500000000002</v>
      </c>
      <c r="J118" s="734"/>
      <c r="K118" s="719" t="s">
        <v>118</v>
      </c>
      <c r="L118" s="720">
        <v>337.27499999999998</v>
      </c>
      <c r="M118" s="720">
        <v>1532.9290000000001</v>
      </c>
      <c r="N118" s="720">
        <v>83.605999999999995</v>
      </c>
      <c r="O118" s="721" t="s">
        <v>127</v>
      </c>
      <c r="P118" s="722">
        <v>499.54</v>
      </c>
      <c r="Q118" s="723">
        <v>2279.7660000000001</v>
      </c>
      <c r="R118" s="724">
        <v>90.534999999999997</v>
      </c>
    </row>
    <row r="119" spans="2:18" ht="15.75" x14ac:dyDescent="0.25">
      <c r="B119" s="719" t="s">
        <v>70</v>
      </c>
      <c r="C119" s="720">
        <v>1403.826</v>
      </c>
      <c r="D119" s="720">
        <v>6399.7330000000002</v>
      </c>
      <c r="E119" s="720">
        <v>388.089</v>
      </c>
      <c r="F119" s="721" t="s">
        <v>73</v>
      </c>
      <c r="G119" s="722">
        <v>3752.0079999999998</v>
      </c>
      <c r="H119" s="723">
        <v>17173.550999999999</v>
      </c>
      <c r="I119" s="724">
        <v>625.36500000000001</v>
      </c>
      <c r="J119" s="734"/>
      <c r="K119" s="719" t="s">
        <v>129</v>
      </c>
      <c r="L119" s="720">
        <v>194.779</v>
      </c>
      <c r="M119" s="720">
        <v>901.30100000000004</v>
      </c>
      <c r="N119" s="720">
        <v>27.164999999999999</v>
      </c>
      <c r="O119" s="721" t="s">
        <v>120</v>
      </c>
      <c r="P119" s="722">
        <v>350.94400000000002</v>
      </c>
      <c r="Q119" s="723">
        <v>1589.0360000000001</v>
      </c>
      <c r="R119" s="724">
        <v>64.016999999999996</v>
      </c>
    </row>
    <row r="120" spans="2:18" ht="15.75" x14ac:dyDescent="0.25">
      <c r="B120" s="719" t="s">
        <v>175</v>
      </c>
      <c r="C120" s="720">
        <v>1169.97</v>
      </c>
      <c r="D120" s="720">
        <v>5328.6390000000001</v>
      </c>
      <c r="E120" s="720">
        <v>292.90499999999997</v>
      </c>
      <c r="F120" s="721" t="s">
        <v>127</v>
      </c>
      <c r="G120" s="722">
        <v>2368.518</v>
      </c>
      <c r="H120" s="723">
        <v>10871.584999999999</v>
      </c>
      <c r="I120" s="724">
        <v>342.56799999999998</v>
      </c>
      <c r="J120" s="734"/>
      <c r="K120" s="719" t="s">
        <v>120</v>
      </c>
      <c r="L120" s="720">
        <v>191.58699999999999</v>
      </c>
      <c r="M120" s="720">
        <v>886.08699999999999</v>
      </c>
      <c r="N120" s="720">
        <v>77.867999999999995</v>
      </c>
      <c r="O120" s="721" t="s">
        <v>133</v>
      </c>
      <c r="P120" s="722">
        <v>148.60900000000001</v>
      </c>
      <c r="Q120" s="723">
        <v>698.995</v>
      </c>
      <c r="R120" s="724">
        <v>22</v>
      </c>
    </row>
    <row r="121" spans="2:18" ht="15.75" x14ac:dyDescent="0.25">
      <c r="B121" s="719" t="s">
        <v>122</v>
      </c>
      <c r="C121" s="720">
        <v>1062.8409999999999</v>
      </c>
      <c r="D121" s="720">
        <v>4892.4120000000003</v>
      </c>
      <c r="E121" s="720">
        <v>257.31799999999998</v>
      </c>
      <c r="F121" s="721" t="s">
        <v>124</v>
      </c>
      <c r="G121" s="722">
        <v>2220.8560000000002</v>
      </c>
      <c r="H121" s="723">
        <v>10224.06</v>
      </c>
      <c r="I121" s="724">
        <v>359.96199999999999</v>
      </c>
      <c r="J121" s="734"/>
      <c r="K121" s="719" t="s">
        <v>272</v>
      </c>
      <c r="L121" s="720">
        <v>185.70500000000001</v>
      </c>
      <c r="M121" s="720">
        <v>859.31600000000003</v>
      </c>
      <c r="N121" s="720">
        <v>32.328000000000003</v>
      </c>
      <c r="O121" s="721" t="s">
        <v>164</v>
      </c>
      <c r="P121" s="722">
        <v>144.89099999999999</v>
      </c>
      <c r="Q121" s="723">
        <v>681.50699999999995</v>
      </c>
      <c r="R121" s="724">
        <v>21</v>
      </c>
    </row>
    <row r="122" spans="2:18" ht="15.75" x14ac:dyDescent="0.25">
      <c r="B122" s="719" t="s">
        <v>181</v>
      </c>
      <c r="C122" s="720">
        <v>1025.604</v>
      </c>
      <c r="D122" s="720">
        <v>4628.6319999999996</v>
      </c>
      <c r="E122" s="720">
        <v>280.69099999999997</v>
      </c>
      <c r="F122" s="721" t="s">
        <v>121</v>
      </c>
      <c r="G122" s="722">
        <v>1434.5550000000001</v>
      </c>
      <c r="H122" s="723">
        <v>6576.317</v>
      </c>
      <c r="I122" s="724">
        <v>232.60300000000001</v>
      </c>
      <c r="J122" s="734"/>
      <c r="K122" s="719" t="s">
        <v>127</v>
      </c>
      <c r="L122" s="720">
        <v>94.108999999999995</v>
      </c>
      <c r="M122" s="720">
        <v>435.46800000000002</v>
      </c>
      <c r="N122" s="720">
        <v>106.083</v>
      </c>
      <c r="O122" s="721" t="s">
        <v>171</v>
      </c>
      <c r="P122" s="722">
        <v>136.739</v>
      </c>
      <c r="Q122" s="723">
        <v>643.16700000000003</v>
      </c>
      <c r="R122" s="724">
        <v>19.8</v>
      </c>
    </row>
    <row r="123" spans="2:18" ht="16.5" thickBot="1" x14ac:dyDescent="0.3">
      <c r="B123" s="725" t="s">
        <v>275</v>
      </c>
      <c r="C123" s="726">
        <v>906.255</v>
      </c>
      <c r="D123" s="726">
        <v>4121.4669999999996</v>
      </c>
      <c r="E123" s="726">
        <v>267.048</v>
      </c>
      <c r="F123" s="727" t="s">
        <v>171</v>
      </c>
      <c r="G123" s="728">
        <v>1306.453</v>
      </c>
      <c r="H123" s="729">
        <v>6017.777</v>
      </c>
      <c r="I123" s="730">
        <v>252.887</v>
      </c>
      <c r="J123" s="734"/>
      <c r="K123" s="725" t="s">
        <v>73</v>
      </c>
      <c r="L123" s="726">
        <v>64.22</v>
      </c>
      <c r="M123" s="726">
        <v>292.202</v>
      </c>
      <c r="N123" s="726">
        <v>14.734</v>
      </c>
      <c r="O123" s="727" t="s">
        <v>181</v>
      </c>
      <c r="P123" s="728">
        <v>129.4</v>
      </c>
      <c r="Q123" s="729">
        <v>598.39700000000005</v>
      </c>
      <c r="R123" s="730">
        <v>20</v>
      </c>
    </row>
    <row r="124" spans="2:18" x14ac:dyDescent="0.2">
      <c r="B124" s="731"/>
      <c r="C124" s="731"/>
      <c r="D124" s="731"/>
      <c r="E124" s="731"/>
      <c r="F124" s="731"/>
      <c r="G124" s="731"/>
      <c r="H124" s="731"/>
      <c r="I124" s="731"/>
      <c r="J124" s="731"/>
      <c r="K124" s="731"/>
      <c r="L124" s="731"/>
      <c r="M124" s="731"/>
      <c r="N124" s="731"/>
      <c r="O124" s="731"/>
      <c r="P124" s="731"/>
      <c r="Q124" s="731"/>
      <c r="R124" s="731"/>
    </row>
    <row r="125" spans="2:18" x14ac:dyDescent="0.2">
      <c r="B125" s="731"/>
      <c r="C125" s="731"/>
      <c r="D125" s="731"/>
      <c r="E125" s="731"/>
      <c r="F125" s="731"/>
      <c r="G125" s="731"/>
      <c r="H125" s="731"/>
      <c r="I125" s="731"/>
      <c r="J125" s="731"/>
      <c r="K125" s="731"/>
      <c r="L125" s="731"/>
      <c r="M125" s="731"/>
      <c r="N125" s="731"/>
      <c r="O125" s="731"/>
      <c r="P125" s="731"/>
      <c r="Q125" s="731"/>
      <c r="R125" s="731"/>
    </row>
    <row r="126" spans="2:18" x14ac:dyDescent="0.2">
      <c r="B126" s="731"/>
      <c r="C126" s="731"/>
      <c r="D126" s="731"/>
      <c r="E126" s="731"/>
      <c r="F126" s="731"/>
      <c r="G126" s="731"/>
      <c r="H126" s="731"/>
      <c r="I126" s="731"/>
      <c r="J126" s="731"/>
      <c r="K126" s="731"/>
      <c r="L126" s="731"/>
      <c r="M126" s="731"/>
      <c r="N126" s="731"/>
      <c r="O126" s="731"/>
      <c r="P126" s="731"/>
      <c r="Q126" s="731"/>
      <c r="R126" s="731"/>
    </row>
    <row r="127" spans="2:18" ht="16.5" x14ac:dyDescent="0.25">
      <c r="B127" s="757"/>
      <c r="C127" s="757"/>
      <c r="D127" s="757"/>
      <c r="E127" s="757"/>
      <c r="F127" s="757"/>
      <c r="G127" s="757"/>
      <c r="H127" s="757"/>
      <c r="I127" s="758"/>
      <c r="J127" s="758"/>
      <c r="K127" s="757"/>
      <c r="L127" s="757"/>
      <c r="M127" s="757"/>
      <c r="N127" s="757"/>
      <c r="O127" s="757"/>
      <c r="P127" s="759"/>
      <c r="Q127" s="759"/>
      <c r="R127" s="750"/>
    </row>
    <row r="128" spans="2:18" ht="15.75" x14ac:dyDescent="0.25">
      <c r="B128" s="732" t="s">
        <v>320</v>
      </c>
      <c r="C128" s="732"/>
      <c r="D128" s="732"/>
      <c r="E128" s="732"/>
      <c r="F128" s="732"/>
      <c r="G128" s="732"/>
      <c r="H128" s="732"/>
      <c r="I128" s="734"/>
      <c r="J128" s="734"/>
      <c r="K128" s="732" t="s">
        <v>321</v>
      </c>
      <c r="L128" s="732"/>
      <c r="M128" s="732"/>
      <c r="N128" s="732"/>
      <c r="O128" s="732"/>
      <c r="P128" s="732"/>
      <c r="Q128" s="732"/>
      <c r="R128" s="734"/>
    </row>
    <row r="129" spans="2:31" ht="16.5" thickBot="1" x14ac:dyDescent="0.3">
      <c r="B129" s="735" t="s">
        <v>188</v>
      </c>
      <c r="C129" s="732"/>
      <c r="D129" s="732"/>
      <c r="E129" s="732"/>
      <c r="F129" s="734"/>
      <c r="G129" s="734"/>
      <c r="H129" s="734"/>
      <c r="I129" s="734"/>
      <c r="J129" s="734"/>
      <c r="K129" s="735" t="s">
        <v>188</v>
      </c>
      <c r="L129" s="732"/>
      <c r="M129" s="732"/>
      <c r="N129" s="732"/>
      <c r="O129" s="734"/>
      <c r="P129" s="734"/>
      <c r="Q129" s="734"/>
      <c r="R129" s="734"/>
    </row>
    <row r="130" spans="2:31" ht="16.5" thickBot="1" x14ac:dyDescent="0.3">
      <c r="B130" s="736" t="s">
        <v>112</v>
      </c>
      <c r="C130" s="737"/>
      <c r="D130" s="737"/>
      <c r="E130" s="737"/>
      <c r="F130" s="737"/>
      <c r="G130" s="737"/>
      <c r="H130" s="737"/>
      <c r="I130" s="738"/>
      <c r="J130" s="734"/>
      <c r="K130" s="736" t="s">
        <v>113</v>
      </c>
      <c r="L130" s="737"/>
      <c r="M130" s="737"/>
      <c r="N130" s="737"/>
      <c r="O130" s="737"/>
      <c r="P130" s="737"/>
      <c r="Q130" s="737"/>
      <c r="R130" s="738"/>
    </row>
    <row r="131" spans="2:31" ht="16.5" thickBot="1" x14ac:dyDescent="0.3">
      <c r="B131" s="739" t="s">
        <v>309</v>
      </c>
      <c r="C131" s="740"/>
      <c r="D131" s="741"/>
      <c r="E131" s="742"/>
      <c r="F131" s="739" t="s">
        <v>310</v>
      </c>
      <c r="G131" s="740"/>
      <c r="H131" s="741"/>
      <c r="I131" s="742"/>
      <c r="J131" s="734"/>
      <c r="K131" s="739" t="s">
        <v>309</v>
      </c>
      <c r="L131" s="740"/>
      <c r="M131" s="741"/>
      <c r="N131" s="742"/>
      <c r="O131" s="739" t="s">
        <v>310</v>
      </c>
      <c r="P131" s="740"/>
      <c r="Q131" s="741"/>
      <c r="R131" s="742"/>
    </row>
    <row r="132" spans="2:31" ht="32.25" thickBot="1" x14ac:dyDescent="0.3">
      <c r="B132" s="743" t="s">
        <v>114</v>
      </c>
      <c r="C132" s="744" t="s">
        <v>94</v>
      </c>
      <c r="D132" s="745" t="s">
        <v>140</v>
      </c>
      <c r="E132" s="746" t="s">
        <v>115</v>
      </c>
      <c r="F132" s="743" t="s">
        <v>114</v>
      </c>
      <c r="G132" s="744" t="s">
        <v>94</v>
      </c>
      <c r="H132" s="745" t="s">
        <v>140</v>
      </c>
      <c r="I132" s="746" t="s">
        <v>115</v>
      </c>
      <c r="J132" s="734"/>
      <c r="K132" s="743" t="s">
        <v>114</v>
      </c>
      <c r="L132" s="744" t="s">
        <v>94</v>
      </c>
      <c r="M132" s="745" t="s">
        <v>140</v>
      </c>
      <c r="N132" s="746" t="s">
        <v>115</v>
      </c>
      <c r="O132" s="743" t="s">
        <v>114</v>
      </c>
      <c r="P132" s="744" t="s">
        <v>94</v>
      </c>
      <c r="Q132" s="745" t="s">
        <v>140</v>
      </c>
      <c r="R132" s="746" t="s">
        <v>115</v>
      </c>
    </row>
    <row r="133" spans="2:31" ht="16.5" thickBot="1" x14ac:dyDescent="0.3">
      <c r="B133" s="706" t="s">
        <v>107</v>
      </c>
      <c r="C133" s="707">
        <v>296611.90299999999</v>
      </c>
      <c r="D133" s="708">
        <v>1346009.4820000001</v>
      </c>
      <c r="E133" s="709">
        <v>95174.747000000003</v>
      </c>
      <c r="F133" s="710" t="s">
        <v>107</v>
      </c>
      <c r="G133" s="711">
        <v>350988.152</v>
      </c>
      <c r="H133" s="712">
        <v>1609563.135</v>
      </c>
      <c r="I133" s="709">
        <v>94188.618000000002</v>
      </c>
      <c r="J133" s="734"/>
      <c r="K133" s="706" t="s">
        <v>107</v>
      </c>
      <c r="L133" s="707">
        <v>131551.038</v>
      </c>
      <c r="M133" s="708">
        <v>596900.98400000005</v>
      </c>
      <c r="N133" s="709">
        <v>34421.205999999998</v>
      </c>
      <c r="O133" s="710" t="s">
        <v>107</v>
      </c>
      <c r="P133" s="711">
        <v>156387.889</v>
      </c>
      <c r="Q133" s="712">
        <v>716845.79700000002</v>
      </c>
      <c r="R133" s="709">
        <v>34875.220999999998</v>
      </c>
    </row>
    <row r="134" spans="2:31" ht="15.75" x14ac:dyDescent="0.25">
      <c r="B134" s="713" t="s">
        <v>71</v>
      </c>
      <c r="C134" s="714">
        <v>30163.723999999998</v>
      </c>
      <c r="D134" s="714">
        <v>136898.61499999999</v>
      </c>
      <c r="E134" s="714">
        <v>12398.346</v>
      </c>
      <c r="F134" s="715" t="s">
        <v>71</v>
      </c>
      <c r="G134" s="716">
        <v>39364.946000000004</v>
      </c>
      <c r="H134" s="717">
        <v>180471.13800000001</v>
      </c>
      <c r="I134" s="718">
        <v>12641.214</v>
      </c>
      <c r="J134" s="734"/>
      <c r="K134" s="713" t="s">
        <v>71</v>
      </c>
      <c r="L134" s="714">
        <v>49518.190999999999</v>
      </c>
      <c r="M134" s="714">
        <v>224539.71299999999</v>
      </c>
      <c r="N134" s="714">
        <v>15945.029</v>
      </c>
      <c r="O134" s="715" t="s">
        <v>71</v>
      </c>
      <c r="P134" s="716">
        <v>58024.491999999998</v>
      </c>
      <c r="Q134" s="717">
        <v>266048.61700000003</v>
      </c>
      <c r="R134" s="718">
        <v>14536.401</v>
      </c>
    </row>
    <row r="135" spans="2:31" ht="15.75" x14ac:dyDescent="0.25">
      <c r="B135" s="719" t="s">
        <v>120</v>
      </c>
      <c r="C135" s="720">
        <v>29454.330999999998</v>
      </c>
      <c r="D135" s="720">
        <v>133588.87100000001</v>
      </c>
      <c r="E135" s="720">
        <v>9146.4979999999996</v>
      </c>
      <c r="F135" s="721" t="s">
        <v>120</v>
      </c>
      <c r="G135" s="722">
        <v>36832.822999999997</v>
      </c>
      <c r="H135" s="723">
        <v>168916.43700000001</v>
      </c>
      <c r="I135" s="724">
        <v>9053.5020000000004</v>
      </c>
      <c r="J135" s="734"/>
      <c r="K135" s="719" t="s">
        <v>116</v>
      </c>
      <c r="L135" s="720">
        <v>15800.642</v>
      </c>
      <c r="M135" s="720">
        <v>71710.570999999996</v>
      </c>
      <c r="N135" s="720">
        <v>2445.9720000000002</v>
      </c>
      <c r="O135" s="721" t="s">
        <v>116</v>
      </c>
      <c r="P135" s="722">
        <v>21388.976999999999</v>
      </c>
      <c r="Q135" s="723">
        <v>98023.611999999994</v>
      </c>
      <c r="R135" s="724">
        <v>3322.5810000000001</v>
      </c>
    </row>
    <row r="136" spans="2:31" ht="15.75" x14ac:dyDescent="0.25">
      <c r="B136" s="719" t="s">
        <v>181</v>
      </c>
      <c r="C136" s="720">
        <v>28189.093000000001</v>
      </c>
      <c r="D136" s="720">
        <v>128063.01</v>
      </c>
      <c r="E136" s="720">
        <v>7840.4369999999999</v>
      </c>
      <c r="F136" s="721" t="s">
        <v>116</v>
      </c>
      <c r="G136" s="722">
        <v>29384.361000000001</v>
      </c>
      <c r="H136" s="723">
        <v>134926.22700000001</v>
      </c>
      <c r="I136" s="724">
        <v>7145.2489999999998</v>
      </c>
      <c r="J136" s="734"/>
      <c r="K136" s="719" t="s">
        <v>239</v>
      </c>
      <c r="L136" s="720">
        <v>14694.373</v>
      </c>
      <c r="M136" s="720">
        <v>66674.468999999997</v>
      </c>
      <c r="N136" s="720">
        <v>4064.0810000000001</v>
      </c>
      <c r="O136" s="721" t="s">
        <v>239</v>
      </c>
      <c r="P136" s="722">
        <v>14239.096</v>
      </c>
      <c r="Q136" s="723">
        <v>65168.832000000002</v>
      </c>
      <c r="R136" s="724">
        <v>2864.85</v>
      </c>
    </row>
    <row r="137" spans="2:31" ht="15.75" x14ac:dyDescent="0.25">
      <c r="B137" s="719" t="s">
        <v>116</v>
      </c>
      <c r="C137" s="720">
        <v>24790.65</v>
      </c>
      <c r="D137" s="720">
        <v>112557.069</v>
      </c>
      <c r="E137" s="720">
        <v>7600.9870000000001</v>
      </c>
      <c r="F137" s="721" t="s">
        <v>181</v>
      </c>
      <c r="G137" s="722">
        <v>24372.28</v>
      </c>
      <c r="H137" s="723">
        <v>112188.59299999999</v>
      </c>
      <c r="I137" s="724">
        <v>5287.53</v>
      </c>
      <c r="J137" s="734"/>
      <c r="K137" s="719" t="s">
        <v>120</v>
      </c>
      <c r="L137" s="720">
        <v>8962.7039999999997</v>
      </c>
      <c r="M137" s="720">
        <v>40714.177000000003</v>
      </c>
      <c r="N137" s="720">
        <v>2473.1990000000001</v>
      </c>
      <c r="O137" s="721" t="s">
        <v>126</v>
      </c>
      <c r="P137" s="722">
        <v>10245.116</v>
      </c>
      <c r="Q137" s="723">
        <v>46958.277000000002</v>
      </c>
      <c r="R137" s="724">
        <v>2987.027</v>
      </c>
    </row>
    <row r="138" spans="2:31" ht="15.75" x14ac:dyDescent="0.25">
      <c r="B138" s="719" t="s">
        <v>127</v>
      </c>
      <c r="C138" s="720">
        <v>21866.281999999999</v>
      </c>
      <c r="D138" s="720">
        <v>99213.400999999998</v>
      </c>
      <c r="E138" s="720">
        <v>6325.8239999999996</v>
      </c>
      <c r="F138" s="721" t="s">
        <v>127</v>
      </c>
      <c r="G138" s="722">
        <v>22174.704000000002</v>
      </c>
      <c r="H138" s="723">
        <v>101657.09600000001</v>
      </c>
      <c r="I138" s="724">
        <v>5566.35</v>
      </c>
      <c r="J138" s="734"/>
      <c r="K138" s="719" t="s">
        <v>126</v>
      </c>
      <c r="L138" s="720">
        <v>8308.643</v>
      </c>
      <c r="M138" s="720">
        <v>37716.445</v>
      </c>
      <c r="N138" s="720">
        <v>2480.1709999999998</v>
      </c>
      <c r="O138" s="721" t="s">
        <v>70</v>
      </c>
      <c r="P138" s="722">
        <v>9765.8259999999991</v>
      </c>
      <c r="Q138" s="723">
        <v>44759.09</v>
      </c>
      <c r="R138" s="724">
        <v>2073.96</v>
      </c>
    </row>
    <row r="139" spans="2:31" ht="15.75" x14ac:dyDescent="0.25">
      <c r="B139" s="719" t="s">
        <v>129</v>
      </c>
      <c r="C139" s="720">
        <v>17068.580999999998</v>
      </c>
      <c r="D139" s="720">
        <v>77469.245999999999</v>
      </c>
      <c r="E139" s="720">
        <v>6767.2330000000002</v>
      </c>
      <c r="F139" s="721" t="s">
        <v>73</v>
      </c>
      <c r="G139" s="722">
        <v>20551.194</v>
      </c>
      <c r="H139" s="723">
        <v>94030.387000000002</v>
      </c>
      <c r="I139" s="724">
        <v>4884.5050000000001</v>
      </c>
      <c r="J139" s="734"/>
      <c r="K139" s="719" t="s">
        <v>70</v>
      </c>
      <c r="L139" s="720">
        <v>8057.3249999999998</v>
      </c>
      <c r="M139" s="720">
        <v>36560.695</v>
      </c>
      <c r="N139" s="720">
        <v>1872.1769999999999</v>
      </c>
      <c r="O139" s="721" t="s">
        <v>120</v>
      </c>
      <c r="P139" s="722">
        <v>9009.3469999999998</v>
      </c>
      <c r="Q139" s="723">
        <v>41369.207999999999</v>
      </c>
      <c r="R139" s="724">
        <v>2244.0729999999999</v>
      </c>
    </row>
    <row r="140" spans="2:31" ht="15.75" x14ac:dyDescent="0.25">
      <c r="B140" s="719" t="s">
        <v>73</v>
      </c>
      <c r="C140" s="720">
        <v>16317.027</v>
      </c>
      <c r="D140" s="720">
        <v>74063.134999999995</v>
      </c>
      <c r="E140" s="720">
        <v>5093.8950000000004</v>
      </c>
      <c r="F140" s="721" t="s">
        <v>129</v>
      </c>
      <c r="G140" s="722">
        <v>20341.667000000001</v>
      </c>
      <c r="H140" s="723">
        <v>93198.042000000001</v>
      </c>
      <c r="I140" s="724">
        <v>6817.4369999999999</v>
      </c>
      <c r="J140" s="734"/>
      <c r="K140" s="719" t="s">
        <v>118</v>
      </c>
      <c r="L140" s="720">
        <v>4057.654</v>
      </c>
      <c r="M140" s="720">
        <v>18401.392</v>
      </c>
      <c r="N140" s="720">
        <v>487.71699999999998</v>
      </c>
      <c r="O140" s="721" t="s">
        <v>118</v>
      </c>
      <c r="P140" s="722">
        <v>4097.9080000000004</v>
      </c>
      <c r="Q140" s="723">
        <v>18734.442999999999</v>
      </c>
      <c r="R140" s="724">
        <v>431.33800000000002</v>
      </c>
    </row>
    <row r="141" spans="2:31" ht="15.75" x14ac:dyDescent="0.25">
      <c r="B141" s="719" t="s">
        <v>123</v>
      </c>
      <c r="C141" s="720">
        <v>15645.732</v>
      </c>
      <c r="D141" s="720">
        <v>70855.218999999997</v>
      </c>
      <c r="E141" s="720">
        <v>5069.33</v>
      </c>
      <c r="F141" s="721" t="s">
        <v>118</v>
      </c>
      <c r="G141" s="722">
        <v>15531.965</v>
      </c>
      <c r="H141" s="723">
        <v>71303.955000000002</v>
      </c>
      <c r="I141" s="724">
        <v>3579.944</v>
      </c>
      <c r="J141" s="734"/>
      <c r="K141" s="719" t="s">
        <v>119</v>
      </c>
      <c r="L141" s="720">
        <v>3087.6840000000002</v>
      </c>
      <c r="M141" s="720">
        <v>14010.277</v>
      </c>
      <c r="N141" s="720">
        <v>542.75400000000002</v>
      </c>
      <c r="O141" s="721" t="s">
        <v>119</v>
      </c>
      <c r="P141" s="722">
        <v>4052.0659999999998</v>
      </c>
      <c r="Q141" s="723">
        <v>18613.702000000001</v>
      </c>
      <c r="R141" s="724">
        <v>669.37300000000005</v>
      </c>
      <c r="AE141" s="28">
        <v>0</v>
      </c>
    </row>
    <row r="142" spans="2:31" ht="15.75" x14ac:dyDescent="0.25">
      <c r="B142" s="719" t="s">
        <v>119</v>
      </c>
      <c r="C142" s="720">
        <v>9023.3539999999994</v>
      </c>
      <c r="D142" s="720">
        <v>40955.322</v>
      </c>
      <c r="E142" s="720">
        <v>2958.1930000000002</v>
      </c>
      <c r="F142" s="721" t="s">
        <v>123</v>
      </c>
      <c r="G142" s="722">
        <v>13505.031999999999</v>
      </c>
      <c r="H142" s="723">
        <v>61746.64</v>
      </c>
      <c r="I142" s="724">
        <v>3933.5030000000002</v>
      </c>
      <c r="J142" s="734"/>
      <c r="K142" s="719" t="s">
        <v>146</v>
      </c>
      <c r="L142" s="720">
        <v>2854.444</v>
      </c>
      <c r="M142" s="720">
        <v>12948.487999999999</v>
      </c>
      <c r="N142" s="720">
        <v>491.13499999999999</v>
      </c>
      <c r="O142" s="721" t="s">
        <v>164</v>
      </c>
      <c r="P142" s="722">
        <v>3997.6089999999999</v>
      </c>
      <c r="Q142" s="723">
        <v>18328.553</v>
      </c>
      <c r="R142" s="724">
        <v>933.60900000000004</v>
      </c>
    </row>
    <row r="143" spans="2:31" ht="15.75" x14ac:dyDescent="0.25">
      <c r="B143" s="719" t="s">
        <v>124</v>
      </c>
      <c r="C143" s="720">
        <v>9009.8289999999997</v>
      </c>
      <c r="D143" s="720">
        <v>40841.822999999997</v>
      </c>
      <c r="E143" s="720">
        <v>2751.0650000000001</v>
      </c>
      <c r="F143" s="721" t="s">
        <v>124</v>
      </c>
      <c r="G143" s="722">
        <v>12558.607</v>
      </c>
      <c r="H143" s="723">
        <v>57568.161</v>
      </c>
      <c r="I143" s="724">
        <v>3062.0630000000001</v>
      </c>
      <c r="J143" s="734"/>
      <c r="K143" s="719" t="s">
        <v>127</v>
      </c>
      <c r="L143" s="720">
        <v>2816.2020000000002</v>
      </c>
      <c r="M143" s="720">
        <v>12816.303</v>
      </c>
      <c r="N143" s="720">
        <v>689.89200000000005</v>
      </c>
      <c r="O143" s="721" t="s">
        <v>146</v>
      </c>
      <c r="P143" s="722">
        <v>3937.4349999999999</v>
      </c>
      <c r="Q143" s="723">
        <v>18048.063999999998</v>
      </c>
      <c r="R143" s="724">
        <v>567.97</v>
      </c>
    </row>
    <row r="144" spans="2:31" ht="15.75" x14ac:dyDescent="0.25">
      <c r="B144" s="719" t="s">
        <v>122</v>
      </c>
      <c r="C144" s="720">
        <v>7647.5389999999998</v>
      </c>
      <c r="D144" s="720">
        <v>34729.417000000001</v>
      </c>
      <c r="E144" s="720">
        <v>2155.2150000000001</v>
      </c>
      <c r="F144" s="721" t="s">
        <v>239</v>
      </c>
      <c r="G144" s="722">
        <v>11931.557000000001</v>
      </c>
      <c r="H144" s="723">
        <v>54893.298000000003</v>
      </c>
      <c r="I144" s="724">
        <v>3506.027</v>
      </c>
      <c r="J144" s="734"/>
      <c r="K144" s="719" t="s">
        <v>174</v>
      </c>
      <c r="L144" s="720">
        <v>2765.634</v>
      </c>
      <c r="M144" s="720">
        <v>12582.7</v>
      </c>
      <c r="N144" s="720">
        <v>380.61399999999998</v>
      </c>
      <c r="O144" s="721" t="s">
        <v>117</v>
      </c>
      <c r="P144" s="722">
        <v>3518.8760000000002</v>
      </c>
      <c r="Q144" s="723">
        <v>16009.048000000001</v>
      </c>
      <c r="R144" s="724">
        <v>777.15899999999999</v>
      </c>
    </row>
    <row r="145" spans="1:18" ht="15.75" x14ac:dyDescent="0.25">
      <c r="B145" s="719" t="s">
        <v>126</v>
      </c>
      <c r="C145" s="720">
        <v>6488.1170000000002</v>
      </c>
      <c r="D145" s="720">
        <v>29452.965</v>
      </c>
      <c r="E145" s="720">
        <v>1520.645</v>
      </c>
      <c r="F145" s="721" t="s">
        <v>119</v>
      </c>
      <c r="G145" s="722">
        <v>11344.367</v>
      </c>
      <c r="H145" s="723">
        <v>51990.285000000003</v>
      </c>
      <c r="I145" s="724">
        <v>3243.9119999999998</v>
      </c>
      <c r="J145" s="734"/>
      <c r="K145" s="719" t="s">
        <v>124</v>
      </c>
      <c r="L145" s="720">
        <v>1778.8610000000001</v>
      </c>
      <c r="M145" s="720">
        <v>8060.5330000000004</v>
      </c>
      <c r="N145" s="720">
        <v>297.45</v>
      </c>
      <c r="O145" s="721" t="s">
        <v>174</v>
      </c>
      <c r="P145" s="722">
        <v>2625.953</v>
      </c>
      <c r="Q145" s="723">
        <v>11991.091</v>
      </c>
      <c r="R145" s="724">
        <v>357.30900000000003</v>
      </c>
    </row>
    <row r="146" spans="1:18" ht="15.75" x14ac:dyDescent="0.25">
      <c r="B146" s="719" t="s">
        <v>118</v>
      </c>
      <c r="C146" s="720">
        <v>6333.5640000000003</v>
      </c>
      <c r="D146" s="720">
        <v>28735.014999999999</v>
      </c>
      <c r="E146" s="720">
        <v>1916.184</v>
      </c>
      <c r="F146" s="721" t="s">
        <v>137</v>
      </c>
      <c r="G146" s="722">
        <v>9810.5740000000005</v>
      </c>
      <c r="H146" s="723">
        <v>44942.256999999998</v>
      </c>
      <c r="I146" s="724">
        <v>2582.5720000000001</v>
      </c>
      <c r="J146" s="734"/>
      <c r="K146" s="719" t="s">
        <v>117</v>
      </c>
      <c r="L146" s="720">
        <v>1733.6179999999999</v>
      </c>
      <c r="M146" s="720">
        <v>7875.3130000000001</v>
      </c>
      <c r="N146" s="720">
        <v>407.70800000000003</v>
      </c>
      <c r="O146" s="721" t="s">
        <v>127</v>
      </c>
      <c r="P146" s="722">
        <v>2188.6880000000001</v>
      </c>
      <c r="Q146" s="723">
        <v>10014.241</v>
      </c>
      <c r="R146" s="724">
        <v>445.52300000000002</v>
      </c>
    </row>
    <row r="147" spans="1:18" ht="15.75" x14ac:dyDescent="0.25">
      <c r="B147" s="719" t="s">
        <v>137</v>
      </c>
      <c r="C147" s="720">
        <v>6212.1559999999999</v>
      </c>
      <c r="D147" s="720">
        <v>28177.673999999999</v>
      </c>
      <c r="E147" s="720">
        <v>1886.8579999999999</v>
      </c>
      <c r="F147" s="721" t="s">
        <v>126</v>
      </c>
      <c r="G147" s="722">
        <v>8470.7549999999992</v>
      </c>
      <c r="H147" s="723">
        <v>38857.574000000001</v>
      </c>
      <c r="I147" s="724">
        <v>1886.4680000000001</v>
      </c>
      <c r="J147" s="734"/>
      <c r="K147" s="719" t="s">
        <v>122</v>
      </c>
      <c r="L147" s="720">
        <v>1482.3789999999999</v>
      </c>
      <c r="M147" s="720">
        <v>6713.424</v>
      </c>
      <c r="N147" s="720">
        <v>410.23500000000001</v>
      </c>
      <c r="O147" s="721" t="s">
        <v>135</v>
      </c>
      <c r="P147" s="722">
        <v>1822.2380000000001</v>
      </c>
      <c r="Q147" s="723">
        <v>8385.9349999999995</v>
      </c>
      <c r="R147" s="724">
        <v>1157.5920000000001</v>
      </c>
    </row>
    <row r="148" spans="1:18" ht="15.75" x14ac:dyDescent="0.25">
      <c r="B148" s="719" t="s">
        <v>125</v>
      </c>
      <c r="C148" s="720">
        <v>5648.3639999999996</v>
      </c>
      <c r="D148" s="720">
        <v>25649.108</v>
      </c>
      <c r="E148" s="720">
        <v>1870.18</v>
      </c>
      <c r="F148" s="721" t="s">
        <v>122</v>
      </c>
      <c r="G148" s="722">
        <v>7403.85</v>
      </c>
      <c r="H148" s="723">
        <v>34004.118999999999</v>
      </c>
      <c r="I148" s="724">
        <v>1848.2529999999999</v>
      </c>
      <c r="J148" s="734"/>
      <c r="K148" s="719" t="s">
        <v>164</v>
      </c>
      <c r="L148" s="720">
        <v>1303.192</v>
      </c>
      <c r="M148" s="720">
        <v>5912.0280000000002</v>
      </c>
      <c r="N148" s="720">
        <v>403.65100000000001</v>
      </c>
      <c r="O148" s="721" t="s">
        <v>124</v>
      </c>
      <c r="P148" s="722">
        <v>1700.202</v>
      </c>
      <c r="Q148" s="723">
        <v>7831.0730000000003</v>
      </c>
      <c r="R148" s="724">
        <v>292.79500000000002</v>
      </c>
    </row>
    <row r="149" spans="1:18" ht="16.5" thickBot="1" x14ac:dyDescent="0.3">
      <c r="B149" s="725" t="s">
        <v>186</v>
      </c>
      <c r="C149" s="726">
        <v>5550.7340000000004</v>
      </c>
      <c r="D149" s="726">
        <v>25208.120999999999</v>
      </c>
      <c r="E149" s="726">
        <v>1865.71</v>
      </c>
      <c r="F149" s="727" t="s">
        <v>125</v>
      </c>
      <c r="G149" s="728">
        <v>6935.7089999999998</v>
      </c>
      <c r="H149" s="729">
        <v>31845.855</v>
      </c>
      <c r="I149" s="730">
        <v>1993.598</v>
      </c>
      <c r="J149" s="734"/>
      <c r="K149" s="725" t="s">
        <v>73</v>
      </c>
      <c r="L149" s="726">
        <v>990.73099999999999</v>
      </c>
      <c r="M149" s="726">
        <v>4508.34</v>
      </c>
      <c r="N149" s="726">
        <v>203.214</v>
      </c>
      <c r="O149" s="727" t="s">
        <v>122</v>
      </c>
      <c r="P149" s="728">
        <v>1680.0909999999999</v>
      </c>
      <c r="Q149" s="729">
        <v>7758.7430000000004</v>
      </c>
      <c r="R149" s="730">
        <v>373.185</v>
      </c>
    </row>
    <row r="151" spans="1:18" ht="15" x14ac:dyDescent="0.2">
      <c r="A151" s="598"/>
      <c r="B151" s="599" t="s">
        <v>322</v>
      </c>
      <c r="C151" s="598"/>
      <c r="D151" s="59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M39" sqref="M3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224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3" t="s">
        <v>0</v>
      </c>
      <c r="F5" s="771"/>
      <c r="G5" s="775" t="s">
        <v>1</v>
      </c>
      <c r="H5" s="776"/>
      <c r="I5" s="776"/>
      <c r="J5" s="776"/>
      <c r="K5" s="777"/>
    </row>
    <row r="6" spans="2:15" ht="16.5" customHeight="1" thickBot="1" x14ac:dyDescent="0.3">
      <c r="B6" s="17"/>
      <c r="C6" s="48"/>
      <c r="D6" s="48"/>
      <c r="E6" s="765"/>
      <c r="F6" s="772"/>
      <c r="G6" s="116" t="s">
        <v>20</v>
      </c>
      <c r="H6" s="117"/>
      <c r="I6" s="778" t="s">
        <v>246</v>
      </c>
      <c r="J6" s="780" t="s">
        <v>278</v>
      </c>
      <c r="K6" s="781"/>
    </row>
    <row r="7" spans="2:15" ht="39.75" customHeight="1" thickBot="1" x14ac:dyDescent="0.3">
      <c r="B7" s="17"/>
      <c r="C7" s="48"/>
      <c r="D7" s="48"/>
      <c r="E7" s="773"/>
      <c r="F7" s="774"/>
      <c r="G7" s="118" t="s">
        <v>278</v>
      </c>
      <c r="H7" s="119" t="s">
        <v>276</v>
      </c>
      <c r="I7" s="779"/>
      <c r="J7" s="120" t="s">
        <v>247</v>
      </c>
      <c r="K7" s="121" t="s">
        <v>248</v>
      </c>
    </row>
    <row r="8" spans="2:15" ht="47.25" customHeight="1" thickBot="1" x14ac:dyDescent="0.3">
      <c r="B8" s="17"/>
      <c r="C8" s="48"/>
      <c r="D8" s="48"/>
      <c r="E8" s="782" t="s">
        <v>170</v>
      </c>
      <c r="F8" s="783"/>
      <c r="G8" s="122">
        <v>209.9</v>
      </c>
      <c r="H8" s="123">
        <v>197.16</v>
      </c>
      <c r="I8" s="124">
        <v>6.4617569486711348</v>
      </c>
      <c r="J8" s="125">
        <v>3.38</v>
      </c>
      <c r="K8" s="126">
        <v>4.13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3" t="s">
        <v>0</v>
      </c>
      <c r="C14" s="764"/>
      <c r="D14" s="127" t="s">
        <v>8</v>
      </c>
      <c r="E14" s="127"/>
      <c r="F14" s="127"/>
      <c r="G14" s="128"/>
      <c r="H14" s="128"/>
      <c r="I14" s="128"/>
      <c r="J14" s="128"/>
      <c r="K14" s="128"/>
      <c r="L14" s="128"/>
      <c r="M14" s="128"/>
      <c r="N14" s="128"/>
      <c r="O14" s="129"/>
    </row>
    <row r="15" spans="2:15" ht="15" customHeight="1" thickBot="1" x14ac:dyDescent="0.3">
      <c r="B15" s="765"/>
      <c r="C15" s="766"/>
      <c r="D15" s="130" t="s">
        <v>9</v>
      </c>
      <c r="E15" s="127"/>
      <c r="F15" s="127"/>
      <c r="G15" s="130" t="s">
        <v>10</v>
      </c>
      <c r="H15" s="127"/>
      <c r="I15" s="127"/>
      <c r="J15" s="130" t="s">
        <v>11</v>
      </c>
      <c r="K15" s="128"/>
      <c r="L15" s="128"/>
      <c r="M15" s="130" t="s">
        <v>12</v>
      </c>
      <c r="N15" s="128"/>
      <c r="O15" s="129"/>
    </row>
    <row r="16" spans="2:15" ht="31.5" customHeight="1" thickBot="1" x14ac:dyDescent="0.3">
      <c r="B16" s="765"/>
      <c r="C16" s="766"/>
      <c r="D16" s="131" t="s">
        <v>20</v>
      </c>
      <c r="E16" s="132"/>
      <c r="F16" s="133" t="s">
        <v>132</v>
      </c>
      <c r="G16" s="131" t="s">
        <v>20</v>
      </c>
      <c r="H16" s="132"/>
      <c r="I16" s="133" t="s">
        <v>132</v>
      </c>
      <c r="J16" s="131" t="s">
        <v>20</v>
      </c>
      <c r="K16" s="132"/>
      <c r="L16" s="133" t="s">
        <v>132</v>
      </c>
      <c r="M16" s="131" t="s">
        <v>20</v>
      </c>
      <c r="N16" s="132"/>
      <c r="O16" s="134" t="s">
        <v>132</v>
      </c>
    </row>
    <row r="17" spans="2:17" ht="19.5" customHeight="1" thickBot="1" x14ac:dyDescent="0.25">
      <c r="B17" s="767"/>
      <c r="C17" s="768"/>
      <c r="D17" s="135" t="s">
        <v>278</v>
      </c>
      <c r="E17" s="135" t="s">
        <v>276</v>
      </c>
      <c r="F17" s="136" t="s">
        <v>13</v>
      </c>
      <c r="G17" s="135" t="s">
        <v>278</v>
      </c>
      <c r="H17" s="135" t="s">
        <v>276</v>
      </c>
      <c r="I17" s="136" t="s">
        <v>13</v>
      </c>
      <c r="J17" s="135" t="s">
        <v>278</v>
      </c>
      <c r="K17" s="135" t="s">
        <v>276</v>
      </c>
      <c r="L17" s="136" t="s">
        <v>13</v>
      </c>
      <c r="M17" s="135" t="s">
        <v>278</v>
      </c>
      <c r="N17" s="135" t="s">
        <v>276</v>
      </c>
      <c r="O17" s="137" t="s">
        <v>13</v>
      </c>
    </row>
    <row r="18" spans="2:17" ht="47.25" customHeight="1" thickBot="1" x14ac:dyDescent="0.25">
      <c r="B18" s="769" t="s">
        <v>173</v>
      </c>
      <c r="C18" s="770"/>
      <c r="D18" s="138">
        <v>212.73</v>
      </c>
      <c r="E18" s="139">
        <v>198.85</v>
      </c>
      <c r="F18" s="140">
        <v>6.9801357807392481</v>
      </c>
      <c r="G18" s="141">
        <v>201.97</v>
      </c>
      <c r="H18" s="142">
        <v>193.41</v>
      </c>
      <c r="I18" s="140">
        <v>4.4258311359288571</v>
      </c>
      <c r="J18" s="141">
        <v>216.63</v>
      </c>
      <c r="K18" s="142">
        <v>204.6</v>
      </c>
      <c r="L18" s="140">
        <v>5.8797653958944291</v>
      </c>
      <c r="M18" s="141">
        <v>201.38</v>
      </c>
      <c r="N18" s="142">
        <v>186.4</v>
      </c>
      <c r="O18" s="143">
        <v>8.0364806866952723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60" t="s">
        <v>279</v>
      </c>
      <c r="K23" s="760" t="s">
        <v>280</v>
      </c>
      <c r="L23" s="760" t="s">
        <v>281</v>
      </c>
      <c r="M23" s="76" t="s">
        <v>269</v>
      </c>
      <c r="N23" s="77"/>
    </row>
    <row r="24" spans="2:17" ht="19.5" customHeight="1" thickBot="1" x14ac:dyDescent="0.25">
      <c r="I24" s="78"/>
      <c r="J24" s="761"/>
      <c r="K24" s="762"/>
      <c r="L24" s="761"/>
      <c r="M24" s="145" t="s">
        <v>268</v>
      </c>
      <c r="N24" s="146" t="s">
        <v>245</v>
      </c>
    </row>
    <row r="25" spans="2:17" ht="52.5" customHeight="1" thickBot="1" x14ac:dyDescent="0.3">
      <c r="I25" s="79" t="s">
        <v>130</v>
      </c>
      <c r="J25" s="144">
        <v>209.9</v>
      </c>
      <c r="K25" s="80">
        <v>151.19999999999999</v>
      </c>
      <c r="L25" s="81">
        <v>134.30000000000001</v>
      </c>
      <c r="M25" s="147">
        <v>38.822751322751337</v>
      </c>
      <c r="N25" s="148">
        <v>56.291883842144443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I8">
    <cfRule type="cellIs" dxfId="68" priority="5" stopIfTrue="1" operator="lessThan">
      <formula>0</formula>
    </cfRule>
    <cfRule type="cellIs" dxfId="67" priority="6" stopIfTrue="1" operator="greaterThan">
      <formula>0</formula>
    </cfRule>
  </conditionalFormatting>
  <conditionalFormatting sqref="F18 I18 L18 O18">
    <cfRule type="cellIs" dxfId="66" priority="3" stopIfTrue="1" operator="lessThan">
      <formula>0</formula>
    </cfRule>
    <cfRule type="cellIs" dxfId="65" priority="4" stopIfTrue="1" operator="greaterThan">
      <formula>0</formula>
    </cfRule>
  </conditionalFormatting>
  <conditionalFormatting sqref="M25:N25">
    <cfRule type="cellIs" dxfId="64" priority="1" operator="lessThan">
      <formula>0</formula>
    </cfRule>
    <cfRule type="cellIs" dxfId="6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D18" sqref="D1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93" t="s">
        <v>224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2:25" ht="18.75" x14ac:dyDescent="0.3"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</row>
    <row r="5" spans="2:25" ht="13.5" thickBot="1" x14ac:dyDescent="0.25"/>
    <row r="6" spans="2:25" ht="20.100000000000001" customHeight="1" thickBot="1" x14ac:dyDescent="0.3">
      <c r="D6" s="149" t="s">
        <v>198</v>
      </c>
      <c r="E6" s="150" t="s">
        <v>61</v>
      </c>
      <c r="F6" s="151" t="s">
        <v>62</v>
      </c>
      <c r="G6" s="151" t="s">
        <v>63</v>
      </c>
      <c r="H6" s="151" t="s">
        <v>64</v>
      </c>
      <c r="I6" s="152" t="s">
        <v>65</v>
      </c>
      <c r="J6" s="151" t="s">
        <v>66</v>
      </c>
      <c r="K6" s="151" t="s">
        <v>67</v>
      </c>
      <c r="L6" s="151" t="s">
        <v>68</v>
      </c>
      <c r="M6" s="151" t="s">
        <v>69</v>
      </c>
      <c r="N6" s="153" t="s">
        <v>48</v>
      </c>
      <c r="O6" s="153" t="s">
        <v>59</v>
      </c>
      <c r="P6" s="153" t="s">
        <v>60</v>
      </c>
      <c r="Q6" s="153" t="s">
        <v>61</v>
      </c>
      <c r="R6" s="153" t="s">
        <v>62</v>
      </c>
      <c r="S6" s="153" t="s">
        <v>63</v>
      </c>
      <c r="T6" s="153" t="s">
        <v>64</v>
      </c>
      <c r="U6" s="153" t="s">
        <v>65</v>
      </c>
      <c r="V6" s="153" t="s">
        <v>66</v>
      </c>
      <c r="W6" s="153" t="s">
        <v>67</v>
      </c>
      <c r="X6" s="153" t="s">
        <v>68</v>
      </c>
      <c r="Y6" s="154" t="s">
        <v>69</v>
      </c>
    </row>
    <row r="7" spans="2:25" ht="20.100000000000001" customHeight="1" x14ac:dyDescent="0.25">
      <c r="D7" s="155">
        <v>2004</v>
      </c>
      <c r="E7" s="156"/>
      <c r="F7" s="157"/>
      <c r="G7" s="157"/>
      <c r="H7" s="157"/>
      <c r="I7" s="158"/>
      <c r="J7" s="157"/>
      <c r="K7" s="157"/>
      <c r="L7" s="157"/>
      <c r="M7" s="157"/>
      <c r="N7" s="159"/>
      <c r="O7" s="159"/>
      <c r="P7" s="159"/>
      <c r="Q7" s="159">
        <v>91.28</v>
      </c>
      <c r="R7" s="159">
        <v>92.56</v>
      </c>
      <c r="S7" s="159">
        <v>95.02</v>
      </c>
      <c r="T7" s="159">
        <v>98.22</v>
      </c>
      <c r="U7" s="159">
        <v>98.784999999999997</v>
      </c>
      <c r="V7" s="159">
        <v>99.84</v>
      </c>
      <c r="W7" s="159">
        <v>101.28100000000001</v>
      </c>
      <c r="X7" s="159">
        <v>105.122</v>
      </c>
      <c r="Y7" s="160">
        <v>105.57</v>
      </c>
    </row>
    <row r="8" spans="2:25" ht="20.100000000000001" customHeight="1" x14ac:dyDescent="0.25">
      <c r="D8" s="161">
        <v>2005</v>
      </c>
      <c r="E8" s="162">
        <v>91.28</v>
      </c>
      <c r="F8" s="163">
        <v>92.56</v>
      </c>
      <c r="G8" s="163">
        <v>95.02</v>
      </c>
      <c r="H8" s="163">
        <v>98.22</v>
      </c>
      <c r="I8" s="163">
        <v>98.784999999999997</v>
      </c>
      <c r="J8" s="163">
        <v>99.84</v>
      </c>
      <c r="K8" s="163">
        <v>101.28100000000001</v>
      </c>
      <c r="L8" s="163">
        <v>105.122</v>
      </c>
      <c r="M8" s="163">
        <v>105.57</v>
      </c>
      <c r="N8" s="164">
        <v>104.43</v>
      </c>
      <c r="O8" s="164">
        <v>104.352</v>
      </c>
      <c r="P8" s="164">
        <v>101.8</v>
      </c>
      <c r="Q8" s="164">
        <v>99.44</v>
      </c>
      <c r="R8" s="164">
        <v>99.09</v>
      </c>
      <c r="S8" s="164">
        <v>97.32</v>
      </c>
      <c r="T8" s="164">
        <v>96.46</v>
      </c>
      <c r="U8" s="164">
        <v>96.4</v>
      </c>
      <c r="V8" s="164">
        <v>97.92</v>
      </c>
      <c r="W8" s="164">
        <v>99.135999999999996</v>
      </c>
      <c r="X8" s="164">
        <v>100.962</v>
      </c>
      <c r="Y8" s="165">
        <v>103.75</v>
      </c>
    </row>
    <row r="9" spans="2:25" ht="20.100000000000001" customHeight="1" x14ac:dyDescent="0.25">
      <c r="D9" s="161">
        <v>2006</v>
      </c>
      <c r="E9" s="162">
        <v>64.67</v>
      </c>
      <c r="F9" s="163">
        <v>66.5</v>
      </c>
      <c r="G9" s="163">
        <v>63.96</v>
      </c>
      <c r="H9" s="163">
        <v>62.7</v>
      </c>
      <c r="I9" s="163">
        <v>68.103999999999999</v>
      </c>
      <c r="J9" s="163">
        <v>63.75</v>
      </c>
      <c r="K9" s="163">
        <v>66.798000000000002</v>
      </c>
      <c r="L9" s="163">
        <v>66.757999999999996</v>
      </c>
      <c r="M9" s="163">
        <v>74.313000000000002</v>
      </c>
      <c r="N9" s="164">
        <v>101.77</v>
      </c>
      <c r="O9" s="164">
        <v>100.21</v>
      </c>
      <c r="P9" s="164">
        <v>100.21</v>
      </c>
      <c r="Q9" s="164">
        <v>98.7</v>
      </c>
      <c r="R9" s="164">
        <v>97.05</v>
      </c>
      <c r="S9" s="164">
        <v>96.44</v>
      </c>
      <c r="T9" s="164">
        <v>95.77</v>
      </c>
      <c r="U9" s="164">
        <v>96</v>
      </c>
      <c r="V9" s="164">
        <v>97.58</v>
      </c>
      <c r="W9" s="164">
        <v>99.47</v>
      </c>
      <c r="X9" s="164">
        <v>102.05</v>
      </c>
      <c r="Y9" s="165">
        <v>102.24</v>
      </c>
    </row>
    <row r="10" spans="2:25" ht="20.100000000000001" customHeight="1" x14ac:dyDescent="0.25">
      <c r="D10" s="161">
        <v>2007</v>
      </c>
      <c r="E10" s="162">
        <v>64.67</v>
      </c>
      <c r="F10" s="163">
        <v>66.5</v>
      </c>
      <c r="G10" s="163">
        <v>63.96</v>
      </c>
      <c r="H10" s="163">
        <v>62.7</v>
      </c>
      <c r="I10" s="163">
        <v>68.103999999999999</v>
      </c>
      <c r="J10" s="163">
        <v>63.75</v>
      </c>
      <c r="K10" s="163">
        <v>66.798000000000002</v>
      </c>
      <c r="L10" s="163">
        <v>66.757999999999996</v>
      </c>
      <c r="M10" s="163">
        <v>74.313000000000002</v>
      </c>
      <c r="N10" s="164">
        <v>102.64</v>
      </c>
      <c r="O10" s="164">
        <v>103.3</v>
      </c>
      <c r="P10" s="164">
        <v>103.5</v>
      </c>
      <c r="Q10" s="164">
        <v>102.91</v>
      </c>
      <c r="R10" s="164">
        <v>103.07</v>
      </c>
      <c r="S10" s="164">
        <v>102.94</v>
      </c>
      <c r="T10" s="164">
        <v>105.84</v>
      </c>
      <c r="U10" s="164">
        <v>109.87</v>
      </c>
      <c r="V10" s="164">
        <v>117.15</v>
      </c>
      <c r="W10" s="164">
        <v>124.18</v>
      </c>
      <c r="X10" s="164">
        <v>130.59</v>
      </c>
      <c r="Y10" s="165">
        <v>132.29</v>
      </c>
    </row>
    <row r="11" spans="2:25" ht="20.100000000000001" customHeight="1" x14ac:dyDescent="0.25">
      <c r="D11" s="166">
        <v>2008</v>
      </c>
      <c r="E11" s="167"/>
      <c r="F11" s="168"/>
      <c r="G11" s="168"/>
      <c r="H11" s="168"/>
      <c r="I11" s="168"/>
      <c r="J11" s="168"/>
      <c r="K11" s="168"/>
      <c r="L11" s="168"/>
      <c r="M11" s="168"/>
      <c r="N11" s="169">
        <v>123.69</v>
      </c>
      <c r="O11" s="168">
        <v>121.17</v>
      </c>
      <c r="P11" s="168">
        <v>117.54</v>
      </c>
      <c r="Q11" s="168">
        <v>111.68</v>
      </c>
      <c r="R11" s="168">
        <v>107.23</v>
      </c>
      <c r="S11" s="168">
        <v>103.71</v>
      </c>
      <c r="T11" s="168">
        <v>101.61</v>
      </c>
      <c r="U11" s="168">
        <v>99.71</v>
      </c>
      <c r="V11" s="168">
        <v>99.33</v>
      </c>
      <c r="W11" s="168">
        <v>97.15</v>
      </c>
      <c r="X11" s="168">
        <v>95.98</v>
      </c>
      <c r="Y11" s="170">
        <v>96.03</v>
      </c>
    </row>
    <row r="12" spans="2:25" ht="20.100000000000001" customHeight="1" x14ac:dyDescent="0.25">
      <c r="D12" s="166">
        <v>2009</v>
      </c>
      <c r="E12" s="167"/>
      <c r="F12" s="168"/>
      <c r="G12" s="168"/>
      <c r="H12" s="168"/>
      <c r="I12" s="168"/>
      <c r="J12" s="168"/>
      <c r="K12" s="168"/>
      <c r="L12" s="168"/>
      <c r="M12" s="168"/>
      <c r="N12" s="169">
        <v>93.98</v>
      </c>
      <c r="O12" s="168">
        <v>94.05</v>
      </c>
      <c r="P12" s="168">
        <v>94.53</v>
      </c>
      <c r="Q12" s="168">
        <v>93.42</v>
      </c>
      <c r="R12" s="168">
        <v>92.71</v>
      </c>
      <c r="S12" s="168">
        <v>92.6</v>
      </c>
      <c r="T12" s="168">
        <v>91.95</v>
      </c>
      <c r="U12" s="168">
        <v>92.77</v>
      </c>
      <c r="V12" s="168">
        <v>94.42</v>
      </c>
      <c r="W12" s="168">
        <v>97.77</v>
      </c>
      <c r="X12" s="168">
        <v>105.25</v>
      </c>
      <c r="Y12" s="170">
        <v>106.66</v>
      </c>
    </row>
    <row r="13" spans="2:25" ht="20.100000000000001" customHeight="1" x14ac:dyDescent="0.25">
      <c r="D13" s="166">
        <v>2010</v>
      </c>
      <c r="E13" s="167"/>
      <c r="F13" s="168"/>
      <c r="G13" s="168"/>
      <c r="H13" s="168"/>
      <c r="I13" s="168"/>
      <c r="J13" s="168"/>
      <c r="K13" s="168"/>
      <c r="L13" s="168"/>
      <c r="M13" s="168"/>
      <c r="N13" s="169">
        <v>106.09</v>
      </c>
      <c r="O13" s="169">
        <v>106.88</v>
      </c>
      <c r="P13" s="169">
        <v>104.79</v>
      </c>
      <c r="Q13" s="169">
        <v>104.21</v>
      </c>
      <c r="R13" s="169">
        <v>104.54</v>
      </c>
      <c r="S13" s="168">
        <v>105.18</v>
      </c>
      <c r="T13" s="168">
        <v>105.54</v>
      </c>
      <c r="U13" s="168">
        <v>108.53</v>
      </c>
      <c r="V13" s="168">
        <v>111.57</v>
      </c>
      <c r="W13" s="168">
        <v>114.33</v>
      </c>
      <c r="X13" s="168">
        <v>118.87</v>
      </c>
      <c r="Y13" s="170">
        <v>119.09</v>
      </c>
    </row>
    <row r="14" spans="2:25" ht="20.100000000000001" customHeight="1" x14ac:dyDescent="0.25">
      <c r="D14" s="166">
        <v>2011</v>
      </c>
      <c r="E14" s="167"/>
      <c r="F14" s="168"/>
      <c r="G14" s="168"/>
      <c r="H14" s="168"/>
      <c r="I14" s="168"/>
      <c r="J14" s="168"/>
      <c r="K14" s="168"/>
      <c r="L14" s="168"/>
      <c r="M14" s="168"/>
      <c r="N14" s="169">
        <v>116.95</v>
      </c>
      <c r="O14" s="168">
        <v>118.78</v>
      </c>
      <c r="P14" s="168">
        <v>121.59</v>
      </c>
      <c r="Q14" s="168">
        <v>120.08</v>
      </c>
      <c r="R14" s="168">
        <v>119.14</v>
      </c>
      <c r="S14" s="168">
        <v>118.62</v>
      </c>
      <c r="T14" s="168">
        <v>120.06</v>
      </c>
      <c r="U14" s="168">
        <v>119.99</v>
      </c>
      <c r="V14" s="168">
        <v>121.1</v>
      </c>
      <c r="W14" s="168">
        <v>123.43</v>
      </c>
      <c r="X14" s="168">
        <v>127.94</v>
      </c>
      <c r="Y14" s="170">
        <v>128.66999999999999</v>
      </c>
    </row>
    <row r="15" spans="2:25" ht="20.100000000000001" customHeight="1" x14ac:dyDescent="0.25">
      <c r="D15" s="166">
        <v>2012</v>
      </c>
      <c r="E15" s="167"/>
      <c r="F15" s="168"/>
      <c r="G15" s="168"/>
      <c r="H15" s="168"/>
      <c r="I15" s="168"/>
      <c r="J15" s="168"/>
      <c r="K15" s="168"/>
      <c r="L15" s="168"/>
      <c r="M15" s="168"/>
      <c r="N15" s="169">
        <v>126.31</v>
      </c>
      <c r="O15" s="171">
        <v>127.07</v>
      </c>
      <c r="P15" s="171">
        <v>125.05</v>
      </c>
      <c r="Q15" s="171">
        <v>120.27</v>
      </c>
      <c r="R15" s="171">
        <v>117.49</v>
      </c>
      <c r="S15" s="171">
        <v>115.56</v>
      </c>
      <c r="T15" s="171">
        <v>114.52</v>
      </c>
      <c r="U15" s="171">
        <v>115.33</v>
      </c>
      <c r="V15" s="171">
        <v>116.24</v>
      </c>
      <c r="W15" s="171">
        <v>118.85</v>
      </c>
      <c r="X15" s="171">
        <v>122.94</v>
      </c>
      <c r="Y15" s="172">
        <v>123.24</v>
      </c>
    </row>
    <row r="16" spans="2:25" ht="20.100000000000001" customHeight="1" x14ac:dyDescent="0.25">
      <c r="D16" s="166">
        <v>2013</v>
      </c>
      <c r="E16" s="167"/>
      <c r="F16" s="168"/>
      <c r="G16" s="168"/>
      <c r="H16" s="168"/>
      <c r="I16" s="168"/>
      <c r="J16" s="168"/>
      <c r="K16" s="168"/>
      <c r="L16" s="168"/>
      <c r="M16" s="168"/>
      <c r="N16" s="169">
        <v>122.98</v>
      </c>
      <c r="O16" s="171">
        <v>123.61</v>
      </c>
      <c r="P16" s="171">
        <v>124.81</v>
      </c>
      <c r="Q16" s="171">
        <v>125.21</v>
      </c>
      <c r="R16" s="171">
        <v>125.23</v>
      </c>
      <c r="S16" s="171">
        <v>126.36</v>
      </c>
      <c r="T16" s="171">
        <v>129.22</v>
      </c>
      <c r="U16" s="171">
        <v>131.80000000000001</v>
      </c>
      <c r="V16" s="171">
        <v>138.4</v>
      </c>
      <c r="W16" s="171">
        <v>142.83000000000001</v>
      </c>
      <c r="X16" s="171">
        <v>153.07</v>
      </c>
      <c r="Y16" s="172">
        <v>155.26</v>
      </c>
    </row>
    <row r="17" spans="4:25" ht="20.100000000000001" customHeight="1" x14ac:dyDescent="0.25">
      <c r="D17" s="166">
        <v>2014</v>
      </c>
      <c r="E17" s="167"/>
      <c r="F17" s="168"/>
      <c r="G17" s="168"/>
      <c r="H17" s="168"/>
      <c r="I17" s="168"/>
      <c r="J17" s="168"/>
      <c r="K17" s="168"/>
      <c r="L17" s="168"/>
      <c r="M17" s="168"/>
      <c r="N17" s="169">
        <v>149.49</v>
      </c>
      <c r="O17" s="171">
        <v>148.83000000000001</v>
      </c>
      <c r="P17" s="171">
        <v>147.58000000000001</v>
      </c>
      <c r="Q17" s="171">
        <v>141.59</v>
      </c>
      <c r="R17" s="171">
        <v>137.78</v>
      </c>
      <c r="S17" s="171">
        <v>134.12</v>
      </c>
      <c r="T17" s="171">
        <v>132.77000000000001</v>
      </c>
      <c r="U17" s="171">
        <v>126.48</v>
      </c>
      <c r="V17" s="171">
        <v>124.64</v>
      </c>
      <c r="W17" s="171">
        <v>124.63</v>
      </c>
      <c r="X17" s="171">
        <v>124.76</v>
      </c>
      <c r="Y17" s="172">
        <v>126.57</v>
      </c>
    </row>
    <row r="18" spans="4:25" ht="20.100000000000001" customHeight="1" x14ac:dyDescent="0.25">
      <c r="D18" s="166">
        <v>2015</v>
      </c>
      <c r="E18" s="167"/>
      <c r="F18" s="168"/>
      <c r="G18" s="168"/>
      <c r="H18" s="168"/>
      <c r="I18" s="168"/>
      <c r="J18" s="168"/>
      <c r="K18" s="168"/>
      <c r="L18" s="168"/>
      <c r="M18" s="168"/>
      <c r="N18" s="169">
        <v>122.15</v>
      </c>
      <c r="O18" s="171">
        <v>121.55</v>
      </c>
      <c r="P18" s="171">
        <v>122.06</v>
      </c>
      <c r="Q18" s="171">
        <v>118.17</v>
      </c>
      <c r="R18" s="171">
        <v>115.01</v>
      </c>
      <c r="S18" s="171">
        <v>112.17</v>
      </c>
      <c r="T18" s="171">
        <v>111.99</v>
      </c>
      <c r="U18" s="171">
        <v>111.26</v>
      </c>
      <c r="V18" s="171">
        <v>111.98</v>
      </c>
      <c r="W18" s="171">
        <v>116.01</v>
      </c>
      <c r="X18" s="171">
        <v>116.49</v>
      </c>
      <c r="Y18" s="172">
        <v>117.52</v>
      </c>
    </row>
    <row r="19" spans="4:25" ht="20.100000000000001" customHeight="1" x14ac:dyDescent="0.25">
      <c r="D19" s="166">
        <v>2016</v>
      </c>
      <c r="E19" s="167"/>
      <c r="F19" s="168"/>
      <c r="G19" s="168"/>
      <c r="H19" s="168"/>
      <c r="I19" s="168"/>
      <c r="J19" s="168"/>
      <c r="K19" s="168"/>
      <c r="L19" s="168"/>
      <c r="M19" s="168"/>
      <c r="N19" s="169">
        <v>114.76</v>
      </c>
      <c r="O19" s="171">
        <v>112.6</v>
      </c>
      <c r="P19" s="171">
        <v>110.45</v>
      </c>
      <c r="Q19" s="171">
        <v>105.16</v>
      </c>
      <c r="R19" s="171">
        <v>102.76</v>
      </c>
      <c r="S19" s="171">
        <v>101.75</v>
      </c>
      <c r="T19" s="171">
        <v>102.42</v>
      </c>
      <c r="U19" s="171">
        <v>107.26</v>
      </c>
      <c r="V19" s="171">
        <v>114.21</v>
      </c>
      <c r="W19" s="171">
        <v>121.95</v>
      </c>
      <c r="X19" s="173">
        <v>129.99700000000001</v>
      </c>
      <c r="Y19" s="172">
        <v>136.07</v>
      </c>
    </row>
    <row r="20" spans="4:25" ht="20.100000000000001" customHeight="1" x14ac:dyDescent="0.25">
      <c r="D20" s="166">
        <v>2017</v>
      </c>
      <c r="E20" s="167"/>
      <c r="F20" s="168"/>
      <c r="G20" s="168"/>
      <c r="H20" s="168"/>
      <c r="I20" s="168"/>
      <c r="J20" s="168"/>
      <c r="K20" s="168"/>
      <c r="L20" s="168"/>
      <c r="M20" s="168"/>
      <c r="N20" s="169">
        <v>132.02000000000001</v>
      </c>
      <c r="O20" s="171">
        <v>131.69999999999999</v>
      </c>
      <c r="P20" s="171">
        <v>131.03</v>
      </c>
      <c r="Q20" s="171">
        <v>129.94999999999999</v>
      </c>
      <c r="R20" s="171">
        <v>130.1</v>
      </c>
      <c r="S20" s="171">
        <v>131.53</v>
      </c>
      <c r="T20" s="171">
        <v>133.83000000000001</v>
      </c>
      <c r="U20" s="171">
        <v>138.97</v>
      </c>
      <c r="V20" s="171">
        <v>143.80000000000001</v>
      </c>
      <c r="W20" s="171">
        <v>146.97</v>
      </c>
      <c r="X20" s="171">
        <v>151.4</v>
      </c>
      <c r="Y20" s="172">
        <v>151.58000000000001</v>
      </c>
    </row>
    <row r="21" spans="4:25" ht="20.100000000000001" customHeight="1" x14ac:dyDescent="0.25">
      <c r="D21" s="166">
        <v>2018</v>
      </c>
      <c r="E21" s="167"/>
      <c r="F21" s="168"/>
      <c r="G21" s="168"/>
      <c r="H21" s="168"/>
      <c r="I21" s="168"/>
      <c r="J21" s="168"/>
      <c r="K21" s="168"/>
      <c r="L21" s="168"/>
      <c r="M21" s="168"/>
      <c r="N21" s="169">
        <v>141.66999999999999</v>
      </c>
      <c r="O21" s="171">
        <v>137.26</v>
      </c>
      <c r="P21" s="171">
        <v>136.38</v>
      </c>
      <c r="Q21" s="171">
        <v>133.995</v>
      </c>
      <c r="R21" s="171">
        <v>131.33000000000001</v>
      </c>
      <c r="S21" s="171">
        <v>130.77000000000001</v>
      </c>
      <c r="T21" s="171">
        <v>131.53</v>
      </c>
      <c r="U21" s="171">
        <v>131.63</v>
      </c>
      <c r="V21" s="171">
        <v>135.85</v>
      </c>
      <c r="W21" s="171">
        <v>140.12</v>
      </c>
      <c r="X21" s="171">
        <v>141.41</v>
      </c>
      <c r="Y21" s="172">
        <v>142.44999999999999</v>
      </c>
    </row>
    <row r="22" spans="4:25" ht="20.100000000000001" customHeight="1" x14ac:dyDescent="0.25">
      <c r="D22" s="166">
        <v>2019</v>
      </c>
      <c r="E22" s="167"/>
      <c r="F22" s="168"/>
      <c r="G22" s="168"/>
      <c r="H22" s="168"/>
      <c r="I22" s="168"/>
      <c r="J22" s="168"/>
      <c r="K22" s="168"/>
      <c r="L22" s="168"/>
      <c r="M22" s="168"/>
      <c r="N22" s="169">
        <v>139.47</v>
      </c>
      <c r="O22" s="171">
        <v>139.1</v>
      </c>
      <c r="P22" s="171">
        <v>139.24</v>
      </c>
      <c r="Q22" s="171">
        <v>136.16</v>
      </c>
      <c r="R22" s="171">
        <v>135.25</v>
      </c>
      <c r="S22" s="171">
        <v>132.31</v>
      </c>
      <c r="T22" s="171">
        <v>131.05000000000001</v>
      </c>
      <c r="U22" s="171">
        <v>130.74</v>
      </c>
      <c r="V22" s="173">
        <v>132.375</v>
      </c>
      <c r="W22" s="171">
        <v>135.26</v>
      </c>
      <c r="X22" s="171">
        <v>140.62</v>
      </c>
      <c r="Y22" s="172">
        <v>142.47</v>
      </c>
    </row>
    <row r="23" spans="4:25" ht="20.100000000000001" customHeight="1" x14ac:dyDescent="0.25">
      <c r="D23" s="166">
        <v>2020</v>
      </c>
      <c r="E23" s="167"/>
      <c r="F23" s="168"/>
      <c r="G23" s="168"/>
      <c r="H23" s="168"/>
      <c r="I23" s="168"/>
      <c r="J23" s="168"/>
      <c r="K23" s="168"/>
      <c r="L23" s="168"/>
      <c r="M23" s="168"/>
      <c r="N23" s="169">
        <v>139.18</v>
      </c>
      <c r="O23" s="171">
        <v>139.15</v>
      </c>
      <c r="P23" s="171">
        <v>137.97999999999999</v>
      </c>
      <c r="Q23" s="171">
        <v>134.30000000000001</v>
      </c>
      <c r="R23" s="168">
        <v>133.1</v>
      </c>
      <c r="S23" s="168">
        <v>131.71</v>
      </c>
      <c r="T23" s="168">
        <v>132.88999999999999</v>
      </c>
      <c r="U23" s="168">
        <v>135.47</v>
      </c>
      <c r="V23" s="168">
        <v>140.26</v>
      </c>
      <c r="W23" s="168">
        <v>147.52000000000001</v>
      </c>
      <c r="X23" s="168">
        <v>155.43</v>
      </c>
      <c r="Y23" s="170">
        <v>155.24</v>
      </c>
    </row>
    <row r="24" spans="4:25" ht="20.100000000000001" customHeight="1" x14ac:dyDescent="0.25">
      <c r="D24" s="174">
        <v>2021</v>
      </c>
      <c r="E24" s="175"/>
      <c r="F24" s="176"/>
      <c r="G24" s="176"/>
      <c r="H24" s="176"/>
      <c r="I24" s="176"/>
      <c r="J24" s="176"/>
      <c r="K24" s="176"/>
      <c r="L24" s="176"/>
      <c r="M24" s="176"/>
      <c r="N24" s="177">
        <v>149.29</v>
      </c>
      <c r="O24" s="178">
        <v>148.44999999999999</v>
      </c>
      <c r="P24" s="178">
        <v>150.97</v>
      </c>
      <c r="Q24" s="178">
        <v>151.197</v>
      </c>
      <c r="R24" s="176">
        <v>151.05000000000001</v>
      </c>
      <c r="S24" s="176">
        <v>149.44999999999999</v>
      </c>
      <c r="T24" s="176">
        <v>148.99</v>
      </c>
      <c r="U24" s="176">
        <v>152.65</v>
      </c>
      <c r="V24" s="176">
        <v>157.47999999999999</v>
      </c>
      <c r="W24" s="176">
        <v>165.78</v>
      </c>
      <c r="X24" s="176">
        <v>177.44</v>
      </c>
      <c r="Y24" s="179">
        <v>185.49</v>
      </c>
    </row>
    <row r="25" spans="4:25" ht="20.100000000000001" customHeight="1" thickBot="1" x14ac:dyDescent="0.3">
      <c r="D25" s="180">
        <v>2022</v>
      </c>
      <c r="E25" s="181"/>
      <c r="F25" s="182"/>
      <c r="G25" s="182"/>
      <c r="H25" s="182"/>
      <c r="I25" s="182"/>
      <c r="J25" s="182"/>
      <c r="K25" s="182"/>
      <c r="L25" s="182"/>
      <c r="M25" s="182"/>
      <c r="N25" s="183">
        <v>182.61</v>
      </c>
      <c r="O25" s="184">
        <v>184.7</v>
      </c>
      <c r="P25" s="184">
        <v>197.16</v>
      </c>
      <c r="Q25" s="185">
        <v>209.9</v>
      </c>
      <c r="R25" s="184"/>
      <c r="S25" s="184"/>
      <c r="T25" s="184"/>
      <c r="U25" s="184"/>
      <c r="V25" s="184"/>
      <c r="W25" s="182"/>
      <c r="X25" s="182"/>
      <c r="Y25" s="18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14" sqref="T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87" t="s">
        <v>264</v>
      </c>
      <c r="D3" s="191"/>
      <c r="E3" s="191"/>
      <c r="F3" s="191"/>
      <c r="G3" s="191"/>
      <c r="H3" s="191"/>
      <c r="I3" s="191"/>
      <c r="J3" s="191"/>
      <c r="K3" s="191"/>
      <c r="L3" s="191"/>
    </row>
    <row r="4" spans="3:12" x14ac:dyDescent="0.2">
      <c r="C4" s="191"/>
      <c r="D4" s="191"/>
      <c r="E4" s="191"/>
      <c r="F4" s="191"/>
      <c r="G4" s="191"/>
      <c r="H4" s="191"/>
      <c r="I4" s="191"/>
      <c r="J4" s="191"/>
      <c r="K4" s="191"/>
      <c r="L4" s="191"/>
    </row>
    <row r="10" spans="3:12" ht="13.5" thickBot="1" x14ac:dyDescent="0.25"/>
    <row r="11" spans="3:12" ht="16.5" thickBot="1" x14ac:dyDescent="0.25">
      <c r="H11" s="763" t="s">
        <v>0</v>
      </c>
      <c r="I11" s="764"/>
      <c r="J11" s="775" t="s">
        <v>1</v>
      </c>
      <c r="K11" s="776"/>
      <c r="L11" s="777"/>
    </row>
    <row r="12" spans="3:12" ht="24" customHeight="1" thickBot="1" x14ac:dyDescent="0.25">
      <c r="H12" s="765"/>
      <c r="I12" s="766"/>
      <c r="J12" s="116" t="s">
        <v>20</v>
      </c>
      <c r="K12" s="117"/>
      <c r="L12" s="784" t="s">
        <v>246</v>
      </c>
    </row>
    <row r="13" spans="3:12" ht="39.75" customHeight="1" thickBot="1" x14ac:dyDescent="0.25">
      <c r="H13" s="767"/>
      <c r="I13" s="768"/>
      <c r="J13" s="118" t="s">
        <v>278</v>
      </c>
      <c r="K13" s="508" t="s">
        <v>276</v>
      </c>
      <c r="L13" s="785"/>
    </row>
    <row r="14" spans="3:12" ht="54" customHeight="1" thickBot="1" x14ac:dyDescent="0.25">
      <c r="H14" s="786" t="s">
        <v>263</v>
      </c>
      <c r="I14" s="787"/>
      <c r="J14" s="122">
        <v>247.18</v>
      </c>
      <c r="K14" s="123">
        <v>238.66</v>
      </c>
      <c r="L14" s="124">
        <v>3.5699321210089709</v>
      </c>
    </row>
  </sheetData>
  <mergeCells count="4">
    <mergeCell ref="H11:I13"/>
    <mergeCell ref="J11:L11"/>
    <mergeCell ref="L12:L13"/>
    <mergeCell ref="H14:I14"/>
  </mergeCells>
  <conditionalFormatting sqref="L14">
    <cfRule type="cellIs" dxfId="62" priority="1" operator="lessThan">
      <formula>0</formula>
    </cfRule>
    <cfRule type="cellIs" dxfId="61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S68" sqref="S68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95" t="s">
        <v>326</v>
      </c>
      <c r="D1" s="196"/>
      <c r="E1" s="196"/>
      <c r="F1" s="196"/>
      <c r="G1" s="196"/>
      <c r="H1" s="196"/>
      <c r="I1" s="196"/>
      <c r="J1" s="190"/>
    </row>
    <row r="2" spans="3:19" ht="21" x14ac:dyDescent="0.35">
      <c r="C2" s="195" t="s">
        <v>17</v>
      </c>
      <c r="D2" s="196"/>
      <c r="E2" s="196"/>
      <c r="F2" s="195"/>
      <c r="G2" s="196"/>
      <c r="H2" s="196"/>
      <c r="I2" s="196"/>
      <c r="J2" s="190"/>
    </row>
    <row r="3" spans="3:19" ht="21" x14ac:dyDescent="0.35">
      <c r="C3" s="196" t="s">
        <v>284</v>
      </c>
      <c r="D3" s="195"/>
      <c r="E3" s="196"/>
      <c r="F3" s="196"/>
      <c r="G3" s="196"/>
      <c r="H3" s="196"/>
      <c r="I3" s="196"/>
      <c r="J3" s="190"/>
    </row>
    <row r="4" spans="3:19" ht="16.5" thickBot="1" x14ac:dyDescent="0.3">
      <c r="C4" s="190"/>
      <c r="D4" s="190"/>
      <c r="E4" s="190"/>
      <c r="F4" s="190"/>
      <c r="G4" s="190"/>
      <c r="H4" s="190"/>
      <c r="I4" s="190"/>
      <c r="J4" s="190"/>
      <c r="K4" s="19"/>
    </row>
    <row r="5" spans="3:19" ht="15" customHeight="1" thickBot="1" x14ac:dyDescent="0.3">
      <c r="C5" s="788" t="s">
        <v>0</v>
      </c>
      <c r="D5" s="763" t="s">
        <v>34</v>
      </c>
      <c r="E5" s="266" t="s">
        <v>1</v>
      </c>
      <c r="F5" s="267"/>
      <c r="G5" s="268"/>
      <c r="H5" s="269" t="s">
        <v>8</v>
      </c>
      <c r="I5" s="270"/>
      <c r="J5" s="270"/>
      <c r="K5" s="271"/>
      <c r="L5" s="271"/>
      <c r="M5" s="271"/>
      <c r="N5" s="271"/>
      <c r="O5" s="271"/>
      <c r="P5" s="271"/>
      <c r="Q5" s="271"/>
      <c r="R5" s="271"/>
      <c r="S5" s="272"/>
    </row>
    <row r="6" spans="3:19" ht="15" customHeight="1" thickBot="1" x14ac:dyDescent="0.3">
      <c r="C6" s="789"/>
      <c r="D6" s="765"/>
      <c r="E6" s="273"/>
      <c r="F6" s="274"/>
      <c r="G6" s="275"/>
      <c r="H6" s="269" t="s">
        <v>9</v>
      </c>
      <c r="I6" s="270"/>
      <c r="J6" s="276"/>
      <c r="K6" s="269" t="s">
        <v>10</v>
      </c>
      <c r="L6" s="270"/>
      <c r="M6" s="277"/>
      <c r="N6" s="269" t="s">
        <v>11</v>
      </c>
      <c r="O6" s="271"/>
      <c r="P6" s="272"/>
      <c r="Q6" s="269" t="s">
        <v>12</v>
      </c>
      <c r="R6" s="271"/>
      <c r="S6" s="272"/>
    </row>
    <row r="7" spans="3:19" ht="32.25" customHeight="1" thickBot="1" x14ac:dyDescent="0.3">
      <c r="C7" s="789"/>
      <c r="D7" s="789"/>
      <c r="E7" s="278" t="s">
        <v>20</v>
      </c>
      <c r="F7" s="279"/>
      <c r="G7" s="280" t="s">
        <v>240</v>
      </c>
      <c r="H7" s="281" t="s">
        <v>20</v>
      </c>
      <c r="I7" s="282"/>
      <c r="J7" s="283" t="s">
        <v>240</v>
      </c>
      <c r="K7" s="281" t="s">
        <v>20</v>
      </c>
      <c r="L7" s="282"/>
      <c r="M7" s="284" t="s">
        <v>240</v>
      </c>
      <c r="N7" s="281" t="s">
        <v>20</v>
      </c>
      <c r="O7" s="282"/>
      <c r="P7" s="283" t="s">
        <v>240</v>
      </c>
      <c r="Q7" s="281" t="s">
        <v>20</v>
      </c>
      <c r="R7" s="282"/>
      <c r="S7" s="284" t="s">
        <v>240</v>
      </c>
    </row>
    <row r="8" spans="3:19" ht="30" customHeight="1" thickBot="1" x14ac:dyDescent="0.25">
      <c r="C8" s="790"/>
      <c r="D8" s="790"/>
      <c r="E8" s="197" t="s">
        <v>327</v>
      </c>
      <c r="F8" s="600" t="s">
        <v>295</v>
      </c>
      <c r="G8" s="475" t="s">
        <v>13</v>
      </c>
      <c r="H8" s="246" t="s">
        <v>327</v>
      </c>
      <c r="I8" s="247" t="s">
        <v>295</v>
      </c>
      <c r="J8" s="509" t="s">
        <v>13</v>
      </c>
      <c r="K8" s="246" t="s">
        <v>327</v>
      </c>
      <c r="L8" s="247" t="s">
        <v>295</v>
      </c>
      <c r="M8" s="510" t="s">
        <v>13</v>
      </c>
      <c r="N8" s="246" t="s">
        <v>327</v>
      </c>
      <c r="O8" s="247" t="s">
        <v>295</v>
      </c>
      <c r="P8" s="510" t="s">
        <v>13</v>
      </c>
      <c r="Q8" s="246" t="s">
        <v>327</v>
      </c>
      <c r="R8" s="247" t="s">
        <v>295</v>
      </c>
      <c r="S8" s="510" t="s">
        <v>13</v>
      </c>
    </row>
    <row r="9" spans="3:19" ht="24" customHeight="1" x14ac:dyDescent="0.2">
      <c r="C9" s="795" t="s">
        <v>32</v>
      </c>
      <c r="D9" s="256" t="s">
        <v>227</v>
      </c>
      <c r="E9" s="601">
        <v>3156.6759999999999</v>
      </c>
      <c r="F9" s="602">
        <v>3160.5650000000001</v>
      </c>
      <c r="G9" s="603">
        <f>(E9-F9)/F9*100</f>
        <v>-0.12304761965028796</v>
      </c>
      <c r="H9" s="605">
        <v>3161.4079999999999</v>
      </c>
      <c r="I9" s="606">
        <v>3177.3290000000002</v>
      </c>
      <c r="J9" s="481">
        <f>(H9-I9)/I9*100</f>
        <v>-0.50108125409739679</v>
      </c>
      <c r="K9" s="607">
        <v>3176.2829999999999</v>
      </c>
      <c r="L9" s="608">
        <v>3110.018</v>
      </c>
      <c r="M9" s="609">
        <f>(K9-L9)/L9*100</f>
        <v>2.1306950635012361</v>
      </c>
      <c r="N9" s="605">
        <v>3154.875</v>
      </c>
      <c r="O9" s="608">
        <v>3120.6129999999998</v>
      </c>
      <c r="P9" s="610">
        <v>1.0979253114692584</v>
      </c>
      <c r="Q9" s="605">
        <v>3112.9780000000001</v>
      </c>
      <c r="R9" s="608">
        <v>3128.6970000000001</v>
      </c>
      <c r="S9" s="609">
        <v>-0.50241362458557193</v>
      </c>
    </row>
    <row r="10" spans="3:19" ht="27" customHeight="1" x14ac:dyDescent="0.2">
      <c r="C10" s="796"/>
      <c r="D10" s="257" t="s">
        <v>228</v>
      </c>
      <c r="E10" s="200">
        <v>3204.2069999999999</v>
      </c>
      <c r="F10" s="201">
        <v>3154.2550000000001</v>
      </c>
      <c r="G10" s="202">
        <f t="shared" ref="G10:G20" si="0">(E10-F10)/F10*100</f>
        <v>1.583638608799852</v>
      </c>
      <c r="H10" s="215">
        <v>3213.1120000000001</v>
      </c>
      <c r="I10" s="216">
        <v>3160.9549999999999</v>
      </c>
      <c r="J10" s="241">
        <f>(H10-I10)/I10*100</f>
        <v>1.6500393077408617</v>
      </c>
      <c r="K10" s="215">
        <v>3277.2460000000001</v>
      </c>
      <c r="L10" s="216">
        <v>3208.7060000000001</v>
      </c>
      <c r="M10" s="218">
        <f>(K10-L10)/L10*100</f>
        <v>2.1360635720443057</v>
      </c>
      <c r="N10" s="215">
        <v>3085.7350000000001</v>
      </c>
      <c r="O10" s="216">
        <v>3055.4749999999999</v>
      </c>
      <c r="P10" s="217">
        <v>0.9903533820437157</v>
      </c>
      <c r="Q10" s="215">
        <v>3204.7089999999998</v>
      </c>
      <c r="R10" s="216">
        <v>3181.3589999999999</v>
      </c>
      <c r="S10" s="218">
        <v>0.73396306421249247</v>
      </c>
    </row>
    <row r="11" spans="3:19" ht="30" customHeight="1" thickBot="1" x14ac:dyDescent="0.25">
      <c r="C11" s="258" t="s">
        <v>229</v>
      </c>
      <c r="D11" s="259" t="s">
        <v>227</v>
      </c>
      <c r="E11" s="203" t="s">
        <v>21</v>
      </c>
      <c r="F11" s="204" t="s">
        <v>21</v>
      </c>
      <c r="G11" s="476" t="s">
        <v>285</v>
      </c>
      <c r="H11" s="219" t="s">
        <v>21</v>
      </c>
      <c r="I11" s="220" t="s">
        <v>21</v>
      </c>
      <c r="J11" s="221" t="s">
        <v>285</v>
      </c>
      <c r="K11" s="219" t="s">
        <v>21</v>
      </c>
      <c r="L11" s="220" t="s">
        <v>21</v>
      </c>
      <c r="M11" s="222" t="s">
        <v>285</v>
      </c>
      <c r="N11" s="219" t="s">
        <v>21</v>
      </c>
      <c r="O11" s="220" t="s">
        <v>21</v>
      </c>
      <c r="P11" s="221" t="s">
        <v>285</v>
      </c>
      <c r="Q11" s="219" t="s">
        <v>21</v>
      </c>
      <c r="R11" s="220" t="s">
        <v>21</v>
      </c>
      <c r="S11" s="222" t="s">
        <v>285</v>
      </c>
    </row>
    <row r="12" spans="3:19" ht="24.75" customHeight="1" thickBot="1" x14ac:dyDescent="0.25">
      <c r="C12" s="260" t="s">
        <v>33</v>
      </c>
      <c r="D12" s="261" t="s">
        <v>18</v>
      </c>
      <c r="E12" s="206">
        <v>3187.2089276460215</v>
      </c>
      <c r="F12" s="604">
        <v>3156.3720357874076</v>
      </c>
      <c r="G12" s="477">
        <f t="shared" si="0"/>
        <v>0.97697266066802857</v>
      </c>
      <c r="H12" s="223">
        <v>3196.4793755499413</v>
      </c>
      <c r="I12" s="611">
        <v>3165.9527558954696</v>
      </c>
      <c r="J12" s="612">
        <f>(H12-I12)/I12*100</f>
        <v>0.96421589354505155</v>
      </c>
      <c r="K12" s="223">
        <v>3275.7643897622688</v>
      </c>
      <c r="L12" s="611">
        <v>3202.4793425703797</v>
      </c>
      <c r="M12" s="613">
        <f>(K12-L12)/L12*100</f>
        <v>2.288384696747769</v>
      </c>
      <c r="N12" s="223">
        <v>3126.8038704978158</v>
      </c>
      <c r="O12" s="611">
        <v>3091.3559129373848</v>
      </c>
      <c r="P12" s="612">
        <v>1.146679921651226</v>
      </c>
      <c r="Q12" s="223">
        <v>3164.4072478293538</v>
      </c>
      <c r="R12" s="611">
        <v>3158.1369410978673</v>
      </c>
      <c r="S12" s="613">
        <v>0.19854448519596862</v>
      </c>
    </row>
    <row r="13" spans="3:19" ht="20.25" customHeight="1" x14ac:dyDescent="0.2">
      <c r="C13" s="795" t="s">
        <v>22</v>
      </c>
      <c r="D13" s="262" t="s">
        <v>23</v>
      </c>
      <c r="E13" s="601">
        <v>2216.5650000000001</v>
      </c>
      <c r="F13" s="602">
        <v>2217.5720000000001</v>
      </c>
      <c r="G13" s="209">
        <f t="shared" si="0"/>
        <v>-4.5410025018356191E-2</v>
      </c>
      <c r="H13" s="614">
        <v>2088.7629999999999</v>
      </c>
      <c r="I13" s="615">
        <v>2137.6640000000002</v>
      </c>
      <c r="J13" s="616">
        <f>(H13-I13)/I13*100</f>
        <v>-2.2875905661507274</v>
      </c>
      <c r="K13" s="601">
        <v>2355.627</v>
      </c>
      <c r="L13" s="617">
        <v>2330.3249999999998</v>
      </c>
      <c r="M13" s="618">
        <f>(K13-L13)/L13*100</f>
        <v>1.0857712979949208</v>
      </c>
      <c r="N13" s="605" t="s">
        <v>21</v>
      </c>
      <c r="O13" s="608" t="s">
        <v>21</v>
      </c>
      <c r="P13" s="610" t="s">
        <v>285</v>
      </c>
      <c r="Q13" s="605" t="s">
        <v>86</v>
      </c>
      <c r="R13" s="608" t="s">
        <v>86</v>
      </c>
      <c r="S13" s="609" t="s">
        <v>285</v>
      </c>
    </row>
    <row r="14" spans="3:19" ht="20.25" customHeight="1" thickBot="1" x14ac:dyDescent="0.25">
      <c r="C14" s="796"/>
      <c r="D14" s="263" t="s">
        <v>24</v>
      </c>
      <c r="E14" s="203">
        <v>1768.856</v>
      </c>
      <c r="F14" s="204">
        <v>1788.4490000000001</v>
      </c>
      <c r="G14" s="205">
        <f t="shared" si="0"/>
        <v>-1.0955302611368887</v>
      </c>
      <c r="H14" s="224">
        <v>1718.039</v>
      </c>
      <c r="I14" s="225">
        <v>1785.011</v>
      </c>
      <c r="J14" s="226">
        <f>(H14-I14)/I14*100</f>
        <v>-3.7519096520973809</v>
      </c>
      <c r="K14" s="224">
        <v>1934.97</v>
      </c>
      <c r="L14" s="225">
        <v>1824.2260000000001</v>
      </c>
      <c r="M14" s="227">
        <f>(K14-L14)/L14*100</f>
        <v>6.0707390422020033</v>
      </c>
      <c r="N14" s="219">
        <v>1826.8869999999999</v>
      </c>
      <c r="O14" s="220">
        <v>1738.298</v>
      </c>
      <c r="P14" s="221">
        <v>5.0963068472724435</v>
      </c>
      <c r="Q14" s="219">
        <v>1741.9960000000001</v>
      </c>
      <c r="R14" s="220">
        <v>1744.3040000000001</v>
      </c>
      <c r="S14" s="222">
        <v>-0.13231638521725528</v>
      </c>
    </row>
    <row r="15" spans="3:19" ht="20.25" customHeight="1" thickBot="1" x14ac:dyDescent="0.25">
      <c r="C15" s="797"/>
      <c r="D15" s="260" t="s">
        <v>18</v>
      </c>
      <c r="E15" s="206">
        <v>1858.0235398955745</v>
      </c>
      <c r="F15" s="604">
        <v>1841.7611955555776</v>
      </c>
      <c r="G15" s="477">
        <f t="shared" si="0"/>
        <v>0.88297790067681481</v>
      </c>
      <c r="H15" s="228">
        <v>1804.3890700018812</v>
      </c>
      <c r="I15" s="619">
        <v>1828.0230670373639</v>
      </c>
      <c r="J15" s="620">
        <f>(H15-I15)/I15*100</f>
        <v>-1.2928719260521038</v>
      </c>
      <c r="K15" s="228">
        <v>2032.8924868312758</v>
      </c>
      <c r="L15" s="619">
        <v>1893.5238662440572</v>
      </c>
      <c r="M15" s="621">
        <f>(K15-L15)/L15*100</f>
        <v>7.360278001864665</v>
      </c>
      <c r="N15" s="223">
        <v>1826.8869999999999</v>
      </c>
      <c r="O15" s="611">
        <v>1738.2980000000002</v>
      </c>
      <c r="P15" s="612">
        <v>5.0963068472724293</v>
      </c>
      <c r="Q15" s="223">
        <v>1835.1153805415499</v>
      </c>
      <c r="R15" s="611">
        <v>1825.0213972602742</v>
      </c>
      <c r="S15" s="613">
        <v>0.55308848961600543</v>
      </c>
    </row>
    <row r="16" spans="3:19" ht="18.75" customHeight="1" x14ac:dyDescent="0.2">
      <c r="C16" s="795" t="s">
        <v>25</v>
      </c>
      <c r="D16" s="264" t="s">
        <v>26</v>
      </c>
      <c r="E16" s="207">
        <v>1299</v>
      </c>
      <c r="F16" s="208">
        <v>1185</v>
      </c>
      <c r="G16" s="209">
        <f t="shared" si="0"/>
        <v>9.6202531645569618</v>
      </c>
      <c r="H16" s="605" t="s">
        <v>21</v>
      </c>
      <c r="I16" s="608" t="s">
        <v>21</v>
      </c>
      <c r="J16" s="610" t="s">
        <v>285</v>
      </c>
      <c r="K16" s="605" t="s">
        <v>21</v>
      </c>
      <c r="L16" s="608" t="s">
        <v>21</v>
      </c>
      <c r="M16" s="609" t="s">
        <v>285</v>
      </c>
      <c r="N16" s="605" t="s">
        <v>21</v>
      </c>
      <c r="O16" s="608" t="s">
        <v>21</v>
      </c>
      <c r="P16" s="610" t="s">
        <v>285</v>
      </c>
      <c r="Q16" s="622" t="s">
        <v>86</v>
      </c>
      <c r="R16" s="623" t="s">
        <v>86</v>
      </c>
      <c r="S16" s="624" t="s">
        <v>285</v>
      </c>
    </row>
    <row r="17" spans="3:19" ht="18" customHeight="1" thickBot="1" x14ac:dyDescent="0.25">
      <c r="C17" s="796"/>
      <c r="D17" s="263" t="s">
        <v>27</v>
      </c>
      <c r="E17" s="210">
        <v>712.87199999999996</v>
      </c>
      <c r="F17" s="211">
        <v>677.23699999999997</v>
      </c>
      <c r="G17" s="205">
        <f t="shared" si="0"/>
        <v>5.2618211940576183</v>
      </c>
      <c r="H17" s="230" t="s">
        <v>86</v>
      </c>
      <c r="I17" s="231" t="s">
        <v>86</v>
      </c>
      <c r="J17" s="232" t="s">
        <v>285</v>
      </c>
      <c r="K17" s="230" t="s">
        <v>21</v>
      </c>
      <c r="L17" s="231" t="s">
        <v>21</v>
      </c>
      <c r="M17" s="233" t="s">
        <v>285</v>
      </c>
      <c r="N17" s="230" t="s">
        <v>21</v>
      </c>
      <c r="O17" s="231" t="s">
        <v>21</v>
      </c>
      <c r="P17" s="232" t="s">
        <v>285</v>
      </c>
      <c r="Q17" s="234" t="s">
        <v>86</v>
      </c>
      <c r="R17" s="235" t="s">
        <v>86</v>
      </c>
      <c r="S17" s="222" t="s">
        <v>285</v>
      </c>
    </row>
    <row r="18" spans="3:19" ht="18.75" customHeight="1" thickBot="1" x14ac:dyDescent="0.25">
      <c r="C18" s="797" t="s">
        <v>19</v>
      </c>
      <c r="D18" s="260" t="s">
        <v>18</v>
      </c>
      <c r="E18" s="206">
        <v>871.36579591836733</v>
      </c>
      <c r="F18" s="604">
        <v>802.32178868965525</v>
      </c>
      <c r="G18" s="477">
        <f t="shared" si="0"/>
        <v>8.6055256384690892</v>
      </c>
      <c r="H18" s="236" t="s">
        <v>86</v>
      </c>
      <c r="I18" s="625" t="s">
        <v>86</v>
      </c>
      <c r="J18" s="626" t="s">
        <v>285</v>
      </c>
      <c r="K18" s="223" t="s">
        <v>21</v>
      </c>
      <c r="L18" s="611" t="s">
        <v>21</v>
      </c>
      <c r="M18" s="613" t="s">
        <v>285</v>
      </c>
      <c r="N18" s="223" t="s">
        <v>21</v>
      </c>
      <c r="O18" s="611" t="s">
        <v>21</v>
      </c>
      <c r="P18" s="612" t="s">
        <v>285</v>
      </c>
      <c r="Q18" s="237" t="s">
        <v>86</v>
      </c>
      <c r="R18" s="627" t="s">
        <v>86</v>
      </c>
      <c r="S18" s="628" t="s">
        <v>285</v>
      </c>
    </row>
    <row r="19" spans="3:19" ht="18.75" customHeight="1" x14ac:dyDescent="0.2">
      <c r="C19" s="798" t="s">
        <v>31</v>
      </c>
      <c r="D19" s="799"/>
      <c r="E19" s="207" t="s">
        <v>86</v>
      </c>
      <c r="F19" s="208" t="s">
        <v>86</v>
      </c>
      <c r="G19" s="478" t="s">
        <v>285</v>
      </c>
      <c r="H19" s="605" t="s">
        <v>86</v>
      </c>
      <c r="I19" s="608" t="s">
        <v>86</v>
      </c>
      <c r="J19" s="610" t="s">
        <v>285</v>
      </c>
      <c r="K19" s="238" t="s">
        <v>21</v>
      </c>
      <c r="L19" s="239" t="s">
        <v>21</v>
      </c>
      <c r="M19" s="240" t="s">
        <v>285</v>
      </c>
      <c r="N19" s="238" t="s">
        <v>21</v>
      </c>
      <c r="O19" s="239" t="s">
        <v>21</v>
      </c>
      <c r="P19" s="241" t="s">
        <v>285</v>
      </c>
      <c r="Q19" s="238" t="s">
        <v>21</v>
      </c>
      <c r="R19" s="239" t="s">
        <v>21</v>
      </c>
      <c r="S19" s="240" t="s">
        <v>285</v>
      </c>
    </row>
    <row r="20" spans="3:19" ht="20.25" customHeight="1" x14ac:dyDescent="0.2">
      <c r="C20" s="791" t="s">
        <v>28</v>
      </c>
      <c r="D20" s="792"/>
      <c r="E20" s="200">
        <v>572.14700000000005</v>
      </c>
      <c r="F20" s="201">
        <v>593.70899999999995</v>
      </c>
      <c r="G20" s="202">
        <f t="shared" si="0"/>
        <v>-3.631745518427361</v>
      </c>
      <c r="H20" s="215">
        <v>572.28</v>
      </c>
      <c r="I20" s="216">
        <v>599.30700000000002</v>
      </c>
      <c r="J20" s="217">
        <f>(H20-I20)/I20*100</f>
        <v>-4.5097087135641738</v>
      </c>
      <c r="K20" s="215">
        <v>544.154</v>
      </c>
      <c r="L20" s="216">
        <v>550.65300000000002</v>
      </c>
      <c r="M20" s="218">
        <f>(K20-L20)/L20*100</f>
        <v>-1.1802351026871776</v>
      </c>
      <c r="N20" s="215">
        <v>537.27700000000004</v>
      </c>
      <c r="O20" s="216">
        <v>607.14599999999996</v>
      </c>
      <c r="P20" s="217">
        <v>-11.50777572445506</v>
      </c>
      <c r="Q20" s="215" t="s">
        <v>86</v>
      </c>
      <c r="R20" s="216" t="s">
        <v>86</v>
      </c>
      <c r="S20" s="218" t="s">
        <v>285</v>
      </c>
    </row>
    <row r="21" spans="3:19" ht="18" customHeight="1" x14ac:dyDescent="0.2">
      <c r="C21" s="791" t="s">
        <v>29</v>
      </c>
      <c r="D21" s="792"/>
      <c r="E21" s="200" t="s">
        <v>86</v>
      </c>
      <c r="F21" s="201" t="s">
        <v>86</v>
      </c>
      <c r="G21" s="479" t="s">
        <v>285</v>
      </c>
      <c r="H21" s="215" t="s">
        <v>86</v>
      </c>
      <c r="I21" s="216" t="s">
        <v>86</v>
      </c>
      <c r="J21" s="217" t="s">
        <v>285</v>
      </c>
      <c r="K21" s="215" t="s">
        <v>21</v>
      </c>
      <c r="L21" s="216" t="s">
        <v>21</v>
      </c>
      <c r="M21" s="218" t="s">
        <v>285</v>
      </c>
      <c r="N21" s="215" t="s">
        <v>21</v>
      </c>
      <c r="O21" s="216" t="s">
        <v>21</v>
      </c>
      <c r="P21" s="217" t="s">
        <v>285</v>
      </c>
      <c r="Q21" s="215" t="s">
        <v>21</v>
      </c>
      <c r="R21" s="216" t="s">
        <v>21</v>
      </c>
      <c r="S21" s="218" t="s">
        <v>285</v>
      </c>
    </row>
    <row r="22" spans="3:19" ht="21" customHeight="1" thickBot="1" x14ac:dyDescent="0.25">
      <c r="C22" s="793" t="s">
        <v>30</v>
      </c>
      <c r="D22" s="794"/>
      <c r="E22" s="212" t="s">
        <v>21</v>
      </c>
      <c r="F22" s="213" t="s">
        <v>21</v>
      </c>
      <c r="G22" s="480" t="s">
        <v>285</v>
      </c>
      <c r="H22" s="242" t="s">
        <v>21</v>
      </c>
      <c r="I22" s="243" t="s">
        <v>21</v>
      </c>
      <c r="J22" s="244" t="s">
        <v>285</v>
      </c>
      <c r="K22" s="242" t="s">
        <v>21</v>
      </c>
      <c r="L22" s="243" t="s">
        <v>21</v>
      </c>
      <c r="M22" s="245" t="s">
        <v>285</v>
      </c>
      <c r="N22" s="242" t="s">
        <v>21</v>
      </c>
      <c r="O22" s="243" t="s">
        <v>21</v>
      </c>
      <c r="P22" s="244" t="s">
        <v>285</v>
      </c>
      <c r="Q22" s="242" t="s">
        <v>21</v>
      </c>
      <c r="R22" s="243" t="s">
        <v>21</v>
      </c>
      <c r="S22" s="245" t="s">
        <v>285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cellIs" dxfId="60" priority="6" stopIfTrue="1" operator="lessThan">
      <formula>0</formula>
    </cfRule>
    <cfRule type="cellIs" dxfId="59" priority="7" stopIfTrue="1" operator="greaterThan">
      <formula>0</formula>
    </cfRule>
    <cfRule type="cellIs" dxfId="58" priority="8" stopIfTrue="1" operator="lessThan">
      <formula>0</formula>
    </cfRule>
    <cfRule type="cellIs" dxfId="57" priority="9" stopIfTrue="1" operator="lessThan">
      <formula>0</formula>
    </cfRule>
    <cfRule type="cellIs" dxfId="56" priority="10" stopIfTrue="1" operator="greaterThan">
      <formula>0</formula>
    </cfRule>
  </conditionalFormatting>
  <conditionalFormatting sqref="M9:M22 P9:P22 S9:S22 J9:J22">
    <cfRule type="cellIs" dxfId="55" priority="2" stopIfTrue="1" operator="lessThan">
      <formula>0</formula>
    </cfRule>
    <cfRule type="cellIs" dxfId="54" priority="3" stopIfTrue="1" operator="greaterThan">
      <formula>0</formula>
    </cfRule>
  </conditionalFormatting>
  <conditionalFormatting sqref="J9:J22 M9:M22 P9:P22 S9:S22">
    <cfRule type="expression" dxfId="53" priority="4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stopIfTrue="1" operator="beginsWith" id="{B0F58BD4-434F-4DF8-8559-A2E5FE4D8610}">
            <xm:f>LEFT(G9,LEN("*"))="*"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G9:G22</xm:sqref>
        </x14:conditionalFormatting>
        <x14:conditionalFormatting xmlns:xm="http://schemas.microsoft.com/office/excel/2006/main">
          <x14:cfRule type="beginsWith" priority="1" stopIfTrue="1" operator="beginsWith" id="{5C07BBD9-0E2E-45ED-9CDA-C817203A1A76}">
            <xm:f>LEFT(J9,LEN("*"))="*"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J9:J22 M9:M22 P9:P22 S9:S22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19" sqref="X1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93" t="s">
        <v>328</v>
      </c>
      <c r="C1" s="191"/>
      <c r="D1" s="191"/>
      <c r="E1" s="191"/>
      <c r="F1" s="191"/>
      <c r="G1" s="191"/>
      <c r="H1" s="191"/>
      <c r="I1" s="191"/>
    </row>
    <row r="2" spans="2:18" ht="18.75" x14ac:dyDescent="0.3">
      <c r="B2" s="193" t="s">
        <v>17</v>
      </c>
      <c r="C2" s="191"/>
      <c r="D2" s="191"/>
      <c r="E2" s="193"/>
      <c r="F2" s="191"/>
      <c r="G2" s="191"/>
      <c r="H2" s="191"/>
      <c r="I2" s="191"/>
    </row>
    <row r="3" spans="2:18" ht="15.75" thickBot="1" x14ac:dyDescent="0.3">
      <c r="B3" s="192" t="s">
        <v>283</v>
      </c>
      <c r="C3" s="188"/>
      <c r="D3" s="191"/>
      <c r="E3" s="191"/>
      <c r="F3" s="191"/>
      <c r="G3" s="191"/>
      <c r="H3" s="191"/>
      <c r="I3" s="191"/>
    </row>
    <row r="4" spans="2:18" ht="15" customHeight="1" thickBot="1" x14ac:dyDescent="0.3">
      <c r="B4" s="800" t="s">
        <v>0</v>
      </c>
      <c r="C4" s="803" t="s">
        <v>230</v>
      </c>
      <c r="D4" s="806" t="s">
        <v>1</v>
      </c>
      <c r="E4" s="807"/>
      <c r="F4" s="808"/>
      <c r="G4" s="270" t="s">
        <v>8</v>
      </c>
      <c r="H4" s="270"/>
      <c r="I4" s="270"/>
      <c r="J4" s="271"/>
      <c r="K4" s="271"/>
      <c r="L4" s="271"/>
      <c r="M4" s="271"/>
      <c r="N4" s="271"/>
      <c r="O4" s="271"/>
      <c r="P4" s="271"/>
      <c r="Q4" s="271"/>
      <c r="R4" s="272"/>
    </row>
    <row r="5" spans="2:18" ht="15" customHeight="1" thickBot="1" x14ac:dyDescent="0.3">
      <c r="B5" s="801"/>
      <c r="C5" s="804"/>
      <c r="D5" s="809"/>
      <c r="E5" s="810"/>
      <c r="F5" s="811"/>
      <c r="G5" s="269" t="s">
        <v>9</v>
      </c>
      <c r="H5" s="270"/>
      <c r="I5" s="270"/>
      <c r="J5" s="269" t="s">
        <v>10</v>
      </c>
      <c r="K5" s="270"/>
      <c r="L5" s="270"/>
      <c r="M5" s="269" t="s">
        <v>11</v>
      </c>
      <c r="N5" s="271"/>
      <c r="O5" s="271"/>
      <c r="P5" s="269" t="s">
        <v>12</v>
      </c>
      <c r="Q5" s="271"/>
      <c r="R5" s="272"/>
    </row>
    <row r="6" spans="2:18" ht="31.5" customHeight="1" thickBot="1" x14ac:dyDescent="0.25">
      <c r="B6" s="801"/>
      <c r="C6" s="804"/>
      <c r="D6" s="313" t="s">
        <v>20</v>
      </c>
      <c r="E6" s="314"/>
      <c r="F6" s="315" t="s">
        <v>240</v>
      </c>
      <c r="G6" s="281" t="s">
        <v>20</v>
      </c>
      <c r="H6" s="282"/>
      <c r="I6" s="283" t="s">
        <v>240</v>
      </c>
      <c r="J6" s="281" t="s">
        <v>20</v>
      </c>
      <c r="K6" s="282"/>
      <c r="L6" s="284" t="s">
        <v>240</v>
      </c>
      <c r="M6" s="281" t="s">
        <v>20</v>
      </c>
      <c r="N6" s="282"/>
      <c r="O6" s="283" t="s">
        <v>240</v>
      </c>
      <c r="P6" s="281" t="s">
        <v>20</v>
      </c>
      <c r="Q6" s="282"/>
      <c r="R6" s="284" t="s">
        <v>240</v>
      </c>
    </row>
    <row r="7" spans="2:18" ht="41.25" customHeight="1" thickBot="1" x14ac:dyDescent="0.25">
      <c r="B7" s="802"/>
      <c r="C7" s="805"/>
      <c r="D7" s="265" t="s">
        <v>327</v>
      </c>
      <c r="E7" s="629" t="s">
        <v>295</v>
      </c>
      <c r="F7" s="510" t="s">
        <v>13</v>
      </c>
      <c r="G7" s="482" t="s">
        <v>327</v>
      </c>
      <c r="H7" s="483" t="s">
        <v>295</v>
      </c>
      <c r="I7" s="509" t="s">
        <v>13</v>
      </c>
      <c r="J7" s="634" t="s">
        <v>327</v>
      </c>
      <c r="K7" s="483" t="s">
        <v>295</v>
      </c>
      <c r="L7" s="509" t="s">
        <v>13</v>
      </c>
      <c r="M7" s="634" t="s">
        <v>327</v>
      </c>
      <c r="N7" s="483" t="s">
        <v>295</v>
      </c>
      <c r="O7" s="509" t="s">
        <v>13</v>
      </c>
      <c r="P7" s="634" t="s">
        <v>327</v>
      </c>
      <c r="Q7" s="483" t="s">
        <v>295</v>
      </c>
      <c r="R7" s="509" t="s">
        <v>13</v>
      </c>
    </row>
    <row r="8" spans="2:18" ht="27" customHeight="1" x14ac:dyDescent="0.2">
      <c r="B8" s="814" t="s">
        <v>49</v>
      </c>
      <c r="C8" s="308" t="s">
        <v>231</v>
      </c>
      <c r="D8" s="630">
        <v>2256.8119999999999</v>
      </c>
      <c r="E8" s="631">
        <v>2242.4389999999999</v>
      </c>
      <c r="F8" s="632">
        <v>0.64095388993859137</v>
      </c>
      <c r="G8" s="635">
        <v>2291.6959999999999</v>
      </c>
      <c r="H8" s="608">
        <v>2249.634</v>
      </c>
      <c r="I8" s="240">
        <v>1.8697263643774897</v>
      </c>
      <c r="J8" s="635">
        <v>2283.817</v>
      </c>
      <c r="K8" s="608">
        <v>2196.087</v>
      </c>
      <c r="L8" s="241">
        <v>3.9948326273048389</v>
      </c>
      <c r="M8" s="635" t="s">
        <v>86</v>
      </c>
      <c r="N8" s="608" t="s">
        <v>86</v>
      </c>
      <c r="O8" s="240" t="s">
        <v>285</v>
      </c>
      <c r="P8" s="636" t="s">
        <v>86</v>
      </c>
      <c r="Q8" s="608">
        <v>2195.56</v>
      </c>
      <c r="R8" s="240" t="s">
        <v>285</v>
      </c>
    </row>
    <row r="9" spans="2:18" ht="23.25" customHeight="1" x14ac:dyDescent="0.2">
      <c r="B9" s="812"/>
      <c r="C9" s="309" t="s">
        <v>232</v>
      </c>
      <c r="D9" s="286">
        <v>2234.3229999999999</v>
      </c>
      <c r="E9" s="633">
        <v>2274.1909999999998</v>
      </c>
      <c r="F9" s="288">
        <v>-1.7530629573329566</v>
      </c>
      <c r="G9" s="289">
        <v>2223.5500000000002</v>
      </c>
      <c r="H9" s="216">
        <v>2276.721</v>
      </c>
      <c r="I9" s="218">
        <v>-2.3354201063722706</v>
      </c>
      <c r="J9" s="289">
        <v>2356.8629999999998</v>
      </c>
      <c r="K9" s="216">
        <v>2345.2190000000001</v>
      </c>
      <c r="L9" s="217">
        <v>0.49649947403631722</v>
      </c>
      <c r="M9" s="289">
        <v>2284.5549999999998</v>
      </c>
      <c r="N9" s="216">
        <v>2255.136</v>
      </c>
      <c r="O9" s="218">
        <v>1.3045332964397656</v>
      </c>
      <c r="P9" s="295">
        <v>2125.741</v>
      </c>
      <c r="Q9" s="216">
        <v>2169.509</v>
      </c>
      <c r="R9" s="218">
        <v>-2.0174150003526159</v>
      </c>
    </row>
    <row r="10" spans="2:18" ht="27" customHeight="1" x14ac:dyDescent="0.2">
      <c r="B10" s="812"/>
      <c r="C10" s="309" t="s">
        <v>233</v>
      </c>
      <c r="D10" s="286">
        <v>2354.4360000000001</v>
      </c>
      <c r="E10" s="287">
        <v>2364.2570000000001</v>
      </c>
      <c r="F10" s="288">
        <v>-0.41539477307246681</v>
      </c>
      <c r="G10" s="289" t="s">
        <v>86</v>
      </c>
      <c r="H10" s="216" t="s">
        <v>86</v>
      </c>
      <c r="I10" s="218" t="s">
        <v>285</v>
      </c>
      <c r="J10" s="289" t="s">
        <v>86</v>
      </c>
      <c r="K10" s="216" t="s">
        <v>86</v>
      </c>
      <c r="L10" s="217" t="s">
        <v>285</v>
      </c>
      <c r="M10" s="289" t="s">
        <v>21</v>
      </c>
      <c r="N10" s="216" t="s">
        <v>21</v>
      </c>
      <c r="O10" s="218" t="s">
        <v>285</v>
      </c>
      <c r="P10" s="295" t="s">
        <v>21</v>
      </c>
      <c r="Q10" s="216" t="s">
        <v>21</v>
      </c>
      <c r="R10" s="218" t="s">
        <v>285</v>
      </c>
    </row>
    <row r="11" spans="2:18" ht="27.75" customHeight="1" x14ac:dyDescent="0.2">
      <c r="B11" s="812"/>
      <c r="C11" s="309" t="s">
        <v>234</v>
      </c>
      <c r="D11" s="286">
        <v>2319.3939999999998</v>
      </c>
      <c r="E11" s="287">
        <v>2323.509</v>
      </c>
      <c r="F11" s="288">
        <v>-0.17710282163745594</v>
      </c>
      <c r="G11" s="289">
        <v>2198.6680000000001</v>
      </c>
      <c r="H11" s="216">
        <v>2218.288</v>
      </c>
      <c r="I11" s="218">
        <v>-0.88446585835562797</v>
      </c>
      <c r="J11" s="289" t="s">
        <v>86</v>
      </c>
      <c r="K11" s="216" t="s">
        <v>86</v>
      </c>
      <c r="L11" s="217" t="s">
        <v>285</v>
      </c>
      <c r="M11" s="289">
        <v>2610.1709999999998</v>
      </c>
      <c r="N11" s="216">
        <v>2529.2350000000001</v>
      </c>
      <c r="O11" s="218">
        <v>3.2000189780704318</v>
      </c>
      <c r="P11" s="295" t="s">
        <v>86</v>
      </c>
      <c r="Q11" s="216" t="s">
        <v>86</v>
      </c>
      <c r="R11" s="218" t="s">
        <v>285</v>
      </c>
    </row>
    <row r="12" spans="2:18" ht="31.5" x14ac:dyDescent="0.2">
      <c r="B12" s="812"/>
      <c r="C12" s="309" t="s">
        <v>50</v>
      </c>
      <c r="D12" s="286">
        <v>2284.9879999999998</v>
      </c>
      <c r="E12" s="287">
        <v>2287.9650000000001</v>
      </c>
      <c r="F12" s="320">
        <v>-0.13011562676877997</v>
      </c>
      <c r="G12" s="289">
        <v>2215.1880000000001</v>
      </c>
      <c r="H12" s="216">
        <v>2239.1579999999999</v>
      </c>
      <c r="I12" s="218">
        <v>-1.0704916758888743</v>
      </c>
      <c r="J12" s="289">
        <v>2333.5010000000002</v>
      </c>
      <c r="K12" s="216">
        <v>2338.7860000000001</v>
      </c>
      <c r="L12" s="217">
        <v>-0.22597193586757636</v>
      </c>
      <c r="M12" s="289">
        <v>2473.5300000000002</v>
      </c>
      <c r="N12" s="216">
        <v>2316.4209999999998</v>
      </c>
      <c r="O12" s="218">
        <v>6.7824026806871638</v>
      </c>
      <c r="P12" s="295" t="s">
        <v>86</v>
      </c>
      <c r="Q12" s="216" t="s">
        <v>86</v>
      </c>
      <c r="R12" s="218" t="s">
        <v>285</v>
      </c>
    </row>
    <row r="13" spans="2:18" ht="23.25" customHeight="1" x14ac:dyDescent="0.2">
      <c r="B13" s="812"/>
      <c r="C13" s="309" t="s">
        <v>51</v>
      </c>
      <c r="D13" s="289">
        <v>3107</v>
      </c>
      <c r="E13" s="290" t="s">
        <v>21</v>
      </c>
      <c r="F13" s="291" t="s">
        <v>185</v>
      </c>
      <c r="G13" s="289" t="s">
        <v>86</v>
      </c>
      <c r="H13" s="216" t="s">
        <v>21</v>
      </c>
      <c r="I13" s="218" t="s">
        <v>285</v>
      </c>
      <c r="J13" s="289" t="s">
        <v>21</v>
      </c>
      <c r="K13" s="216" t="s">
        <v>21</v>
      </c>
      <c r="L13" s="217" t="s">
        <v>285</v>
      </c>
      <c r="M13" s="289" t="s">
        <v>21</v>
      </c>
      <c r="N13" s="216" t="s">
        <v>21</v>
      </c>
      <c r="O13" s="218" t="s">
        <v>285</v>
      </c>
      <c r="P13" s="295" t="s">
        <v>21</v>
      </c>
      <c r="Q13" s="216" t="s">
        <v>21</v>
      </c>
      <c r="R13" s="218" t="s">
        <v>285</v>
      </c>
    </row>
    <row r="14" spans="2:18" ht="16.5" thickBot="1" x14ac:dyDescent="0.25">
      <c r="B14" s="812"/>
      <c r="C14" s="310" t="s">
        <v>52</v>
      </c>
      <c r="D14" s="296">
        <v>2559</v>
      </c>
      <c r="E14" s="316">
        <v>2557.6410000000001</v>
      </c>
      <c r="F14" s="317" t="s">
        <v>185</v>
      </c>
      <c r="G14" s="296" t="s">
        <v>21</v>
      </c>
      <c r="H14" s="220" t="s">
        <v>21</v>
      </c>
      <c r="I14" s="222" t="s">
        <v>285</v>
      </c>
      <c r="J14" s="296" t="s">
        <v>21</v>
      </c>
      <c r="K14" s="220" t="s">
        <v>21</v>
      </c>
      <c r="L14" s="221" t="s">
        <v>285</v>
      </c>
      <c r="M14" s="296">
        <v>2559</v>
      </c>
      <c r="N14" s="220">
        <v>2557.6410000000001</v>
      </c>
      <c r="O14" s="222">
        <v>5.313490048055703E-2</v>
      </c>
      <c r="P14" s="297" t="s">
        <v>21</v>
      </c>
      <c r="Q14" s="220" t="s">
        <v>21</v>
      </c>
      <c r="R14" s="222" t="s">
        <v>285</v>
      </c>
    </row>
    <row r="15" spans="2:18" ht="15.75" customHeight="1" x14ac:dyDescent="0.2">
      <c r="B15" s="815" t="s">
        <v>53</v>
      </c>
      <c r="C15" s="816"/>
      <c r="D15" s="637">
        <v>2185.4369999999999</v>
      </c>
      <c r="E15" s="641">
        <v>2153.7269999999999</v>
      </c>
      <c r="F15" s="642">
        <v>1.4723314514792283</v>
      </c>
      <c r="G15" s="635">
        <v>2176.9250000000002</v>
      </c>
      <c r="H15" s="608">
        <v>2149.2750000000001</v>
      </c>
      <c r="I15" s="609">
        <v>1.2864803247606793</v>
      </c>
      <c r="J15" s="635">
        <v>2140.0520000000001</v>
      </c>
      <c r="K15" s="608">
        <v>2142.9180000000001</v>
      </c>
      <c r="L15" s="610">
        <v>-0.13374286836920429</v>
      </c>
      <c r="M15" s="635">
        <v>2278.1060000000002</v>
      </c>
      <c r="N15" s="608">
        <v>2239.1320000000001</v>
      </c>
      <c r="O15" s="609">
        <v>1.7405851910472521</v>
      </c>
      <c r="P15" s="636" t="s">
        <v>21</v>
      </c>
      <c r="Q15" s="608" t="s">
        <v>21</v>
      </c>
      <c r="R15" s="609" t="s">
        <v>285</v>
      </c>
    </row>
    <row r="16" spans="2:18" ht="15.75" x14ac:dyDescent="0.2">
      <c r="B16" s="817" t="s">
        <v>54</v>
      </c>
      <c r="C16" s="818"/>
      <c r="D16" s="286">
        <v>1451.623</v>
      </c>
      <c r="E16" s="287">
        <v>1497.816</v>
      </c>
      <c r="F16" s="288">
        <v>-3.0840236717994722</v>
      </c>
      <c r="G16" s="289" t="s">
        <v>86</v>
      </c>
      <c r="H16" s="216" t="s">
        <v>86</v>
      </c>
      <c r="I16" s="218" t="s">
        <v>285</v>
      </c>
      <c r="J16" s="289" t="s">
        <v>86</v>
      </c>
      <c r="K16" s="216" t="s">
        <v>86</v>
      </c>
      <c r="L16" s="217" t="s">
        <v>285</v>
      </c>
      <c r="M16" s="289" t="s">
        <v>86</v>
      </c>
      <c r="N16" s="216" t="s">
        <v>86</v>
      </c>
      <c r="O16" s="218" t="s">
        <v>285</v>
      </c>
      <c r="P16" s="295" t="s">
        <v>21</v>
      </c>
      <c r="Q16" s="216" t="s">
        <v>21</v>
      </c>
      <c r="R16" s="218" t="s">
        <v>285</v>
      </c>
    </row>
    <row r="17" spans="2:18" ht="15" customHeight="1" thickBot="1" x14ac:dyDescent="0.25">
      <c r="B17" s="819" t="s">
        <v>55</v>
      </c>
      <c r="C17" s="820"/>
      <c r="D17" s="292">
        <v>2550.6280000000002</v>
      </c>
      <c r="E17" s="293">
        <v>2509.38</v>
      </c>
      <c r="F17" s="294">
        <v>1.6437526400943678</v>
      </c>
      <c r="G17" s="298">
        <v>2241.0419999999999</v>
      </c>
      <c r="H17" s="243">
        <v>2154.701</v>
      </c>
      <c r="I17" s="245">
        <v>4.0070988967842824</v>
      </c>
      <c r="J17" s="298" t="s">
        <v>21</v>
      </c>
      <c r="K17" s="243" t="s">
        <v>21</v>
      </c>
      <c r="L17" s="244" t="s">
        <v>285</v>
      </c>
      <c r="M17" s="298" t="s">
        <v>21</v>
      </c>
      <c r="N17" s="243" t="s">
        <v>21</v>
      </c>
      <c r="O17" s="245" t="s">
        <v>285</v>
      </c>
      <c r="P17" s="299">
        <v>2974.9520000000002</v>
      </c>
      <c r="Q17" s="243">
        <v>2844.0569999999998</v>
      </c>
      <c r="R17" s="245">
        <v>4.6024042415465107</v>
      </c>
    </row>
    <row r="18" spans="2:18" ht="15.75" customHeight="1" x14ac:dyDescent="0.2">
      <c r="B18" s="812" t="s">
        <v>56</v>
      </c>
      <c r="C18" s="311" t="s">
        <v>47</v>
      </c>
      <c r="D18" s="318">
        <v>1196.191</v>
      </c>
      <c r="E18" s="319">
        <v>1159.3789999999999</v>
      </c>
      <c r="F18" s="320">
        <v>3.1751480749608305</v>
      </c>
      <c r="G18" s="637">
        <v>1206.2739999999999</v>
      </c>
      <c r="H18" s="638">
        <v>1198.5719999999999</v>
      </c>
      <c r="I18" s="639">
        <v>0.64259802498306307</v>
      </c>
      <c r="J18" s="637">
        <v>1172.952</v>
      </c>
      <c r="K18" s="638">
        <v>1122.9580000000001</v>
      </c>
      <c r="L18" s="640">
        <v>4.4519919712046141</v>
      </c>
      <c r="M18" s="637">
        <v>1352.2860000000001</v>
      </c>
      <c r="N18" s="638">
        <v>1328.9269999999999</v>
      </c>
      <c r="O18" s="639">
        <v>1.7577338710102326</v>
      </c>
      <c r="P18" s="637">
        <v>1096.5999999999999</v>
      </c>
      <c r="Q18" s="638">
        <v>1017.1950000000001</v>
      </c>
      <c r="R18" s="639">
        <v>7.8062711672786289</v>
      </c>
    </row>
    <row r="19" spans="2:18" ht="37.5" customHeight="1" thickBot="1" x14ac:dyDescent="0.25">
      <c r="B19" s="813"/>
      <c r="C19" s="312" t="s">
        <v>57</v>
      </c>
      <c r="D19" s="292">
        <v>875.36599999999999</v>
      </c>
      <c r="E19" s="293">
        <v>845.88400000000001</v>
      </c>
      <c r="F19" s="294">
        <v>3.4853478727579636</v>
      </c>
      <c r="G19" s="300" t="s">
        <v>86</v>
      </c>
      <c r="H19" s="301" t="s">
        <v>86</v>
      </c>
      <c r="I19" s="302" t="s">
        <v>285</v>
      </c>
      <c r="J19" s="300" t="s">
        <v>86</v>
      </c>
      <c r="K19" s="301" t="s">
        <v>86</v>
      </c>
      <c r="L19" s="303" t="s">
        <v>285</v>
      </c>
      <c r="M19" s="300" t="s">
        <v>86</v>
      </c>
      <c r="N19" s="301" t="s">
        <v>86</v>
      </c>
      <c r="O19" s="302" t="s">
        <v>285</v>
      </c>
      <c r="P19" s="304" t="s">
        <v>86</v>
      </c>
      <c r="Q19" s="301" t="s">
        <v>86</v>
      </c>
      <c r="R19" s="302" t="s">
        <v>285</v>
      </c>
    </row>
    <row r="21" spans="2:18" ht="24" x14ac:dyDescent="0.3">
      <c r="B21" s="4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50" priority="12" stopIfTrue="1" operator="lessThan">
      <formula>0</formula>
    </cfRule>
    <cfRule type="cellIs" dxfId="49" priority="13" stopIfTrue="1" operator="greaterThan">
      <formula>0</formula>
    </cfRule>
  </conditionalFormatting>
  <conditionalFormatting sqref="I8:I19 L8:L19 O8:O19 R8:R19">
    <cfRule type="beginsWith" dxfId="48" priority="1" stopIfTrue="1" operator="beginsWith" text="*">
      <formula>LEFT(I8,LEN("*"))="*"</formula>
    </cfRule>
    <cfRule type="cellIs" dxfId="47" priority="2" stopIfTrue="1" operator="lessThan">
      <formula>0</formula>
    </cfRule>
    <cfRule type="cellIs" dxfId="46" priority="3" stopIfTrue="1" operator="greaterThan">
      <formula>0</formula>
    </cfRule>
    <cfRule type="cellIs" dxfId="45" priority="8" stopIfTrue="1" operator="greaterThan">
      <formula>0</formula>
    </cfRule>
    <cfRule type="cellIs" dxfId="44" priority="9" stopIfTrue="1" operator="lessThan">
      <formula>0</formula>
    </cfRule>
    <cfRule type="cellIs" dxfId="43" priority="10" stopIfTrue="1" operator="greaterThan">
      <formula>0</formula>
    </cfRule>
  </conditionalFormatting>
  <conditionalFormatting sqref="I11">
    <cfRule type="cellIs" dxfId="42" priority="7" stopIfTrue="1" operator="lessThan">
      <formula>0</formula>
    </cfRule>
  </conditionalFormatting>
  <conditionalFormatting sqref="I8:I19">
    <cfRule type="cellIs" dxfId="41" priority="11" stopIfTrue="1" operator="lessThan">
      <formula>0</formula>
    </cfRule>
  </conditionalFormatting>
  <conditionalFormatting sqref="L8:L19">
    <cfRule type="cellIs" dxfId="40" priority="6" stopIfTrue="1" operator="lessThan">
      <formula>0</formula>
    </cfRule>
  </conditionalFormatting>
  <conditionalFormatting sqref="O8:O19">
    <cfRule type="cellIs" dxfId="39" priority="5" stopIfTrue="1" operator="lessThan">
      <formula>0</formula>
    </cfRule>
  </conditionalFormatting>
  <conditionalFormatting sqref="R8:R19">
    <cfRule type="cellIs" dxfId="38" priority="4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4" sqref="X2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93" t="s">
        <v>328</v>
      </c>
      <c r="D1" s="191"/>
      <c r="E1" s="191"/>
      <c r="F1" s="191"/>
      <c r="G1" s="191"/>
      <c r="H1" s="191"/>
      <c r="I1" s="191"/>
      <c r="J1" s="191"/>
      <c r="K1" s="191"/>
    </row>
    <row r="2" spans="3:19" ht="18.75" x14ac:dyDescent="0.3">
      <c r="C2" s="193" t="s">
        <v>17</v>
      </c>
      <c r="D2" s="191"/>
      <c r="E2" s="191"/>
      <c r="F2" s="193"/>
      <c r="G2" s="191"/>
      <c r="H2" s="191"/>
      <c r="I2" s="191"/>
      <c r="J2" s="191"/>
      <c r="K2" s="191"/>
    </row>
    <row r="3" spans="3:19" ht="15.75" x14ac:dyDescent="0.25">
      <c r="C3" s="190" t="s">
        <v>282</v>
      </c>
      <c r="D3" s="188"/>
      <c r="E3" s="191"/>
      <c r="F3" s="191"/>
      <c r="G3" s="191"/>
      <c r="H3" s="191"/>
      <c r="I3" s="191"/>
      <c r="J3" s="191"/>
      <c r="K3" s="191"/>
    </row>
    <row r="4" spans="3:19" x14ac:dyDescent="0.2">
      <c r="C4" s="191"/>
      <c r="D4" s="191"/>
      <c r="E4" s="191"/>
      <c r="F4" s="191"/>
      <c r="G4" s="191"/>
      <c r="H4" s="191"/>
      <c r="I4" s="191"/>
      <c r="J4" s="191"/>
      <c r="K4" s="191"/>
    </row>
    <row r="5" spans="3:19" ht="13.5" thickBot="1" x14ac:dyDescent="0.25">
      <c r="C5" s="191"/>
      <c r="D5" s="191"/>
      <c r="E5" s="191"/>
      <c r="F5" s="191"/>
      <c r="G5" s="191"/>
      <c r="H5" s="191"/>
      <c r="I5" s="191"/>
      <c r="J5" s="191"/>
      <c r="K5" s="191"/>
    </row>
    <row r="6" spans="3:19" ht="19.5" thickBot="1" x14ac:dyDescent="0.3">
      <c r="C6" s="373"/>
      <c r="D6" s="374"/>
      <c r="E6" s="375" t="s">
        <v>1</v>
      </c>
      <c r="F6" s="376"/>
      <c r="G6" s="377"/>
      <c r="H6" s="249" t="s">
        <v>8</v>
      </c>
      <c r="I6" s="249"/>
      <c r="J6" s="249"/>
      <c r="K6" s="250"/>
      <c r="L6" s="250"/>
      <c r="M6" s="250"/>
      <c r="N6" s="250"/>
      <c r="O6" s="250"/>
      <c r="P6" s="250"/>
      <c r="Q6" s="250"/>
      <c r="R6" s="250"/>
      <c r="S6" s="251"/>
    </row>
    <row r="7" spans="3:19" ht="19.5" thickBot="1" x14ac:dyDescent="0.3">
      <c r="C7" s="378"/>
      <c r="D7" s="379" t="s">
        <v>35</v>
      </c>
      <c r="E7" s="380"/>
      <c r="F7" s="381"/>
      <c r="G7" s="382"/>
      <c r="H7" s="248" t="s">
        <v>9</v>
      </c>
      <c r="I7" s="249"/>
      <c r="J7" s="249"/>
      <c r="K7" s="248" t="s">
        <v>10</v>
      </c>
      <c r="L7" s="249"/>
      <c r="M7" s="249"/>
      <c r="N7" s="248" t="s">
        <v>11</v>
      </c>
      <c r="O7" s="250"/>
      <c r="P7" s="250"/>
      <c r="Q7" s="248" t="s">
        <v>12</v>
      </c>
      <c r="R7" s="250"/>
      <c r="S7" s="251"/>
    </row>
    <row r="8" spans="3:19" ht="33.75" customHeight="1" thickBot="1" x14ac:dyDescent="0.25">
      <c r="C8" s="383" t="s">
        <v>0</v>
      </c>
      <c r="D8" s="379" t="s">
        <v>36</v>
      </c>
      <c r="E8" s="305" t="s">
        <v>20</v>
      </c>
      <c r="F8" s="306"/>
      <c r="G8" s="307" t="s">
        <v>240</v>
      </c>
      <c r="H8" s="252" t="s">
        <v>20</v>
      </c>
      <c r="I8" s="253"/>
      <c r="J8" s="254" t="s">
        <v>240</v>
      </c>
      <c r="K8" s="252" t="s">
        <v>20</v>
      </c>
      <c r="L8" s="253"/>
      <c r="M8" s="255" t="s">
        <v>240</v>
      </c>
      <c r="N8" s="252" t="s">
        <v>20</v>
      </c>
      <c r="O8" s="253"/>
      <c r="P8" s="254" t="s">
        <v>240</v>
      </c>
      <c r="Q8" s="252" t="s">
        <v>20</v>
      </c>
      <c r="R8" s="253"/>
      <c r="S8" s="255" t="s">
        <v>240</v>
      </c>
    </row>
    <row r="9" spans="3:19" ht="30" customHeight="1" thickBot="1" x14ac:dyDescent="0.25">
      <c r="C9" s="384"/>
      <c r="D9" s="384"/>
      <c r="E9" s="197" t="s">
        <v>327</v>
      </c>
      <c r="F9" s="198" t="s">
        <v>295</v>
      </c>
      <c r="G9" s="467" t="s">
        <v>13</v>
      </c>
      <c r="H9" s="265" t="s">
        <v>327</v>
      </c>
      <c r="I9" s="285" t="s">
        <v>295</v>
      </c>
      <c r="J9" s="335" t="s">
        <v>13</v>
      </c>
      <c r="K9" s="265" t="s">
        <v>327</v>
      </c>
      <c r="L9" s="285" t="s">
        <v>295</v>
      </c>
      <c r="M9" s="335" t="s">
        <v>13</v>
      </c>
      <c r="N9" s="265" t="s">
        <v>327</v>
      </c>
      <c r="O9" s="285" t="s">
        <v>295</v>
      </c>
      <c r="P9" s="335" t="s">
        <v>13</v>
      </c>
      <c r="Q9" s="265" t="s">
        <v>327</v>
      </c>
      <c r="R9" s="285" t="s">
        <v>295</v>
      </c>
      <c r="S9" s="321" t="s">
        <v>13</v>
      </c>
    </row>
    <row r="10" spans="3:19" ht="17.25" customHeight="1" x14ac:dyDescent="0.2">
      <c r="C10" s="814" t="s">
        <v>76</v>
      </c>
      <c r="D10" s="385" t="s">
        <v>37</v>
      </c>
      <c r="E10" s="322" t="s">
        <v>21</v>
      </c>
      <c r="F10" s="484" t="s">
        <v>21</v>
      </c>
      <c r="G10" s="485" t="s">
        <v>285</v>
      </c>
      <c r="H10" s="322" t="s">
        <v>21</v>
      </c>
      <c r="I10" s="323" t="s">
        <v>21</v>
      </c>
      <c r="J10" s="336" t="s">
        <v>285</v>
      </c>
      <c r="K10" s="322" t="s">
        <v>21</v>
      </c>
      <c r="L10" s="323" t="s">
        <v>21</v>
      </c>
      <c r="M10" s="336" t="s">
        <v>285</v>
      </c>
      <c r="N10" s="322" t="s">
        <v>21</v>
      </c>
      <c r="O10" s="323" t="s">
        <v>21</v>
      </c>
      <c r="P10" s="324" t="s">
        <v>285</v>
      </c>
      <c r="Q10" s="322" t="s">
        <v>21</v>
      </c>
      <c r="R10" s="323" t="s">
        <v>21</v>
      </c>
      <c r="S10" s="324" t="s">
        <v>285</v>
      </c>
    </row>
    <row r="11" spans="3:19" ht="15" customHeight="1" x14ac:dyDescent="0.2">
      <c r="C11" s="812"/>
      <c r="D11" s="386" t="s">
        <v>38</v>
      </c>
      <c r="E11" s="325" t="s">
        <v>86</v>
      </c>
      <c r="F11" s="486" t="s">
        <v>86</v>
      </c>
      <c r="G11" s="202" t="s">
        <v>285</v>
      </c>
      <c r="H11" s="325" t="s">
        <v>21</v>
      </c>
      <c r="I11" s="326" t="s">
        <v>21</v>
      </c>
      <c r="J11" s="337" t="s">
        <v>285</v>
      </c>
      <c r="K11" s="325" t="s">
        <v>21</v>
      </c>
      <c r="L11" s="326" t="s">
        <v>21</v>
      </c>
      <c r="M11" s="337" t="s">
        <v>285</v>
      </c>
      <c r="N11" s="325" t="s">
        <v>86</v>
      </c>
      <c r="O11" s="326" t="s">
        <v>86</v>
      </c>
      <c r="P11" s="338" t="s">
        <v>285</v>
      </c>
      <c r="Q11" s="325" t="s">
        <v>21</v>
      </c>
      <c r="R11" s="326" t="s">
        <v>21</v>
      </c>
      <c r="S11" s="338" t="s">
        <v>285</v>
      </c>
    </row>
    <row r="12" spans="3:19" ht="15" customHeight="1" x14ac:dyDescent="0.2">
      <c r="C12" s="812"/>
      <c r="D12" s="386" t="s">
        <v>39</v>
      </c>
      <c r="E12" s="327">
        <v>272.81299999999999</v>
      </c>
      <c r="F12" s="487">
        <v>269.05099999999999</v>
      </c>
      <c r="G12" s="479">
        <v>1.3982479158226508</v>
      </c>
      <c r="H12" s="215">
        <v>276.93200000000002</v>
      </c>
      <c r="I12" s="290">
        <v>273.71899999999999</v>
      </c>
      <c r="J12" s="339">
        <v>1.1738315571809128</v>
      </c>
      <c r="K12" s="215">
        <v>261.11799999999999</v>
      </c>
      <c r="L12" s="290">
        <v>263.108</v>
      </c>
      <c r="M12" s="337">
        <v>-0.75634340270915712</v>
      </c>
      <c r="N12" s="200">
        <v>258.86399999999998</v>
      </c>
      <c r="O12" s="328">
        <v>245.78399999999999</v>
      </c>
      <c r="P12" s="337">
        <v>5.3217459232496767</v>
      </c>
      <c r="Q12" s="200">
        <v>258.06599999999997</v>
      </c>
      <c r="R12" s="328">
        <v>260.12200000000001</v>
      </c>
      <c r="S12" s="338">
        <v>-0.79039835154275306</v>
      </c>
    </row>
    <row r="13" spans="3:19" ht="15" customHeight="1" x14ac:dyDescent="0.2">
      <c r="C13" s="812"/>
      <c r="D13" s="387" t="s">
        <v>40</v>
      </c>
      <c r="E13" s="327">
        <v>287.26100000000002</v>
      </c>
      <c r="F13" s="487">
        <v>279.73</v>
      </c>
      <c r="G13" s="479">
        <v>2.6922389446966735</v>
      </c>
      <c r="H13" s="215">
        <v>287.57600000000002</v>
      </c>
      <c r="I13" s="290">
        <v>279.63600000000002</v>
      </c>
      <c r="J13" s="339">
        <v>2.8394055128810303</v>
      </c>
      <c r="K13" s="215">
        <v>282.63200000000001</v>
      </c>
      <c r="L13" s="290">
        <v>285.20400000000001</v>
      </c>
      <c r="M13" s="337">
        <v>-0.90181063379195336</v>
      </c>
      <c r="N13" s="200">
        <v>336.50200000000001</v>
      </c>
      <c r="O13" s="328">
        <v>330.142</v>
      </c>
      <c r="P13" s="337">
        <v>1.9264437726796388</v>
      </c>
      <c r="Q13" s="200">
        <v>263.42599999999999</v>
      </c>
      <c r="R13" s="328">
        <v>264.55599999999998</v>
      </c>
      <c r="S13" s="338">
        <v>-0.42713073980555932</v>
      </c>
    </row>
    <row r="14" spans="3:19" ht="15" customHeight="1" thickBot="1" x14ac:dyDescent="0.25">
      <c r="C14" s="812"/>
      <c r="D14" s="388" t="s">
        <v>41</v>
      </c>
      <c r="E14" s="203">
        <v>349.35500000000002</v>
      </c>
      <c r="F14" s="204">
        <v>338.10899999999998</v>
      </c>
      <c r="G14" s="480">
        <v>3.3261463019322286</v>
      </c>
      <c r="H14" s="219" t="s">
        <v>86</v>
      </c>
      <c r="I14" s="316" t="s">
        <v>86</v>
      </c>
      <c r="J14" s="340" t="s">
        <v>285</v>
      </c>
      <c r="K14" s="219" t="s">
        <v>21</v>
      </c>
      <c r="L14" s="316" t="s">
        <v>21</v>
      </c>
      <c r="M14" s="340" t="s">
        <v>285</v>
      </c>
      <c r="N14" s="203" t="s">
        <v>86</v>
      </c>
      <c r="O14" s="332" t="s">
        <v>86</v>
      </c>
      <c r="P14" s="341" t="s">
        <v>285</v>
      </c>
      <c r="Q14" s="203" t="s">
        <v>21</v>
      </c>
      <c r="R14" s="332" t="s">
        <v>21</v>
      </c>
      <c r="S14" s="333" t="s">
        <v>21</v>
      </c>
    </row>
    <row r="15" spans="3:19" ht="15" customHeight="1" thickBot="1" x14ac:dyDescent="0.25">
      <c r="C15" s="821"/>
      <c r="D15" s="389" t="s">
        <v>18</v>
      </c>
      <c r="E15" s="329">
        <v>280.21347544829649</v>
      </c>
      <c r="F15" s="488">
        <v>274.61652527953385</v>
      </c>
      <c r="G15" s="489">
        <v>2.0380966378718384</v>
      </c>
      <c r="H15" s="236">
        <v>283.54019582250447</v>
      </c>
      <c r="I15" s="342">
        <v>277.7980378332955</v>
      </c>
      <c r="J15" s="343">
        <v>2.0670261150853779</v>
      </c>
      <c r="K15" s="236">
        <v>270.59439909467648</v>
      </c>
      <c r="L15" s="342">
        <v>272.11862097081541</v>
      </c>
      <c r="M15" s="344">
        <v>-0.56013141280118794</v>
      </c>
      <c r="N15" s="345">
        <v>260.44125307067969</v>
      </c>
      <c r="O15" s="346">
        <v>248.30474100647137</v>
      </c>
      <c r="P15" s="344">
        <v>4.8877488263069511</v>
      </c>
      <c r="Q15" s="345">
        <v>258.64387167413622</v>
      </c>
      <c r="R15" s="346">
        <v>260.58487682477363</v>
      </c>
      <c r="S15" s="343">
        <v>-0.74486484952179655</v>
      </c>
    </row>
    <row r="16" spans="3:19" ht="15.75" customHeight="1" x14ac:dyDescent="0.2">
      <c r="C16" s="814" t="s">
        <v>19</v>
      </c>
      <c r="D16" s="385" t="s">
        <v>37</v>
      </c>
      <c r="E16" s="334">
        <v>267.37</v>
      </c>
      <c r="F16" s="490">
        <v>273.07400000000001</v>
      </c>
      <c r="G16" s="478">
        <v>-2.0888110914990103</v>
      </c>
      <c r="H16" s="229">
        <v>271.19799999999998</v>
      </c>
      <c r="I16" s="347">
        <v>280.68200000000002</v>
      </c>
      <c r="J16" s="336">
        <v>-3.3789127909876786</v>
      </c>
      <c r="K16" s="229">
        <v>260.62599999999998</v>
      </c>
      <c r="L16" s="347">
        <v>266.39499999999998</v>
      </c>
      <c r="M16" s="336">
        <v>-2.1655811858330694</v>
      </c>
      <c r="N16" s="330" t="s">
        <v>21</v>
      </c>
      <c r="O16" s="331" t="s">
        <v>21</v>
      </c>
      <c r="P16" s="336" t="s">
        <v>285</v>
      </c>
      <c r="Q16" s="330" t="s">
        <v>21</v>
      </c>
      <c r="R16" s="331" t="s">
        <v>21</v>
      </c>
      <c r="S16" s="324" t="s">
        <v>285</v>
      </c>
    </row>
    <row r="17" spans="3:19" ht="15" customHeight="1" x14ac:dyDescent="0.2">
      <c r="C17" s="823"/>
      <c r="D17" s="390" t="s">
        <v>38</v>
      </c>
      <c r="E17" s="327">
        <v>294.73700000000002</v>
      </c>
      <c r="F17" s="487">
        <v>293.517</v>
      </c>
      <c r="G17" s="479">
        <v>0.41564883805708952</v>
      </c>
      <c r="H17" s="215">
        <v>298.41300000000001</v>
      </c>
      <c r="I17" s="290">
        <v>298.83499999999998</v>
      </c>
      <c r="J17" s="337">
        <v>-0.14121505178441907</v>
      </c>
      <c r="K17" s="215">
        <v>287.87299999999999</v>
      </c>
      <c r="L17" s="290">
        <v>285.36099999999999</v>
      </c>
      <c r="M17" s="337">
        <v>0.88028847670144161</v>
      </c>
      <c r="N17" s="200" t="s">
        <v>21</v>
      </c>
      <c r="O17" s="328" t="s">
        <v>21</v>
      </c>
      <c r="P17" s="337" t="s">
        <v>285</v>
      </c>
      <c r="Q17" s="200" t="s">
        <v>21</v>
      </c>
      <c r="R17" s="328" t="s">
        <v>21</v>
      </c>
      <c r="S17" s="338" t="s">
        <v>285</v>
      </c>
    </row>
    <row r="18" spans="3:19" ht="15" customHeight="1" x14ac:dyDescent="0.2">
      <c r="C18" s="823"/>
      <c r="D18" s="390" t="s">
        <v>39</v>
      </c>
      <c r="E18" s="327">
        <v>300.28699999999998</v>
      </c>
      <c r="F18" s="487">
        <v>296.15499999999997</v>
      </c>
      <c r="G18" s="479">
        <v>1.3952153433168459</v>
      </c>
      <c r="H18" s="215">
        <v>304.548</v>
      </c>
      <c r="I18" s="290">
        <v>299.55</v>
      </c>
      <c r="J18" s="337">
        <v>1.6685027541311934</v>
      </c>
      <c r="K18" s="215">
        <v>292.065</v>
      </c>
      <c r="L18" s="290">
        <v>287.80399999999997</v>
      </c>
      <c r="M18" s="337">
        <v>1.4805214659977015</v>
      </c>
      <c r="N18" s="200" t="s">
        <v>86</v>
      </c>
      <c r="O18" s="328" t="s">
        <v>86</v>
      </c>
      <c r="P18" s="337" t="s">
        <v>285</v>
      </c>
      <c r="Q18" s="200" t="s">
        <v>21</v>
      </c>
      <c r="R18" s="328" t="s">
        <v>21</v>
      </c>
      <c r="S18" s="338" t="s">
        <v>285</v>
      </c>
    </row>
    <row r="19" spans="3:19" ht="15" customHeight="1" x14ac:dyDescent="0.2">
      <c r="C19" s="823"/>
      <c r="D19" s="390" t="s">
        <v>40</v>
      </c>
      <c r="E19" s="327">
        <v>304.61</v>
      </c>
      <c r="F19" s="487">
        <v>302.27699999999999</v>
      </c>
      <c r="G19" s="479">
        <v>0.77180863909593755</v>
      </c>
      <c r="H19" s="215">
        <v>304.07299999999998</v>
      </c>
      <c r="I19" s="290">
        <v>301.82499999999999</v>
      </c>
      <c r="J19" s="337">
        <v>0.74480245175183979</v>
      </c>
      <c r="K19" s="215">
        <v>307.40600000000001</v>
      </c>
      <c r="L19" s="290">
        <v>303.983</v>
      </c>
      <c r="M19" s="337">
        <v>1.1260498119960662</v>
      </c>
      <c r="N19" s="200" t="s">
        <v>21</v>
      </c>
      <c r="O19" s="328" t="s">
        <v>21</v>
      </c>
      <c r="P19" s="337" t="s">
        <v>285</v>
      </c>
      <c r="Q19" s="348" t="s">
        <v>86</v>
      </c>
      <c r="R19" s="349" t="s">
        <v>86</v>
      </c>
      <c r="S19" s="350" t="s">
        <v>285</v>
      </c>
    </row>
    <row r="20" spans="3:19" ht="15" customHeight="1" thickBot="1" x14ac:dyDescent="0.25">
      <c r="C20" s="823"/>
      <c r="D20" s="390" t="s">
        <v>41</v>
      </c>
      <c r="E20" s="224">
        <v>338.62200000000001</v>
      </c>
      <c r="F20" s="491">
        <v>327.85599999999999</v>
      </c>
      <c r="G20" s="476">
        <v>3.2837587233419612</v>
      </c>
      <c r="H20" s="219">
        <v>339.42500000000001</v>
      </c>
      <c r="I20" s="316">
        <v>328.28899999999999</v>
      </c>
      <c r="J20" s="341">
        <v>3.3921331509736925</v>
      </c>
      <c r="K20" s="203" t="s">
        <v>86</v>
      </c>
      <c r="L20" s="332" t="s">
        <v>86</v>
      </c>
      <c r="M20" s="341" t="s">
        <v>285</v>
      </c>
      <c r="N20" s="203" t="s">
        <v>86</v>
      </c>
      <c r="O20" s="332" t="s">
        <v>86</v>
      </c>
      <c r="P20" s="341" t="s">
        <v>285</v>
      </c>
      <c r="Q20" s="212" t="s">
        <v>21</v>
      </c>
      <c r="R20" s="351" t="s">
        <v>21</v>
      </c>
      <c r="S20" s="352" t="s">
        <v>285</v>
      </c>
    </row>
    <row r="21" spans="3:19" ht="15" customHeight="1" thickBot="1" x14ac:dyDescent="0.25">
      <c r="C21" s="824"/>
      <c r="D21" s="389" t="s">
        <v>18</v>
      </c>
      <c r="E21" s="329">
        <v>302.72616952816844</v>
      </c>
      <c r="F21" s="488">
        <v>300.67805816138997</v>
      </c>
      <c r="G21" s="489">
        <v>0.68116422571784085</v>
      </c>
      <c r="H21" s="236">
        <v>304.4306705881491</v>
      </c>
      <c r="I21" s="342">
        <v>302.61389814977059</v>
      </c>
      <c r="J21" s="344">
        <v>0.60035988085363634</v>
      </c>
      <c r="K21" s="345">
        <v>297.29097154896459</v>
      </c>
      <c r="L21" s="346">
        <v>295.61467294790697</v>
      </c>
      <c r="M21" s="343">
        <v>0.56705527649942478</v>
      </c>
      <c r="N21" s="345" t="s">
        <v>86</v>
      </c>
      <c r="O21" s="346" t="s">
        <v>86</v>
      </c>
      <c r="P21" s="344" t="s">
        <v>285</v>
      </c>
      <c r="Q21" s="345" t="s">
        <v>86</v>
      </c>
      <c r="R21" s="346" t="s">
        <v>86</v>
      </c>
      <c r="S21" s="343" t="s">
        <v>285</v>
      </c>
    </row>
    <row r="22" spans="3:19" ht="15.75" customHeight="1" x14ac:dyDescent="0.2">
      <c r="C22" s="814" t="s">
        <v>42</v>
      </c>
      <c r="D22" s="391" t="s">
        <v>37</v>
      </c>
      <c r="E22" s="210" t="s">
        <v>86</v>
      </c>
      <c r="F22" s="211" t="s">
        <v>86</v>
      </c>
      <c r="G22" s="478" t="s">
        <v>285</v>
      </c>
      <c r="H22" s="229" t="s">
        <v>86</v>
      </c>
      <c r="I22" s="347" t="s">
        <v>86</v>
      </c>
      <c r="J22" s="353" t="s">
        <v>285</v>
      </c>
      <c r="K22" s="214" t="s">
        <v>21</v>
      </c>
      <c r="L22" s="354" t="s">
        <v>21</v>
      </c>
      <c r="M22" s="355" t="s">
        <v>285</v>
      </c>
      <c r="N22" s="330" t="s">
        <v>21</v>
      </c>
      <c r="O22" s="331" t="s">
        <v>21</v>
      </c>
      <c r="P22" s="324" t="s">
        <v>285</v>
      </c>
      <c r="Q22" s="356" t="s">
        <v>21</v>
      </c>
      <c r="R22" s="331" t="s">
        <v>21</v>
      </c>
      <c r="S22" s="324" t="s">
        <v>285</v>
      </c>
    </row>
    <row r="23" spans="3:19" ht="15" customHeight="1" x14ac:dyDescent="0.2">
      <c r="C23" s="823"/>
      <c r="D23" s="390" t="s">
        <v>38</v>
      </c>
      <c r="E23" s="224">
        <v>596.85799999999995</v>
      </c>
      <c r="F23" s="491">
        <v>609.399</v>
      </c>
      <c r="G23" s="479">
        <v>-2.0579292056600118</v>
      </c>
      <c r="H23" s="219">
        <v>574.74099999999999</v>
      </c>
      <c r="I23" s="316">
        <v>565.197</v>
      </c>
      <c r="J23" s="357">
        <v>1.6886147661788691</v>
      </c>
      <c r="K23" s="215" t="s">
        <v>86</v>
      </c>
      <c r="L23" s="358" t="s">
        <v>86</v>
      </c>
      <c r="M23" s="359" t="s">
        <v>285</v>
      </c>
      <c r="N23" s="203">
        <v>508.73200000000003</v>
      </c>
      <c r="O23" s="332">
        <v>489.96</v>
      </c>
      <c r="P23" s="333">
        <v>3.8313331700547084</v>
      </c>
      <c r="Q23" s="360" t="s">
        <v>86</v>
      </c>
      <c r="R23" s="361" t="s">
        <v>86</v>
      </c>
      <c r="S23" s="338" t="s">
        <v>285</v>
      </c>
    </row>
    <row r="24" spans="3:19" ht="15" customHeight="1" x14ac:dyDescent="0.2">
      <c r="C24" s="823"/>
      <c r="D24" s="390" t="s">
        <v>39</v>
      </c>
      <c r="E24" s="224">
        <v>551.596</v>
      </c>
      <c r="F24" s="491">
        <v>516.60299999999995</v>
      </c>
      <c r="G24" s="479">
        <v>6.7736734010449133</v>
      </c>
      <c r="H24" s="219">
        <v>633.846</v>
      </c>
      <c r="I24" s="316">
        <v>581.42999999999995</v>
      </c>
      <c r="J24" s="357">
        <v>9.0150147051235852</v>
      </c>
      <c r="K24" s="215">
        <v>450.73700000000002</v>
      </c>
      <c r="L24" s="358">
        <v>403.79700000000003</v>
      </c>
      <c r="M24" s="359">
        <v>11.624652981572423</v>
      </c>
      <c r="N24" s="200">
        <v>510.81299999999999</v>
      </c>
      <c r="O24" s="361">
        <v>501.07</v>
      </c>
      <c r="P24" s="338">
        <v>1.944438900752389</v>
      </c>
      <c r="Q24" s="360" t="s">
        <v>86</v>
      </c>
      <c r="R24" s="361" t="s">
        <v>86</v>
      </c>
      <c r="S24" s="338" t="s">
        <v>285</v>
      </c>
    </row>
    <row r="25" spans="3:19" ht="15" customHeight="1" x14ac:dyDescent="0.2">
      <c r="C25" s="823"/>
      <c r="D25" s="390" t="s">
        <v>40</v>
      </c>
      <c r="E25" s="224">
        <v>538.24300000000005</v>
      </c>
      <c r="F25" s="491">
        <v>516.81500000000005</v>
      </c>
      <c r="G25" s="479">
        <v>4.1461644882598208</v>
      </c>
      <c r="H25" s="219" t="s">
        <v>86</v>
      </c>
      <c r="I25" s="316" t="s">
        <v>86</v>
      </c>
      <c r="J25" s="357" t="s">
        <v>285</v>
      </c>
      <c r="K25" s="215" t="s">
        <v>86</v>
      </c>
      <c r="L25" s="358" t="s">
        <v>86</v>
      </c>
      <c r="M25" s="359" t="s">
        <v>285</v>
      </c>
      <c r="N25" s="230" t="s">
        <v>86</v>
      </c>
      <c r="O25" s="362" t="s">
        <v>86</v>
      </c>
      <c r="P25" s="363" t="s">
        <v>285</v>
      </c>
      <c r="Q25" s="360" t="s">
        <v>86</v>
      </c>
      <c r="R25" s="361" t="s">
        <v>86</v>
      </c>
      <c r="S25" s="338" t="s">
        <v>285</v>
      </c>
    </row>
    <row r="26" spans="3:19" ht="15" customHeight="1" thickBot="1" x14ac:dyDescent="0.25">
      <c r="C26" s="823"/>
      <c r="D26" s="390" t="s">
        <v>41</v>
      </c>
      <c r="E26" s="224">
        <v>529.26099999999997</v>
      </c>
      <c r="F26" s="491">
        <v>535.33900000000006</v>
      </c>
      <c r="G26" s="476">
        <v>-1.1353553542708616</v>
      </c>
      <c r="H26" s="219">
        <v>529.78899999999999</v>
      </c>
      <c r="I26" s="316">
        <v>542.41099999999994</v>
      </c>
      <c r="J26" s="357">
        <v>-2.3270177042869631</v>
      </c>
      <c r="K26" s="203">
        <v>518.93200000000002</v>
      </c>
      <c r="L26" s="332">
        <v>520.22299999999996</v>
      </c>
      <c r="M26" s="357">
        <v>-0.24816280710386507</v>
      </c>
      <c r="N26" s="212">
        <v>624.54499999999996</v>
      </c>
      <c r="O26" s="351">
        <v>604.63400000000001</v>
      </c>
      <c r="P26" s="352">
        <v>3.2930665493505069</v>
      </c>
      <c r="Q26" s="364" t="s">
        <v>21</v>
      </c>
      <c r="R26" s="332" t="s">
        <v>21</v>
      </c>
      <c r="S26" s="333" t="s">
        <v>285</v>
      </c>
    </row>
    <row r="27" spans="3:19" ht="15" customHeight="1" thickBot="1" x14ac:dyDescent="0.25">
      <c r="C27" s="822"/>
      <c r="D27" s="389" t="s">
        <v>18</v>
      </c>
      <c r="E27" s="329">
        <v>542.90172268570973</v>
      </c>
      <c r="F27" s="488">
        <v>528.02108648786725</v>
      </c>
      <c r="G27" s="489">
        <v>2.8181897614773388</v>
      </c>
      <c r="H27" s="236">
        <v>560.4582663398138</v>
      </c>
      <c r="I27" s="342">
        <v>542.60406168771499</v>
      </c>
      <c r="J27" s="365">
        <v>3.2904664584642287</v>
      </c>
      <c r="K27" s="236">
        <v>543.167354325627</v>
      </c>
      <c r="L27" s="342">
        <v>537.00150300388088</v>
      </c>
      <c r="M27" s="343">
        <v>1.1482000119656197</v>
      </c>
      <c r="N27" s="366">
        <v>529.08102852940692</v>
      </c>
      <c r="O27" s="346">
        <v>521.16215812844086</v>
      </c>
      <c r="P27" s="365">
        <v>1.5194638132215357</v>
      </c>
      <c r="Q27" s="345">
        <v>534.49505546464491</v>
      </c>
      <c r="R27" s="346">
        <v>515.9738694492363</v>
      </c>
      <c r="S27" s="343">
        <v>3.5895589121942533</v>
      </c>
    </row>
    <row r="28" spans="3:19" ht="15.75" customHeight="1" x14ac:dyDescent="0.2">
      <c r="C28" s="814" t="s">
        <v>43</v>
      </c>
      <c r="D28" s="391" t="s">
        <v>37</v>
      </c>
      <c r="E28" s="210">
        <v>399</v>
      </c>
      <c r="F28" s="211">
        <v>404</v>
      </c>
      <c r="G28" s="474">
        <v>-1.2376237623762376</v>
      </c>
      <c r="H28" s="229">
        <v>399</v>
      </c>
      <c r="I28" s="347">
        <v>404</v>
      </c>
      <c r="J28" s="336">
        <v>-1.2376237623762376</v>
      </c>
      <c r="K28" s="229" t="s">
        <v>21</v>
      </c>
      <c r="L28" s="347" t="s">
        <v>21</v>
      </c>
      <c r="M28" s="336" t="s">
        <v>285</v>
      </c>
      <c r="N28" s="330" t="s">
        <v>21</v>
      </c>
      <c r="O28" s="331" t="s">
        <v>21</v>
      </c>
      <c r="P28" s="336" t="s">
        <v>285</v>
      </c>
      <c r="Q28" s="330" t="s">
        <v>21</v>
      </c>
      <c r="R28" s="331" t="s">
        <v>21</v>
      </c>
      <c r="S28" s="324" t="s">
        <v>285</v>
      </c>
    </row>
    <row r="29" spans="3:19" ht="15" customHeight="1" x14ac:dyDescent="0.2">
      <c r="C29" s="823"/>
      <c r="D29" s="390" t="s">
        <v>38</v>
      </c>
      <c r="E29" s="224">
        <v>374.38299999999998</v>
      </c>
      <c r="F29" s="491">
        <v>381.54899999999998</v>
      </c>
      <c r="G29" s="479">
        <v>-1.8781336080031654</v>
      </c>
      <c r="H29" s="219">
        <v>369.88400000000001</v>
      </c>
      <c r="I29" s="316">
        <v>372.75200000000001</v>
      </c>
      <c r="J29" s="341">
        <v>-0.76941237069150403</v>
      </c>
      <c r="K29" s="219">
        <v>359.22500000000002</v>
      </c>
      <c r="L29" s="316">
        <v>362.25200000000001</v>
      </c>
      <c r="M29" s="341">
        <v>-0.83560615262303228</v>
      </c>
      <c r="N29" s="203">
        <v>454.30500000000001</v>
      </c>
      <c r="O29" s="332">
        <v>454.89699999999999</v>
      </c>
      <c r="P29" s="341">
        <v>-0.13013935022653139</v>
      </c>
      <c r="Q29" s="203">
        <v>428.76400000000001</v>
      </c>
      <c r="R29" s="332">
        <v>459.36900000000003</v>
      </c>
      <c r="S29" s="333">
        <v>-6.6623999442713844</v>
      </c>
    </row>
    <row r="30" spans="3:19" ht="15" customHeight="1" x14ac:dyDescent="0.2">
      <c r="C30" s="823"/>
      <c r="D30" s="390" t="s">
        <v>39</v>
      </c>
      <c r="E30" s="224">
        <v>339.47399999999999</v>
      </c>
      <c r="F30" s="491">
        <v>332.51799999999997</v>
      </c>
      <c r="G30" s="476">
        <v>2.0919168285626699</v>
      </c>
      <c r="H30" s="219">
        <v>414.99799999999999</v>
      </c>
      <c r="I30" s="316">
        <v>460.22399999999999</v>
      </c>
      <c r="J30" s="341">
        <v>-9.8269538311778604</v>
      </c>
      <c r="K30" s="219">
        <v>271.18200000000002</v>
      </c>
      <c r="L30" s="316">
        <v>263.54700000000003</v>
      </c>
      <c r="M30" s="341">
        <v>2.8970164714453173</v>
      </c>
      <c r="N30" s="203">
        <v>352.096</v>
      </c>
      <c r="O30" s="332">
        <v>345.70299999999997</v>
      </c>
      <c r="P30" s="341">
        <v>1.8492752449356904</v>
      </c>
      <c r="Q30" s="203">
        <v>375.20100000000002</v>
      </c>
      <c r="R30" s="332">
        <v>397.61399999999998</v>
      </c>
      <c r="S30" s="333">
        <v>-5.6368739531304124</v>
      </c>
    </row>
    <row r="31" spans="3:19" ht="15" customHeight="1" x14ac:dyDescent="0.2">
      <c r="C31" s="823"/>
      <c r="D31" s="390" t="s">
        <v>40</v>
      </c>
      <c r="E31" s="203" t="s">
        <v>86</v>
      </c>
      <c r="F31" s="204" t="s">
        <v>86</v>
      </c>
      <c r="G31" s="202" t="s">
        <v>285</v>
      </c>
      <c r="H31" s="219" t="s">
        <v>21</v>
      </c>
      <c r="I31" s="316" t="s">
        <v>21</v>
      </c>
      <c r="J31" s="341" t="s">
        <v>285</v>
      </c>
      <c r="K31" s="219" t="s">
        <v>21</v>
      </c>
      <c r="L31" s="316" t="s">
        <v>21</v>
      </c>
      <c r="M31" s="341" t="s">
        <v>285</v>
      </c>
      <c r="N31" s="203" t="s">
        <v>86</v>
      </c>
      <c r="O31" s="332" t="s">
        <v>86</v>
      </c>
      <c r="P31" s="341" t="s">
        <v>285</v>
      </c>
      <c r="Q31" s="203" t="s">
        <v>21</v>
      </c>
      <c r="R31" s="332" t="s">
        <v>21</v>
      </c>
      <c r="S31" s="333" t="s">
        <v>285</v>
      </c>
    </row>
    <row r="32" spans="3:19" ht="15" customHeight="1" thickBot="1" x14ac:dyDescent="0.25">
      <c r="C32" s="823"/>
      <c r="D32" s="390" t="s">
        <v>41</v>
      </c>
      <c r="E32" s="203" t="s">
        <v>21</v>
      </c>
      <c r="F32" s="204" t="s">
        <v>21</v>
      </c>
      <c r="G32" s="492" t="s">
        <v>285</v>
      </c>
      <c r="H32" s="219" t="s">
        <v>21</v>
      </c>
      <c r="I32" s="316" t="s">
        <v>21</v>
      </c>
      <c r="J32" s="341" t="s">
        <v>285</v>
      </c>
      <c r="K32" s="219" t="s">
        <v>21</v>
      </c>
      <c r="L32" s="316" t="s">
        <v>21</v>
      </c>
      <c r="M32" s="341" t="s">
        <v>285</v>
      </c>
      <c r="N32" s="203" t="s">
        <v>21</v>
      </c>
      <c r="O32" s="332" t="s">
        <v>21</v>
      </c>
      <c r="P32" s="341" t="s">
        <v>285</v>
      </c>
      <c r="Q32" s="203" t="s">
        <v>21</v>
      </c>
      <c r="R32" s="332" t="s">
        <v>21</v>
      </c>
      <c r="S32" s="333" t="s">
        <v>285</v>
      </c>
    </row>
    <row r="33" spans="3:19" ht="15" customHeight="1" thickBot="1" x14ac:dyDescent="0.25">
      <c r="C33" s="822"/>
      <c r="D33" s="389" t="s">
        <v>18</v>
      </c>
      <c r="E33" s="329">
        <v>352.42528511016178</v>
      </c>
      <c r="F33" s="488">
        <v>350.02562656438857</v>
      </c>
      <c r="G33" s="489">
        <v>0.68556653103562981</v>
      </c>
      <c r="H33" s="236">
        <v>385.41047026822918</v>
      </c>
      <c r="I33" s="342">
        <v>399.14984760597059</v>
      </c>
      <c r="J33" s="344">
        <v>-3.4421602363492667</v>
      </c>
      <c r="K33" s="236">
        <v>322.80657362018684</v>
      </c>
      <c r="L33" s="342">
        <v>317.20228973849868</v>
      </c>
      <c r="M33" s="344">
        <v>1.7667854435440327</v>
      </c>
      <c r="N33" s="345">
        <v>361.10598794775404</v>
      </c>
      <c r="O33" s="346">
        <v>355.68207393840731</v>
      </c>
      <c r="P33" s="344">
        <v>1.524933193649219</v>
      </c>
      <c r="Q33" s="345">
        <v>403.56806432881416</v>
      </c>
      <c r="R33" s="346">
        <v>443.03455280436231</v>
      </c>
      <c r="S33" s="343">
        <v>-8.9082190600551154</v>
      </c>
    </row>
    <row r="34" spans="3:19" ht="15.75" customHeight="1" x14ac:dyDescent="0.2">
      <c r="C34" s="814" t="s">
        <v>44</v>
      </c>
      <c r="D34" s="392" t="s">
        <v>45</v>
      </c>
      <c r="E34" s="493">
        <v>805.60699999999997</v>
      </c>
      <c r="F34" s="494">
        <v>791.70100000000002</v>
      </c>
      <c r="G34" s="478">
        <v>1.7564711930387795</v>
      </c>
      <c r="H34" s="214">
        <v>834.90800000000002</v>
      </c>
      <c r="I34" s="367">
        <v>821.01199999999994</v>
      </c>
      <c r="J34" s="368">
        <v>1.6925452977544875</v>
      </c>
      <c r="K34" s="214">
        <v>722.43799999999999</v>
      </c>
      <c r="L34" s="367">
        <v>737.10599999999999</v>
      </c>
      <c r="M34" s="368">
        <v>-1.9899444584632342</v>
      </c>
      <c r="N34" s="199">
        <v>896.16800000000001</v>
      </c>
      <c r="O34" s="369">
        <v>861.07899999999995</v>
      </c>
      <c r="P34" s="368">
        <v>4.0750035711009156</v>
      </c>
      <c r="Q34" s="200">
        <v>726.62699999999995</v>
      </c>
      <c r="R34" s="361">
        <v>701.87300000000005</v>
      </c>
      <c r="S34" s="338">
        <v>3.5268488743689956</v>
      </c>
    </row>
    <row r="35" spans="3:19" ht="15.75" customHeight="1" thickBot="1" x14ac:dyDescent="0.25">
      <c r="C35" s="812"/>
      <c r="D35" s="385" t="s">
        <v>46</v>
      </c>
      <c r="E35" s="334">
        <v>1222.0250000000001</v>
      </c>
      <c r="F35" s="490">
        <v>1193.759</v>
      </c>
      <c r="G35" s="476">
        <v>2.3678146091464085</v>
      </c>
      <c r="H35" s="230">
        <v>1264.3979999999999</v>
      </c>
      <c r="I35" s="362">
        <v>1243.8710000000001</v>
      </c>
      <c r="J35" s="370">
        <v>1.6502515132196034</v>
      </c>
      <c r="K35" s="230">
        <v>1235.385</v>
      </c>
      <c r="L35" s="362">
        <v>1221.973</v>
      </c>
      <c r="M35" s="370">
        <v>1.0975692588952484</v>
      </c>
      <c r="N35" s="210">
        <v>1165.7629999999999</v>
      </c>
      <c r="O35" s="371">
        <v>1162.8620000000001</v>
      </c>
      <c r="P35" s="370">
        <v>0.24947070245651157</v>
      </c>
      <c r="Q35" s="210">
        <v>1159.479</v>
      </c>
      <c r="R35" s="371">
        <v>1105.2239999999999</v>
      </c>
      <c r="S35" s="363">
        <v>4.9089596317126771</v>
      </c>
    </row>
    <row r="36" spans="3:19" ht="15" customHeight="1" thickBot="1" x14ac:dyDescent="0.25">
      <c r="C36" s="822"/>
      <c r="D36" s="389" t="s">
        <v>18</v>
      </c>
      <c r="E36" s="329">
        <v>908.26819412529676</v>
      </c>
      <c r="F36" s="488">
        <v>902.36592712124207</v>
      </c>
      <c r="G36" s="489">
        <v>0.65408797325540668</v>
      </c>
      <c r="H36" s="236">
        <v>912.07445028859468</v>
      </c>
      <c r="I36" s="342">
        <v>905.47098461304176</v>
      </c>
      <c r="J36" s="344">
        <v>0.72928517730194753</v>
      </c>
      <c r="K36" s="236">
        <v>947.59373122077727</v>
      </c>
      <c r="L36" s="342">
        <v>976.43198265868853</v>
      </c>
      <c r="M36" s="344">
        <v>-2.953431672668966</v>
      </c>
      <c r="N36" s="345">
        <v>949.38557524779912</v>
      </c>
      <c r="O36" s="346">
        <v>927.94361818162918</v>
      </c>
      <c r="P36" s="344">
        <v>2.3106961076134103</v>
      </c>
      <c r="Q36" s="345">
        <v>861.86180294917472</v>
      </c>
      <c r="R36" s="372">
        <v>843.73452845789666</v>
      </c>
      <c r="S36" s="343">
        <v>2.1484571129747989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beginsWith" dxfId="37" priority="17" stopIfTrue="1" operator="beginsWith" text="*">
      <formula>LEFT(G10,LEN("*"))="*"</formula>
    </cfRule>
    <cfRule type="cellIs" dxfId="36" priority="18" stopIfTrue="1" operator="lessThan">
      <formula>0</formula>
    </cfRule>
    <cfRule type="cellIs" dxfId="35" priority="19" stopIfTrue="1" operator="greaterThan">
      <formula>0</formula>
    </cfRule>
    <cfRule type="cellIs" dxfId="34" priority="20" stopIfTrue="1" operator="lessThan">
      <formula>0</formula>
    </cfRule>
    <cfRule type="cellIs" dxfId="33" priority="25" stopIfTrue="1" operator="lessThan">
      <formula>0</formula>
    </cfRule>
    <cfRule type="cellIs" dxfId="32" priority="26" stopIfTrue="1" operator="greaterThan">
      <formula>0</formula>
    </cfRule>
  </conditionalFormatting>
  <conditionalFormatting sqref="G10">
    <cfRule type="containsText" dxfId="31" priority="24" stopIfTrue="1" operator="containsText" text="*">
      <formula>NOT(ISERROR(SEARCH("*",G10)))</formula>
    </cfRule>
  </conditionalFormatting>
  <conditionalFormatting sqref="G11">
    <cfRule type="containsText" dxfId="30" priority="23" stopIfTrue="1" operator="containsText" text="*">
      <formula>NOT(ISERROR(SEARCH("*",G11)))</formula>
    </cfRule>
  </conditionalFormatting>
  <conditionalFormatting sqref="G32">
    <cfRule type="containsText" dxfId="29" priority="22" stopIfTrue="1" operator="containsText" text="*">
      <formula>NOT(ISERROR(SEARCH("*",G32)))</formula>
    </cfRule>
  </conditionalFormatting>
  <conditionalFormatting sqref="G31">
    <cfRule type="containsText" dxfId="28" priority="21" stopIfTrue="1" operator="containsText" text="*">
      <formula>NOT(ISERROR(SEARCH("*",G31)))</formula>
    </cfRule>
  </conditionalFormatting>
  <conditionalFormatting sqref="J10:J36 S10:S36 M10:M36">
    <cfRule type="cellIs" dxfId="27" priority="16" stopIfTrue="1" operator="greaterThan">
      <formula>0</formula>
    </cfRule>
  </conditionalFormatting>
  <conditionalFormatting sqref="P12:P36">
    <cfRule type="cellIs" dxfId="26" priority="13" stopIfTrue="1" operator="lessThan">
      <formula>0</formula>
    </cfRule>
    <cfRule type="cellIs" dxfId="25" priority="14" stopIfTrue="1" operator="greaterThan">
      <formula>0</formula>
    </cfRule>
  </conditionalFormatting>
  <conditionalFormatting sqref="P10:P11">
    <cfRule type="cellIs" dxfId="24" priority="11" stopIfTrue="1" operator="lessThan">
      <formula>0</formula>
    </cfRule>
    <cfRule type="cellIs" dxfId="23" priority="12" stopIfTrue="1" operator="greaterThan">
      <formula>0</formula>
    </cfRule>
  </conditionalFormatting>
  <conditionalFormatting sqref="H10:S36">
    <cfRule type="cellIs" dxfId="22" priority="6" stopIfTrue="1" operator="lessThan">
      <formula>0</formula>
    </cfRule>
  </conditionalFormatting>
  <conditionalFormatting sqref="J10:J36 M10:M36 P10:P36 S10:S36">
    <cfRule type="beginsWith" dxfId="21" priority="1" stopIfTrue="1" operator="beginsWith" text="*">
      <formula>LEFT(J10,LEN("*"))="*"</formula>
    </cfRule>
  </conditionalFormatting>
  <conditionalFormatting sqref="S23:S24">
    <cfRule type="cellIs" dxfId="20" priority="4" stopIfTrue="1" operator="greaterThan">
      <formula>0</formula>
    </cfRule>
  </conditionalFormatting>
  <conditionalFormatting sqref="J10">
    <cfRule type="beginsWith" dxfId="19" priority="2" stopIfTrue="1" operator="beginsWith" text="*">
      <formula>LEFT(J10,LEN("*"))="*"</formula>
    </cfRule>
  </conditionalFormatting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5" stopIfTrue="1" operator="beginsWith" id="{94E183F6-293A-475C-91CD-B2F1FB74CA23}">
            <xm:f>LEFT(J10,LEN("*"))="*"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J10:J36 S10:S36 M10:M36</xm:sqref>
        </x14:conditionalFormatting>
        <x14:conditionalFormatting xmlns:xm="http://schemas.microsoft.com/office/excel/2006/main">
          <x14:cfRule type="beginsWith" priority="10" stopIfTrue="1" operator="beginsWith" id="{7F8B70DC-7ECF-4347-94B3-370E3231879D}">
            <xm:f>LEFT(J14,LEN("*"))="*"</xm:f>
            <x14:dxf>
              <fill>
                <patternFill>
                  <bgColor theme="0" tint="-0.14996795556505021"/>
                </patternFill>
              </fill>
            </x14:dxf>
          </x14:cfRule>
          <xm:sqref>J14</xm:sqref>
        </x14:conditionalFormatting>
        <x14:conditionalFormatting xmlns:xm="http://schemas.microsoft.com/office/excel/2006/main">
          <x14:cfRule type="beginsWith" priority="9" stopIfTrue="1" operator="beginsWith" id="{463A9FCA-9F05-48E9-AC56-495128D96A66}">
            <xm:f>LEFT(M14,LEN("*"))="*"</xm:f>
            <x14:dxf>
              <fill>
                <patternFill>
                  <bgColor theme="0" tint="-0.14996795556505021"/>
                </patternFill>
              </fill>
            </x14:dxf>
          </x14:cfRule>
          <xm:sqref>M14</xm:sqref>
        </x14:conditionalFormatting>
        <x14:conditionalFormatting xmlns:xm="http://schemas.microsoft.com/office/excel/2006/main">
          <x14:cfRule type="beginsWith" priority="8" stopIfTrue="1" operator="beginsWith" id="{5F30F72B-18E4-4DCB-B28E-4C6E3C661FEE}">
            <xm:f>LEFT(S10,LEN("*"))="*"</xm:f>
            <x14:dxf>
              <fill>
                <patternFill>
                  <bgColor theme="0" tint="-0.14996795556505021"/>
                </patternFill>
              </fill>
            </x14:dxf>
          </x14:cfRule>
          <xm:sqref>S10</xm:sqref>
        </x14:conditionalFormatting>
        <x14:conditionalFormatting xmlns:xm="http://schemas.microsoft.com/office/excel/2006/main">
          <x14:cfRule type="beginsWith" priority="7" stopIfTrue="1" operator="beginsWith" id="{CAA89201-0F70-4794-8E5E-B43ED692237E}">
            <xm:f>LEFT(J10,LEN("*"))="*"</xm:f>
            <x14:dxf>
              <fill>
                <patternFill>
                  <bgColor theme="0" tint="-0.14996795556505021"/>
                </patternFill>
              </fill>
            </x14:dxf>
          </x14:cfRule>
          <xm:sqref>J10:S36</xm:sqref>
        </x14:conditionalFormatting>
        <x14:conditionalFormatting xmlns:xm="http://schemas.microsoft.com/office/excel/2006/main">
          <x14:cfRule type="beginsWith" priority="5" stopIfTrue="1" operator="beginsWith" id="{168F8856-6E45-4C8A-B708-4FF33A0C90E5}">
            <xm:f>LEFT(J10,LEN("*"))="*"</xm:f>
            <x14:dxf>
              <font>
                <color rgb="FF006100"/>
              </font>
              <fill>
                <patternFill>
                  <bgColor theme="0" tint="-0.14996795556505021"/>
                </patternFill>
              </fill>
            </x14:dxf>
          </x14:cfRule>
          <xm:sqref>J10:J36 M10:M36 P10:P36 S10:S36</xm:sqref>
        </x14:conditionalFormatting>
        <x14:conditionalFormatting xmlns:xm="http://schemas.microsoft.com/office/excel/2006/main">
          <x14:cfRule type="beginsWith" priority="3" stopIfTrue="1" operator="beginsWith" id="{DF835B27-A21C-43D4-A8DD-E017387BFCA0}">
            <xm:f>LEFT(S23,LEN("*"))="*"</xm:f>
            <x14:dxf>
              <font>
                <color rgb="FF006100"/>
              </font>
              <fill>
                <patternFill>
                  <bgColor theme="0" tint="-0.14996795556505021"/>
                </patternFill>
              </fill>
            </x14:dxf>
          </x14:cfRule>
          <xm:sqref>S23:S24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21" sqref="S21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193" t="s">
        <v>329</v>
      </c>
      <c r="D2" s="194"/>
      <c r="E2" s="194"/>
      <c r="F2" s="194"/>
      <c r="G2" s="194"/>
      <c r="H2" s="194"/>
      <c r="I2" s="194"/>
      <c r="J2" s="194"/>
      <c r="K2" s="194"/>
      <c r="L2" s="194"/>
      <c r="M2" s="43"/>
    </row>
    <row r="3" spans="3:13" ht="18.75" x14ac:dyDescent="0.3">
      <c r="C3" s="193" t="s">
        <v>17</v>
      </c>
      <c r="D3" s="194"/>
      <c r="E3" s="194"/>
      <c r="F3" s="193"/>
      <c r="G3" s="194"/>
      <c r="H3" s="194"/>
      <c r="I3" s="194"/>
      <c r="J3" s="194"/>
      <c r="K3" s="194"/>
      <c r="L3" s="194"/>
      <c r="M3" s="43"/>
    </row>
    <row r="4" spans="3:13" ht="18.75" x14ac:dyDescent="0.3">
      <c r="C4" s="194" t="s">
        <v>286</v>
      </c>
      <c r="D4" s="193"/>
      <c r="E4" s="194"/>
      <c r="F4" s="194"/>
      <c r="G4" s="194"/>
      <c r="H4" s="194"/>
      <c r="I4" s="194"/>
      <c r="J4" s="194"/>
      <c r="K4" s="194"/>
      <c r="L4" s="194"/>
      <c r="M4" s="43"/>
    </row>
    <row r="5" spans="3:13" x14ac:dyDescent="0.2">
      <c r="C5" s="191"/>
      <c r="D5" s="191"/>
      <c r="E5" s="191"/>
      <c r="F5" s="191"/>
      <c r="G5" s="191"/>
      <c r="H5" s="191"/>
      <c r="I5" s="191"/>
      <c r="J5" s="191"/>
      <c r="K5" s="191"/>
      <c r="L5" s="191"/>
    </row>
    <row r="7" spans="3:13" ht="13.5" thickBot="1" x14ac:dyDescent="0.25"/>
    <row r="8" spans="3:13" ht="18.75" customHeight="1" thickBot="1" x14ac:dyDescent="0.25">
      <c r="I8" s="825" t="s">
        <v>0</v>
      </c>
      <c r="J8" s="826"/>
      <c r="K8" s="775" t="s">
        <v>1</v>
      </c>
      <c r="L8" s="827"/>
      <c r="M8" s="828"/>
    </row>
    <row r="9" spans="3:13" ht="28.5" customHeight="1" thickBot="1" x14ac:dyDescent="0.25">
      <c r="I9" s="765"/>
      <c r="J9" s="766"/>
      <c r="K9" s="643" t="s">
        <v>20</v>
      </c>
      <c r="L9" s="644"/>
      <c r="M9" s="829" t="s">
        <v>261</v>
      </c>
    </row>
    <row r="10" spans="3:13" ht="27" customHeight="1" thickBot="1" x14ac:dyDescent="0.25">
      <c r="I10" s="767"/>
      <c r="J10" s="768"/>
      <c r="K10" s="197">
        <v>44724</v>
      </c>
      <c r="L10" s="645">
        <v>44717</v>
      </c>
      <c r="M10" s="785"/>
    </row>
    <row r="11" spans="3:13" ht="54.75" customHeight="1" thickBot="1" x14ac:dyDescent="0.25">
      <c r="I11" s="786" t="s">
        <v>262</v>
      </c>
      <c r="J11" s="830"/>
      <c r="K11" s="122">
        <v>1528.35</v>
      </c>
      <c r="L11" s="393">
        <v>1559.52</v>
      </c>
      <c r="M11" s="394">
        <v>-1.9986919052016054</v>
      </c>
    </row>
  </sheetData>
  <mergeCells count="4">
    <mergeCell ref="I8:J10"/>
    <mergeCell ref="K8:M8"/>
    <mergeCell ref="M9:M10"/>
    <mergeCell ref="I11:J11"/>
  </mergeCells>
  <conditionalFormatting sqref="M11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S20" sqref="S2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498" t="s">
        <v>297</v>
      </c>
      <c r="D3" s="495"/>
      <c r="E3" s="496"/>
      <c r="F3" s="495"/>
      <c r="G3" s="495"/>
      <c r="H3" s="495"/>
      <c r="I3" s="495"/>
      <c r="J3" s="495"/>
      <c r="K3" s="495"/>
      <c r="L3" s="495"/>
      <c r="M3" s="495"/>
    </row>
    <row r="4" spans="3:13" ht="21" x14ac:dyDescent="0.35">
      <c r="C4" s="497" t="s">
        <v>298</v>
      </c>
      <c r="D4" s="495"/>
      <c r="E4" s="496"/>
      <c r="F4" s="495"/>
      <c r="G4" s="495"/>
      <c r="H4" s="495"/>
      <c r="I4" s="495"/>
      <c r="J4" s="495"/>
      <c r="K4" s="495"/>
      <c r="L4" s="495"/>
      <c r="M4" s="495"/>
    </row>
    <row r="6" spans="3:13" ht="13.5" thickBot="1" x14ac:dyDescent="0.25"/>
    <row r="7" spans="3:13" ht="16.5" thickBot="1" x14ac:dyDescent="0.25">
      <c r="I7" s="825" t="s">
        <v>0</v>
      </c>
      <c r="J7" s="826"/>
      <c r="K7" s="775" t="s">
        <v>1</v>
      </c>
      <c r="L7" s="827"/>
      <c r="M7" s="828"/>
    </row>
    <row r="8" spans="3:13" ht="24.75" customHeight="1" thickBot="1" x14ac:dyDescent="0.25">
      <c r="I8" s="765"/>
      <c r="J8" s="766"/>
      <c r="K8" s="643" t="s">
        <v>20</v>
      </c>
      <c r="L8" s="644"/>
      <c r="M8" s="829" t="s">
        <v>261</v>
      </c>
    </row>
    <row r="9" spans="3:13" ht="29.25" customHeight="1" thickBot="1" x14ac:dyDescent="0.25">
      <c r="I9" s="767"/>
      <c r="J9" s="768"/>
      <c r="K9" s="197">
        <v>44724</v>
      </c>
      <c r="L9" s="645">
        <v>44717</v>
      </c>
      <c r="M9" s="785"/>
    </row>
    <row r="10" spans="3:13" ht="57" customHeight="1" thickBot="1" x14ac:dyDescent="0.25">
      <c r="I10" s="786" t="s">
        <v>296</v>
      </c>
      <c r="J10" s="830"/>
      <c r="K10" s="122">
        <v>3283.56</v>
      </c>
      <c r="L10" s="393">
        <v>3214.69</v>
      </c>
      <c r="M10" s="394">
        <v>2.1423527618526168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2022-06-17T10:41:31Z</dcterms:modified>
</cp:coreProperties>
</file>