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1.xml" ContentType="application/vnd.openxmlformats-officedocument.drawing+xml"/>
  <Override PartName="/xl/comments3.xml" ContentType="application/vnd.openxmlformats-officedocument.spreadsheetml.comments+xml"/>
  <Override PartName="/xl/charts/chartEx1.xml" ContentType="application/vnd.ms-office.chartex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Ten_skoroszyt"/>
  <mc:AlternateContent xmlns:mc="http://schemas.openxmlformats.org/markup-compatibility/2006">
    <mc:Choice Requires="x15">
      <x15ac:absPath xmlns:x15ac="http://schemas.microsoft.com/office/spreadsheetml/2010/11/ac" url="C:\Users\jolanta_poradowska\Documents\8 Dyrektywa ds rownosci\Wartosciowanie\"/>
    </mc:Choice>
  </mc:AlternateContent>
  <xr:revisionPtr revIDLastSave="0" documentId="13_ncr:1_{A97D31DD-7E50-44D0-87F2-D0940C5EB373}" xr6:coauthVersionLast="47" xr6:coauthVersionMax="47" xr10:uidLastSave="{00000000-0000-0000-0000-000000000000}"/>
  <workbookProtection workbookAlgorithmName="SHA-512" workbookHashValue="gMCHTTaRdViSMcEajQdomz7EK63B8ONP+DGfvu5gdJaWbPxjaDjoBJep1Z4/9HYbo/mWXk1utQT1Uj1cEv3ZzA==" workbookSaltValue="526EvNUvPuxfbGs7jKUWlA==" workbookSpinCount="100000" lockStructure="1"/>
  <bookViews>
    <workbookView xWindow="-108" yWindow="-108" windowWidth="23256" windowHeight="12456" xr2:uid="{00000000-000D-0000-FFFF-FFFF00000000}"/>
  </bookViews>
  <sheets>
    <sheet name="Instrukcja obsługi" sheetId="9" r:id="rId1"/>
    <sheet name="Dane" sheetId="11" r:id="rId2"/>
    <sheet name="Znaczenie kryteriow (wagi)" sheetId="12" r:id="rId3"/>
    <sheet name="Wartościowanie " sheetId="17" r:id="rId4"/>
    <sheet name="Kategorie pracowników " sheetId="14" r:id="rId5"/>
    <sheet name="Pomocnicze" sheetId="16" state="hidden" r:id="rId6"/>
  </sheets>
  <definedNames>
    <definedName name="_xlchart.v1.0" hidden="1">'Kategorie pracowników '!$G$7:$G$105</definedName>
    <definedName name="_xlchart.v1.1" hidden="1">'Kategorie pracowników '!$H$7:$H$105</definedName>
    <definedName name="stan">'Kategorie pracowników '!$G$7:$G$10</definedName>
    <definedName name="tab">'Kategorie pracowników '!$G$7:$H$10</definedName>
    <definedName name="wart">'Kategorie pracowników '!$H$7:$H$10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36" i="16" l="1"/>
  <c r="D35" i="16"/>
  <c r="D34" i="16"/>
  <c r="D33" i="16"/>
  <c r="D32" i="16"/>
  <c r="D31" i="16"/>
  <c r="D30" i="16"/>
  <c r="D29" i="16"/>
  <c r="D28" i="16"/>
  <c r="D27" i="16"/>
  <c r="D26" i="16"/>
  <c r="D25" i="16"/>
  <c r="D24" i="16"/>
  <c r="D23" i="16"/>
  <c r="D22" i="16"/>
  <c r="D21" i="16"/>
  <c r="D20" i="16"/>
  <c r="D19" i="16"/>
  <c r="D18" i="16"/>
  <c r="D17" i="16"/>
  <c r="D16" i="16"/>
  <c r="D15" i="16"/>
  <c r="D14" i="16"/>
  <c r="D13" i="16"/>
  <c r="D12" i="16"/>
  <c r="D11" i="16"/>
  <c r="D10" i="16"/>
  <c r="D9" i="16"/>
  <c r="D8" i="16"/>
  <c r="D7" i="16"/>
  <c r="D6" i="16"/>
  <c r="D5" i="16"/>
  <c r="D4" i="16"/>
  <c r="D3" i="16"/>
  <c r="D2" i="16"/>
  <c r="D1" i="16"/>
  <c r="R77" i="11"/>
  <c r="R62" i="11"/>
  <c r="R47" i="11"/>
  <c r="R32" i="11"/>
  <c r="R17" i="11"/>
  <c r="R2" i="11"/>
  <c r="T78" i="11"/>
  <c r="T63" i="11"/>
  <c r="T48" i="11"/>
  <c r="T33" i="11"/>
  <c r="T18" i="11"/>
  <c r="T3" i="11"/>
  <c r="G18" i="12"/>
  <c r="G19" i="12"/>
  <c r="H19" i="12"/>
  <c r="G20" i="12"/>
  <c r="H20" i="12"/>
  <c r="G21" i="12"/>
  <c r="H21" i="12"/>
  <c r="G22" i="12"/>
  <c r="H22" i="12"/>
  <c r="B6" i="11"/>
  <c r="B7" i="11" s="1"/>
  <c r="B8" i="11" s="1"/>
  <c r="B9" i="11" s="1"/>
  <c r="B10" i="11" s="1"/>
  <c r="B11" i="11" s="1"/>
  <c r="B12" i="11" s="1"/>
  <c r="B13" i="11" s="1"/>
  <c r="B14" i="11" s="1"/>
  <c r="B15" i="11" s="1"/>
  <c r="B16" i="11" s="1"/>
  <c r="B17" i="11" s="1"/>
  <c r="B18" i="11" s="1"/>
  <c r="B19" i="11" s="1"/>
  <c r="B20" i="11" s="1"/>
  <c r="B21" i="11" s="1"/>
  <c r="B22" i="11" s="1"/>
  <c r="B23" i="11" s="1"/>
  <c r="B24" i="11" s="1"/>
  <c r="B25" i="11" s="1"/>
  <c r="B26" i="11" s="1"/>
  <c r="B27" i="11" s="1"/>
  <c r="B28" i="11" s="1"/>
  <c r="B29" i="11" s="1"/>
  <c r="B30" i="11" s="1"/>
  <c r="B31" i="11" s="1"/>
  <c r="B32" i="11" s="1"/>
  <c r="B33" i="11" s="1"/>
  <c r="B34" i="11" s="1"/>
  <c r="B35" i="11" s="1"/>
  <c r="B36" i="11" s="1"/>
  <c r="B37" i="11" s="1"/>
  <c r="B38" i="11" s="1"/>
  <c r="B39" i="11" s="1"/>
  <c r="B40" i="11" s="1"/>
  <c r="B41" i="11" s="1"/>
  <c r="B42" i="11" s="1"/>
  <c r="B43" i="11" s="1"/>
  <c r="B44" i="11" s="1"/>
  <c r="B45" i="11" s="1"/>
  <c r="B46" i="11" s="1"/>
  <c r="B47" i="11" s="1"/>
  <c r="B48" i="11" s="1"/>
  <c r="B49" i="11" s="1"/>
  <c r="B50" i="11" s="1"/>
  <c r="B51" i="11" s="1"/>
  <c r="B52" i="11" s="1"/>
  <c r="B53" i="11" s="1"/>
  <c r="B54" i="11" s="1"/>
  <c r="B55" i="11" s="1"/>
  <c r="B56" i="11" s="1"/>
  <c r="B57" i="11" s="1"/>
  <c r="B58" i="11" s="1"/>
  <c r="B59" i="11" s="1"/>
  <c r="B60" i="11" s="1"/>
  <c r="B61" i="11" s="1"/>
  <c r="B62" i="11" s="1"/>
  <c r="B63" i="11" s="1"/>
  <c r="B64" i="11" s="1"/>
  <c r="B65" i="11" s="1"/>
  <c r="B66" i="11" s="1"/>
  <c r="B67" i="11" s="1"/>
  <c r="B68" i="11" s="1"/>
  <c r="B69" i="11" s="1"/>
  <c r="B70" i="11" s="1"/>
  <c r="B71" i="11" s="1"/>
  <c r="B72" i="11" s="1"/>
  <c r="B73" i="11" s="1"/>
  <c r="B74" i="11" s="1"/>
  <c r="B75" i="11" s="1"/>
  <c r="B76" i="11" s="1"/>
  <c r="B77" i="11" s="1"/>
  <c r="B78" i="11" s="1"/>
  <c r="B79" i="11" s="1"/>
  <c r="B80" i="11" s="1"/>
  <c r="B81" i="11" s="1"/>
  <c r="B82" i="11" s="1"/>
  <c r="B83" i="11" s="1"/>
  <c r="B84" i="11" s="1"/>
  <c r="B85" i="11" s="1"/>
  <c r="B86" i="11" s="1"/>
  <c r="B87" i="11" s="1"/>
  <c r="B88" i="11" s="1"/>
  <c r="B89" i="11" s="1"/>
  <c r="B90" i="11" s="1"/>
  <c r="R6" i="16"/>
  <c r="Q6" i="16"/>
  <c r="R5" i="16"/>
  <c r="Q5" i="16"/>
  <c r="B32" i="16"/>
  <c r="B33" i="16"/>
  <c r="B34" i="16"/>
  <c r="B35" i="16"/>
  <c r="B36" i="16"/>
  <c r="C32" i="16"/>
  <c r="E32" i="16"/>
  <c r="C33" i="16"/>
  <c r="E33" i="16"/>
  <c r="C34" i="16"/>
  <c r="E34" i="16"/>
  <c r="C35" i="16"/>
  <c r="E35" i="16"/>
  <c r="C36" i="16"/>
  <c r="E36" i="16"/>
  <c r="E31" i="16"/>
  <c r="C31" i="16"/>
  <c r="A32" i="16"/>
  <c r="A33" i="16"/>
  <c r="A34" i="16"/>
  <c r="A35" i="16"/>
  <c r="A36" i="16"/>
  <c r="A31" i="16"/>
  <c r="B31" i="16"/>
  <c r="H7" i="12" l="1"/>
  <c r="H17" i="12" s="1"/>
  <c r="G7" i="12"/>
  <c r="G17" i="12" s="1"/>
  <c r="G23" i="12" s="1"/>
  <c r="H6" i="12"/>
  <c r="H16" i="12" s="1"/>
  <c r="G6" i="12"/>
  <c r="G16" i="12" s="1"/>
  <c r="I17" i="14" l="1"/>
  <c r="I18" i="14"/>
  <c r="I19" i="14"/>
  <c r="I20" i="14"/>
  <c r="I21" i="14"/>
  <c r="I22" i="14"/>
  <c r="I24" i="14"/>
  <c r="I34" i="14"/>
  <c r="I36" i="14"/>
  <c r="I42" i="14"/>
  <c r="I46" i="14"/>
  <c r="I48" i="14"/>
  <c r="I52" i="14"/>
  <c r="I54" i="14"/>
  <c r="I55" i="14"/>
  <c r="I60" i="14"/>
  <c r="I70" i="14"/>
  <c r="I71" i="14"/>
  <c r="I72" i="14"/>
  <c r="I77" i="14"/>
  <c r="I78" i="14"/>
  <c r="I80" i="14"/>
  <c r="I81" i="14"/>
  <c r="I82" i="14"/>
  <c r="I83" i="14"/>
  <c r="I84" i="14"/>
  <c r="I90" i="14"/>
  <c r="I94" i="14"/>
  <c r="I96" i="14"/>
  <c r="I100" i="14"/>
  <c r="I101" i="14"/>
  <c r="I102" i="14"/>
  <c r="I103" i="14"/>
  <c r="I25" i="14"/>
  <c r="I26" i="14"/>
  <c r="I27" i="14"/>
  <c r="I29" i="14"/>
  <c r="I32" i="14"/>
  <c r="I33" i="14"/>
  <c r="I35" i="14"/>
  <c r="I37" i="14"/>
  <c r="I39" i="14"/>
  <c r="I49" i="14"/>
  <c r="I51" i="14"/>
  <c r="I56" i="14"/>
  <c r="I57" i="14"/>
  <c r="I58" i="14"/>
  <c r="I59" i="14"/>
  <c r="I61" i="14"/>
  <c r="I63" i="14"/>
  <c r="I69" i="14"/>
  <c r="I73" i="14"/>
  <c r="I75" i="14"/>
  <c r="I85" i="14"/>
  <c r="I86" i="14"/>
  <c r="I87" i="14"/>
  <c r="I93" i="14"/>
  <c r="I95" i="14"/>
  <c r="I97" i="14"/>
  <c r="I14" i="14"/>
  <c r="I15" i="14"/>
  <c r="I23" i="14"/>
  <c r="I38" i="14"/>
  <c r="I41" i="14"/>
  <c r="I47" i="14"/>
  <c r="I50" i="14"/>
  <c r="I53" i="14"/>
  <c r="I62" i="14"/>
  <c r="I65" i="14"/>
  <c r="I74" i="14"/>
  <c r="I89" i="14"/>
  <c r="I98" i="14"/>
  <c r="I99" i="14"/>
  <c r="C9" i="14"/>
  <c r="C10" i="14"/>
  <c r="C11" i="14"/>
  <c r="C12" i="14"/>
  <c r="C13" i="14"/>
  <c r="C14" i="14"/>
  <c r="C15" i="14"/>
  <c r="C16" i="14"/>
  <c r="C17" i="14"/>
  <c r="C18" i="14"/>
  <c r="C19" i="14"/>
  <c r="C20" i="14"/>
  <c r="C21" i="14"/>
  <c r="C22" i="14"/>
  <c r="C23" i="14"/>
  <c r="C24" i="14"/>
  <c r="C25" i="14"/>
  <c r="C26" i="14"/>
  <c r="C27" i="14"/>
  <c r="C28" i="14"/>
  <c r="C29" i="14"/>
  <c r="C30" i="14"/>
  <c r="C31" i="14"/>
  <c r="C32" i="14"/>
  <c r="C8" i="14"/>
  <c r="C7" i="14"/>
  <c r="D8" i="14"/>
  <c r="D9" i="14"/>
  <c r="D10" i="14"/>
  <c r="D11" i="14"/>
  <c r="D12" i="14"/>
  <c r="D13" i="14"/>
  <c r="D14" i="14"/>
  <c r="D15" i="14"/>
  <c r="E15" i="14" s="1"/>
  <c r="D16" i="14"/>
  <c r="D17" i="14"/>
  <c r="D18" i="14"/>
  <c r="D19" i="14"/>
  <c r="D20" i="14"/>
  <c r="E20" i="14" s="1"/>
  <c r="D21" i="14"/>
  <c r="E21" i="14" s="1"/>
  <c r="D22" i="14"/>
  <c r="E22" i="14" s="1"/>
  <c r="D23" i="14"/>
  <c r="E23" i="14" s="1"/>
  <c r="D24" i="14"/>
  <c r="E24" i="14" s="1"/>
  <c r="D25" i="14"/>
  <c r="E25" i="14" s="1"/>
  <c r="D26" i="14"/>
  <c r="E26" i="14" s="1"/>
  <c r="D27" i="14"/>
  <c r="E27" i="14" s="1"/>
  <c r="D28" i="14"/>
  <c r="E28" i="14" s="1"/>
  <c r="D29" i="14"/>
  <c r="E29" i="14" s="1"/>
  <c r="D30" i="14"/>
  <c r="E30" i="14" s="1"/>
  <c r="D31" i="14"/>
  <c r="E31" i="14" s="1"/>
  <c r="D32" i="14"/>
  <c r="E32" i="14" s="1"/>
  <c r="D7" i="14"/>
  <c r="I16" i="14"/>
  <c r="I28" i="14"/>
  <c r="I30" i="14"/>
  <c r="I31" i="14"/>
  <c r="I40" i="14"/>
  <c r="I43" i="14"/>
  <c r="I44" i="14"/>
  <c r="I45" i="14"/>
  <c r="I64" i="14"/>
  <c r="I66" i="14"/>
  <c r="I67" i="14"/>
  <c r="I68" i="14"/>
  <c r="I76" i="14"/>
  <c r="I79" i="14"/>
  <c r="I88" i="14"/>
  <c r="I91" i="14"/>
  <c r="I92" i="14"/>
  <c r="I104" i="14"/>
  <c r="I105" i="14"/>
  <c r="B12" i="17" l="1" a="1"/>
  <c r="B12" i="17" s="1"/>
  <c r="U8" i="17"/>
  <c r="V8" i="17"/>
  <c r="W8" i="17"/>
  <c r="X8" i="17"/>
  <c r="Y8" i="17"/>
  <c r="Z8" i="17"/>
  <c r="AA8" i="17"/>
  <c r="AB8" i="17"/>
  <c r="AC8" i="17"/>
  <c r="AD8" i="17"/>
  <c r="AE8" i="17"/>
  <c r="AF8" i="17"/>
  <c r="AG8" i="17"/>
  <c r="AH8" i="17"/>
  <c r="AI8" i="17"/>
  <c r="AJ8" i="17"/>
  <c r="AK8" i="17"/>
  <c r="AL8" i="17"/>
  <c r="AM8" i="17"/>
  <c r="AN8" i="17"/>
  <c r="AO8" i="17"/>
  <c r="AP8" i="17"/>
  <c r="AQ8" i="17"/>
  <c r="AR8" i="17"/>
  <c r="AS8" i="17"/>
  <c r="AT8" i="17"/>
  <c r="AU8" i="17"/>
  <c r="AV8" i="17"/>
  <c r="AW8" i="17"/>
  <c r="AX8" i="17"/>
  <c r="AY8" i="17"/>
  <c r="AZ8" i="17"/>
  <c r="BA8" i="17"/>
  <c r="BB8" i="17"/>
  <c r="BC8" i="17"/>
  <c r="BD8" i="17"/>
  <c r="BE8" i="17"/>
  <c r="BF8" i="17"/>
  <c r="BG8" i="17"/>
  <c r="U9" i="17"/>
  <c r="V9" i="17"/>
  <c r="W9" i="17"/>
  <c r="X9" i="17"/>
  <c r="Y9" i="17"/>
  <c r="Z9" i="17"/>
  <c r="AA9" i="17"/>
  <c r="AB9" i="17"/>
  <c r="AC9" i="17"/>
  <c r="AD9" i="17"/>
  <c r="AE9" i="17"/>
  <c r="AF9" i="17"/>
  <c r="AG9" i="17"/>
  <c r="AH9" i="17"/>
  <c r="AI9" i="17"/>
  <c r="AJ9" i="17"/>
  <c r="AK9" i="17"/>
  <c r="AL9" i="17"/>
  <c r="AM9" i="17"/>
  <c r="AN9" i="17"/>
  <c r="AO9" i="17"/>
  <c r="AP9" i="17"/>
  <c r="AQ9" i="17"/>
  <c r="AR9" i="17"/>
  <c r="AS9" i="17"/>
  <c r="AT9" i="17"/>
  <c r="AU9" i="17"/>
  <c r="AV9" i="17"/>
  <c r="AW9" i="17"/>
  <c r="AX9" i="17"/>
  <c r="AY9" i="17"/>
  <c r="AZ9" i="17"/>
  <c r="BA9" i="17"/>
  <c r="BB9" i="17"/>
  <c r="BC9" i="17"/>
  <c r="BD9" i="17"/>
  <c r="BE9" i="17"/>
  <c r="BF9" i="17"/>
  <c r="BG9" i="17"/>
  <c r="R4" i="16"/>
  <c r="R3" i="16"/>
  <c r="R2" i="16"/>
  <c r="Q4" i="16"/>
  <c r="Q3" i="16"/>
  <c r="Q2" i="16"/>
  <c r="R1" i="16"/>
  <c r="Q1" i="16"/>
  <c r="B26" i="16"/>
  <c r="B27" i="16"/>
  <c r="B28" i="16"/>
  <c r="B29" i="16"/>
  <c r="B30" i="16"/>
  <c r="B25" i="16"/>
  <c r="B20" i="16"/>
  <c r="B21" i="16"/>
  <c r="B22" i="16"/>
  <c r="B23" i="16"/>
  <c r="B24" i="16"/>
  <c r="B19" i="16"/>
  <c r="B14" i="16"/>
  <c r="B15" i="16"/>
  <c r="B16" i="16"/>
  <c r="B17" i="16"/>
  <c r="B18" i="16"/>
  <c r="B13" i="16"/>
  <c r="B8" i="16"/>
  <c r="B9" i="16"/>
  <c r="B10" i="16"/>
  <c r="B11" i="16"/>
  <c r="B12" i="16"/>
  <c r="B7" i="16"/>
  <c r="B2" i="16"/>
  <c r="B3" i="16"/>
  <c r="B4" i="16"/>
  <c r="B5" i="16"/>
  <c r="B6" i="16"/>
  <c r="B1" i="16"/>
  <c r="A29" i="16"/>
  <c r="C29" i="16"/>
  <c r="E29" i="16"/>
  <c r="A30" i="16"/>
  <c r="C30" i="16"/>
  <c r="E30" i="16"/>
  <c r="A19" i="16"/>
  <c r="C19" i="16"/>
  <c r="E19" i="16"/>
  <c r="A20" i="16"/>
  <c r="C20" i="16"/>
  <c r="E20" i="16"/>
  <c r="A21" i="16"/>
  <c r="C21" i="16"/>
  <c r="E21" i="16"/>
  <c r="A22" i="16"/>
  <c r="C22" i="16"/>
  <c r="E22" i="16"/>
  <c r="A23" i="16"/>
  <c r="C23" i="16"/>
  <c r="E23" i="16"/>
  <c r="A24" i="16"/>
  <c r="C24" i="16"/>
  <c r="E24" i="16"/>
  <c r="A25" i="16"/>
  <c r="C25" i="16"/>
  <c r="E25" i="16"/>
  <c r="A26" i="16"/>
  <c r="C26" i="16"/>
  <c r="E26" i="16"/>
  <c r="A27" i="16"/>
  <c r="C27" i="16"/>
  <c r="E27" i="16"/>
  <c r="A28" i="16"/>
  <c r="C28" i="16"/>
  <c r="E28" i="16"/>
  <c r="A2" i="16"/>
  <c r="C2" i="16"/>
  <c r="E2" i="16"/>
  <c r="A3" i="16"/>
  <c r="C3" i="16"/>
  <c r="E3" i="16"/>
  <c r="A4" i="16"/>
  <c r="C4" i="16"/>
  <c r="E4" i="16"/>
  <c r="A5" i="16"/>
  <c r="C5" i="16"/>
  <c r="E5" i="16"/>
  <c r="A6" i="16"/>
  <c r="C6" i="16"/>
  <c r="E6" i="16"/>
  <c r="A7" i="16"/>
  <c r="C7" i="16"/>
  <c r="E7" i="16"/>
  <c r="A8" i="16"/>
  <c r="C8" i="16"/>
  <c r="E8" i="16"/>
  <c r="A9" i="16"/>
  <c r="C9" i="16"/>
  <c r="E9" i="16"/>
  <c r="A10" i="16"/>
  <c r="C10" i="16"/>
  <c r="E10" i="16"/>
  <c r="A11" i="16"/>
  <c r="C11" i="16"/>
  <c r="E11" i="16"/>
  <c r="A12" i="16"/>
  <c r="C12" i="16"/>
  <c r="E12" i="16"/>
  <c r="A13" i="16"/>
  <c r="C13" i="16"/>
  <c r="E13" i="16"/>
  <c r="A14" i="16"/>
  <c r="C14" i="16"/>
  <c r="E14" i="16"/>
  <c r="A15" i="16"/>
  <c r="C15" i="16"/>
  <c r="E15" i="16"/>
  <c r="A16" i="16"/>
  <c r="C16" i="16"/>
  <c r="E16" i="16"/>
  <c r="A17" i="16"/>
  <c r="C17" i="16"/>
  <c r="E17" i="16"/>
  <c r="A18" i="16"/>
  <c r="C18" i="16"/>
  <c r="E18" i="16"/>
  <c r="C1" i="16"/>
  <c r="E1" i="16"/>
  <c r="A1" i="16"/>
  <c r="C8" i="12"/>
  <c r="C18" i="12" s="1"/>
  <c r="D8" i="12"/>
  <c r="D18" i="12" s="1"/>
  <c r="E8" i="12"/>
  <c r="E18" i="12" s="1"/>
  <c r="F8" i="12"/>
  <c r="F18" i="12" s="1"/>
  <c r="H8" i="12"/>
  <c r="H18" i="12" s="1"/>
  <c r="H23" i="12" s="1"/>
  <c r="C9" i="12"/>
  <c r="C19" i="12" s="1"/>
  <c r="D9" i="12"/>
  <c r="D19" i="12" s="1"/>
  <c r="E9" i="12"/>
  <c r="E19" i="12" s="1"/>
  <c r="F9" i="12"/>
  <c r="F19" i="12" s="1"/>
  <c r="H9" i="12"/>
  <c r="C10" i="12"/>
  <c r="C20" i="12" s="1"/>
  <c r="D10" i="12"/>
  <c r="D20" i="12" s="1"/>
  <c r="E10" i="12"/>
  <c r="E20" i="12" s="1"/>
  <c r="F10" i="12"/>
  <c r="F20" i="12" s="1"/>
  <c r="H10" i="12"/>
  <c r="C11" i="12"/>
  <c r="C21" i="12" s="1"/>
  <c r="D11" i="12"/>
  <c r="D21" i="12" s="1"/>
  <c r="E11" i="12"/>
  <c r="E21" i="12" s="1"/>
  <c r="F11" i="12"/>
  <c r="F21" i="12" s="1"/>
  <c r="H11" i="12"/>
  <c r="C12" i="12"/>
  <c r="C22" i="12" s="1"/>
  <c r="D12" i="12"/>
  <c r="D22" i="12" s="1"/>
  <c r="E12" i="12"/>
  <c r="E22" i="12" s="1"/>
  <c r="F12" i="12"/>
  <c r="F22" i="12" s="1"/>
  <c r="H12" i="12"/>
  <c r="F7" i="12"/>
  <c r="F17" i="12" s="1"/>
  <c r="E7" i="12"/>
  <c r="E17" i="12" s="1"/>
  <c r="D7" i="12"/>
  <c r="D17" i="12" s="1"/>
  <c r="C7" i="12"/>
  <c r="C17" i="12" s="1"/>
  <c r="F6" i="12"/>
  <c r="E6" i="12"/>
  <c r="D6" i="12"/>
  <c r="C6" i="12"/>
  <c r="E23" i="12" l="1"/>
  <c r="P1" i="16" a="1"/>
  <c r="P1" i="16" s="1"/>
  <c r="K1" i="16" a="1"/>
  <c r="K1" i="16" s="1"/>
  <c r="E5" i="17" s="1" a="1"/>
  <c r="C12" i="17" s="1"/>
  <c r="T8" i="17" l="1"/>
  <c r="T9" i="17"/>
  <c r="Q8" i="17"/>
  <c r="R8" i="17"/>
  <c r="S8" i="17"/>
  <c r="Q9" i="17"/>
  <c r="R9" i="17"/>
  <c r="S9" i="17"/>
  <c r="P8" i="17"/>
  <c r="P9" i="17"/>
  <c r="O9" i="17"/>
  <c r="N8" i="17"/>
  <c r="O8" i="17"/>
  <c r="N9" i="17"/>
  <c r="M9" i="17"/>
  <c r="M8" i="17"/>
  <c r="E5" i="17"/>
  <c r="E8" i="17" s="1"/>
  <c r="K8" i="17"/>
  <c r="L8" i="17"/>
  <c r="K9" i="17"/>
  <c r="L9" i="17"/>
  <c r="C81" i="17"/>
  <c r="C84" i="17"/>
  <c r="C53" i="17"/>
  <c r="C57" i="17"/>
  <c r="C103" i="17"/>
  <c r="C43" i="17"/>
  <c r="C96" i="17"/>
  <c r="C74" i="17"/>
  <c r="C89" i="17"/>
  <c r="C30" i="17"/>
  <c r="C93" i="17"/>
  <c r="C17" i="17"/>
  <c r="C83" i="17"/>
  <c r="C33" i="17"/>
  <c r="C107" i="17"/>
  <c r="C69" i="17"/>
  <c r="C24" i="17"/>
  <c r="C16" i="17"/>
  <c r="C108" i="17"/>
  <c r="C56" i="17"/>
  <c r="C23" i="17"/>
  <c r="C79" i="17"/>
  <c r="C46" i="17"/>
  <c r="C58" i="17"/>
  <c r="C49" i="17"/>
  <c r="C88" i="17"/>
  <c r="C70" i="17"/>
  <c r="C61" i="17"/>
  <c r="C82" i="17"/>
  <c r="C109" i="17"/>
  <c r="C101" i="17"/>
  <c r="C32" i="17"/>
  <c r="C94" i="17"/>
  <c r="C95" i="17"/>
  <c r="C26" i="17"/>
  <c r="C13" i="17"/>
  <c r="C15" i="17"/>
  <c r="C54" i="17"/>
  <c r="C68" i="17"/>
  <c r="C52" i="17"/>
  <c r="C100" i="17"/>
  <c r="C102" i="17"/>
  <c r="C27" i="17"/>
  <c r="C55" i="17"/>
  <c r="C41" i="17"/>
  <c r="C67" i="17"/>
  <c r="C25" i="17"/>
  <c r="C85" i="17"/>
  <c r="C35" i="17"/>
  <c r="C47" i="17"/>
  <c r="C75" i="17"/>
  <c r="C77" i="17"/>
  <c r="C59" i="17"/>
  <c r="C87" i="17"/>
  <c r="C71" i="17"/>
  <c r="C99" i="17"/>
  <c r="C42" i="17"/>
  <c r="C72" i="17"/>
  <c r="C106" i="17"/>
  <c r="C21" i="17"/>
  <c r="C38" i="17"/>
  <c r="C28" i="17"/>
  <c r="C44" i="17"/>
  <c r="C66" i="17"/>
  <c r="C97" i="17"/>
  <c r="C104" i="17"/>
  <c r="C86" i="17"/>
  <c r="C31" i="17"/>
  <c r="C64" i="17"/>
  <c r="C19" i="17"/>
  <c r="C36" i="17"/>
  <c r="C105" i="17"/>
  <c r="C39" i="17"/>
  <c r="C73" i="17"/>
  <c r="C51" i="17"/>
  <c r="C20" i="17"/>
  <c r="C48" i="17"/>
  <c r="C50" i="17"/>
  <c r="C40" i="17"/>
  <c r="C92" i="17"/>
  <c r="C78" i="17"/>
  <c r="C98" i="17"/>
  <c r="C45" i="17"/>
  <c r="C14" i="17"/>
  <c r="C90" i="17"/>
  <c r="C110" i="17"/>
  <c r="C29" i="17"/>
  <c r="C22" i="17"/>
  <c r="C60" i="17"/>
  <c r="C34" i="17"/>
  <c r="C80" i="17"/>
  <c r="C37" i="17"/>
  <c r="C63" i="17"/>
  <c r="C65" i="17"/>
  <c r="C62" i="17"/>
  <c r="C18" i="17"/>
  <c r="C91" i="17"/>
  <c r="C76" i="17"/>
  <c r="I8" i="17"/>
  <c r="H8" i="17"/>
  <c r="J9" i="17"/>
  <c r="I9" i="17"/>
  <c r="F9" i="17"/>
  <c r="G9" i="17"/>
  <c r="F8" i="17"/>
  <c r="G8" i="17"/>
  <c r="J8" i="17"/>
  <c r="H9" i="17"/>
  <c r="F16" i="12"/>
  <c r="E16" i="12"/>
  <c r="D16" i="12"/>
  <c r="C16" i="12"/>
  <c r="E9" i="17" l="1"/>
  <c r="B6" i="14" s="1"/>
  <c r="G7" i="14" a="1"/>
  <c r="D23" i="12"/>
  <c r="F23" i="12"/>
  <c r="C23" i="12"/>
  <c r="C25" i="12" l="1"/>
  <c r="I12" i="14"/>
  <c r="I13" i="14"/>
  <c r="G7" i="14"/>
  <c r="I11" i="14"/>
  <c r="I10" i="14"/>
  <c r="I9" i="14"/>
  <c r="I8" i="14"/>
  <c r="I7" i="14" l="1"/>
  <c r="E19" i="14" l="1"/>
  <c r="E13" i="14"/>
  <c r="E18" i="14"/>
  <c r="E17" i="14"/>
  <c r="E14" i="14"/>
  <c r="E16" i="14"/>
  <c r="E11" i="14"/>
  <c r="E12" i="14"/>
  <c r="E9" i="14"/>
  <c r="E10" i="14"/>
  <c r="E8" i="14"/>
  <c r="E7" i="1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DPP</author>
  </authors>
  <commentList>
    <comment ref="R3" authorId="0" shapeId="0" xr:uid="{89D48DF4-F239-43B4-83CD-1008D1D043FA}">
      <text>
        <r>
          <rPr>
            <sz val="9"/>
            <color indexed="81"/>
            <rFont val="Tahoma"/>
            <family val="2"/>
            <charset val="238"/>
          </rPr>
          <t>Tutaj wpisz wagę dla kryterium syntetycznego Umięjętności (np. 15)</t>
        </r>
      </text>
    </comment>
    <comment ref="C6" authorId="0" shapeId="0" xr:uid="{C8DEC8E4-9394-413D-AA5F-CDB8C3EA888C}">
      <text>
        <r>
          <rPr>
            <sz val="9"/>
            <color indexed="81"/>
            <rFont val="Tahoma"/>
            <family val="2"/>
            <charset val="238"/>
          </rPr>
          <t>Tutaj wpisz nazwę stanowiska (np. kierowca, kosmetyczka) lub rodzaju wykonywanej pracy (obsługa sekretariatu)</t>
        </r>
      </text>
    </comment>
    <comment ref="F6" authorId="0" shapeId="0" xr:uid="{E215660E-3060-4299-8427-73681E7807D2}">
      <text>
        <r>
          <rPr>
            <sz val="9"/>
            <color indexed="81"/>
            <rFont val="Tahoma"/>
            <family val="2"/>
            <charset val="238"/>
          </rPr>
          <t>Tutaj wpisz nazwę co najmniej jednego kryterium analitycznego do kryterium syntetycznego Umiejętności (np. znajomość narzędzi pracy).</t>
        </r>
      </text>
    </comment>
    <comment ref="J6" authorId="0" shapeId="0" xr:uid="{FB2E127C-3146-488F-974F-83C887BE857C}">
      <text>
        <r>
          <rPr>
            <sz val="9"/>
            <color indexed="81"/>
            <rFont val="Tahoma"/>
            <family val="2"/>
            <charset val="238"/>
          </rPr>
          <t xml:space="preserve">Tutaj możesz wpisać opis swojego kryterium analitycznego (np. umiejęność obsługi programow informatycznych). </t>
        </r>
      </text>
    </comment>
    <comment ref="S6" authorId="0" shapeId="0" xr:uid="{5E9E73BB-0178-472B-BBDF-74BDFD3CE8ED}">
      <text>
        <r>
          <rPr>
            <sz val="9"/>
            <color indexed="81"/>
            <rFont val="Tahoma"/>
            <family val="2"/>
            <charset val="238"/>
          </rPr>
          <t>Tutaj wpisz wagę kryterium analitycznego wskazanego 
w ramach kryterium syntetycznego Umiejętności (jeśli jest to jedno kryterium wpisz tyle ile dla wagi syntetycznej, np. 15).</t>
        </r>
      </text>
    </comment>
    <comment ref="F14" authorId="0" shapeId="0" xr:uid="{70EC6EB6-6B74-4EAF-A3C8-A4A38A78AE0B}">
      <text>
        <r>
          <rPr>
            <sz val="9"/>
            <color indexed="81"/>
            <rFont val="Tahoma"/>
            <family val="2"/>
            <charset val="238"/>
          </rPr>
          <t>Tutaj wpisz pierwszy poziom punktów do oceny stanowiska w ramach kryterium syntetycznego 
Umiejętności, a w kolumnie obok następny i kolejne (np. 1, 2, 3).</t>
        </r>
      </text>
    </comment>
    <comment ref="F15" authorId="0" shapeId="0" xr:uid="{57D86806-EC7F-4704-9E3D-E3DEEF9B695D}">
      <text>
        <r>
          <rPr>
            <sz val="9"/>
            <color indexed="81"/>
            <rFont val="Tahoma"/>
            <charset val="1"/>
          </rPr>
          <t>Tutaj możesz wpisać opis powyższego poziomu punktów, w kolumnie obok, opis następnego i kolejnych  (np. niski, średni, wysoki).</t>
        </r>
      </text>
    </comment>
    <comment ref="E17" authorId="0" shapeId="0" xr:uid="{F2003B58-8056-4E25-AA3C-182F549CCDFC}">
      <text>
        <r>
          <rPr>
            <sz val="9"/>
            <color indexed="81"/>
            <rFont val="Tahoma"/>
            <family val="2"/>
            <charset val="238"/>
          </rPr>
          <t>W tabelach od 2b do 2d postępuj jak wyżej, dla kolejnych trzech obligatoryjnych kryteriów syntetycznych.</t>
        </r>
      </text>
    </comment>
    <comment ref="E62" authorId="0" shapeId="0" xr:uid="{F812BA6B-E402-4E0C-A0DA-6009C719637F}">
      <text>
        <r>
          <rPr>
            <sz val="9"/>
            <color indexed="81"/>
            <rFont val="Tahoma"/>
            <family val="2"/>
            <charset val="238"/>
          </rPr>
          <t>Kryterium syntetyczne (Inne I) oraz kolejne (Inne II) w poniższej tabeli, może, ale nie musi być wykorzystane.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DPP</author>
  </authors>
  <commentList>
    <comment ref="E12" authorId="0" shapeId="0" xr:uid="{92668656-61DF-4AE3-82DF-C3ED5C3A4BB8}">
      <text>
        <r>
          <rPr>
            <sz val="9"/>
            <color indexed="81"/>
            <rFont val="Tahoma"/>
            <charset val="1"/>
          </rPr>
          <t>Tutaj wpisz liczbę punktów (ocenę stanowiska/rodzaju wykonywanej pracy) w ramach wskazanego powyżej kryterium analitycznego do kryterium syntetycznego, w kolumnie obok punkty w ramach następnego kryterium itd.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DPP</author>
  </authors>
  <commentList>
    <comment ref="B8" authorId="0" shapeId="0" xr:uid="{B1F34511-080A-4F65-BE9F-0E0F576E4A46}">
      <text>
        <r>
          <rPr>
            <sz val="9"/>
            <color indexed="81"/>
            <rFont val="Tahoma"/>
            <family val="2"/>
            <charset val="238"/>
          </rPr>
          <t xml:space="preserve">Tutaj wpisz początkową wartość poziomu wartościowania dla drugiej kategorii pracowników. Maksymalny poziom dla pierwszej kategorii pracowników (Kategorii A) uzupełni się automatycznie.
</t>
        </r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<sst xmlns="http://schemas.openxmlformats.org/spreadsheetml/2006/main" count="259" uniqueCount="132">
  <si>
    <t>Stanowisko</t>
  </si>
  <si>
    <t>Instrukcja</t>
  </si>
  <si>
    <t>Stanowisko / rodzaj pracy</t>
  </si>
  <si>
    <t>Tabela 1</t>
  </si>
  <si>
    <t>Tabela 2a</t>
  </si>
  <si>
    <t>Tabela 2b</t>
  </si>
  <si>
    <t>Tabela 2c</t>
  </si>
  <si>
    <t>Tabela 2d</t>
  </si>
  <si>
    <t xml:space="preserve">Poziom </t>
  </si>
  <si>
    <t>Opis oceny</t>
  </si>
  <si>
    <t>Tabela 2e</t>
  </si>
  <si>
    <t>Tabela 3a</t>
  </si>
  <si>
    <t>Znaczenie dla przedsiębiorstwa - waga w %</t>
  </si>
  <si>
    <t>Kryterium analityczne</t>
  </si>
  <si>
    <t>Kryterium 
analityczne</t>
  </si>
  <si>
    <t>Opis kryterium analitycznego</t>
  </si>
  <si>
    <t>Kryterium syntetyczne</t>
  </si>
  <si>
    <t>Waga ogółem dla kryterium syntetycznego</t>
  </si>
  <si>
    <t>Tabela 3b</t>
  </si>
  <si>
    <t>Tabela 3c</t>
  </si>
  <si>
    <t>Tabela 3d</t>
  </si>
  <si>
    <t>Tabela 3e</t>
  </si>
  <si>
    <t>Wartość stanowiska</t>
  </si>
  <si>
    <t>Kategoria pracowników</t>
  </si>
  <si>
    <t>uwaga: arkusz Zanczenie kryteriów (wagi) wypełnia się automatycznie po uzupełnieniu arkusza Dane</t>
  </si>
  <si>
    <t>Stanowiska</t>
  </si>
  <si>
    <t>Liczba stanowisk</t>
  </si>
  <si>
    <t>Komentarz</t>
  </si>
  <si>
    <t>I</t>
  </si>
  <si>
    <t>Suma wag</t>
  </si>
  <si>
    <t>Przedziały wartościowania stanowisk pracy</t>
  </si>
  <si>
    <t>Pola oznaczone takim kolorem są przeznaczone do wpisywania danych. Po uzupełnieniu pola zaznaczy się kolejne pole do edycji/wypełnienia.</t>
  </si>
  <si>
    <r>
      <t xml:space="preserve">KROK 1: arkusz </t>
    </r>
    <r>
      <rPr>
        <b/>
        <i/>
        <sz val="16"/>
        <color theme="0"/>
        <rFont val="Calibri"/>
        <family val="2"/>
        <charset val="238"/>
        <scheme val="minor"/>
      </rPr>
      <t>Dane</t>
    </r>
    <r>
      <rPr>
        <b/>
        <sz val="16"/>
        <color theme="0"/>
        <rFont val="Calibri"/>
        <family val="2"/>
        <charset val="238"/>
        <scheme val="minor"/>
      </rPr>
      <t xml:space="preserve"> tabela 1</t>
    </r>
  </si>
  <si>
    <t>W następnych wierszach można wpisywać nazwy kolejnych stanowisk/nazwy rodzaju wykonywanej pracy.</t>
  </si>
  <si>
    <r>
      <t xml:space="preserve">KROK 2a: arkusz </t>
    </r>
    <r>
      <rPr>
        <b/>
        <i/>
        <sz val="16"/>
        <color theme="0"/>
        <rFont val="Calibri"/>
        <family val="2"/>
        <charset val="238"/>
        <scheme val="minor"/>
      </rPr>
      <t>Dane</t>
    </r>
    <r>
      <rPr>
        <b/>
        <sz val="16"/>
        <color theme="0"/>
        <rFont val="Calibri"/>
        <family val="2"/>
        <charset val="238"/>
        <scheme val="minor"/>
      </rPr>
      <t xml:space="preserve"> tabele do 2a do 2d oraz 2e i 2f, kolumna Waga</t>
    </r>
  </si>
  <si>
    <r>
      <t xml:space="preserve">KROK 4: arkusz </t>
    </r>
    <r>
      <rPr>
        <b/>
        <i/>
        <sz val="16"/>
        <color theme="0"/>
        <rFont val="Calibri"/>
        <family val="2"/>
        <charset val="238"/>
        <scheme val="minor"/>
      </rPr>
      <t>Wartościowanie</t>
    </r>
  </si>
  <si>
    <t>Pola oznaczone takim kolorem są przeznaczone do wpisywania danych.</t>
  </si>
  <si>
    <t>Tabela 2f</t>
  </si>
  <si>
    <t>Tabela 3f</t>
  </si>
  <si>
    <t>Zakres wartości punktowej</t>
  </si>
  <si>
    <t>Waga kryt. analit.</t>
  </si>
  <si>
    <t>Tabela 6. Wartościowanie stanowisk</t>
  </si>
  <si>
    <t>Tabela 4. Kryteria syntetyczne i analityczne  - wskazane w arkuszu Dane</t>
  </si>
  <si>
    <t>Tabela 5 . Wagi dla poszczególnych kryteriów - wskazane w arkuszu Dane</t>
  </si>
  <si>
    <t>Tab. 7 Kategorie pracowników (grupowanie stanowisk/rodzajów pracy w kategorie na podstawie wartościowania)</t>
  </si>
  <si>
    <t>Poziom wartościowania</t>
  </si>
  <si>
    <t>do</t>
  </si>
  <si>
    <t>Tab. 8 Przypisanie stanowisk do kategorii</t>
  </si>
  <si>
    <t>Maksymalnie, jednorazowo, można wpisać 85 nazw.</t>
  </si>
  <si>
    <r>
      <t xml:space="preserve">KROK 2: arkusz </t>
    </r>
    <r>
      <rPr>
        <b/>
        <i/>
        <sz val="16"/>
        <color theme="0"/>
        <rFont val="Calibri"/>
        <family val="2"/>
        <charset val="238"/>
        <scheme val="minor"/>
      </rPr>
      <t xml:space="preserve">Dane </t>
    </r>
    <r>
      <rPr>
        <b/>
        <sz val="16"/>
        <color theme="0"/>
        <rFont val="Calibri"/>
        <family val="2"/>
        <charset val="238"/>
        <scheme val="minor"/>
      </rPr>
      <t>tabele od 2a do 2d oraz 2e i 2f</t>
    </r>
  </si>
  <si>
    <r>
      <t xml:space="preserve">KROK 3: arkusz </t>
    </r>
    <r>
      <rPr>
        <b/>
        <i/>
        <sz val="16"/>
        <color theme="0"/>
        <rFont val="Calibri"/>
        <family val="2"/>
        <charset val="238"/>
        <scheme val="minor"/>
      </rPr>
      <t>Dane</t>
    </r>
    <r>
      <rPr>
        <b/>
        <sz val="16"/>
        <color theme="0"/>
        <rFont val="Calibri"/>
        <family val="2"/>
        <charset val="238"/>
        <scheme val="minor"/>
      </rPr>
      <t xml:space="preserve"> tabele od 3a do 3d oraz 3e i 3f</t>
    </r>
  </si>
  <si>
    <t>A</t>
  </si>
  <si>
    <t>B</t>
  </si>
  <si>
    <t>C</t>
  </si>
  <si>
    <t>D</t>
  </si>
  <si>
    <t>E</t>
  </si>
  <si>
    <t>F</t>
  </si>
  <si>
    <t>G</t>
  </si>
  <si>
    <t>H</t>
  </si>
  <si>
    <t>J</t>
  </si>
  <si>
    <t>K</t>
  </si>
  <si>
    <t>L</t>
  </si>
  <si>
    <t>M</t>
  </si>
  <si>
    <t>N</t>
  </si>
  <si>
    <t>O</t>
  </si>
  <si>
    <t>P</t>
  </si>
  <si>
    <t>Stanowisko/rodzaj wykonywanej pracy zostanie automatycznie uwzględniony w odpowiedniej kategorii pracowników, zgodnie z punktacją uzyskaną w ramach wartościowania.</t>
  </si>
  <si>
    <t>W tabeli 4 zestawione zostaną wszystkie kryteria syntetyczne i analityczne wpisane w arkuszu Dane, w tabelach od 2a do 2f.</t>
  </si>
  <si>
    <t>Liczba punktów w każdym polu musi być równa lub większa niż minimalna liczba punktów oraz mniejsza lub równa maksymalnej liczbie punktów dla danej kategorii.</t>
  </si>
  <si>
    <t>Do jednej kategorii pracowników może być zaliczonych kilka stanowisk/rodzajów wykonywanej pracy.</t>
  </si>
  <si>
    <t>Maksymalna wartość ostatniego przedziału zależy od wpisanych punktacji (poziomów) i wag kryteriów. Podpowiedź dotycząca maksymalnej wartości wyświetla się pod tabelą 7. Jeśli zostanie wpisana wyższa wartość, pole zaznaczy się na czerwono.</t>
  </si>
  <si>
    <t>W polach Poziom wartościowania Od:, oznaczonych odpowiednim kolorem, należy wpisać minimalne wartości dla poszczególnych przedziałów punktowych (wskazany przedział określi jedną kategorię pracowników).</t>
  </si>
  <si>
    <t>Liczba poziomów wartościowania, czyli kategorii pracowników, nie musi się równać liczbie stanowisk.</t>
  </si>
  <si>
    <t>Tabela 8 wypełnia się automatycznie i prezentuje poszczególne stanowiska/rodzaje wykonywanej pracy oraz odpowiednie kategorie pracowników, do których zostały one zakwalifikowane.</t>
  </si>
  <si>
    <t>Jeśli w firmie wykonywany jest jeden rodzaj pracy/występuje tylko jedno stanowisko - wystarczy jeden wpis (przykładowo: obsługa sekretariatu czy kierowca).</t>
  </si>
  <si>
    <t>Tabele dotyczące kryteriów syntetycznych i rozszerzających je kryteriów analitycznych umieszczone są jedna pod drugą.</t>
  </si>
  <si>
    <t xml:space="preserve">W tabelach 2e i 2f, jeśli zostały uzupełnione dodatkowymi kryteriami syntetycznymi - również należy wpisać co najmniej  po jednym, istotnym dla danej firmy, kryterium analitycznym. </t>
  </si>
  <si>
    <t>W tabelach od 2a do 2d, do każdego z czterech obowiązkowych kryteriów syntetycznych, musi być wpisane co najmniej jedno kryterium analityczne.</t>
  </si>
  <si>
    <t>Jeśli każde z 4 koniecznych kryteriów syntetycznych jest tak samo ważne, można wpisać wagę 25% przy każdym z nich.</t>
  </si>
  <si>
    <t>Maksymalnie można określić 16 poziomów punktacji np. 0,1,2,3,… aż do 15 albo 0, 10, 20, 30, 40 … aż do 150. Poziomów może być mniej niż 15 i mogą być zróżnicowane między kryteriami (np. w jednym z kryteriów 0,1,2,3 a w kolejnym kryterium 0,1,2,3,4,5,6).</t>
  </si>
  <si>
    <t>Arkusz Wartościowanie, tabela 7 służy do wartościowania stanowisk / rodzajów wykonywanej pracy.</t>
  </si>
  <si>
    <t>Informacje o kryteriach syntetycznych, kryteriach analitycznych, wagach kryteriów analitycznych, minimalnym i maksymalnym poziomie punktacji oraz nazwy stanowisk przeniosą się automatycznie z arkusza Dane.</t>
  </si>
  <si>
    <t>W przypadku wpisania liczby spoza skali pojawi się komunikat "Wartość nie należy do określonego poziomu danej kategorii", należy kliknąć przycisk Anuluj i wpisać inną liczbę.</t>
  </si>
  <si>
    <t>Kryterium analityczne (podkryterium 1)</t>
  </si>
  <si>
    <t>Kryterium analityczne (podkryterium 2)</t>
  </si>
  <si>
    <t>Kryterium analityczne (podkryterium 3)</t>
  </si>
  <si>
    <t>Kryterium analityczne (podkryterium 4)</t>
  </si>
  <si>
    <t>Kryterium analityczne (podkryterium 5)</t>
  </si>
  <si>
    <t>Kryterium analityczne (podkryterium 6)</t>
  </si>
  <si>
    <t>Wagi kryteriów analitycznych powinny w sumie stanowić wagę dla odpowiedniego kryterium syntetycznego (wynosić tyle, ile wpis w polu Waga syntetyczna). W przeciwnym przypadku pojawią się pola w kolorze czerwonym.</t>
  </si>
  <si>
    <t>Kategorie pracowników zamiast stanowisk</t>
  </si>
  <si>
    <t>Nazwy stanowisk nie mogą się powtarzać, jeśli to nastąpi pojawi się pole w kolorze czerwonym.</t>
  </si>
  <si>
    <t>W arkuszu Dane, w kolejnych tabelach od 2a do 2d (w ich nagłówkach), wymienione zostały cztery konieczne/obligatoryjne kryteria wartościowania (kryteria syntetyczne: Umiejętności, Wysiłek, Odpowiedzialność, Warunki pracy).</t>
  </si>
  <si>
    <t>Do każdego z kryteriów syntetycznych (4 obowiązkowych i 2 dodatkowych) można wpisać maksymalnie po 6 kryteriów analitycznych.</t>
  </si>
  <si>
    <t>W arkuszu Dane, w polu Waga syntetyczna, w tabelach od 2a do 2d, i ewentualnie dodatkowo w tabelach 2e i 2f, należy określić w procentach znaczenie każdego wykorzystywanego kryterium syntetycznego.</t>
  </si>
  <si>
    <t>Wagi kryteriów nie muszą być jednakowe (mogą się różnić i wynosić np. 7%, 19% czy 27% dla danego kryterium syntetycznego czy analitycznego).</t>
  </si>
  <si>
    <t>W polach Suma wag (zaznaczonych na zielono) automatycznie widoczna jest suma wszystkich wag, która musi wynosić 100%. Jeśli nie wynosi ona 100% niektóre pola zaznaczą się na czerwono.</t>
  </si>
  <si>
    <t xml:space="preserve">Brak wpisanej liczby punktów oznacza zero punktów dla ocenianego stanowiska w ramach odpowiedniego kryterium analitycznego. </t>
  </si>
  <si>
    <t>Jeśli występuje więcej, np. 5 kryteriów syntetycznych, które powinny być tak samo ważne (4 kryteria konieczne oraz 1 inne, dodatkowe kryterium), należy wpisać 20% przy każdym z nich.</t>
  </si>
  <si>
    <t>Im wyższa waga dla danego kryterium analitycznego (a więc także syntetycznego), tym wyższy wpływ poziomu oceny dla danego kryterium na wartościowanie stanowiska.</t>
  </si>
  <si>
    <r>
      <t xml:space="preserve">Arkusz </t>
    </r>
    <r>
      <rPr>
        <b/>
        <i/>
        <sz val="16"/>
        <color theme="0"/>
        <rFont val="Calibri"/>
        <family val="2"/>
        <charset val="238"/>
        <scheme val="minor"/>
      </rPr>
      <t>Znaczenie kryteriów (wagi)</t>
    </r>
  </si>
  <si>
    <t>Arkusz Znaczenie kryteriów (wagi) wypełni się automatycznie - nie można go zmieniać/edytować.</t>
  </si>
  <si>
    <t>Jeśłi sumy wag nie wyniosą 100% - pojawi się komentarz w kolorze czerwonym "Suma wag nie równa się 100%".</t>
  </si>
  <si>
    <t>W edytowalnych polach (zaznaczonych odpowiednim kolorem), należy wpisać liczbę punktów dla danego stanowiska i danego kryterium według zadeklarowanej skali punktacji.</t>
  </si>
  <si>
    <t>Należy wpisywać "pełne" punkty, bez miejsc dziesiętnych jak np. 3,5. Gdy wskazano poziomy zmieniające się np. co 10 punktów, można ocenić stanowisko z wykorzystaniem punktów "pośrednich" np. 5, 9, 14.</t>
  </si>
  <si>
    <t>Arkusz Kategorie pracowników, tabela 7, służy przypisaniu każdego ze stanowisk do kategorii pracowników, na podstawie przeprowadzonej oceny (liczby punktów uzyskanych w procesie wartościowania).</t>
  </si>
  <si>
    <t>Na wykresie obok tabeli 8 nastąpi automatyczna prezentacja danych.</t>
  </si>
  <si>
    <r>
      <rPr>
        <sz val="11"/>
        <color rgb="FFFF0000"/>
        <rFont val="Calibri"/>
        <family val="2"/>
        <scheme val="minor"/>
      </rPr>
      <t xml:space="preserve">Jeśli jakieś dane/informacje zostaną wpisane niewłaściwie - </t>
    </r>
    <r>
      <rPr>
        <b/>
        <sz val="11"/>
        <color rgb="FFFF0000"/>
        <rFont val="Calibri"/>
        <family val="2"/>
        <scheme val="minor"/>
      </rPr>
      <t>pojawi się wyjaśniający komunikat lub pole w kolorze czerwonym.</t>
    </r>
  </si>
  <si>
    <r>
      <t xml:space="preserve">KROK 5: arkusz </t>
    </r>
    <r>
      <rPr>
        <b/>
        <i/>
        <sz val="16"/>
        <color theme="0"/>
        <rFont val="Calibri"/>
        <family val="2"/>
        <charset val="238"/>
        <scheme val="minor"/>
      </rPr>
      <t>Kategorie pracowników</t>
    </r>
  </si>
  <si>
    <t>Waga analityczna</t>
  </si>
  <si>
    <t xml:space="preserve">W arkuszu Dane, w obligatoryjnych tabelach od 3a do 3d w wierszu Poziom, w kolumnach do A do P, należy podać liczby punktów, które będą wykorzystywane do oceny stanowiska lub rodzaju wykonywanej pracy. </t>
  </si>
  <si>
    <t>W tabelach 3e i 3f liczby punktów trzeba podać w przypadku wpisania w ich nagłówkach, innych, dodatkowych kryteriów syntetycznych (poza czterema koniecznymi kryteriami syntetycznymi).</t>
  </si>
  <si>
    <t xml:space="preserve">Kryteria analityczne są to nazwy cech/warunków/okoliczności, szczególnie ważnych/przydatnych na stanowiskach lub dla rodzajów pracy w danej firmie. Obok można wpisać ich opis, jednak nie jest to konieczne. </t>
  </si>
  <si>
    <t>Wpisanie opisów ocen może być pomocne oraz usprawnić obecne i przyszłe prace związane z wartościowaniem stanowisk.</t>
  </si>
  <si>
    <t>Kryterium syntetyczne: Umiejętności</t>
  </si>
  <si>
    <t>Liczba poziomów oceny może się różnić w poszczególnych kryteriach, jednak wybrana skala powinna być stosowana konsekwentnie we wszystkich kryteriach (np. 0, 1, 2, 3 … albo 0, 5, 10, 15 …).</t>
  </si>
  <si>
    <t xml:space="preserve">Inne kryterium syntetyczne I: </t>
  </si>
  <si>
    <t>Inne kryterium syntetyczne II:</t>
  </si>
  <si>
    <t>Kryterium syntetyczne: Wysiłek</t>
  </si>
  <si>
    <t>Kryterium syntetyczne: Odpowiedzialność</t>
  </si>
  <si>
    <t>Kryterium syntetyczne: Warunki pracy</t>
  </si>
  <si>
    <t>W arkuszu Dane, w tabeli 1 w kolumnie Stanowisko/rodzaj pracy, należy kolejno wpisywać występujące w firmie stanowiska lub rodzaje wykonywanej pracy.</t>
  </si>
  <si>
    <t>Arkusz Dane, tabela 1, służy do wpisania nazw stanowisk lub rodzajów pracy, które chcemy zwartościować.</t>
  </si>
  <si>
    <t>W tabelach 2e i 2f, w ramach dodatkowych kryteriów syntetycznych, można podać inne, własne, istotne dla danej firmy kryteria syntetyczne, jednak nie jest to konieczne.</t>
  </si>
  <si>
    <t>Wpisanie opisów zastosowanych kryteriów analitycznych może być pomocne oraz usprawniać obecne i przyszłe prace związane z wartościowaniem stanowisk.</t>
  </si>
  <si>
    <t>W wierszach dotyczących kryteriów analitycznych w kolumnie Waga analityczna należy wpisać wagi dla każdego z wpisanych kryteriów analitycznych.</t>
  </si>
  <si>
    <t>W wierszu Opis oceny można wprowadzić opis wpisanej punktacji (każdego poziomu). Przykładowo dla skali od 0 do 5: 0 - brak, 1 - niski poziom, 2 - dostateczny poziom, 3- dobry poziom, 4 - bardzo dobry poziom, 5 - doskonały poziom.</t>
  </si>
  <si>
    <t>W tabeli 5 zestawione zostaną wszystkie wagi analityczne wpisane dla odpowiednich kryteriów analitycznych oraz sumy wag dla kryteriów syntetycznych (wagi syntetyczne).</t>
  </si>
  <si>
    <t>Wpisz nazwę</t>
  </si>
  <si>
    <r>
      <t xml:space="preserve">W polach Wartość stanowiska, oznaczonych na zielono, nastąpi automatyczne zwartościowanie stanowiska: zsumowanie wpisanych punktów z uwzględnieniem wag poszczególnych kryteriów, </t>
    </r>
    <r>
      <rPr>
        <sz val="11"/>
        <color theme="1"/>
        <rFont val="Calibri"/>
        <family val="2"/>
        <scheme val="minor"/>
      </rPr>
      <t>dla większej czytelności wyników wartościowania są one mnożone przez 100.</t>
    </r>
  </si>
  <si>
    <t>Dla większej czytelności, wyniki wartościowania są mnożone przez 100.</t>
  </si>
  <si>
    <t>Opcjonalne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</si>
</sst>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&quot;%&quot;"/>
  </numFmts>
  <fonts count="3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scheme val="minor"/>
    </font>
    <font>
      <b/>
      <sz val="11"/>
      <color rgb="FF002060"/>
      <name val="Calibri"/>
      <family val="2"/>
      <charset val="238"/>
      <scheme val="minor"/>
    </font>
    <font>
      <sz val="8"/>
      <name val="Calibri"/>
      <family val="2"/>
      <scheme val="minor"/>
    </font>
    <font>
      <b/>
      <sz val="11"/>
      <color rgb="FFC00000"/>
      <name val="Calibri"/>
      <family val="2"/>
      <charset val="238"/>
      <scheme val="minor"/>
    </font>
    <font>
      <sz val="11"/>
      <color rgb="FFFF0000"/>
      <name val="Calibri"/>
      <family val="2"/>
      <scheme val="minor"/>
    </font>
    <font>
      <b/>
      <sz val="12"/>
      <color theme="0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4"/>
      <color theme="0"/>
      <name val="Calibri"/>
      <family val="2"/>
      <charset val="238"/>
      <scheme val="minor"/>
    </font>
    <font>
      <b/>
      <sz val="18"/>
      <color rgb="FF002060"/>
      <name val="Calibri"/>
      <family val="2"/>
      <charset val="238"/>
      <scheme val="minor"/>
    </font>
    <font>
      <sz val="11"/>
      <color rgb="FF002060"/>
      <name val="Calibri"/>
      <family val="2"/>
      <scheme val="minor"/>
    </font>
    <font>
      <sz val="11"/>
      <color rgb="FF002060"/>
      <name val="Calibri"/>
      <family val="2"/>
      <charset val="238"/>
      <scheme val="minor"/>
    </font>
    <font>
      <i/>
      <sz val="12"/>
      <color theme="0"/>
      <name val="Calibri"/>
      <family val="2"/>
      <charset val="238"/>
      <scheme val="minor"/>
    </font>
    <font>
      <b/>
      <sz val="16"/>
      <color theme="0"/>
      <name val="Calibri"/>
      <family val="2"/>
      <charset val="238"/>
      <scheme val="minor"/>
    </font>
    <font>
      <b/>
      <i/>
      <sz val="16"/>
      <color theme="0"/>
      <name val="Calibri"/>
      <family val="2"/>
      <charset val="238"/>
      <scheme val="minor"/>
    </font>
    <font>
      <sz val="11"/>
      <name val="Calibri"/>
      <family val="2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rgb="FF002060"/>
      <name val="Calibri"/>
      <family val="2"/>
      <charset val="238"/>
      <scheme val="minor"/>
    </font>
    <font>
      <b/>
      <sz val="20"/>
      <color rgb="FF002060"/>
      <name val="Calibri"/>
      <family val="2"/>
      <charset val="238"/>
      <scheme val="minor"/>
    </font>
    <font>
      <b/>
      <sz val="11"/>
      <name val="Calibri"/>
      <family val="2"/>
      <scheme val="minor"/>
    </font>
    <font>
      <sz val="9"/>
      <color indexed="81"/>
      <name val="Tahoma"/>
      <family val="2"/>
      <charset val="238"/>
    </font>
    <font>
      <sz val="9"/>
      <color indexed="81"/>
      <name val="Tahoma"/>
      <charset val="1"/>
    </font>
    <font>
      <b/>
      <sz val="11"/>
      <color rgb="FFFF000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-0.499984740745262"/>
        <bgColor indexed="64"/>
      </patternFill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2060"/>
      </left>
      <right/>
      <top style="medium">
        <color rgb="FF002060"/>
      </top>
      <bottom/>
      <diagonal/>
    </border>
    <border>
      <left/>
      <right/>
      <top style="medium">
        <color rgb="FF002060"/>
      </top>
      <bottom/>
      <diagonal/>
    </border>
    <border>
      <left/>
      <right style="medium">
        <color rgb="FF002060"/>
      </right>
      <top style="medium">
        <color rgb="FF002060"/>
      </top>
      <bottom/>
      <diagonal/>
    </border>
    <border>
      <left style="medium">
        <color rgb="FF002060"/>
      </left>
      <right/>
      <top/>
      <bottom/>
      <diagonal/>
    </border>
    <border>
      <left/>
      <right style="medium">
        <color rgb="FF002060"/>
      </right>
      <top/>
      <bottom/>
      <diagonal/>
    </border>
    <border>
      <left style="medium">
        <color rgb="FF002060"/>
      </left>
      <right/>
      <top/>
      <bottom style="medium">
        <color rgb="FF002060"/>
      </bottom>
      <diagonal/>
    </border>
    <border>
      <left/>
      <right/>
      <top/>
      <bottom style="medium">
        <color rgb="FF002060"/>
      </bottom>
      <diagonal/>
    </border>
    <border>
      <left/>
      <right style="medium">
        <color rgb="FF002060"/>
      </right>
      <top/>
      <bottom style="medium">
        <color rgb="FF002060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medium">
        <color theme="0" tint="-0.249977111117893"/>
      </left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77111117893"/>
      </left>
      <right/>
      <top/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77111117893"/>
      </left>
      <right style="thin">
        <color theme="0" tint="-0.249977111117893"/>
      </right>
      <top style="medium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medium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medium">
        <color theme="0" tint="-0.249977111117893"/>
      </right>
      <top style="medium">
        <color theme="0" tint="-0.249977111117893"/>
      </top>
      <bottom style="thin">
        <color theme="0" tint="-0.249977111117893"/>
      </bottom>
      <diagonal/>
    </border>
    <border>
      <left style="medium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medium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medium">
        <color theme="0" tint="-0.249977111117893"/>
      </left>
      <right style="thin">
        <color theme="0" tint="-0.249977111117893"/>
      </right>
      <top style="thin">
        <color theme="0" tint="-0.249977111117893"/>
      </top>
      <bottom style="medium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medium">
        <color theme="0" tint="-0.249977111117893"/>
      </bottom>
      <diagonal/>
    </border>
    <border>
      <left style="thin">
        <color theme="0" tint="-0.249977111117893"/>
      </left>
      <right style="medium">
        <color theme="0" tint="-0.249977111117893"/>
      </right>
      <top style="thin">
        <color theme="0" tint="-0.249977111117893"/>
      </top>
      <bottom style="medium">
        <color theme="0" tint="-0.249977111117893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/>
      <bottom/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 style="thin">
        <color indexed="64"/>
      </left>
      <right/>
      <top/>
      <bottom/>
      <diagonal/>
    </border>
    <border>
      <left style="thin">
        <color theme="0" tint="-0.249977111117893"/>
      </left>
      <right/>
      <top style="thin">
        <color theme="0" tint="-0.249977111117893"/>
      </top>
      <bottom/>
      <diagonal/>
    </border>
    <border>
      <left/>
      <right/>
      <top style="thin">
        <color theme="0" tint="-0.249977111117893"/>
      </top>
      <bottom/>
      <diagonal/>
    </border>
    <border>
      <left/>
      <right style="thin">
        <color theme="0" tint="-0.249977111117893"/>
      </right>
      <top style="thin">
        <color theme="0" tint="-0.249977111117893"/>
      </top>
      <bottom/>
      <diagonal/>
    </border>
    <border>
      <left style="thin">
        <color theme="0" tint="-0.249977111117893"/>
      </left>
      <right/>
      <top/>
      <bottom style="thin">
        <color theme="0" tint="-0.249977111117893"/>
      </bottom>
      <diagonal/>
    </border>
    <border>
      <left/>
      <right/>
      <top/>
      <bottom style="thin">
        <color theme="0" tint="-0.249977111117893"/>
      </bottom>
      <diagonal/>
    </border>
    <border>
      <left/>
      <right style="thin">
        <color theme="0" tint="-0.249977111117893"/>
      </right>
      <top/>
      <bottom style="thin">
        <color theme="0" tint="-0.249977111117893"/>
      </bottom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theme="0" tint="-0.249977111117893"/>
      </bottom>
      <diagonal/>
    </border>
    <border>
      <left/>
      <right/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rgb="FF002060"/>
      </right>
      <top style="medium">
        <color indexed="64"/>
      </top>
      <bottom/>
      <diagonal/>
    </border>
    <border>
      <left/>
      <right style="medium">
        <color rgb="FF002060"/>
      </right>
      <top/>
      <bottom style="medium">
        <color indexed="64"/>
      </bottom>
      <diagonal/>
    </border>
  </borders>
  <cellStyleXfs count="3">
    <xf numFmtId="0" fontId="0" fillId="0" borderId="0"/>
    <xf numFmtId="9" fontId="8" fillId="0" borderId="0" applyFont="0" applyFill="0" applyBorder="0" applyAlignment="0" applyProtection="0"/>
    <xf numFmtId="43" fontId="8" fillId="0" borderId="0" applyFont="0" applyFill="0" applyBorder="0" applyAlignment="0" applyProtection="0"/>
  </cellStyleXfs>
  <cellXfs count="190">
    <xf numFmtId="0" fontId="0" fillId="0" borderId="0" xfId="0"/>
    <xf numFmtId="0" fontId="0" fillId="0" borderId="0" xfId="0" applyAlignment="1">
      <alignment horizontal="left" vertical="center"/>
    </xf>
    <xf numFmtId="0" fontId="18" fillId="0" borderId="0" xfId="0" applyFont="1" applyFill="1" applyAlignment="1" applyProtection="1">
      <alignment horizontal="left" vertical="center"/>
      <protection hidden="1"/>
    </xf>
    <xf numFmtId="0" fontId="17" fillId="2" borderId="0" xfId="0" applyFont="1" applyFill="1" applyAlignment="1" applyProtection="1">
      <alignment horizontal="center" vertical="center"/>
      <protection hidden="1"/>
    </xf>
    <xf numFmtId="0" fontId="17" fillId="0" borderId="0" xfId="0" applyFont="1" applyFill="1" applyAlignment="1" applyProtection="1">
      <alignment horizontal="left" vertical="center"/>
      <protection hidden="1"/>
    </xf>
    <xf numFmtId="0" fontId="0" fillId="4" borderId="0" xfId="0" applyFill="1" applyBorder="1" applyAlignment="1" applyProtection="1">
      <alignment horizontal="center" vertical="center"/>
      <protection locked="0"/>
    </xf>
    <xf numFmtId="0" fontId="0" fillId="4" borderId="6" xfId="0" applyFill="1" applyBorder="1" applyAlignment="1" applyProtection="1">
      <alignment horizontal="center" vertical="center"/>
      <protection locked="0"/>
    </xf>
    <xf numFmtId="0" fontId="0" fillId="4" borderId="8" xfId="0" applyFill="1" applyBorder="1" applyAlignment="1" applyProtection="1">
      <alignment horizontal="center" vertical="center" wrapText="1"/>
      <protection locked="0"/>
    </xf>
    <xf numFmtId="0" fontId="0" fillId="4" borderId="9" xfId="0" applyFill="1" applyBorder="1" applyAlignment="1" applyProtection="1">
      <alignment horizontal="center" vertical="center" wrapText="1"/>
      <protection locked="0"/>
    </xf>
    <xf numFmtId="0" fontId="0" fillId="4" borderId="6" xfId="0" applyFill="1" applyBorder="1" applyProtection="1">
      <protection locked="0"/>
    </xf>
    <xf numFmtId="0" fontId="0" fillId="4" borderId="9" xfId="0" applyFill="1" applyBorder="1" applyProtection="1">
      <protection locked="0"/>
    </xf>
    <xf numFmtId="0" fontId="17" fillId="2" borderId="0" xfId="0" applyFont="1" applyFill="1" applyBorder="1" applyAlignment="1" applyProtection="1">
      <alignment horizontal="center" vertical="center" wrapText="1"/>
      <protection hidden="1"/>
    </xf>
    <xf numFmtId="1" fontId="7" fillId="4" borderId="10" xfId="1" applyNumberFormat="1" applyFont="1" applyFill="1" applyBorder="1" applyAlignment="1" applyProtection="1">
      <alignment horizontal="center" vertical="center"/>
      <protection locked="0"/>
    </xf>
    <xf numFmtId="0" fontId="22" fillId="3" borderId="10" xfId="0" applyFont="1" applyFill="1" applyBorder="1" applyAlignment="1" applyProtection="1">
      <alignment horizontal="left" vertical="center"/>
      <protection hidden="1"/>
    </xf>
    <xf numFmtId="0" fontId="17" fillId="2" borderId="10" xfId="0" applyFont="1" applyFill="1" applyBorder="1" applyAlignment="1" applyProtection="1">
      <alignment horizontal="center" vertical="center" wrapText="1"/>
      <protection hidden="1"/>
    </xf>
    <xf numFmtId="0" fontId="12" fillId="3" borderId="10" xfId="0" applyFont="1" applyFill="1" applyBorder="1" applyAlignment="1" applyProtection="1">
      <alignment horizontal="left" vertical="center"/>
      <protection hidden="1"/>
    </xf>
    <xf numFmtId="0" fontId="17" fillId="2" borderId="10" xfId="0" applyFont="1" applyFill="1" applyBorder="1" applyAlignment="1" applyProtection="1">
      <alignment horizontal="center" vertical="center"/>
      <protection hidden="1"/>
    </xf>
    <xf numFmtId="0" fontId="12" fillId="3" borderId="11" xfId="0" applyFont="1" applyFill="1" applyBorder="1" applyAlignment="1" applyProtection="1">
      <alignment horizontal="left" vertical="center"/>
      <protection hidden="1"/>
    </xf>
    <xf numFmtId="0" fontId="26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26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9" fontId="0" fillId="0" borderId="0" xfId="0" applyNumberFormat="1"/>
    <xf numFmtId="0" fontId="0" fillId="0" borderId="0" xfId="0" applyProtection="1">
      <protection hidden="1"/>
    </xf>
    <xf numFmtId="0" fontId="0" fillId="0" borderId="0" xfId="0" applyBorder="1" applyProtection="1">
      <protection hidden="1"/>
    </xf>
    <xf numFmtId="0" fontId="0" fillId="0" borderId="0" xfId="0" applyFill="1" applyProtection="1"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0" fillId="0" borderId="6" xfId="0" applyBorder="1" applyProtection="1">
      <protection hidden="1"/>
    </xf>
    <xf numFmtId="0" fontId="0" fillId="0" borderId="5" xfId="0" applyBorder="1" applyProtection="1">
      <protection hidden="1"/>
    </xf>
    <xf numFmtId="0" fontId="11" fillId="2" borderId="2" xfId="0" applyFont="1" applyFill="1" applyBorder="1" applyAlignment="1" applyProtection="1">
      <alignment horizontal="center" vertical="center" wrapText="1"/>
      <protection hidden="1"/>
    </xf>
    <xf numFmtId="0" fontId="11" fillId="2" borderId="4" xfId="0" applyFont="1" applyFill="1" applyBorder="1" applyAlignment="1" applyProtection="1">
      <alignment horizontal="center" vertical="center"/>
      <protection hidden="1"/>
    </xf>
    <xf numFmtId="0" fontId="11" fillId="2" borderId="5" xfId="0" applyFont="1" applyFill="1" applyBorder="1" applyAlignment="1" applyProtection="1">
      <alignment horizontal="center" vertical="center" wrapText="1"/>
      <protection hidden="1"/>
    </xf>
    <xf numFmtId="0" fontId="21" fillId="3" borderId="5" xfId="0" applyFont="1" applyFill="1" applyBorder="1" applyAlignment="1" applyProtection="1">
      <alignment horizontal="center" vertical="center" wrapText="1"/>
      <protection hidden="1"/>
    </xf>
    <xf numFmtId="0" fontId="21" fillId="3" borderId="7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 vertical="center"/>
      <protection hidden="1"/>
    </xf>
    <xf numFmtId="0" fontId="0" fillId="0" borderId="10" xfId="0" applyFill="1" applyBorder="1" applyAlignment="1" applyProtection="1">
      <alignment horizontal="right" vertical="center" wrapText="1"/>
      <protection hidden="1"/>
    </xf>
    <xf numFmtId="0" fontId="0" fillId="0" borderId="0" xfId="0" applyFill="1" applyBorder="1" applyAlignment="1" applyProtection="1">
      <alignment horizontal="right" vertical="center"/>
      <protection hidden="1"/>
    </xf>
    <xf numFmtId="9" fontId="7" fillId="0" borderId="10" xfId="1" applyNumberFormat="1" applyFont="1" applyFill="1" applyBorder="1" applyAlignment="1" applyProtection="1">
      <alignment horizontal="right" vertical="center"/>
      <protection hidden="1"/>
    </xf>
    <xf numFmtId="9" fontId="16" fillId="5" borderId="10" xfId="1" applyNumberFormat="1" applyFont="1" applyFill="1" applyBorder="1" applyAlignment="1" applyProtection="1">
      <alignment horizontal="center" vertical="center"/>
      <protection hidden="1"/>
    </xf>
    <xf numFmtId="0" fontId="10" fillId="4" borderId="28" xfId="0" applyFont="1" applyFill="1" applyBorder="1" applyAlignment="1" applyProtection="1">
      <alignment vertical="center"/>
      <protection hidden="1"/>
    </xf>
    <xf numFmtId="0" fontId="10" fillId="4" borderId="0" xfId="0" applyFont="1" applyFill="1" applyBorder="1" applyAlignment="1" applyProtection="1">
      <alignment vertical="center"/>
      <protection hidden="1"/>
    </xf>
    <xf numFmtId="0" fontId="12" fillId="0" borderId="0" xfId="0" applyFont="1" applyFill="1" applyBorder="1" applyAlignment="1" applyProtection="1">
      <alignment vertical="center" wrapText="1"/>
      <protection hidden="1"/>
    </xf>
    <xf numFmtId="0" fontId="0" fillId="0" borderId="0" xfId="0" applyAlignment="1" applyProtection="1">
      <alignment horizontal="left" vertical="center"/>
      <protection hidden="1"/>
    </xf>
    <xf numFmtId="0" fontId="0" fillId="0" borderId="0" xfId="0" applyAlignment="1" applyProtection="1">
      <alignment wrapText="1"/>
      <protection hidden="1"/>
    </xf>
    <xf numFmtId="0" fontId="12" fillId="0" borderId="0" xfId="0" applyFont="1" applyFill="1" applyBorder="1" applyAlignment="1" applyProtection="1">
      <alignment horizontal="left" vertical="center" wrapText="1"/>
      <protection hidden="1"/>
    </xf>
    <xf numFmtId="0" fontId="0" fillId="0" borderId="0" xfId="0" applyAlignment="1" applyProtection="1">
      <alignment horizontal="right"/>
      <protection hidden="1"/>
    </xf>
    <xf numFmtId="0" fontId="0" fillId="0" borderId="0" xfId="0" applyAlignment="1" applyProtection="1">
      <alignment horizontal="center"/>
      <protection hidden="1"/>
    </xf>
    <xf numFmtId="0" fontId="0" fillId="0" borderId="0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0" fontId="0" fillId="0" borderId="0" xfId="0" applyBorder="1" applyProtection="1">
      <protection locked="0"/>
    </xf>
    <xf numFmtId="0" fontId="0" fillId="0" borderId="0" xfId="0" applyFill="1" applyProtection="1">
      <protection locked="0"/>
    </xf>
    <xf numFmtId="0" fontId="0" fillId="0" borderId="0" xfId="0" applyProtection="1">
      <protection locked="0"/>
    </xf>
    <xf numFmtId="0" fontId="9" fillId="7" borderId="30" xfId="0" applyFont="1" applyFill="1" applyBorder="1" applyAlignment="1" applyProtection="1">
      <alignment horizontal="center" vertical="center"/>
      <protection hidden="1"/>
    </xf>
    <xf numFmtId="0" fontId="9" fillId="7" borderId="31" xfId="0" applyFont="1" applyFill="1" applyBorder="1" applyAlignment="1" applyProtection="1">
      <alignment horizontal="center" vertical="center"/>
      <protection hidden="1"/>
    </xf>
    <xf numFmtId="0" fontId="9" fillId="7" borderId="33" xfId="0" applyFont="1" applyFill="1" applyBorder="1" applyAlignment="1" applyProtection="1">
      <alignment horizontal="center"/>
      <protection hidden="1"/>
    </xf>
    <xf numFmtId="0" fontId="9" fillId="7" borderId="34" xfId="0" applyFont="1" applyFill="1" applyBorder="1" applyAlignment="1" applyProtection="1">
      <alignment horizontal="center"/>
      <protection hidden="1"/>
    </xf>
    <xf numFmtId="0" fontId="22" fillId="3" borderId="36" xfId="0" applyFont="1" applyFill="1" applyBorder="1" applyAlignment="1" applyProtection="1">
      <alignment horizontal="center" vertical="center" wrapText="1"/>
      <protection hidden="1"/>
    </xf>
    <xf numFmtId="0" fontId="22" fillId="3" borderId="37" xfId="0" applyFont="1" applyFill="1" applyBorder="1" applyAlignment="1" applyProtection="1">
      <alignment horizontal="center" vertical="center" wrapText="1"/>
      <protection hidden="1"/>
    </xf>
    <xf numFmtId="0" fontId="17" fillId="2" borderId="36" xfId="0" applyFont="1" applyFill="1" applyBorder="1" applyAlignment="1" applyProtection="1">
      <alignment horizontal="center" vertical="center" wrapText="1"/>
      <protection hidden="1"/>
    </xf>
    <xf numFmtId="0" fontId="17" fillId="2" borderId="37" xfId="0" applyFont="1" applyFill="1" applyBorder="1" applyAlignment="1" applyProtection="1">
      <alignment horizontal="center" vertical="center" wrapText="1"/>
      <protection hidden="1"/>
    </xf>
    <xf numFmtId="0" fontId="11" fillId="2" borderId="16" xfId="0" applyFont="1" applyFill="1" applyBorder="1" applyAlignment="1" applyProtection="1">
      <alignment horizontal="center" vertical="center" wrapText="1"/>
      <protection hidden="1"/>
    </xf>
    <xf numFmtId="0" fontId="11" fillId="2" borderId="17" xfId="0" applyFont="1" applyFill="1" applyBorder="1" applyAlignment="1" applyProtection="1">
      <alignment horizontal="center" vertical="center" wrapText="1"/>
      <protection hidden="1"/>
    </xf>
    <xf numFmtId="0" fontId="11" fillId="2" borderId="15" xfId="0" applyFont="1" applyFill="1" applyBorder="1" applyAlignment="1" applyProtection="1">
      <alignment horizontal="left" vertical="center" wrapText="1"/>
      <protection hidden="1"/>
    </xf>
    <xf numFmtId="2" fontId="7" fillId="6" borderId="10" xfId="1" applyNumberFormat="1" applyFont="1" applyFill="1" applyBorder="1" applyAlignment="1" applyProtection="1">
      <alignment horizontal="center" vertical="center"/>
      <protection hidden="1"/>
    </xf>
    <xf numFmtId="0" fontId="12" fillId="6" borderId="10" xfId="0" applyFont="1" applyFill="1" applyBorder="1" applyAlignment="1" applyProtection="1">
      <alignment horizontal="center" vertical="center"/>
      <protection hidden="1"/>
    </xf>
    <xf numFmtId="0" fontId="12" fillId="6" borderId="19" xfId="0" applyFont="1" applyFill="1" applyBorder="1" applyAlignment="1" applyProtection="1">
      <alignment horizontal="center" vertical="center"/>
      <protection hidden="1"/>
    </xf>
    <xf numFmtId="0" fontId="0" fillId="6" borderId="18" xfId="0" applyFont="1" applyFill="1" applyBorder="1" applyAlignment="1" applyProtection="1">
      <alignment horizontal="left" vertical="center"/>
      <protection hidden="1"/>
    </xf>
    <xf numFmtId="0" fontId="0" fillId="6" borderId="19" xfId="0" applyFont="1" applyFill="1" applyBorder="1" applyAlignment="1" applyProtection="1">
      <alignment horizontal="center" vertical="center"/>
      <protection hidden="1"/>
    </xf>
    <xf numFmtId="0" fontId="0" fillId="0" borderId="12" xfId="0" applyBorder="1" applyProtection="1">
      <protection hidden="1"/>
    </xf>
    <xf numFmtId="0" fontId="0" fillId="0" borderId="26" xfId="0" applyBorder="1" applyProtection="1">
      <protection hidden="1"/>
    </xf>
    <xf numFmtId="43" fontId="12" fillId="0" borderId="0" xfId="2" applyFont="1" applyFill="1" applyBorder="1" applyAlignment="1" applyProtection="1">
      <alignment horizontal="left" vertical="center" wrapText="1"/>
      <protection hidden="1"/>
    </xf>
    <xf numFmtId="0" fontId="0" fillId="0" borderId="13" xfId="0" applyBorder="1" applyProtection="1">
      <protection hidden="1"/>
    </xf>
    <xf numFmtId="0" fontId="0" fillId="0" borderId="14" xfId="0" applyBorder="1" applyProtection="1">
      <protection hidden="1"/>
    </xf>
    <xf numFmtId="0" fontId="0" fillId="0" borderId="27" xfId="0" applyBorder="1" applyProtection="1">
      <protection hidden="1"/>
    </xf>
    <xf numFmtId="2" fontId="7" fillId="6" borderId="21" xfId="1" applyNumberFormat="1" applyFont="1" applyFill="1" applyBorder="1" applyAlignment="1" applyProtection="1">
      <alignment horizontal="center" vertical="center"/>
      <protection hidden="1"/>
    </xf>
    <xf numFmtId="0" fontId="12" fillId="6" borderId="21" xfId="0" applyFont="1" applyFill="1" applyBorder="1" applyAlignment="1" applyProtection="1">
      <alignment horizontal="center" vertical="center"/>
      <protection hidden="1"/>
    </xf>
    <xf numFmtId="0" fontId="12" fillId="6" borderId="22" xfId="0" applyFont="1" applyFill="1" applyBorder="1" applyAlignment="1" applyProtection="1">
      <alignment horizontal="center" vertical="center"/>
      <protection hidden="1"/>
    </xf>
    <xf numFmtId="0" fontId="0" fillId="6" borderId="20" xfId="0" applyFont="1" applyFill="1" applyBorder="1" applyAlignment="1" applyProtection="1">
      <alignment horizontal="left" vertical="center"/>
      <protection hidden="1"/>
    </xf>
    <xf numFmtId="0" fontId="0" fillId="6" borderId="22" xfId="0" applyFont="1" applyFill="1" applyBorder="1" applyAlignment="1" applyProtection="1">
      <alignment horizontal="center" vertical="center"/>
      <protection hidden="1"/>
    </xf>
    <xf numFmtId="2" fontId="9" fillId="8" borderId="10" xfId="2" applyNumberFormat="1" applyFont="1" applyFill="1" applyBorder="1" applyAlignment="1" applyProtection="1">
      <alignment horizontal="center" vertical="center"/>
      <protection hidden="1"/>
    </xf>
    <xf numFmtId="0" fontId="24" fillId="0" borderId="0" xfId="0" applyFont="1" applyBorder="1" applyAlignment="1">
      <alignment horizontal="center"/>
    </xf>
    <xf numFmtId="0" fontId="24" fillId="2" borderId="0" xfId="0" applyFont="1" applyFill="1" applyAlignment="1">
      <alignment horizontal="center" vertical="center"/>
    </xf>
    <xf numFmtId="0" fontId="26" fillId="0" borderId="1" xfId="0" applyFont="1" applyBorder="1" applyAlignment="1">
      <alignment vertical="center"/>
    </xf>
    <xf numFmtId="0" fontId="15" fillId="0" borderId="0" xfId="0" applyFont="1" applyAlignment="1">
      <alignment vertical="center"/>
    </xf>
    <xf numFmtId="0" fontId="29" fillId="3" borderId="0" xfId="0" applyFont="1" applyFill="1" applyBorder="1" applyAlignment="1">
      <alignment horizontal="center"/>
    </xf>
    <xf numFmtId="0" fontId="11" fillId="2" borderId="0" xfId="0" applyFont="1" applyFill="1" applyAlignment="1" applyProtection="1">
      <alignment horizontal="center" vertical="center" wrapText="1"/>
      <protection hidden="1"/>
    </xf>
    <xf numFmtId="0" fontId="11" fillId="2" borderId="0" xfId="0" applyFont="1" applyFill="1" applyBorder="1" applyAlignment="1" applyProtection="1">
      <alignment horizontal="center" vertical="center" wrapText="1"/>
      <protection hidden="1"/>
    </xf>
    <xf numFmtId="0" fontId="11" fillId="2" borderId="6" xfId="0" applyFont="1" applyFill="1" applyBorder="1" applyAlignment="1" applyProtection="1">
      <alignment horizontal="center" vertical="center" wrapText="1"/>
      <protection hidden="1"/>
    </xf>
    <xf numFmtId="0" fontId="15" fillId="0" borderId="0" xfId="0" applyFont="1" applyFill="1" applyAlignment="1">
      <alignment vertical="center"/>
    </xf>
    <xf numFmtId="0" fontId="4" fillId="0" borderId="1" xfId="0" applyFont="1" applyBorder="1" applyAlignment="1">
      <alignment horizontal="left" vertical="center" wrapText="1"/>
    </xf>
    <xf numFmtId="0" fontId="0" fillId="0" borderId="0" xfId="0" applyAlignment="1">
      <alignment vertical="center" wrapText="1"/>
    </xf>
    <xf numFmtId="0" fontId="18" fillId="0" borderId="1" xfId="0" applyFont="1" applyBorder="1" applyAlignment="1">
      <alignment vertical="center" wrapText="1"/>
    </xf>
    <xf numFmtId="0" fontId="26" fillId="0" borderId="0" xfId="0" applyFont="1" applyProtection="1">
      <protection hidden="1"/>
    </xf>
    <xf numFmtId="0" fontId="18" fillId="3" borderId="10" xfId="0" applyFont="1" applyFill="1" applyBorder="1" applyAlignment="1" applyProtection="1">
      <alignment horizontal="left" vertical="center"/>
      <protection hidden="1"/>
    </xf>
    <xf numFmtId="0" fontId="0" fillId="0" borderId="28" xfId="0" applyBorder="1" applyProtection="1">
      <protection hidden="1"/>
    </xf>
    <xf numFmtId="0" fontId="0" fillId="0" borderId="38" xfId="0" applyBorder="1" applyProtection="1">
      <protection hidden="1"/>
    </xf>
    <xf numFmtId="0" fontId="11" fillId="2" borderId="39" xfId="0" applyFont="1" applyFill="1" applyBorder="1" applyAlignment="1" applyProtection="1">
      <alignment horizontal="center" vertical="center" wrapText="1"/>
      <protection hidden="1"/>
    </xf>
    <xf numFmtId="0" fontId="21" fillId="3" borderId="42" xfId="0" applyFont="1" applyFill="1" applyBorder="1" applyAlignment="1" applyProtection="1">
      <alignment horizontal="center" vertical="center" wrapText="1"/>
      <protection hidden="1"/>
    </xf>
    <xf numFmtId="0" fontId="0" fillId="0" borderId="42" xfId="0" applyBorder="1" applyProtection="1">
      <protection hidden="1"/>
    </xf>
    <xf numFmtId="0" fontId="0" fillId="0" borderId="43" xfId="0" applyBorder="1" applyProtection="1">
      <protection hidden="1"/>
    </xf>
    <xf numFmtId="0" fontId="11" fillId="2" borderId="42" xfId="0" applyFont="1" applyFill="1" applyBorder="1" applyAlignment="1" applyProtection="1">
      <alignment horizontal="center" vertical="center" wrapText="1"/>
      <protection hidden="1"/>
    </xf>
    <xf numFmtId="0" fontId="11" fillId="2" borderId="43" xfId="0" applyFont="1" applyFill="1" applyBorder="1" applyAlignment="1" applyProtection="1">
      <alignment horizontal="center" vertical="center" wrapText="1"/>
      <protection hidden="1"/>
    </xf>
    <xf numFmtId="0" fontId="0" fillId="4" borderId="43" xfId="0" applyFill="1" applyBorder="1" applyAlignment="1" applyProtection="1">
      <alignment horizontal="center" vertical="center"/>
      <protection locked="0"/>
    </xf>
    <xf numFmtId="0" fontId="21" fillId="3" borderId="44" xfId="0" applyFont="1" applyFill="1" applyBorder="1" applyAlignment="1" applyProtection="1">
      <alignment horizontal="center" vertical="center" wrapText="1"/>
      <protection hidden="1"/>
    </xf>
    <xf numFmtId="0" fontId="0" fillId="4" borderId="45" xfId="0" applyFill="1" applyBorder="1" applyAlignment="1" applyProtection="1">
      <alignment horizontal="center" vertical="center" wrapText="1"/>
      <protection locked="0"/>
    </xf>
    <xf numFmtId="0" fontId="0" fillId="4" borderId="46" xfId="0" applyFill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>
      <alignment vertical="center" wrapText="1"/>
    </xf>
    <xf numFmtId="0" fontId="18" fillId="0" borderId="1" xfId="0" applyFont="1" applyBorder="1" applyAlignment="1">
      <alignment vertical="center"/>
    </xf>
    <xf numFmtId="0" fontId="0" fillId="4" borderId="0" xfId="0" applyFont="1" applyFill="1" applyBorder="1" applyAlignment="1" applyProtection="1">
      <alignment vertical="center"/>
      <protection locked="0"/>
    </xf>
    <xf numFmtId="0" fontId="33" fillId="0" borderId="0" xfId="0" applyFont="1" applyBorder="1" applyAlignment="1">
      <alignment horizontal="left" vertical="center"/>
    </xf>
    <xf numFmtId="0" fontId="22" fillId="0" borderId="0" xfId="0" applyFont="1" applyFill="1" applyBorder="1" applyAlignment="1" applyProtection="1">
      <alignment horizontal="left" vertical="center"/>
      <protection hidden="1"/>
    </xf>
    <xf numFmtId="0" fontId="2" fillId="0" borderId="1" xfId="0" applyFont="1" applyBorder="1" applyAlignment="1">
      <alignment vertical="center" wrapText="1"/>
    </xf>
    <xf numFmtId="1" fontId="9" fillId="8" borderId="10" xfId="2" applyNumberFormat="1" applyFont="1" applyFill="1" applyBorder="1" applyAlignment="1" applyProtection="1">
      <alignment horizontal="center" vertical="center"/>
      <protection hidden="1"/>
    </xf>
    <xf numFmtId="164" fontId="0" fillId="0" borderId="0" xfId="1" applyNumberFormat="1" applyFont="1" applyAlignment="1" applyProtection="1">
      <alignment wrapText="1"/>
      <protection hidden="1"/>
    </xf>
    <xf numFmtId="164" fontId="9" fillId="7" borderId="36" xfId="1" applyNumberFormat="1" applyFont="1" applyFill="1" applyBorder="1" applyAlignment="1" applyProtection="1">
      <alignment horizontal="center" vertical="center" wrapText="1"/>
      <protection hidden="1"/>
    </xf>
    <xf numFmtId="164" fontId="9" fillId="7" borderId="37" xfId="1" applyNumberFormat="1" applyFont="1" applyFill="1" applyBorder="1" applyAlignment="1" applyProtection="1">
      <alignment horizontal="center" vertical="center" wrapText="1"/>
      <protection hidden="1"/>
    </xf>
    <xf numFmtId="1" fontId="0" fillId="0" borderId="0" xfId="2" applyNumberFormat="1" applyFont="1" applyProtection="1">
      <protection hidden="1"/>
    </xf>
    <xf numFmtId="1" fontId="11" fillId="2" borderId="16" xfId="2" applyNumberFormat="1" applyFont="1" applyFill="1" applyBorder="1" applyAlignment="1" applyProtection="1">
      <alignment horizontal="center" vertical="center" wrapText="1"/>
      <protection hidden="1"/>
    </xf>
    <xf numFmtId="1" fontId="0" fillId="6" borderId="10" xfId="2" applyNumberFormat="1" applyFont="1" applyFill="1" applyBorder="1" applyAlignment="1" applyProtection="1">
      <alignment horizontal="center" vertical="center"/>
      <protection hidden="1"/>
    </xf>
    <xf numFmtId="1" fontId="0" fillId="6" borderId="21" xfId="2" applyNumberFormat="1" applyFont="1" applyFill="1" applyBorder="1" applyAlignment="1" applyProtection="1">
      <alignment horizontal="center" vertical="center"/>
      <protection hidden="1"/>
    </xf>
    <xf numFmtId="0" fontId="0" fillId="0" borderId="1" xfId="0" applyFont="1" applyBorder="1" applyAlignment="1">
      <alignment vertical="center" wrapText="1"/>
    </xf>
    <xf numFmtId="0" fontId="9" fillId="8" borderId="0" xfId="0" applyFont="1" applyFill="1" applyAlignment="1" applyProtection="1">
      <alignment horizontal="center" vertical="center"/>
      <protection hidden="1"/>
    </xf>
    <xf numFmtId="0" fontId="9" fillId="8" borderId="0" xfId="0" applyFont="1" applyFill="1" applyProtection="1">
      <protection hidden="1"/>
    </xf>
    <xf numFmtId="1" fontId="9" fillId="8" borderId="0" xfId="2" applyNumberFormat="1" applyFont="1" applyFill="1" applyAlignment="1" applyProtection="1">
      <alignment horizontal="left" vertical="center"/>
      <protection hidden="1"/>
    </xf>
    <xf numFmtId="1" fontId="11" fillId="2" borderId="15" xfId="2" applyNumberFormat="1" applyFont="1" applyFill="1" applyBorder="1" applyAlignment="1" applyProtection="1">
      <alignment horizontal="center" vertical="center" wrapText="1"/>
      <protection hidden="1"/>
    </xf>
    <xf numFmtId="1" fontId="7" fillId="4" borderId="18" xfId="2" applyNumberFormat="1" applyFont="1" applyFill="1" applyBorder="1" applyAlignment="1" applyProtection="1">
      <alignment horizontal="center" vertical="center"/>
      <protection locked="0"/>
    </xf>
    <xf numFmtId="1" fontId="1" fillId="4" borderId="18" xfId="2" applyNumberFormat="1" applyFont="1" applyFill="1" applyBorder="1" applyAlignment="1" applyProtection="1">
      <alignment horizontal="center" vertical="center"/>
      <protection locked="0"/>
    </xf>
    <xf numFmtId="1" fontId="7" fillId="4" borderId="20" xfId="2" applyNumberFormat="1" applyFont="1" applyFill="1" applyBorder="1" applyAlignment="1" applyProtection="1">
      <alignment horizontal="center" vertical="center"/>
      <protection locked="0"/>
    </xf>
    <xf numFmtId="1" fontId="0" fillId="0" borderId="0" xfId="2" applyNumberFormat="1" applyFont="1" applyAlignment="1" applyProtection="1">
      <alignment horizontal="left" vertical="center"/>
      <protection hidden="1"/>
    </xf>
    <xf numFmtId="0" fontId="10" fillId="4" borderId="28" xfId="0" applyFont="1" applyFill="1" applyBorder="1" applyAlignment="1" applyProtection="1">
      <alignment horizontal="center" vertical="center"/>
      <protection hidden="1"/>
    </xf>
    <xf numFmtId="0" fontId="10" fillId="4" borderId="0" xfId="0" applyFont="1" applyFill="1" applyBorder="1" applyAlignment="1" applyProtection="1">
      <alignment horizontal="center" vertical="center"/>
      <protection hidden="1"/>
    </xf>
    <xf numFmtId="9" fontId="6" fillId="4" borderId="0" xfId="1" applyNumberFormat="1" applyFont="1" applyFill="1" applyBorder="1" applyAlignment="1" applyProtection="1">
      <alignment horizontal="left"/>
      <protection locked="0"/>
    </xf>
    <xf numFmtId="9" fontId="27" fillId="4" borderId="8" xfId="0" applyNumberFormat="1" applyFont="1" applyFill="1" applyBorder="1" applyAlignment="1" applyProtection="1">
      <alignment horizontal="center" vertical="center"/>
      <protection locked="0"/>
    </xf>
    <xf numFmtId="9" fontId="27" fillId="4" borderId="9" xfId="0" applyNumberFormat="1" applyFont="1" applyFill="1" applyBorder="1" applyAlignment="1" applyProtection="1">
      <alignment horizontal="center" vertical="center"/>
      <protection locked="0"/>
    </xf>
    <xf numFmtId="0" fontId="11" fillId="2" borderId="0" xfId="0" applyFont="1" applyFill="1" applyBorder="1" applyAlignment="1" applyProtection="1">
      <alignment horizontal="center" vertical="center" wrapText="1"/>
      <protection hidden="1"/>
    </xf>
    <xf numFmtId="9" fontId="5" fillId="4" borderId="0" xfId="1" applyNumberFormat="1" applyFont="1" applyFill="1" applyBorder="1" applyAlignment="1" applyProtection="1">
      <alignment horizontal="left"/>
      <protection locked="0"/>
    </xf>
    <xf numFmtId="0" fontId="0" fillId="4" borderId="0" xfId="0" applyFill="1" applyBorder="1" applyAlignment="1" applyProtection="1">
      <alignment horizontal="left" vertical="center"/>
      <protection locked="0"/>
    </xf>
    <xf numFmtId="9" fontId="10" fillId="4" borderId="0" xfId="1" applyNumberFormat="1" applyFont="1" applyFill="1" applyBorder="1" applyAlignment="1" applyProtection="1">
      <alignment horizontal="center"/>
      <protection locked="0"/>
    </xf>
    <xf numFmtId="9" fontId="10" fillId="4" borderId="6" xfId="1" applyNumberFormat="1" applyFont="1" applyFill="1" applyBorder="1" applyAlignment="1" applyProtection="1">
      <alignment horizontal="center"/>
      <protection locked="0"/>
    </xf>
    <xf numFmtId="0" fontId="11" fillId="2" borderId="0" xfId="0" applyFont="1" applyFill="1" applyBorder="1" applyAlignment="1" applyProtection="1">
      <alignment horizontal="center" vertical="center"/>
      <protection hidden="1"/>
    </xf>
    <xf numFmtId="0" fontId="11" fillId="2" borderId="6" xfId="0" applyFont="1" applyFill="1" applyBorder="1" applyAlignment="1" applyProtection="1">
      <alignment horizontal="center" vertical="center" wrapText="1"/>
      <protection hidden="1"/>
    </xf>
    <xf numFmtId="0" fontId="20" fillId="4" borderId="2" xfId="0" applyFont="1" applyFill="1" applyBorder="1" applyAlignment="1" applyProtection="1">
      <alignment horizontal="center" vertical="center" wrapText="1"/>
      <protection locked="0"/>
    </xf>
    <xf numFmtId="0" fontId="20" fillId="4" borderId="3" xfId="0" applyFont="1" applyFill="1" applyBorder="1" applyAlignment="1" applyProtection="1">
      <alignment horizontal="center" vertical="center" wrapText="1"/>
      <protection locked="0"/>
    </xf>
    <xf numFmtId="0" fontId="20" fillId="4" borderId="7" xfId="0" applyFont="1" applyFill="1" applyBorder="1" applyAlignment="1" applyProtection="1">
      <alignment horizontal="center" vertical="center" wrapText="1"/>
      <protection locked="0"/>
    </xf>
    <xf numFmtId="0" fontId="20" fillId="4" borderId="8" xfId="0" applyFont="1" applyFill="1" applyBorder="1" applyAlignment="1" applyProtection="1">
      <alignment horizontal="center" vertical="center" wrapText="1"/>
      <protection locked="0"/>
    </xf>
    <xf numFmtId="0" fontId="11" fillId="2" borderId="3" xfId="0" applyFont="1" applyFill="1" applyBorder="1" applyAlignment="1" applyProtection="1">
      <alignment horizontal="center" vertical="center" wrapText="1"/>
      <protection hidden="1"/>
    </xf>
    <xf numFmtId="0" fontId="11" fillId="2" borderId="4" xfId="0" applyFont="1" applyFill="1" applyBorder="1" applyAlignment="1" applyProtection="1">
      <alignment horizontal="center" vertical="center" wrapText="1"/>
      <protection hidden="1"/>
    </xf>
    <xf numFmtId="0" fontId="20" fillId="0" borderId="2" xfId="0" applyFont="1" applyFill="1" applyBorder="1" applyAlignment="1" applyProtection="1">
      <alignment horizontal="center" vertical="center" wrapText="1"/>
      <protection hidden="1"/>
    </xf>
    <xf numFmtId="0" fontId="20" fillId="0" borderId="3" xfId="0" applyFont="1" applyFill="1" applyBorder="1" applyAlignment="1" applyProtection="1">
      <alignment horizontal="center" vertical="center" wrapText="1"/>
      <protection hidden="1"/>
    </xf>
    <xf numFmtId="0" fontId="20" fillId="0" borderId="7" xfId="0" applyFont="1" applyFill="1" applyBorder="1" applyAlignment="1" applyProtection="1">
      <alignment horizontal="center" vertical="center" wrapText="1"/>
      <protection hidden="1"/>
    </xf>
    <xf numFmtId="0" fontId="20" fillId="0" borderId="8" xfId="0" applyFont="1" applyFill="1" applyBorder="1" applyAlignment="1" applyProtection="1">
      <alignment horizontal="center" vertical="center" wrapText="1"/>
      <protection hidden="1"/>
    </xf>
    <xf numFmtId="9" fontId="19" fillId="5" borderId="8" xfId="0" applyNumberFormat="1" applyFont="1" applyFill="1" applyBorder="1" applyAlignment="1" applyProtection="1">
      <alignment horizontal="center" vertical="center"/>
      <protection hidden="1"/>
    </xf>
    <xf numFmtId="9" fontId="19" fillId="5" borderId="9" xfId="0" applyNumberFormat="1" applyFont="1" applyFill="1" applyBorder="1" applyAlignment="1" applyProtection="1">
      <alignment horizontal="center" vertical="center"/>
      <protection hidden="1"/>
    </xf>
    <xf numFmtId="0" fontId="20" fillId="0" borderId="4" xfId="0" applyFont="1" applyFill="1" applyBorder="1" applyAlignment="1" applyProtection="1">
      <alignment horizontal="center" vertical="center" wrapText="1"/>
      <protection hidden="1"/>
    </xf>
    <xf numFmtId="0" fontId="20" fillId="0" borderId="9" xfId="0" applyFont="1" applyFill="1" applyBorder="1" applyAlignment="1" applyProtection="1">
      <alignment horizontal="center" vertical="center" wrapText="1"/>
      <protection hidden="1"/>
    </xf>
    <xf numFmtId="0" fontId="11" fillId="2" borderId="40" xfId="0" applyFont="1" applyFill="1" applyBorder="1" applyAlignment="1" applyProtection="1">
      <alignment horizontal="center" vertical="center" wrapText="1"/>
      <protection hidden="1"/>
    </xf>
    <xf numFmtId="0" fontId="11" fillId="2" borderId="40" xfId="0" applyFont="1" applyFill="1" applyBorder="1" applyAlignment="1" applyProtection="1">
      <alignment horizontal="center" vertical="center"/>
      <protection hidden="1"/>
    </xf>
    <xf numFmtId="0" fontId="0" fillId="4" borderId="0" xfId="0" applyFill="1" applyBorder="1" applyAlignment="1" applyProtection="1">
      <alignment horizontal="left" vertical="center" wrapText="1"/>
      <protection locked="0"/>
    </xf>
    <xf numFmtId="0" fontId="11" fillId="2" borderId="47" xfId="0" applyFont="1" applyFill="1" applyBorder="1" applyAlignment="1" applyProtection="1">
      <alignment horizontal="center" vertical="center" wrapText="1"/>
      <protection hidden="1"/>
    </xf>
    <xf numFmtId="9" fontId="27" fillId="4" borderId="45" xfId="0" applyNumberFormat="1" applyFont="1" applyFill="1" applyBorder="1" applyAlignment="1" applyProtection="1">
      <alignment horizontal="center" vertical="center"/>
      <protection locked="0"/>
    </xf>
    <xf numFmtId="9" fontId="27" fillId="4" borderId="48" xfId="0" applyNumberFormat="1" applyFont="1" applyFill="1" applyBorder="1" applyAlignment="1" applyProtection="1">
      <alignment horizontal="center" vertical="center"/>
      <protection locked="0"/>
    </xf>
    <xf numFmtId="0" fontId="11" fillId="2" borderId="41" xfId="0" applyFont="1" applyFill="1" applyBorder="1" applyAlignment="1" applyProtection="1">
      <alignment horizontal="center" vertical="center" wrapText="1"/>
      <protection hidden="1"/>
    </xf>
    <xf numFmtId="9" fontId="10" fillId="4" borderId="43" xfId="1" applyNumberFormat="1" applyFont="1" applyFill="1" applyBorder="1" applyAlignment="1" applyProtection="1">
      <alignment horizontal="center"/>
      <protection locked="0"/>
    </xf>
    <xf numFmtId="9" fontId="19" fillId="5" borderId="45" xfId="0" applyNumberFormat="1" applyFont="1" applyFill="1" applyBorder="1" applyAlignment="1" applyProtection="1">
      <alignment horizontal="center" vertical="center"/>
      <protection hidden="1"/>
    </xf>
    <xf numFmtId="9" fontId="19" fillId="5" borderId="46" xfId="0" applyNumberFormat="1" applyFont="1" applyFill="1" applyBorder="1" applyAlignment="1" applyProtection="1">
      <alignment horizontal="center" vertical="center"/>
      <protection hidden="1"/>
    </xf>
    <xf numFmtId="0" fontId="30" fillId="0" borderId="0" xfId="0" applyFont="1" applyFill="1" applyBorder="1" applyAlignment="1" applyProtection="1">
      <alignment horizontal="left" vertical="center"/>
      <protection hidden="1"/>
    </xf>
    <xf numFmtId="0" fontId="12" fillId="0" borderId="0" xfId="0" applyFont="1" applyFill="1" applyBorder="1" applyAlignment="1" applyProtection="1">
      <alignment horizontal="left" vertical="center"/>
      <protection hidden="1"/>
    </xf>
    <xf numFmtId="0" fontId="23" fillId="9" borderId="0" xfId="0" applyFont="1" applyFill="1" applyAlignment="1" applyProtection="1">
      <alignment horizontal="center" vertical="center"/>
      <protection hidden="1"/>
    </xf>
    <xf numFmtId="0" fontId="14" fillId="0" borderId="23" xfId="0" applyFont="1" applyBorder="1" applyAlignment="1" applyProtection="1">
      <alignment horizontal="center"/>
      <protection hidden="1"/>
    </xf>
    <xf numFmtId="0" fontId="14" fillId="0" borderId="24" xfId="0" applyFont="1" applyBorder="1" applyAlignment="1" applyProtection="1">
      <alignment horizontal="center"/>
      <protection hidden="1"/>
    </xf>
    <xf numFmtId="0" fontId="14" fillId="0" borderId="25" xfId="0" applyFont="1" applyBorder="1" applyAlignment="1" applyProtection="1">
      <alignment horizontal="center"/>
      <protection hidden="1"/>
    </xf>
    <xf numFmtId="0" fontId="28" fillId="0" borderId="0" xfId="0" applyFont="1" applyFill="1" applyBorder="1" applyAlignment="1" applyProtection="1">
      <alignment horizontal="left" vertical="center"/>
      <protection hidden="1"/>
    </xf>
    <xf numFmtId="0" fontId="12" fillId="0" borderId="0" xfId="0" applyFont="1" applyFill="1" applyBorder="1" applyAlignment="1" applyProtection="1">
      <alignment horizontal="left" vertical="center" wrapText="1"/>
      <protection hidden="1"/>
    </xf>
    <xf numFmtId="0" fontId="12" fillId="3" borderId="29" xfId="0" applyFont="1" applyFill="1" applyBorder="1" applyAlignment="1" applyProtection="1">
      <alignment horizontal="right" vertical="center" wrapText="1"/>
      <protection hidden="1"/>
    </xf>
    <xf numFmtId="0" fontId="12" fillId="3" borderId="31" xfId="0" applyFont="1" applyFill="1" applyBorder="1" applyAlignment="1" applyProtection="1">
      <alignment horizontal="right" vertical="center" wrapText="1"/>
      <protection hidden="1"/>
    </xf>
    <xf numFmtId="0" fontId="12" fillId="3" borderId="32" xfId="0" applyFont="1" applyFill="1" applyBorder="1" applyAlignment="1" applyProtection="1">
      <alignment horizontal="right" vertical="center" wrapText="1"/>
      <protection hidden="1"/>
    </xf>
    <xf numFmtId="0" fontId="12" fillId="3" borderId="34" xfId="0" applyFont="1" applyFill="1" applyBorder="1" applyAlignment="1" applyProtection="1">
      <alignment horizontal="right" vertical="center" wrapText="1"/>
      <protection hidden="1"/>
    </xf>
    <xf numFmtId="164" fontId="12" fillId="3" borderId="35" xfId="0" applyNumberFormat="1" applyFont="1" applyFill="1" applyBorder="1" applyAlignment="1" applyProtection="1">
      <alignment horizontal="right" vertical="center"/>
      <protection hidden="1"/>
    </xf>
    <xf numFmtId="164" fontId="12" fillId="3" borderId="37" xfId="0" applyNumberFormat="1" applyFont="1" applyFill="1" applyBorder="1" applyAlignment="1" applyProtection="1">
      <alignment horizontal="right" vertical="center"/>
      <protection hidden="1"/>
    </xf>
    <xf numFmtId="0" fontId="12" fillId="3" borderId="35" xfId="0" applyFont="1" applyFill="1" applyBorder="1" applyAlignment="1" applyProtection="1">
      <alignment horizontal="right" vertical="center" wrapText="1"/>
      <protection hidden="1"/>
    </xf>
    <xf numFmtId="0" fontId="12" fillId="3" borderId="37" xfId="0" applyFont="1" applyFill="1" applyBorder="1" applyAlignment="1" applyProtection="1">
      <alignment horizontal="right" vertical="center" wrapText="1"/>
      <protection hidden="1"/>
    </xf>
    <xf numFmtId="0" fontId="12" fillId="3" borderId="35" xfId="0" applyFont="1" applyFill="1" applyBorder="1" applyAlignment="1" applyProtection="1">
      <alignment horizontal="right" vertical="center"/>
      <protection hidden="1"/>
    </xf>
    <xf numFmtId="0" fontId="12" fillId="3" borderId="37" xfId="0" applyFont="1" applyFill="1" applyBorder="1" applyAlignment="1" applyProtection="1">
      <alignment horizontal="right" vertical="center"/>
      <protection hidden="1"/>
    </xf>
    <xf numFmtId="0" fontId="11" fillId="2" borderId="23" xfId="0" applyFont="1" applyFill="1" applyBorder="1" applyAlignment="1" applyProtection="1">
      <alignment horizontal="center" vertical="center" wrapText="1"/>
      <protection hidden="1"/>
    </xf>
    <xf numFmtId="0" fontId="11" fillId="2" borderId="24" xfId="0" applyFont="1" applyFill="1" applyBorder="1" applyAlignment="1" applyProtection="1">
      <alignment horizontal="center" vertical="center" wrapText="1"/>
      <protection hidden="1"/>
    </xf>
    <xf numFmtId="0" fontId="11" fillId="2" borderId="25" xfId="0" applyFont="1" applyFill="1" applyBorder="1" applyAlignment="1" applyProtection="1">
      <alignment horizontal="center" vertical="center" wrapText="1"/>
      <protection hidden="1"/>
    </xf>
    <xf numFmtId="0" fontId="28" fillId="0" borderId="0" xfId="0" applyFont="1" applyFill="1" applyBorder="1" applyAlignment="1" applyProtection="1">
      <alignment horizontal="left" vertical="center" wrapText="1"/>
      <protection hidden="1"/>
    </xf>
    <xf numFmtId="0" fontId="12" fillId="0" borderId="14" xfId="0" applyFont="1" applyBorder="1" applyAlignment="1" applyProtection="1">
      <alignment horizontal="center"/>
      <protection hidden="1"/>
    </xf>
  </cellXfs>
  <cellStyles count="3">
    <cellStyle name="Dziesiętny" xfId="2" builtinId="3"/>
    <cellStyle name="Normalny" xfId="0" builtinId="0"/>
    <cellStyle name="Procentowy" xfId="1" builtinId="5"/>
  </cellStyles>
  <dxfs count="112">
    <dxf>
      <font>
        <color theme="0"/>
      </font>
      <fill>
        <patternFill>
          <bgColor rgb="FFC00000"/>
        </patternFill>
      </fill>
    </dxf>
    <dxf>
      <font>
        <color theme="0" tint="-0.14996795556505021"/>
      </font>
      <fill>
        <patternFill>
          <bgColor theme="0" tint="-0.14996795556505021"/>
        </patternFill>
      </fill>
    </dxf>
    <dxf>
      <font>
        <color theme="0"/>
      </font>
      <fill>
        <patternFill>
          <bgColor rgb="FFC00000"/>
        </patternFill>
      </fill>
    </dxf>
    <dxf>
      <font>
        <color theme="0" tint="-0.24994659260841701"/>
      </font>
      <fill>
        <patternFill>
          <bgColor theme="0" tint="-0.24994659260841701"/>
        </patternFill>
      </fill>
    </dxf>
    <dxf>
      <font>
        <color theme="0" tint="-0.24994659260841701"/>
      </font>
      <fill>
        <patternFill>
          <bgColor theme="0" tint="-0.24994659260841701"/>
        </patternFill>
      </fill>
    </dxf>
    <dxf>
      <font>
        <color theme="0" tint="-0.24994659260841701"/>
      </font>
      <fill>
        <patternFill>
          <bgColor theme="0" tint="-0.24994659260841701"/>
        </patternFill>
      </fill>
    </dxf>
    <dxf>
      <fill>
        <patternFill>
          <bgColor theme="6"/>
        </patternFill>
      </fill>
    </dxf>
    <dxf>
      <fill>
        <patternFill>
          <bgColor theme="6"/>
        </patternFill>
      </fill>
    </dxf>
    <dxf>
      <font>
        <color theme="0" tint="-0.34998626667073579"/>
      </font>
      <fill>
        <patternFill>
          <bgColor theme="0" tint="-0.34998626667073579"/>
        </patternFill>
      </fill>
    </dxf>
    <dxf>
      <fill>
        <patternFill>
          <bgColor theme="6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ont>
        <color theme="0" tint="-0.14996795556505021"/>
      </font>
      <fill>
        <patternFill>
          <bgColor theme="0" tint="-0.24994659260841701"/>
        </patternFill>
      </fill>
    </dxf>
    <dxf>
      <font>
        <color theme="0" tint="-0.14996795556505021"/>
      </font>
      <fill>
        <patternFill>
          <bgColor theme="0" tint="-0.24994659260841701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theme="0" tint="-0.24994659260841701"/>
        </patternFill>
      </fill>
    </dxf>
    <dxf>
      <fill>
        <patternFill>
          <bgColor rgb="FFC00000"/>
        </patternFill>
      </fill>
    </dxf>
    <dxf>
      <font>
        <color theme="0"/>
      </font>
      <fill>
        <patternFill>
          <bgColor rgb="FFC00000"/>
        </patternFill>
      </fill>
    </dxf>
    <dxf>
      <font>
        <color theme="0"/>
      </font>
      <fill>
        <patternFill>
          <bgColor rgb="FFC000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0"/>
      </font>
      <fill>
        <patternFill>
          <bgColor rgb="FFC00000"/>
        </patternFill>
      </fill>
    </dxf>
    <dxf>
      <font>
        <color theme="0"/>
      </font>
      <fill>
        <patternFill>
          <bgColor rgb="FFC00000"/>
        </patternFill>
      </fill>
    </dxf>
    <dxf>
      <font>
        <color theme="0"/>
      </font>
      <fill>
        <patternFill>
          <bgColor rgb="FFC0000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theme="0" tint="-0.24994659260841701"/>
        </patternFill>
      </fill>
    </dxf>
    <dxf>
      <fill>
        <patternFill>
          <bgColor rgb="FFC00000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theme="0" tint="-0.24994659260841701"/>
        </patternFill>
      </fill>
    </dxf>
    <dxf>
      <fill>
        <patternFill>
          <bgColor rgb="FFC0000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rgb="FFC00000"/>
        </patternFill>
      </fill>
    </dxf>
    <dxf>
      <font>
        <color theme="0" tint="-0.24994659260841701"/>
      </font>
      <fill>
        <patternFill>
          <bgColor theme="0" tint="-0.24994659260841701"/>
        </patternFill>
      </fill>
    </dxf>
    <dxf>
      <fill>
        <patternFill>
          <bgColor rgb="FFC00000"/>
        </patternFill>
      </fill>
    </dxf>
    <dxf>
      <font>
        <color theme="0" tint="-0.14996795556505021"/>
      </font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rgb="FFC00000"/>
        </patternFill>
      </fill>
    </dxf>
    <dxf>
      <fill>
        <patternFill>
          <bgColor theme="0" tint="-0.24994659260841701"/>
        </patternFill>
      </fill>
    </dxf>
    <dxf>
      <fill>
        <patternFill>
          <bgColor rgb="FFC00000"/>
        </patternFill>
      </fill>
    </dxf>
    <dxf>
      <fill>
        <patternFill>
          <bgColor theme="0" tint="-0.24994659260841701"/>
        </patternFill>
      </fill>
    </dxf>
    <dxf>
      <fill>
        <patternFill>
          <bgColor rgb="FFC00000"/>
        </patternFill>
      </fill>
    </dxf>
    <dxf>
      <fill>
        <patternFill>
          <bgColor theme="0" tint="-0.24994659260841701"/>
        </patternFill>
      </fill>
    </dxf>
    <dxf>
      <fill>
        <patternFill>
          <bgColor rgb="FFC00000"/>
        </patternFill>
      </fill>
    </dxf>
    <dxf>
      <fill>
        <patternFill>
          <bgColor theme="0" tint="-0.24994659260841701"/>
        </patternFill>
      </fill>
    </dxf>
    <dxf>
      <fill>
        <patternFill>
          <bgColor rgb="FFC00000"/>
        </patternFill>
      </fill>
    </dxf>
    <dxf>
      <fill>
        <patternFill>
          <bgColor theme="0" tint="-0.24994659260841701"/>
        </patternFill>
      </fill>
    </dxf>
    <dxf>
      <fill>
        <patternFill>
          <bgColor rgb="FFC00000"/>
        </patternFill>
      </fill>
    </dxf>
    <dxf>
      <font>
        <color theme="0" tint="-0.24994659260841701"/>
      </font>
      <fill>
        <patternFill>
          <bgColor theme="0" tint="-0.24994659260841701"/>
        </patternFill>
      </fill>
    </dxf>
    <dxf>
      <font>
        <color theme="0" tint="-0.14996795556505021"/>
      </font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rgb="FFC00000"/>
        </patternFill>
      </fill>
    </dxf>
    <dxf>
      <fill>
        <patternFill>
          <bgColor theme="0" tint="-0.24994659260841701"/>
        </patternFill>
      </fill>
    </dxf>
    <dxf>
      <fill>
        <patternFill>
          <bgColor rgb="FFC00000"/>
        </patternFill>
      </fill>
    </dxf>
    <dxf>
      <fill>
        <patternFill>
          <bgColor theme="0" tint="-0.24994659260841701"/>
        </patternFill>
      </fill>
    </dxf>
    <dxf>
      <fill>
        <patternFill>
          <bgColor rgb="FFC00000"/>
        </patternFill>
      </fill>
    </dxf>
    <dxf>
      <fill>
        <patternFill>
          <bgColor theme="0" tint="-0.24994659260841701"/>
        </patternFill>
      </fill>
    </dxf>
    <dxf>
      <fill>
        <patternFill>
          <bgColor rgb="FFC000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0" tint="-0.24994659260841701"/>
      </font>
      <fill>
        <patternFill>
          <bgColor theme="0" tint="-0.24994659260841701"/>
        </patternFill>
      </fill>
    </dxf>
    <dxf>
      <fill>
        <patternFill>
          <bgColor rgb="FFC00000"/>
        </patternFill>
      </fill>
    </dxf>
    <dxf>
      <font>
        <color theme="0" tint="-0.24994659260841701"/>
      </font>
      <fill>
        <patternFill>
          <bgColor theme="0" tint="-0.24994659260841701"/>
        </patternFill>
      </fill>
    </dxf>
    <dxf>
      <fill>
        <patternFill>
          <bgColor rgb="FFC00000"/>
        </patternFill>
      </fill>
    </dxf>
    <dxf>
      <font>
        <color theme="0" tint="-0.24994659260841701"/>
      </font>
      <fill>
        <patternFill>
          <bgColor theme="0" tint="-0.24994659260841701"/>
        </patternFill>
      </fill>
    </dxf>
    <dxf>
      <fill>
        <patternFill>
          <bgColor rgb="FFC00000"/>
        </patternFill>
      </fill>
    </dxf>
    <dxf>
      <font>
        <color theme="0" tint="-0.24994659260841701"/>
      </font>
      <fill>
        <patternFill>
          <bgColor theme="0" tint="-0.24994659260841701"/>
        </patternFill>
      </fill>
    </dxf>
    <dxf>
      <font>
        <color theme="0" tint="-0.24994659260841701"/>
      </font>
      <fill>
        <patternFill>
          <bgColor theme="0" tint="-0.24994659260841701"/>
        </patternFill>
      </fill>
    </dxf>
    <dxf>
      <font>
        <color theme="0" tint="-0.14996795556505021"/>
      </font>
      <fill>
        <patternFill>
          <bgColor theme="0" tint="-0.24994659260841701"/>
        </patternFill>
      </fill>
    </dxf>
    <dxf>
      <font>
        <color theme="0" tint="-0.14996795556505021"/>
      </font>
      <fill>
        <patternFill>
          <bgColor theme="0" tint="-0.24994659260841701"/>
        </patternFill>
      </fill>
    </dxf>
    <dxf>
      <font>
        <color theme="0" tint="-0.14996795556505021"/>
      </font>
      <fill>
        <patternFill>
          <bgColor theme="0" tint="-0.24994659260841701"/>
        </patternFill>
      </fill>
    </dxf>
    <dxf>
      <font>
        <color theme="0" tint="-0.14996795556505021"/>
      </font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rgb="FFC00000"/>
        </patternFill>
      </fill>
    </dxf>
    <dxf>
      <fill>
        <patternFill>
          <bgColor theme="0" tint="-0.24994659260841701"/>
        </patternFill>
      </fill>
    </dxf>
    <dxf>
      <fill>
        <patternFill>
          <bgColor rgb="FFC00000"/>
        </patternFill>
      </fill>
    </dxf>
    <dxf>
      <fill>
        <patternFill>
          <bgColor theme="0" tint="-0.24994659260841701"/>
        </patternFill>
      </fill>
    </dxf>
    <dxf>
      <fill>
        <patternFill>
          <bgColor rgb="FFC00000"/>
        </patternFill>
      </fill>
    </dxf>
    <dxf>
      <fill>
        <patternFill>
          <bgColor theme="0" tint="-0.24994659260841701"/>
        </patternFill>
      </fill>
    </dxf>
    <dxf>
      <fill>
        <patternFill>
          <bgColor rgb="FFC00000"/>
        </patternFill>
      </fill>
    </dxf>
    <dxf>
      <fill>
        <patternFill>
          <bgColor theme="0" tint="-0.24994659260841701"/>
        </patternFill>
      </fill>
    </dxf>
    <dxf>
      <fill>
        <patternFill>
          <bgColor rgb="FFC00000"/>
        </patternFill>
      </fill>
    </dxf>
    <dxf>
      <fill>
        <patternFill>
          <bgColor theme="0" tint="-0.24994659260841701"/>
        </patternFill>
      </fill>
    </dxf>
    <dxf>
      <fill>
        <patternFill>
          <bgColor rgb="FFC00000"/>
        </patternFill>
      </fill>
    </dxf>
    <dxf>
      <fill>
        <patternFill>
          <bgColor theme="0" tint="-0.24994659260841701"/>
        </patternFill>
      </fill>
    </dxf>
    <dxf>
      <fill>
        <patternFill>
          <bgColor rgb="FFC00000"/>
        </patternFill>
      </fill>
    </dxf>
    <dxf>
      <fill>
        <patternFill>
          <bgColor theme="0" tint="-0.24994659260841701"/>
        </patternFill>
      </fill>
    </dxf>
    <dxf>
      <fill>
        <patternFill>
          <bgColor rgb="FFC00000"/>
        </patternFill>
      </fill>
    </dxf>
    <dxf>
      <fill>
        <patternFill>
          <bgColor theme="0" tint="-0.24994659260841701"/>
        </patternFill>
      </fill>
    </dxf>
    <dxf>
      <fill>
        <patternFill>
          <bgColor rgb="FFC00000"/>
        </patternFill>
      </fill>
    </dxf>
    <dxf>
      <fill>
        <patternFill>
          <bgColor theme="0" tint="-0.24994659260841701"/>
        </patternFill>
      </fill>
    </dxf>
    <dxf>
      <fill>
        <patternFill>
          <bgColor rgb="FFC00000"/>
        </patternFill>
      </fill>
    </dxf>
    <dxf>
      <fill>
        <patternFill>
          <bgColor theme="0" tint="-0.24994659260841701"/>
        </patternFill>
      </fill>
    </dxf>
    <dxf>
      <fill>
        <patternFill>
          <bgColor rgb="FFC00000"/>
        </patternFill>
      </fill>
    </dxf>
    <dxf>
      <fill>
        <patternFill>
          <bgColor theme="0" tint="-0.24994659260841701"/>
        </patternFill>
      </fill>
    </dxf>
    <dxf>
      <fill>
        <patternFill>
          <bgColor rgb="FFC00000"/>
        </patternFill>
      </fill>
    </dxf>
    <dxf>
      <fill>
        <patternFill>
          <bgColor theme="0" tint="-0.24994659260841701"/>
        </patternFill>
      </fill>
    </dxf>
    <dxf>
      <fill>
        <patternFill>
          <bgColor rgb="FFC00000"/>
        </patternFill>
      </fill>
    </dxf>
    <dxf>
      <fill>
        <patternFill>
          <bgColor theme="0" tint="-0.24994659260841701"/>
        </patternFill>
      </fill>
    </dxf>
    <dxf>
      <fill>
        <patternFill>
          <bgColor rgb="FFC00000"/>
        </patternFill>
      </fill>
    </dxf>
    <dxf>
      <fill>
        <patternFill>
          <bgColor theme="0" tint="-0.24994659260841701"/>
        </patternFill>
      </fill>
    </dxf>
    <dxf>
      <fill>
        <patternFill>
          <bgColor rgb="FFC00000"/>
        </patternFill>
      </fill>
    </dxf>
    <dxf>
      <fill>
        <patternFill>
          <bgColor theme="0" tint="-0.24994659260841701"/>
        </patternFill>
      </fill>
    </dxf>
    <dxf>
      <fill>
        <patternFill>
          <bgColor rgb="FFC00000"/>
        </patternFill>
      </fill>
    </dxf>
    <dxf>
      <fill>
        <patternFill>
          <bgColor theme="0" tint="-0.24994659260841701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theme="0" tint="-0.24994659260841701"/>
        </patternFill>
      </fill>
    </dxf>
    <dxf>
      <fill>
        <patternFill>
          <bgColor rgb="FFC00000"/>
        </patternFill>
      </fill>
    </dxf>
    <dxf>
      <fill>
        <patternFill>
          <bgColor theme="0" tint="-0.24994659260841701"/>
        </patternFill>
      </fill>
    </dxf>
    <dxf>
      <fill>
        <patternFill>
          <bgColor rgb="FFC00000"/>
        </patternFill>
      </fill>
    </dxf>
    <dxf>
      <font>
        <color theme="0" tint="-0.24994659260841701"/>
      </font>
      <fill>
        <patternFill>
          <bgColor theme="0" tint="-0.24994659260841701"/>
        </patternFill>
      </fill>
    </dxf>
  </dxfs>
  <tableStyles count="0" defaultTableStyle="TableStyleMedium9" defaultPivotStyle="PivotStyleLight16"/>
  <colors>
    <mruColors>
      <color rgb="FFF6FED0"/>
      <color rgb="FFF9CB5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eetMetadata" Target="metadata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Ex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Ex1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_xlchart.v1.0</cx:f>
      </cx:strDim>
      <cx:numDim type="val">
        <cx:f>_xlchart.v1.1</cx:f>
      </cx:numDim>
    </cx:data>
  </cx:chartData>
  <cx:chart>
    <cx:plotArea>
      <cx:plotAreaRegion>
        <cx:series layoutId="boxWhisker" uniqueId="{306E8F33-0D49-4718-AFF3-44A6181E9BCD}" formatIdx="0">
          <cx:spPr>
            <a:solidFill>
              <a:srgbClr val="002060"/>
            </a:solidFill>
            <a:ln>
              <a:solidFill>
                <a:srgbClr val="002060"/>
              </a:solidFill>
            </a:ln>
          </cx:spPr>
          <cx:dataId val="0"/>
          <cx:layoutPr>
            <cx:visibility meanMarker="0" nonoutliers="1" outliers="0"/>
            <cx:statistics quartileMethod="exclusive"/>
          </cx:layoutPr>
        </cx:series>
      </cx:plotAreaRegion>
      <cx:axis id="0">
        <cx:catScaling gapWidth="2.11999989"/>
        <cx:title>
          <cx:tx>
            <cx:txData>
              <cx:v>Stanowiska/rodzaje pracy</cx:v>
            </cx:txData>
          </cx:tx>
          <cx:txPr>
            <a:bodyPr spcFirstLastPara="1" vertOverflow="ellipsis" horzOverflow="overflow" wrap="square" lIns="0" tIns="0" rIns="0" bIns="0" anchor="ctr" anchorCtr="1"/>
            <a:lstStyle/>
            <a:p>
              <a:pPr algn="ctr" rtl="0">
                <a:defRPr/>
              </a:pPr>
              <a:r>
                <a:rPr lang="pl-PL" sz="1000" b="0" i="0" u="none" strike="noStrike" kern="1200" baseline="0">
                  <a:solidFill>
                    <a:sysClr val="windowText" lastClr="000000">
                      <a:lumMod val="65000"/>
                      <a:lumOff val="35000"/>
                    </a:sysClr>
                  </a:solidFill>
                  <a:latin typeface="Calibri"/>
                </a:rPr>
                <a:t>Stanowiska/rodzaje pracy</a:t>
              </a:r>
            </a:p>
          </cx:txPr>
        </cx:title>
        <cx:majorGridlines/>
        <cx:tickLabels/>
      </cx:axis>
      <cx:axis id="1">
        <cx:valScaling/>
        <cx:title>
          <cx:tx>
            <cx:txData>
              <cx:v>poziomy wartościowania</cx:v>
            </cx:txData>
          </cx:tx>
          <cx:txPr>
            <a:bodyPr spcFirstLastPara="1" vertOverflow="ellipsis" horzOverflow="overflow" wrap="square" lIns="0" tIns="0" rIns="0" bIns="0" anchor="ctr" anchorCtr="1"/>
            <a:lstStyle/>
            <a:p>
              <a:pPr algn="ctr" rtl="0">
                <a:defRPr/>
              </a:pPr>
              <a:r>
                <a:rPr lang="pl-PL" sz="1000" b="0" i="0" u="none" strike="noStrike" kern="1200" baseline="0">
                  <a:solidFill>
                    <a:sysClr val="windowText" lastClr="000000">
                      <a:lumMod val="65000"/>
                      <a:lumOff val="35000"/>
                    </a:sysClr>
                  </a:solidFill>
                  <a:latin typeface="Calibri"/>
                </a:rPr>
                <a:t>poziomy wartościowania</a:t>
              </a:r>
            </a:p>
          </cx:txPr>
        </cx:title>
        <cx:majorGridlines/>
        <cx:tickLabels/>
      </cx:axis>
    </cx:plotArea>
  </cx:chart>
  <cx:spPr>
    <a:ln>
      <a:noFill/>
    </a:ln>
  </cx:spPr>
</cx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microsoft.com/office/2014/relationships/chartEx" Target="../charts/chartEx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6</xdr:row>
      <xdr:rowOff>0</xdr:rowOff>
    </xdr:from>
    <xdr:to>
      <xdr:col>17</xdr:col>
      <xdr:colOff>0</xdr:colOff>
      <xdr:row>26</xdr:row>
      <xdr:rowOff>187376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4" name="Wykres 3">
              <a:extLst>
                <a:ext uri="{FF2B5EF4-FFF2-40B4-BE49-F238E27FC236}">
                  <a16:creationId xmlns:a16="http://schemas.microsoft.com/office/drawing/2014/main" id="{F0008663-6F52-4BE0-A943-BC733299A61F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8503920" y="1554480"/>
              <a:ext cx="13228320" cy="4096436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l-PL" sz="1100"/>
                <a:t>Ten wykres jest niedostępny w Twojej wersji programu Excel.
Edytowanie tego kształtu lub zapisanie tego skoroszytu w innym formacie pliku spowoduje trwałe uszkodzenie wykresu.</a:t>
              </a:r>
            </a:p>
          </xdr:txBody>
        </xdr:sp>
      </mc:Fallback>
    </mc:AlternateContent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1EE786-D5C6-4E80-82F3-94AC1023600E}">
  <dimension ref="A1:O134"/>
  <sheetViews>
    <sheetView showGridLines="0" tabSelected="1" zoomScale="85" zoomScaleNormal="85" workbookViewId="0"/>
  </sheetViews>
  <sheetFormatPr defaultColWidth="0" defaultRowHeight="14.4" zeroHeight="1" x14ac:dyDescent="0.3"/>
  <cols>
    <col min="1" max="1" width="175.6640625" customWidth="1"/>
    <col min="9" max="15" width="0" hidden="1" customWidth="1"/>
    <col min="16" max="16384" width="8.77734375" hidden="1"/>
  </cols>
  <sheetData>
    <row r="1" spans="1:1" ht="24.6" customHeight="1" x14ac:dyDescent="0.5">
      <c r="A1" s="86" t="s">
        <v>1</v>
      </c>
    </row>
    <row r="2" spans="1:1" ht="12" customHeight="1" x14ac:dyDescent="0.4">
      <c r="A2" s="82"/>
    </row>
    <row r="3" spans="1:1" x14ac:dyDescent="0.3">
      <c r="A3" s="110" t="s">
        <v>31</v>
      </c>
    </row>
    <row r="4" spans="1:1" ht="18" customHeight="1" x14ac:dyDescent="0.3">
      <c r="A4" s="111" t="s">
        <v>107</v>
      </c>
    </row>
    <row r="5" spans="1:1" x14ac:dyDescent="0.3"/>
    <row r="6" spans="1:1" s="22" customFormat="1" ht="27" customHeight="1" x14ac:dyDescent="0.3">
      <c r="A6" s="83" t="s">
        <v>32</v>
      </c>
    </row>
    <row r="7" spans="1:1" s="22" customFormat="1" ht="27" customHeight="1" x14ac:dyDescent="0.3">
      <c r="A7" s="93" t="s">
        <v>122</v>
      </c>
    </row>
    <row r="8" spans="1:1" s="22" customFormat="1" ht="27" customHeight="1" x14ac:dyDescent="0.3">
      <c r="A8" s="113" t="s">
        <v>121</v>
      </c>
    </row>
    <row r="9" spans="1:1" s="22" customFormat="1" ht="27" customHeight="1" x14ac:dyDescent="0.3">
      <c r="A9" s="18" t="s">
        <v>74</v>
      </c>
    </row>
    <row r="10" spans="1:1" s="22" customFormat="1" ht="27" customHeight="1" x14ac:dyDescent="0.3">
      <c r="A10" s="18" t="s">
        <v>33</v>
      </c>
    </row>
    <row r="11" spans="1:1" s="22" customFormat="1" ht="27" customHeight="1" x14ac:dyDescent="0.3">
      <c r="A11" s="18" t="s">
        <v>48</v>
      </c>
    </row>
    <row r="12" spans="1:1" s="22" customFormat="1" ht="27" customHeight="1" x14ac:dyDescent="0.3">
      <c r="A12" s="93" t="s">
        <v>91</v>
      </c>
    </row>
    <row r="13" spans="1:1" s="22" customFormat="1" ht="12.6" customHeight="1" x14ac:dyDescent="0.3"/>
    <row r="14" spans="1:1" s="22" customFormat="1" ht="27" customHeight="1" x14ac:dyDescent="0.3">
      <c r="A14" s="83" t="s">
        <v>49</v>
      </c>
    </row>
    <row r="15" spans="1:1" s="22" customFormat="1" ht="27" customHeight="1" x14ac:dyDescent="0.3">
      <c r="A15" s="93" t="s">
        <v>92</v>
      </c>
    </row>
    <row r="16" spans="1:1" s="22" customFormat="1" ht="27" customHeight="1" x14ac:dyDescent="0.3">
      <c r="A16" s="113" t="s">
        <v>123</v>
      </c>
    </row>
    <row r="17" spans="1:1" s="22" customFormat="1" ht="27" customHeight="1" x14ac:dyDescent="0.3">
      <c r="A17" s="19" t="s">
        <v>75</v>
      </c>
    </row>
    <row r="18" spans="1:1" s="22" customFormat="1" ht="27" customHeight="1" x14ac:dyDescent="0.3">
      <c r="A18" s="108" t="s">
        <v>77</v>
      </c>
    </row>
    <row r="19" spans="1:1" s="22" customFormat="1" ht="27" customHeight="1" x14ac:dyDescent="0.3">
      <c r="A19" s="108" t="s">
        <v>76</v>
      </c>
    </row>
    <row r="20" spans="1:1" s="22" customFormat="1" ht="27" customHeight="1" x14ac:dyDescent="0.3">
      <c r="A20" s="20" t="s">
        <v>112</v>
      </c>
    </row>
    <row r="21" spans="1:1" s="22" customFormat="1" ht="27" customHeight="1" x14ac:dyDescent="0.3">
      <c r="A21" s="20" t="s">
        <v>124</v>
      </c>
    </row>
    <row r="22" spans="1:1" s="22" customFormat="1" ht="27" customHeight="1" x14ac:dyDescent="0.3">
      <c r="A22" s="19" t="s">
        <v>93</v>
      </c>
    </row>
    <row r="23" spans="1:1" s="22" customFormat="1" ht="12" customHeight="1" x14ac:dyDescent="0.3">
      <c r="A23" s="1"/>
    </row>
    <row r="24" spans="1:1" s="22" customFormat="1" ht="27" customHeight="1" x14ac:dyDescent="0.3">
      <c r="A24" s="83" t="s">
        <v>34</v>
      </c>
    </row>
    <row r="25" spans="1:1" s="22" customFormat="1" ht="27" customHeight="1" x14ac:dyDescent="0.3">
      <c r="A25" s="108" t="s">
        <v>94</v>
      </c>
    </row>
    <row r="26" spans="1:1" s="22" customFormat="1" ht="27" customHeight="1" x14ac:dyDescent="0.3">
      <c r="A26" s="113" t="s">
        <v>125</v>
      </c>
    </row>
    <row r="27" spans="1:1" s="22" customFormat="1" ht="33" customHeight="1" x14ac:dyDescent="0.3">
      <c r="A27" s="18" t="s">
        <v>89</v>
      </c>
    </row>
    <row r="28" spans="1:1" s="22" customFormat="1" ht="27" customHeight="1" x14ac:dyDescent="0.3">
      <c r="A28" s="23" t="s">
        <v>78</v>
      </c>
    </row>
    <row r="29" spans="1:1" s="22" customFormat="1" ht="27" customHeight="1" x14ac:dyDescent="0.3">
      <c r="A29" s="23" t="s">
        <v>98</v>
      </c>
    </row>
    <row r="30" spans="1:1" s="22" customFormat="1" ht="27" customHeight="1" x14ac:dyDescent="0.3">
      <c r="A30" s="23" t="s">
        <v>95</v>
      </c>
    </row>
    <row r="31" spans="1:1" s="22" customFormat="1" ht="27" customHeight="1" x14ac:dyDescent="0.3">
      <c r="A31" s="109" t="s">
        <v>96</v>
      </c>
    </row>
    <row r="32" spans="1:1" s="22" customFormat="1" ht="27" customHeight="1" x14ac:dyDescent="0.3">
      <c r="A32" s="84" t="s">
        <v>99</v>
      </c>
    </row>
    <row r="33" spans="1:1" s="22" customFormat="1" ht="12" customHeight="1" x14ac:dyDescent="0.3"/>
    <row r="34" spans="1:1" s="22" customFormat="1" ht="27" customHeight="1" x14ac:dyDescent="0.3">
      <c r="A34" s="83" t="s">
        <v>50</v>
      </c>
    </row>
    <row r="35" spans="1:1" s="22" customFormat="1" ht="30.6" customHeight="1" x14ac:dyDescent="0.3">
      <c r="A35" s="21" t="s">
        <v>110</v>
      </c>
    </row>
    <row r="36" spans="1:1" s="22" customFormat="1" ht="27" customHeight="1" x14ac:dyDescent="0.3">
      <c r="A36" s="21" t="s">
        <v>111</v>
      </c>
    </row>
    <row r="37" spans="1:1" s="22" customFormat="1" ht="33.6" customHeight="1" x14ac:dyDescent="0.3">
      <c r="A37" s="21" t="s">
        <v>79</v>
      </c>
    </row>
    <row r="38" spans="1:1" s="22" customFormat="1" ht="31.8" customHeight="1" x14ac:dyDescent="0.3">
      <c r="A38" s="21" t="s">
        <v>126</v>
      </c>
    </row>
    <row r="39" spans="1:1" s="22" customFormat="1" ht="27" customHeight="1" x14ac:dyDescent="0.3">
      <c r="A39" s="20" t="s">
        <v>113</v>
      </c>
    </row>
    <row r="40" spans="1:1" s="22" customFormat="1" ht="27" customHeight="1" x14ac:dyDescent="0.3">
      <c r="A40" s="20" t="s">
        <v>115</v>
      </c>
    </row>
    <row r="41" spans="1:1" s="22" customFormat="1" ht="9" customHeight="1" x14ac:dyDescent="0.3">
      <c r="A41" s="85"/>
    </row>
    <row r="42" spans="1:1" s="22" customFormat="1" ht="27" customHeight="1" x14ac:dyDescent="0.3">
      <c r="A42" s="83" t="s">
        <v>100</v>
      </c>
    </row>
    <row r="43" spans="1:1" s="22" customFormat="1" ht="27" customHeight="1" x14ac:dyDescent="0.3">
      <c r="A43" s="18" t="s">
        <v>101</v>
      </c>
    </row>
    <row r="44" spans="1:1" s="22" customFormat="1" ht="27" customHeight="1" x14ac:dyDescent="0.3">
      <c r="A44" s="18" t="s">
        <v>67</v>
      </c>
    </row>
    <row r="45" spans="1:1" s="22" customFormat="1" ht="27" customHeight="1" x14ac:dyDescent="0.3">
      <c r="A45" s="18" t="s">
        <v>127</v>
      </c>
    </row>
    <row r="46" spans="1:1" s="22" customFormat="1" ht="27" customHeight="1" x14ac:dyDescent="0.3">
      <c r="A46" s="18" t="s">
        <v>102</v>
      </c>
    </row>
    <row r="47" spans="1:1" s="22" customFormat="1" ht="10.199999999999999" customHeight="1" x14ac:dyDescent="0.3">
      <c r="A47" s="90"/>
    </row>
    <row r="48" spans="1:1" s="22" customFormat="1" ht="27" customHeight="1" x14ac:dyDescent="0.3">
      <c r="A48" s="83" t="s">
        <v>35</v>
      </c>
    </row>
    <row r="49" spans="1:1" s="22" customFormat="1" ht="27" customHeight="1" x14ac:dyDescent="0.3">
      <c r="A49" s="18" t="s">
        <v>80</v>
      </c>
    </row>
    <row r="50" spans="1:1" ht="27" customHeight="1" x14ac:dyDescent="0.3">
      <c r="A50" s="18" t="s">
        <v>81</v>
      </c>
    </row>
    <row r="51" spans="1:1" s="22" customFormat="1" ht="27" customHeight="1" x14ac:dyDescent="0.3">
      <c r="A51" s="19" t="s">
        <v>103</v>
      </c>
    </row>
    <row r="52" spans="1:1" s="22" customFormat="1" ht="27" customHeight="1" x14ac:dyDescent="0.3">
      <c r="A52" s="19" t="s">
        <v>68</v>
      </c>
    </row>
    <row r="53" spans="1:1" s="22" customFormat="1" ht="27" customHeight="1" x14ac:dyDescent="0.3">
      <c r="A53" s="19" t="s">
        <v>104</v>
      </c>
    </row>
    <row r="54" spans="1:1" s="22" customFormat="1" ht="27" customHeight="1" x14ac:dyDescent="0.3">
      <c r="A54" s="19" t="s">
        <v>97</v>
      </c>
    </row>
    <row r="55" spans="1:1" s="22" customFormat="1" ht="27" customHeight="1" x14ac:dyDescent="0.3">
      <c r="A55" s="19" t="s">
        <v>82</v>
      </c>
    </row>
    <row r="56" spans="1:1" s="22" customFormat="1" ht="27" customHeight="1" x14ac:dyDescent="0.3">
      <c r="A56" s="122" t="s">
        <v>129</v>
      </c>
    </row>
    <row r="57" spans="1:1" s="22" customFormat="1" ht="10.199999999999999" customHeight="1" x14ac:dyDescent="0.3"/>
    <row r="58" spans="1:1" s="22" customFormat="1" ht="27" customHeight="1" x14ac:dyDescent="0.3">
      <c r="A58" s="83" t="s">
        <v>108</v>
      </c>
    </row>
    <row r="59" spans="1:1" s="22" customFormat="1" ht="27" customHeight="1" x14ac:dyDescent="0.3">
      <c r="A59" s="19" t="s">
        <v>105</v>
      </c>
    </row>
    <row r="60" spans="1:1" s="22" customFormat="1" ht="27" customHeight="1" x14ac:dyDescent="0.3">
      <c r="A60" s="19" t="s">
        <v>71</v>
      </c>
    </row>
    <row r="61" spans="1:1" s="22" customFormat="1" ht="27" customHeight="1" x14ac:dyDescent="0.3">
      <c r="A61" s="19" t="s">
        <v>70</v>
      </c>
    </row>
    <row r="62" spans="1:1" s="22" customFormat="1" ht="27" customHeight="1" x14ac:dyDescent="0.3">
      <c r="A62" s="91" t="s">
        <v>72</v>
      </c>
    </row>
    <row r="63" spans="1:1" s="22" customFormat="1" ht="27" customHeight="1" x14ac:dyDescent="0.3">
      <c r="A63" s="21" t="s">
        <v>66</v>
      </c>
    </row>
    <row r="64" spans="1:1" s="22" customFormat="1" ht="27" customHeight="1" x14ac:dyDescent="0.3">
      <c r="A64" s="91" t="s">
        <v>69</v>
      </c>
    </row>
    <row r="65" spans="1:1" s="22" customFormat="1" ht="27" customHeight="1" x14ac:dyDescent="0.3">
      <c r="A65" s="92" t="s">
        <v>73</v>
      </c>
    </row>
    <row r="66" spans="1:1" s="22" customFormat="1" ht="27" customHeight="1" x14ac:dyDescent="0.3">
      <c r="A66" s="19" t="s">
        <v>106</v>
      </c>
    </row>
    <row r="67" spans="1:1" s="22" customFormat="1" ht="25.05" customHeight="1" x14ac:dyDescent="0.3"/>
    <row r="68" spans="1:1" ht="14.55" customHeight="1" x14ac:dyDescent="0.3"/>
    <row r="69" spans="1:1" ht="14.55" customHeight="1" x14ac:dyDescent="0.3"/>
    <row r="70" spans="1:1" x14ac:dyDescent="0.3"/>
    <row r="71" spans="1:1" x14ac:dyDescent="0.3"/>
    <row r="72" spans="1:1" x14ac:dyDescent="0.3"/>
    <row r="73" spans="1:1" x14ac:dyDescent="0.3"/>
    <row r="74" spans="1:1" x14ac:dyDescent="0.3"/>
    <row r="75" spans="1:1" x14ac:dyDescent="0.3"/>
    <row r="76" spans="1:1" x14ac:dyDescent="0.3"/>
    <row r="77" spans="1:1" x14ac:dyDescent="0.3"/>
    <row r="78" spans="1:1" x14ac:dyDescent="0.3"/>
    <row r="79" spans="1:1" x14ac:dyDescent="0.3"/>
    <row r="80" spans="1:1" x14ac:dyDescent="0.3"/>
    <row r="81" x14ac:dyDescent="0.3"/>
    <row r="82" x14ac:dyDescent="0.3"/>
    <row r="83" x14ac:dyDescent="0.3"/>
    <row r="84" x14ac:dyDescent="0.3"/>
    <row r="85" x14ac:dyDescent="0.3"/>
    <row r="86" x14ac:dyDescent="0.3"/>
    <row r="87" x14ac:dyDescent="0.3"/>
    <row r="88" x14ac:dyDescent="0.3"/>
    <row r="89" x14ac:dyDescent="0.3"/>
    <row r="90" x14ac:dyDescent="0.3"/>
    <row r="91" x14ac:dyDescent="0.3"/>
    <row r="92" x14ac:dyDescent="0.3"/>
    <row r="93" x14ac:dyDescent="0.3"/>
    <row r="94" x14ac:dyDescent="0.3"/>
    <row r="95" x14ac:dyDescent="0.3"/>
    <row r="96" x14ac:dyDescent="0.3"/>
    <row r="97" x14ac:dyDescent="0.3"/>
    <row r="98" x14ac:dyDescent="0.3"/>
    <row r="99" x14ac:dyDescent="0.3"/>
    <row r="100" x14ac:dyDescent="0.3"/>
    <row r="101" x14ac:dyDescent="0.3"/>
    <row r="102" x14ac:dyDescent="0.3"/>
    <row r="103" x14ac:dyDescent="0.3"/>
    <row r="104" x14ac:dyDescent="0.3"/>
    <row r="105" x14ac:dyDescent="0.3"/>
    <row r="106" x14ac:dyDescent="0.3"/>
    <row r="107" x14ac:dyDescent="0.3"/>
    <row r="108" x14ac:dyDescent="0.3"/>
    <row r="109" x14ac:dyDescent="0.3"/>
    <row r="110" x14ac:dyDescent="0.3"/>
    <row r="111" x14ac:dyDescent="0.3"/>
    <row r="112" x14ac:dyDescent="0.3"/>
    <row r="113" x14ac:dyDescent="0.3"/>
    <row r="114" x14ac:dyDescent="0.3"/>
    <row r="115" x14ac:dyDescent="0.3"/>
    <row r="116" x14ac:dyDescent="0.3"/>
    <row r="117" x14ac:dyDescent="0.3"/>
    <row r="118" x14ac:dyDescent="0.3"/>
    <row r="119" x14ac:dyDescent="0.3"/>
    <row r="120" x14ac:dyDescent="0.3"/>
    <row r="121" x14ac:dyDescent="0.3"/>
    <row r="122" x14ac:dyDescent="0.3"/>
    <row r="123" x14ac:dyDescent="0.3"/>
    <row r="124" x14ac:dyDescent="0.3"/>
    <row r="125" x14ac:dyDescent="0.3"/>
    <row r="126" x14ac:dyDescent="0.3"/>
    <row r="127" x14ac:dyDescent="0.3"/>
    <row r="128" x14ac:dyDescent="0.3"/>
    <row r="129" x14ac:dyDescent="0.3"/>
    <row r="130" x14ac:dyDescent="0.3"/>
    <row r="131" x14ac:dyDescent="0.3"/>
    <row r="132" x14ac:dyDescent="0.3"/>
    <row r="133" x14ac:dyDescent="0.3"/>
    <row r="134" x14ac:dyDescent="0.3"/>
  </sheetData>
  <sheetProtection algorithmName="SHA-512" hashValue="4YWcMwImCoK3Qv743YpGtssW0Ffl/935mW0cGhMAvKP2eBiEW+NMxhdVfADFc2Yok+n8lqYNmd6loXL1kNm09w==" saltValue="U/cgk15vmFCC26JKuOPbIw==" spinCount="100000" sheet="1" objects="1" scenarios="1"/>
  <conditionalFormatting sqref="A51:A57">
    <cfRule type="expression" dxfId="111" priority="1">
      <formula>#REF!=""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71FAB8-EFDC-408C-93E7-D59BDA9A11B0}">
  <sheetPr>
    <tabColor theme="4"/>
  </sheetPr>
  <dimension ref="B1:Y90"/>
  <sheetViews>
    <sheetView showGridLines="0" zoomScaleNormal="100" workbookViewId="0">
      <selection activeCell="C6" sqref="C6"/>
    </sheetView>
  </sheetViews>
  <sheetFormatPr defaultColWidth="8.77734375" defaultRowHeight="14.4" x14ac:dyDescent="0.3"/>
  <cols>
    <col min="1" max="1" width="1.109375" style="25" customWidth="1"/>
    <col min="2" max="2" width="6.77734375" style="36" customWidth="1"/>
    <col min="3" max="3" width="23" style="25" customWidth="1"/>
    <col min="4" max="4" width="1.5546875" style="25" customWidth="1"/>
    <col min="5" max="5" width="9.33203125" style="25" customWidth="1"/>
    <col min="6" max="18" width="6.88671875" style="25" customWidth="1"/>
    <col min="19" max="21" width="9.21875" style="25" customWidth="1"/>
    <col min="22" max="22" width="5.109375" style="25" customWidth="1"/>
    <col min="23" max="16384" width="8.77734375" style="25"/>
  </cols>
  <sheetData>
    <row r="1" spans="2:25" ht="15" thickBot="1" x14ac:dyDescent="0.35">
      <c r="B1" s="131" t="s">
        <v>31</v>
      </c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132"/>
      <c r="O1" s="132"/>
      <c r="P1" s="132"/>
      <c r="Q1" s="132"/>
      <c r="R1" s="132"/>
      <c r="S1" s="132"/>
      <c r="T1" s="132"/>
      <c r="U1" s="132"/>
    </row>
    <row r="2" spans="2:25" ht="25.95" customHeight="1" x14ac:dyDescent="0.3">
      <c r="B2" s="149" t="s">
        <v>25</v>
      </c>
      <c r="C2" s="155"/>
      <c r="D2" s="26"/>
      <c r="E2" s="149" t="s">
        <v>114</v>
      </c>
      <c r="F2" s="150"/>
      <c r="G2" s="150"/>
      <c r="H2" s="150"/>
      <c r="I2" s="150"/>
      <c r="J2" s="150"/>
      <c r="K2" s="150"/>
      <c r="L2" s="150"/>
      <c r="M2" s="150"/>
      <c r="N2" s="150"/>
      <c r="O2" s="150"/>
      <c r="P2" s="150"/>
      <c r="Q2" s="150"/>
      <c r="R2" s="157" t="str">
        <f>"Waga syntetyczna "</f>
        <v xml:space="preserve">Waga syntetyczna </v>
      </c>
      <c r="S2" s="160"/>
      <c r="T2" s="157" t="s">
        <v>29</v>
      </c>
      <c r="U2" s="163"/>
    </row>
    <row r="3" spans="2:25" ht="20.55" customHeight="1" thickBot="1" x14ac:dyDescent="0.35">
      <c r="B3" s="151"/>
      <c r="C3" s="156"/>
      <c r="D3" s="26"/>
      <c r="E3" s="151"/>
      <c r="F3" s="152"/>
      <c r="G3" s="152"/>
      <c r="H3" s="152"/>
      <c r="I3" s="152"/>
      <c r="J3" s="152"/>
      <c r="K3" s="152"/>
      <c r="L3" s="152"/>
      <c r="M3" s="152"/>
      <c r="N3" s="152"/>
      <c r="O3" s="152"/>
      <c r="P3" s="152"/>
      <c r="Q3" s="152"/>
      <c r="R3" s="161">
        <v>0.25</v>
      </c>
      <c r="S3" s="162"/>
      <c r="T3" s="165">
        <f>$R$3+$R$18+$R$33+$R$48+$R$63+$R$78</f>
        <v>1</v>
      </c>
      <c r="U3" s="166"/>
      <c r="W3" s="27"/>
      <c r="X3" s="27"/>
      <c r="Y3" s="27"/>
    </row>
    <row r="4" spans="2:25" ht="15" thickBot="1" x14ac:dyDescent="0.35">
      <c r="B4" s="28"/>
      <c r="C4" s="29"/>
      <c r="E4" s="9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97"/>
    </row>
    <row r="5" spans="2:25" ht="28.8" x14ac:dyDescent="0.3">
      <c r="B5" s="31" t="s">
        <v>3</v>
      </c>
      <c r="C5" s="32" t="s">
        <v>2</v>
      </c>
      <c r="E5" s="98" t="s">
        <v>4</v>
      </c>
      <c r="F5" s="158" t="s">
        <v>14</v>
      </c>
      <c r="G5" s="158"/>
      <c r="H5" s="158"/>
      <c r="I5" s="158"/>
      <c r="J5" s="157" t="s">
        <v>15</v>
      </c>
      <c r="K5" s="157"/>
      <c r="L5" s="157"/>
      <c r="M5" s="157"/>
      <c r="N5" s="157"/>
      <c r="O5" s="157"/>
      <c r="P5" s="157"/>
      <c r="Q5" s="157"/>
      <c r="R5" s="157"/>
      <c r="S5" s="157" t="s">
        <v>109</v>
      </c>
      <c r="T5" s="157"/>
      <c r="U5" s="163"/>
    </row>
    <row r="6" spans="2:25" ht="13.95" customHeight="1" x14ac:dyDescent="0.3">
      <c r="B6" s="34">
        <f>IF(AND(B5&lt;&gt;"",C5&lt;&gt;""),ROW(C6)-ROW($C$5),"")</f>
        <v>1</v>
      </c>
      <c r="C6" s="9" t="s">
        <v>128</v>
      </c>
      <c r="E6" s="99">
        <v>1</v>
      </c>
      <c r="F6" s="159" t="s">
        <v>128</v>
      </c>
      <c r="G6" s="138"/>
      <c r="H6" s="138"/>
      <c r="I6" s="138"/>
      <c r="J6" s="137"/>
      <c r="K6" s="133"/>
      <c r="L6" s="133"/>
      <c r="M6" s="133"/>
      <c r="N6" s="133"/>
      <c r="O6" s="133"/>
      <c r="P6" s="133"/>
      <c r="Q6" s="133"/>
      <c r="R6" s="133"/>
      <c r="S6" s="139">
        <v>0.25</v>
      </c>
      <c r="T6" s="139"/>
      <c r="U6" s="164"/>
    </row>
    <row r="7" spans="2:25" ht="13.95" customHeight="1" x14ac:dyDescent="0.3">
      <c r="B7" s="34">
        <f t="shared" ref="B7:B70" si="0">IF(AND(B6&lt;&gt;"",C6&lt;&gt;""),ROW(C7)-ROW($C$5),"")</f>
        <v>2</v>
      </c>
      <c r="C7" s="9"/>
      <c r="E7" s="99">
        <v>2</v>
      </c>
      <c r="F7" s="138"/>
      <c r="G7" s="138"/>
      <c r="H7" s="138"/>
      <c r="I7" s="138"/>
      <c r="J7" s="137"/>
      <c r="K7" s="133"/>
      <c r="L7" s="133"/>
      <c r="M7" s="133"/>
      <c r="N7" s="133"/>
      <c r="O7" s="133"/>
      <c r="P7" s="133"/>
      <c r="Q7" s="133"/>
      <c r="R7" s="133"/>
      <c r="S7" s="139"/>
      <c r="T7" s="139"/>
      <c r="U7" s="164"/>
    </row>
    <row r="8" spans="2:25" ht="13.95" customHeight="1" x14ac:dyDescent="0.3">
      <c r="B8" s="34" t="str">
        <f t="shared" si="0"/>
        <v/>
      </c>
      <c r="C8" s="9"/>
      <c r="E8" s="99">
        <v>3</v>
      </c>
      <c r="F8" s="138"/>
      <c r="G8" s="138"/>
      <c r="H8" s="138"/>
      <c r="I8" s="138"/>
      <c r="J8" s="133"/>
      <c r="K8" s="133"/>
      <c r="L8" s="133"/>
      <c r="M8" s="133"/>
      <c r="N8" s="133"/>
      <c r="O8" s="133"/>
      <c r="P8" s="133"/>
      <c r="Q8" s="133"/>
      <c r="R8" s="133"/>
      <c r="S8" s="139"/>
      <c r="T8" s="139"/>
      <c r="U8" s="164"/>
    </row>
    <row r="9" spans="2:25" ht="13.95" customHeight="1" x14ac:dyDescent="0.3">
      <c r="B9" s="34" t="str">
        <f t="shared" si="0"/>
        <v/>
      </c>
      <c r="C9" s="9"/>
      <c r="E9" s="99">
        <v>4</v>
      </c>
      <c r="F9" s="138"/>
      <c r="G9" s="138"/>
      <c r="H9" s="138"/>
      <c r="I9" s="138"/>
      <c r="J9" s="133"/>
      <c r="K9" s="133"/>
      <c r="L9" s="133"/>
      <c r="M9" s="133"/>
      <c r="N9" s="133"/>
      <c r="O9" s="133"/>
      <c r="P9" s="133"/>
      <c r="Q9" s="133"/>
      <c r="R9" s="133"/>
      <c r="S9" s="139"/>
      <c r="T9" s="139"/>
      <c r="U9" s="164"/>
    </row>
    <row r="10" spans="2:25" ht="13.95" customHeight="1" x14ac:dyDescent="0.3">
      <c r="B10" s="34" t="str">
        <f t="shared" si="0"/>
        <v/>
      </c>
      <c r="C10" s="9"/>
      <c r="E10" s="99">
        <v>5</v>
      </c>
      <c r="F10" s="138"/>
      <c r="G10" s="138"/>
      <c r="H10" s="138"/>
      <c r="I10" s="138"/>
      <c r="J10" s="133"/>
      <c r="K10" s="133"/>
      <c r="L10" s="133"/>
      <c r="M10" s="133"/>
      <c r="N10" s="133"/>
      <c r="O10" s="133"/>
      <c r="P10" s="133"/>
      <c r="Q10" s="133"/>
      <c r="R10" s="133"/>
      <c r="S10" s="139"/>
      <c r="T10" s="139"/>
      <c r="U10" s="164"/>
    </row>
    <row r="11" spans="2:25" ht="13.95" customHeight="1" x14ac:dyDescent="0.3">
      <c r="B11" s="34" t="str">
        <f t="shared" si="0"/>
        <v/>
      </c>
      <c r="C11" s="9"/>
      <c r="E11" s="99">
        <v>6</v>
      </c>
      <c r="F11" s="138"/>
      <c r="G11" s="138"/>
      <c r="H11" s="138"/>
      <c r="I11" s="138"/>
      <c r="J11" s="133"/>
      <c r="K11" s="133"/>
      <c r="L11" s="133"/>
      <c r="M11" s="133"/>
      <c r="N11" s="133"/>
      <c r="O11" s="133"/>
      <c r="P11" s="133"/>
      <c r="Q11" s="133"/>
      <c r="R11" s="133"/>
      <c r="S11" s="139"/>
      <c r="T11" s="139"/>
      <c r="U11" s="164"/>
    </row>
    <row r="12" spans="2:25" x14ac:dyDescent="0.3">
      <c r="B12" s="34" t="str">
        <f t="shared" si="0"/>
        <v/>
      </c>
      <c r="C12" s="9"/>
      <c r="E12" s="100"/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101"/>
    </row>
    <row r="13" spans="2:25" ht="15.45" customHeight="1" x14ac:dyDescent="0.3">
      <c r="B13" s="34" t="str">
        <f t="shared" si="0"/>
        <v/>
      </c>
      <c r="C13" s="9"/>
      <c r="E13" s="102" t="s">
        <v>11</v>
      </c>
      <c r="F13" s="88" t="s">
        <v>51</v>
      </c>
      <c r="G13" s="88" t="s">
        <v>52</v>
      </c>
      <c r="H13" s="88" t="s">
        <v>53</v>
      </c>
      <c r="I13" s="88" t="s">
        <v>54</v>
      </c>
      <c r="J13" s="88" t="s">
        <v>55</v>
      </c>
      <c r="K13" s="88" t="s">
        <v>56</v>
      </c>
      <c r="L13" s="88" t="s">
        <v>57</v>
      </c>
      <c r="M13" s="88" t="s">
        <v>58</v>
      </c>
      <c r="N13" s="88" t="s">
        <v>28</v>
      </c>
      <c r="O13" s="88" t="s">
        <v>59</v>
      </c>
      <c r="P13" s="88" t="s">
        <v>60</v>
      </c>
      <c r="Q13" s="88" t="s">
        <v>61</v>
      </c>
      <c r="R13" s="88" t="s">
        <v>62</v>
      </c>
      <c r="S13" s="88" t="s">
        <v>63</v>
      </c>
      <c r="T13" s="88" t="s">
        <v>64</v>
      </c>
      <c r="U13" s="103" t="s">
        <v>65</v>
      </c>
    </row>
    <row r="14" spans="2:25" x14ac:dyDescent="0.3">
      <c r="B14" s="34" t="str">
        <f t="shared" si="0"/>
        <v/>
      </c>
      <c r="C14" s="9"/>
      <c r="E14" s="99" t="s">
        <v>8</v>
      </c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104"/>
    </row>
    <row r="15" spans="2:25" ht="29.4" thickBot="1" x14ac:dyDescent="0.35">
      <c r="B15" s="34" t="str">
        <f t="shared" si="0"/>
        <v/>
      </c>
      <c r="C15" s="9"/>
      <c r="E15" s="105" t="s">
        <v>9</v>
      </c>
      <c r="F15" s="106"/>
      <c r="G15" s="106"/>
      <c r="H15" s="106"/>
      <c r="I15" s="106"/>
      <c r="J15" s="106"/>
      <c r="K15" s="106"/>
      <c r="L15" s="106"/>
      <c r="M15" s="106"/>
      <c r="N15" s="106"/>
      <c r="O15" s="106"/>
      <c r="P15" s="106"/>
      <c r="Q15" s="106"/>
      <c r="R15" s="106"/>
      <c r="S15" s="106"/>
      <c r="T15" s="106"/>
      <c r="U15" s="107"/>
    </row>
    <row r="16" spans="2:25" ht="14.55" customHeight="1" thickBot="1" x14ac:dyDescent="0.35">
      <c r="B16" s="34" t="str">
        <f t="shared" si="0"/>
        <v/>
      </c>
      <c r="C16" s="9"/>
    </row>
    <row r="17" spans="2:21" ht="18.45" customHeight="1" x14ac:dyDescent="0.3">
      <c r="B17" s="34" t="str">
        <f t="shared" si="0"/>
        <v/>
      </c>
      <c r="C17" s="9"/>
      <c r="E17" s="149" t="s">
        <v>118</v>
      </c>
      <c r="F17" s="150"/>
      <c r="G17" s="150"/>
      <c r="H17" s="150"/>
      <c r="I17" s="150"/>
      <c r="J17" s="150"/>
      <c r="K17" s="150"/>
      <c r="L17" s="150"/>
      <c r="M17" s="150"/>
      <c r="N17" s="150"/>
      <c r="O17" s="150"/>
      <c r="P17" s="150"/>
      <c r="Q17" s="150"/>
      <c r="R17" s="147" t="str">
        <f>"Waga syntetyczna "</f>
        <v xml:space="preserve">Waga syntetyczna </v>
      </c>
      <c r="S17" s="148"/>
      <c r="T17" s="147" t="s">
        <v>29</v>
      </c>
      <c r="U17" s="148"/>
    </row>
    <row r="18" spans="2:21" ht="19.05" customHeight="1" thickBot="1" x14ac:dyDescent="0.35">
      <c r="B18" s="34" t="str">
        <f t="shared" si="0"/>
        <v/>
      </c>
      <c r="C18" s="9"/>
      <c r="E18" s="151"/>
      <c r="F18" s="152"/>
      <c r="G18" s="152"/>
      <c r="H18" s="152"/>
      <c r="I18" s="152"/>
      <c r="J18" s="152"/>
      <c r="K18" s="152"/>
      <c r="L18" s="152"/>
      <c r="M18" s="152"/>
      <c r="N18" s="152"/>
      <c r="O18" s="152"/>
      <c r="P18" s="152"/>
      <c r="Q18" s="152"/>
      <c r="R18" s="134">
        <v>0.25</v>
      </c>
      <c r="S18" s="135"/>
      <c r="T18" s="153">
        <f>$R$3+$R$18+$R$33+$R$48+$R$63+$R$78</f>
        <v>1</v>
      </c>
      <c r="U18" s="154"/>
    </row>
    <row r="19" spans="2:21" ht="28.95" customHeight="1" x14ac:dyDescent="0.3">
      <c r="B19" s="34" t="str">
        <f t="shared" si="0"/>
        <v/>
      </c>
      <c r="C19" s="9"/>
      <c r="E19" s="30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9"/>
    </row>
    <row r="20" spans="2:21" ht="14.55" customHeight="1" x14ac:dyDescent="0.3">
      <c r="B20" s="34" t="str">
        <f t="shared" si="0"/>
        <v/>
      </c>
      <c r="C20" s="9"/>
      <c r="E20" s="33" t="s">
        <v>5</v>
      </c>
      <c r="F20" s="141" t="s">
        <v>14</v>
      </c>
      <c r="G20" s="141"/>
      <c r="H20" s="141"/>
      <c r="I20" s="141"/>
      <c r="J20" s="136" t="s">
        <v>15</v>
      </c>
      <c r="K20" s="136"/>
      <c r="L20" s="136"/>
      <c r="M20" s="136"/>
      <c r="N20" s="136"/>
      <c r="O20" s="136"/>
      <c r="P20" s="136"/>
      <c r="Q20" s="136"/>
      <c r="R20" s="136"/>
      <c r="S20" s="136" t="s">
        <v>109</v>
      </c>
      <c r="T20" s="136"/>
      <c r="U20" s="142"/>
    </row>
    <row r="21" spans="2:21" x14ac:dyDescent="0.3">
      <c r="B21" s="34" t="str">
        <f t="shared" si="0"/>
        <v/>
      </c>
      <c r="C21" s="9"/>
      <c r="E21" s="34">
        <v>1</v>
      </c>
      <c r="F21" s="138" t="s">
        <v>128</v>
      </c>
      <c r="G21" s="138"/>
      <c r="H21" s="138"/>
      <c r="I21" s="138"/>
      <c r="J21" s="137"/>
      <c r="K21" s="133"/>
      <c r="L21" s="133"/>
      <c r="M21" s="133"/>
      <c r="N21" s="133"/>
      <c r="O21" s="133"/>
      <c r="P21" s="133"/>
      <c r="Q21" s="133"/>
      <c r="R21" s="133"/>
      <c r="S21" s="139">
        <v>0.25</v>
      </c>
      <c r="T21" s="139"/>
      <c r="U21" s="140"/>
    </row>
    <row r="22" spans="2:21" x14ac:dyDescent="0.3">
      <c r="B22" s="34" t="str">
        <f t="shared" si="0"/>
        <v/>
      </c>
      <c r="C22" s="9"/>
      <c r="E22" s="34">
        <v>2</v>
      </c>
      <c r="F22" s="138"/>
      <c r="G22" s="138"/>
      <c r="H22" s="138"/>
      <c r="I22" s="138"/>
      <c r="J22" s="137"/>
      <c r="K22" s="133"/>
      <c r="L22" s="133"/>
      <c r="M22" s="133"/>
      <c r="N22" s="133"/>
      <c r="O22" s="133"/>
      <c r="P22" s="133"/>
      <c r="Q22" s="133"/>
      <c r="R22" s="133"/>
      <c r="S22" s="139"/>
      <c r="T22" s="139"/>
      <c r="U22" s="140"/>
    </row>
    <row r="23" spans="2:21" x14ac:dyDescent="0.3">
      <c r="B23" s="34" t="str">
        <f t="shared" si="0"/>
        <v/>
      </c>
      <c r="C23" s="9"/>
      <c r="E23" s="34">
        <v>3</v>
      </c>
      <c r="F23" s="138"/>
      <c r="G23" s="138"/>
      <c r="H23" s="138"/>
      <c r="I23" s="138"/>
      <c r="J23" s="137"/>
      <c r="K23" s="133"/>
      <c r="L23" s="133"/>
      <c r="M23" s="133"/>
      <c r="N23" s="133"/>
      <c r="O23" s="133"/>
      <c r="P23" s="133"/>
      <c r="Q23" s="133"/>
      <c r="R23" s="133"/>
      <c r="S23" s="139"/>
      <c r="T23" s="139"/>
      <c r="U23" s="140"/>
    </row>
    <row r="24" spans="2:21" x14ac:dyDescent="0.3">
      <c r="B24" s="34" t="str">
        <f t="shared" si="0"/>
        <v/>
      </c>
      <c r="C24" s="9"/>
      <c r="E24" s="34">
        <v>4</v>
      </c>
      <c r="F24" s="138"/>
      <c r="G24" s="138"/>
      <c r="H24" s="138"/>
      <c r="I24" s="138"/>
      <c r="J24" s="137"/>
      <c r="K24" s="133"/>
      <c r="L24" s="133"/>
      <c r="M24" s="133"/>
      <c r="N24" s="133"/>
      <c r="O24" s="133"/>
      <c r="P24" s="133"/>
      <c r="Q24" s="133"/>
      <c r="R24" s="133"/>
      <c r="S24" s="139"/>
      <c r="T24" s="139"/>
      <c r="U24" s="140"/>
    </row>
    <row r="25" spans="2:21" x14ac:dyDescent="0.3">
      <c r="B25" s="34" t="str">
        <f t="shared" si="0"/>
        <v/>
      </c>
      <c r="C25" s="9"/>
      <c r="E25" s="34">
        <v>5</v>
      </c>
      <c r="F25" s="138"/>
      <c r="G25" s="138"/>
      <c r="H25" s="138"/>
      <c r="I25" s="138"/>
      <c r="J25" s="137"/>
      <c r="K25" s="133"/>
      <c r="L25" s="133"/>
      <c r="M25" s="133"/>
      <c r="N25" s="133"/>
      <c r="O25" s="133"/>
      <c r="P25" s="133"/>
      <c r="Q25" s="133"/>
      <c r="R25" s="133"/>
      <c r="S25" s="139"/>
      <c r="T25" s="139"/>
      <c r="U25" s="140"/>
    </row>
    <row r="26" spans="2:21" x14ac:dyDescent="0.3">
      <c r="B26" s="34" t="str">
        <f t="shared" si="0"/>
        <v/>
      </c>
      <c r="C26" s="9"/>
      <c r="E26" s="34">
        <v>6</v>
      </c>
      <c r="F26" s="138"/>
      <c r="G26" s="138"/>
      <c r="H26" s="138"/>
      <c r="I26" s="138"/>
      <c r="J26" s="137"/>
      <c r="K26" s="133"/>
      <c r="L26" s="133"/>
      <c r="M26" s="133"/>
      <c r="N26" s="133"/>
      <c r="O26" s="133"/>
      <c r="P26" s="133"/>
      <c r="Q26" s="133"/>
      <c r="R26" s="133"/>
      <c r="S26" s="139"/>
      <c r="T26" s="139"/>
      <c r="U26" s="140"/>
    </row>
    <row r="27" spans="2:21" x14ac:dyDescent="0.3">
      <c r="B27" s="34" t="str">
        <f t="shared" si="0"/>
        <v/>
      </c>
      <c r="C27" s="9"/>
      <c r="E27" s="30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9"/>
    </row>
    <row r="28" spans="2:21" x14ac:dyDescent="0.3">
      <c r="B28" s="34" t="str">
        <f t="shared" si="0"/>
        <v/>
      </c>
      <c r="C28" s="9"/>
      <c r="E28" s="33" t="s">
        <v>18</v>
      </c>
      <c r="F28" s="87" t="s">
        <v>51</v>
      </c>
      <c r="G28" s="87" t="s">
        <v>52</v>
      </c>
      <c r="H28" s="87" t="s">
        <v>53</v>
      </c>
      <c r="I28" s="87" t="s">
        <v>54</v>
      </c>
      <c r="J28" s="87" t="s">
        <v>55</v>
      </c>
      <c r="K28" s="87" t="s">
        <v>56</v>
      </c>
      <c r="L28" s="87" t="s">
        <v>57</v>
      </c>
      <c r="M28" s="87" t="s">
        <v>58</v>
      </c>
      <c r="N28" s="87" t="s">
        <v>28</v>
      </c>
      <c r="O28" s="87" t="s">
        <v>59</v>
      </c>
      <c r="P28" s="87" t="s">
        <v>60</v>
      </c>
      <c r="Q28" s="87" t="s">
        <v>61</v>
      </c>
      <c r="R28" s="87" t="s">
        <v>62</v>
      </c>
      <c r="S28" s="87" t="s">
        <v>63</v>
      </c>
      <c r="T28" s="87" t="s">
        <v>64</v>
      </c>
      <c r="U28" s="89" t="s">
        <v>65</v>
      </c>
    </row>
    <row r="29" spans="2:21" x14ac:dyDescent="0.3">
      <c r="B29" s="34" t="str">
        <f t="shared" si="0"/>
        <v/>
      </c>
      <c r="C29" s="9"/>
      <c r="E29" s="34" t="s">
        <v>8</v>
      </c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6"/>
    </row>
    <row r="30" spans="2:21" ht="29.4" thickBot="1" x14ac:dyDescent="0.35">
      <c r="B30" s="34" t="str">
        <f t="shared" si="0"/>
        <v/>
      </c>
      <c r="C30" s="9"/>
      <c r="E30" s="35" t="s">
        <v>9</v>
      </c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8"/>
    </row>
    <row r="31" spans="2:21" ht="15" thickBot="1" x14ac:dyDescent="0.35">
      <c r="B31" s="34" t="str">
        <f t="shared" si="0"/>
        <v/>
      </c>
      <c r="C31" s="9"/>
    </row>
    <row r="32" spans="2:21" ht="14.55" customHeight="1" x14ac:dyDescent="0.3">
      <c r="B32" s="34" t="str">
        <f t="shared" si="0"/>
        <v/>
      </c>
      <c r="C32" s="9"/>
      <c r="E32" s="149" t="s">
        <v>119</v>
      </c>
      <c r="F32" s="150"/>
      <c r="G32" s="150"/>
      <c r="H32" s="150"/>
      <c r="I32" s="150"/>
      <c r="J32" s="150"/>
      <c r="K32" s="150"/>
      <c r="L32" s="150"/>
      <c r="M32" s="150"/>
      <c r="N32" s="150"/>
      <c r="O32" s="150"/>
      <c r="P32" s="150"/>
      <c r="Q32" s="150"/>
      <c r="R32" s="147" t="str">
        <f>"Waga syntetyczna "</f>
        <v xml:space="preserve">Waga syntetyczna </v>
      </c>
      <c r="S32" s="148"/>
      <c r="T32" s="147" t="s">
        <v>29</v>
      </c>
      <c r="U32" s="148"/>
    </row>
    <row r="33" spans="2:21" ht="19.05" customHeight="1" thickBot="1" x14ac:dyDescent="0.35">
      <c r="B33" s="34" t="str">
        <f t="shared" si="0"/>
        <v/>
      </c>
      <c r="C33" s="9"/>
      <c r="E33" s="151"/>
      <c r="F33" s="152"/>
      <c r="G33" s="152"/>
      <c r="H33" s="152"/>
      <c r="I33" s="152"/>
      <c r="J33" s="152"/>
      <c r="K33" s="152"/>
      <c r="L33" s="152"/>
      <c r="M33" s="152"/>
      <c r="N33" s="152"/>
      <c r="O33" s="152"/>
      <c r="P33" s="152"/>
      <c r="Q33" s="152"/>
      <c r="R33" s="134">
        <v>0.25</v>
      </c>
      <c r="S33" s="135"/>
      <c r="T33" s="153">
        <f>$R$3+$R$18+$R$33+$R$48+$R$63+$R$78</f>
        <v>1</v>
      </c>
      <c r="U33" s="154"/>
    </row>
    <row r="34" spans="2:21" x14ac:dyDescent="0.3">
      <c r="B34" s="34" t="str">
        <f t="shared" si="0"/>
        <v/>
      </c>
      <c r="C34" s="9"/>
      <c r="E34" s="30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9"/>
    </row>
    <row r="35" spans="2:21" ht="14.55" customHeight="1" x14ac:dyDescent="0.3">
      <c r="B35" s="34" t="str">
        <f t="shared" si="0"/>
        <v/>
      </c>
      <c r="C35" s="9"/>
      <c r="E35" s="33" t="s">
        <v>6</v>
      </c>
      <c r="F35" s="141" t="s">
        <v>14</v>
      </c>
      <c r="G35" s="141"/>
      <c r="H35" s="141"/>
      <c r="I35" s="141"/>
      <c r="J35" s="136" t="s">
        <v>15</v>
      </c>
      <c r="K35" s="136"/>
      <c r="L35" s="136"/>
      <c r="M35" s="136"/>
      <c r="N35" s="136"/>
      <c r="O35" s="136"/>
      <c r="P35" s="136"/>
      <c r="Q35" s="136"/>
      <c r="R35" s="136"/>
      <c r="S35" s="136" t="s">
        <v>109</v>
      </c>
      <c r="T35" s="136"/>
      <c r="U35" s="142"/>
    </row>
    <row r="36" spans="2:21" x14ac:dyDescent="0.3">
      <c r="B36" s="34" t="str">
        <f t="shared" si="0"/>
        <v/>
      </c>
      <c r="C36" s="9"/>
      <c r="E36" s="34">
        <v>1</v>
      </c>
      <c r="F36" s="138" t="s">
        <v>128</v>
      </c>
      <c r="G36" s="138"/>
      <c r="H36" s="138"/>
      <c r="I36" s="138"/>
      <c r="J36" s="137"/>
      <c r="K36" s="133"/>
      <c r="L36" s="133"/>
      <c r="M36" s="133"/>
      <c r="N36" s="133"/>
      <c r="O36" s="133"/>
      <c r="P36" s="133"/>
      <c r="Q36" s="133"/>
      <c r="R36" s="133"/>
      <c r="S36" s="139">
        <v>0.25</v>
      </c>
      <c r="T36" s="139"/>
      <c r="U36" s="140"/>
    </row>
    <row r="37" spans="2:21" x14ac:dyDescent="0.3">
      <c r="B37" s="34" t="str">
        <f t="shared" si="0"/>
        <v/>
      </c>
      <c r="C37" s="9"/>
      <c r="E37" s="34">
        <v>2</v>
      </c>
      <c r="F37" s="138"/>
      <c r="G37" s="138"/>
      <c r="H37" s="138"/>
      <c r="I37" s="138"/>
      <c r="J37" s="137"/>
      <c r="K37" s="133"/>
      <c r="L37" s="133"/>
      <c r="M37" s="133"/>
      <c r="N37" s="133"/>
      <c r="O37" s="133"/>
      <c r="P37" s="133"/>
      <c r="Q37" s="133"/>
      <c r="R37" s="133"/>
      <c r="S37" s="139"/>
      <c r="T37" s="139"/>
      <c r="U37" s="140"/>
    </row>
    <row r="38" spans="2:21" x14ac:dyDescent="0.3">
      <c r="B38" s="34" t="str">
        <f t="shared" si="0"/>
        <v/>
      </c>
      <c r="C38" s="9"/>
      <c r="E38" s="34">
        <v>3</v>
      </c>
      <c r="F38" s="138"/>
      <c r="G38" s="138"/>
      <c r="H38" s="138"/>
      <c r="I38" s="138"/>
      <c r="J38" s="137"/>
      <c r="K38" s="133"/>
      <c r="L38" s="133"/>
      <c r="M38" s="133"/>
      <c r="N38" s="133"/>
      <c r="O38" s="133"/>
      <c r="P38" s="133"/>
      <c r="Q38" s="133"/>
      <c r="R38" s="133"/>
      <c r="S38" s="139"/>
      <c r="T38" s="139"/>
      <c r="U38" s="140"/>
    </row>
    <row r="39" spans="2:21" x14ac:dyDescent="0.3">
      <c r="B39" s="34" t="str">
        <f t="shared" si="0"/>
        <v/>
      </c>
      <c r="C39" s="9"/>
      <c r="E39" s="34">
        <v>4</v>
      </c>
      <c r="F39" s="138"/>
      <c r="G39" s="138"/>
      <c r="H39" s="138"/>
      <c r="I39" s="138"/>
      <c r="J39" s="137"/>
      <c r="K39" s="133"/>
      <c r="L39" s="133"/>
      <c r="M39" s="133"/>
      <c r="N39" s="133"/>
      <c r="O39" s="133"/>
      <c r="P39" s="133"/>
      <c r="Q39" s="133"/>
      <c r="R39" s="133"/>
      <c r="S39" s="139"/>
      <c r="T39" s="139"/>
      <c r="U39" s="140"/>
    </row>
    <row r="40" spans="2:21" x14ac:dyDescent="0.3">
      <c r="B40" s="34" t="str">
        <f t="shared" si="0"/>
        <v/>
      </c>
      <c r="C40" s="9"/>
      <c r="E40" s="34">
        <v>5</v>
      </c>
      <c r="F40" s="138"/>
      <c r="G40" s="138"/>
      <c r="H40" s="138"/>
      <c r="I40" s="138"/>
      <c r="J40" s="133"/>
      <c r="K40" s="133"/>
      <c r="L40" s="133"/>
      <c r="M40" s="133"/>
      <c r="N40" s="133"/>
      <c r="O40" s="133"/>
      <c r="P40" s="133"/>
      <c r="Q40" s="133"/>
      <c r="R40" s="133"/>
      <c r="S40" s="139"/>
      <c r="T40" s="139"/>
      <c r="U40" s="140"/>
    </row>
    <row r="41" spans="2:21" x14ac:dyDescent="0.3">
      <c r="B41" s="34" t="str">
        <f t="shared" si="0"/>
        <v/>
      </c>
      <c r="C41" s="9"/>
      <c r="E41" s="34">
        <v>6</v>
      </c>
      <c r="F41" s="138"/>
      <c r="G41" s="138"/>
      <c r="H41" s="138"/>
      <c r="I41" s="138"/>
      <c r="J41" s="133"/>
      <c r="K41" s="133"/>
      <c r="L41" s="133"/>
      <c r="M41" s="133"/>
      <c r="N41" s="133"/>
      <c r="O41" s="133"/>
      <c r="P41" s="133"/>
      <c r="Q41" s="133"/>
      <c r="R41" s="133"/>
      <c r="S41" s="139"/>
      <c r="T41" s="139"/>
      <c r="U41" s="140"/>
    </row>
    <row r="42" spans="2:21" x14ac:dyDescent="0.3">
      <c r="B42" s="34" t="str">
        <f t="shared" si="0"/>
        <v/>
      </c>
      <c r="C42" s="9"/>
      <c r="E42" s="30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9"/>
    </row>
    <row r="43" spans="2:21" x14ac:dyDescent="0.3">
      <c r="B43" s="34" t="str">
        <f t="shared" si="0"/>
        <v/>
      </c>
      <c r="C43" s="9"/>
      <c r="E43" s="33" t="s">
        <v>19</v>
      </c>
      <c r="F43" s="88" t="s">
        <v>51</v>
      </c>
      <c r="G43" s="88" t="s">
        <v>52</v>
      </c>
      <c r="H43" s="88" t="s">
        <v>53</v>
      </c>
      <c r="I43" s="88" t="s">
        <v>54</v>
      </c>
      <c r="J43" s="88" t="s">
        <v>55</v>
      </c>
      <c r="K43" s="88" t="s">
        <v>56</v>
      </c>
      <c r="L43" s="88" t="s">
        <v>57</v>
      </c>
      <c r="M43" s="88" t="s">
        <v>58</v>
      </c>
      <c r="N43" s="88" t="s">
        <v>28</v>
      </c>
      <c r="O43" s="88" t="s">
        <v>59</v>
      </c>
      <c r="P43" s="88" t="s">
        <v>60</v>
      </c>
      <c r="Q43" s="88" t="s">
        <v>61</v>
      </c>
      <c r="R43" s="88" t="s">
        <v>62</v>
      </c>
      <c r="S43" s="88" t="s">
        <v>63</v>
      </c>
      <c r="T43" s="88" t="s">
        <v>64</v>
      </c>
      <c r="U43" s="103" t="s">
        <v>65</v>
      </c>
    </row>
    <row r="44" spans="2:21" x14ac:dyDescent="0.3">
      <c r="B44" s="34" t="str">
        <f t="shared" si="0"/>
        <v/>
      </c>
      <c r="C44" s="9"/>
      <c r="E44" s="34" t="s">
        <v>8</v>
      </c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6"/>
    </row>
    <row r="45" spans="2:21" ht="29.4" thickBot="1" x14ac:dyDescent="0.35">
      <c r="B45" s="34" t="str">
        <f t="shared" si="0"/>
        <v/>
      </c>
      <c r="C45" s="9"/>
      <c r="E45" s="35" t="s">
        <v>9</v>
      </c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8"/>
    </row>
    <row r="46" spans="2:21" ht="15" thickBot="1" x14ac:dyDescent="0.35">
      <c r="B46" s="34" t="str">
        <f t="shared" si="0"/>
        <v/>
      </c>
      <c r="C46" s="9"/>
    </row>
    <row r="47" spans="2:21" ht="14.55" customHeight="1" x14ac:dyDescent="0.3">
      <c r="B47" s="34" t="str">
        <f t="shared" si="0"/>
        <v/>
      </c>
      <c r="C47" s="9"/>
      <c r="E47" s="149" t="s">
        <v>120</v>
      </c>
      <c r="F47" s="150"/>
      <c r="G47" s="150"/>
      <c r="H47" s="150"/>
      <c r="I47" s="150"/>
      <c r="J47" s="150"/>
      <c r="K47" s="150"/>
      <c r="L47" s="150"/>
      <c r="M47" s="150"/>
      <c r="N47" s="150"/>
      <c r="O47" s="150"/>
      <c r="P47" s="150"/>
      <c r="Q47" s="150"/>
      <c r="R47" s="147" t="str">
        <f>"Waga syntetyczna "</f>
        <v xml:space="preserve">Waga syntetyczna </v>
      </c>
      <c r="S47" s="148"/>
      <c r="T47" s="147" t="s">
        <v>29</v>
      </c>
      <c r="U47" s="148"/>
    </row>
    <row r="48" spans="2:21" ht="19.05" customHeight="1" thickBot="1" x14ac:dyDescent="0.35">
      <c r="B48" s="34" t="str">
        <f t="shared" si="0"/>
        <v/>
      </c>
      <c r="C48" s="9"/>
      <c r="E48" s="151"/>
      <c r="F48" s="152"/>
      <c r="G48" s="152"/>
      <c r="H48" s="152"/>
      <c r="I48" s="152"/>
      <c r="J48" s="152"/>
      <c r="K48" s="152"/>
      <c r="L48" s="152"/>
      <c r="M48" s="152"/>
      <c r="N48" s="152"/>
      <c r="O48" s="152"/>
      <c r="P48" s="152"/>
      <c r="Q48" s="152"/>
      <c r="R48" s="134">
        <v>0.25</v>
      </c>
      <c r="S48" s="135"/>
      <c r="T48" s="153">
        <f>$R$3+$R$18+$R$33+$R$48+$R$63+$R$78</f>
        <v>1</v>
      </c>
      <c r="U48" s="154"/>
    </row>
    <row r="49" spans="2:21" x14ac:dyDescent="0.3">
      <c r="B49" s="34" t="str">
        <f t="shared" si="0"/>
        <v/>
      </c>
      <c r="C49" s="9"/>
      <c r="E49" s="30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6"/>
      <c r="R49" s="26"/>
      <c r="S49" s="26"/>
      <c r="T49" s="26"/>
      <c r="U49" s="29"/>
    </row>
    <row r="50" spans="2:21" ht="14.55" customHeight="1" x14ac:dyDescent="0.3">
      <c r="B50" s="34" t="str">
        <f t="shared" si="0"/>
        <v/>
      </c>
      <c r="C50" s="9"/>
      <c r="E50" s="33" t="s">
        <v>7</v>
      </c>
      <c r="F50" s="141" t="s">
        <v>14</v>
      </c>
      <c r="G50" s="141"/>
      <c r="H50" s="141"/>
      <c r="I50" s="141"/>
      <c r="J50" s="136" t="s">
        <v>15</v>
      </c>
      <c r="K50" s="136"/>
      <c r="L50" s="136"/>
      <c r="M50" s="136"/>
      <c r="N50" s="136"/>
      <c r="O50" s="136"/>
      <c r="P50" s="136"/>
      <c r="Q50" s="136"/>
      <c r="R50" s="136"/>
      <c r="S50" s="136" t="s">
        <v>109</v>
      </c>
      <c r="T50" s="136"/>
      <c r="U50" s="142"/>
    </row>
    <row r="51" spans="2:21" x14ac:dyDescent="0.3">
      <c r="B51" s="34" t="str">
        <f t="shared" si="0"/>
        <v/>
      </c>
      <c r="C51" s="9"/>
      <c r="E51" s="34">
        <v>1</v>
      </c>
      <c r="F51" s="138" t="s">
        <v>128</v>
      </c>
      <c r="G51" s="138"/>
      <c r="H51" s="138"/>
      <c r="I51" s="138"/>
      <c r="J51" s="137"/>
      <c r="K51" s="133"/>
      <c r="L51" s="133"/>
      <c r="M51" s="133"/>
      <c r="N51" s="133"/>
      <c r="O51" s="133"/>
      <c r="P51" s="133"/>
      <c r="Q51" s="133"/>
      <c r="R51" s="133"/>
      <c r="S51" s="139">
        <v>0.25</v>
      </c>
      <c r="T51" s="139"/>
      <c r="U51" s="140"/>
    </row>
    <row r="52" spans="2:21" x14ac:dyDescent="0.3">
      <c r="B52" s="34" t="str">
        <f t="shared" si="0"/>
        <v/>
      </c>
      <c r="C52" s="9"/>
      <c r="E52" s="34">
        <v>2</v>
      </c>
      <c r="F52" s="138"/>
      <c r="G52" s="138"/>
      <c r="H52" s="138"/>
      <c r="I52" s="138"/>
      <c r="J52" s="133"/>
      <c r="K52" s="133"/>
      <c r="L52" s="133"/>
      <c r="M52" s="133"/>
      <c r="N52" s="133"/>
      <c r="O52" s="133"/>
      <c r="P52" s="133"/>
      <c r="Q52" s="133"/>
      <c r="R52" s="133"/>
      <c r="S52" s="139"/>
      <c r="T52" s="139"/>
      <c r="U52" s="140"/>
    </row>
    <row r="53" spans="2:21" x14ac:dyDescent="0.3">
      <c r="B53" s="34" t="str">
        <f t="shared" si="0"/>
        <v/>
      </c>
      <c r="C53" s="9"/>
      <c r="E53" s="34">
        <v>3</v>
      </c>
      <c r="F53" s="138"/>
      <c r="G53" s="138"/>
      <c r="H53" s="138"/>
      <c r="I53" s="138"/>
      <c r="J53" s="133"/>
      <c r="K53" s="133"/>
      <c r="L53" s="133"/>
      <c r="M53" s="133"/>
      <c r="N53" s="133"/>
      <c r="O53" s="133"/>
      <c r="P53" s="133"/>
      <c r="Q53" s="133"/>
      <c r="R53" s="133"/>
      <c r="S53" s="139"/>
      <c r="T53" s="139"/>
      <c r="U53" s="140"/>
    </row>
    <row r="54" spans="2:21" x14ac:dyDescent="0.3">
      <c r="B54" s="34" t="str">
        <f t="shared" si="0"/>
        <v/>
      </c>
      <c r="C54" s="9"/>
      <c r="E54" s="34">
        <v>4</v>
      </c>
      <c r="F54" s="138"/>
      <c r="G54" s="138"/>
      <c r="H54" s="138"/>
      <c r="I54" s="138"/>
      <c r="J54" s="133"/>
      <c r="K54" s="133"/>
      <c r="L54" s="133"/>
      <c r="M54" s="133"/>
      <c r="N54" s="133"/>
      <c r="O54" s="133"/>
      <c r="P54" s="133"/>
      <c r="Q54" s="133"/>
      <c r="R54" s="133"/>
      <c r="S54" s="139"/>
      <c r="T54" s="139"/>
      <c r="U54" s="140"/>
    </row>
    <row r="55" spans="2:21" x14ac:dyDescent="0.3">
      <c r="B55" s="34" t="str">
        <f t="shared" si="0"/>
        <v/>
      </c>
      <c r="C55" s="9"/>
      <c r="E55" s="34">
        <v>5</v>
      </c>
      <c r="F55" s="138"/>
      <c r="G55" s="138"/>
      <c r="H55" s="138"/>
      <c r="I55" s="138"/>
      <c r="J55" s="133"/>
      <c r="K55" s="133"/>
      <c r="L55" s="133"/>
      <c r="M55" s="133"/>
      <c r="N55" s="133"/>
      <c r="O55" s="133"/>
      <c r="P55" s="133"/>
      <c r="Q55" s="133"/>
      <c r="R55" s="133"/>
      <c r="S55" s="139"/>
      <c r="T55" s="139"/>
      <c r="U55" s="140"/>
    </row>
    <row r="56" spans="2:21" x14ac:dyDescent="0.3">
      <c r="B56" s="34" t="str">
        <f t="shared" si="0"/>
        <v/>
      </c>
      <c r="C56" s="9"/>
      <c r="E56" s="34">
        <v>6</v>
      </c>
      <c r="F56" s="138"/>
      <c r="G56" s="138"/>
      <c r="H56" s="138"/>
      <c r="I56" s="138"/>
      <c r="J56" s="133"/>
      <c r="K56" s="133"/>
      <c r="L56" s="133"/>
      <c r="M56" s="133"/>
      <c r="N56" s="133"/>
      <c r="O56" s="133"/>
      <c r="P56" s="133"/>
      <c r="Q56" s="133"/>
      <c r="R56" s="133"/>
      <c r="S56" s="139"/>
      <c r="T56" s="139"/>
      <c r="U56" s="140"/>
    </row>
    <row r="57" spans="2:21" x14ac:dyDescent="0.3">
      <c r="B57" s="34" t="str">
        <f t="shared" si="0"/>
        <v/>
      </c>
      <c r="C57" s="9"/>
      <c r="E57" s="30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9"/>
    </row>
    <row r="58" spans="2:21" x14ac:dyDescent="0.3">
      <c r="B58" s="34" t="str">
        <f t="shared" si="0"/>
        <v/>
      </c>
      <c r="C58" s="9"/>
      <c r="E58" s="33" t="s">
        <v>20</v>
      </c>
      <c r="F58" s="88" t="s">
        <v>51</v>
      </c>
      <c r="G58" s="88" t="s">
        <v>52</v>
      </c>
      <c r="H58" s="88" t="s">
        <v>53</v>
      </c>
      <c r="I58" s="88" t="s">
        <v>54</v>
      </c>
      <c r="J58" s="88" t="s">
        <v>55</v>
      </c>
      <c r="K58" s="88" t="s">
        <v>56</v>
      </c>
      <c r="L58" s="88" t="s">
        <v>57</v>
      </c>
      <c r="M58" s="88" t="s">
        <v>58</v>
      </c>
      <c r="N58" s="88" t="s">
        <v>28</v>
      </c>
      <c r="O58" s="88" t="s">
        <v>59</v>
      </c>
      <c r="P58" s="88" t="s">
        <v>60</v>
      </c>
      <c r="Q58" s="88" t="s">
        <v>61</v>
      </c>
      <c r="R58" s="88" t="s">
        <v>62</v>
      </c>
      <c r="S58" s="88" t="s">
        <v>63</v>
      </c>
      <c r="T58" s="88" t="s">
        <v>64</v>
      </c>
      <c r="U58" s="103" t="s">
        <v>65</v>
      </c>
    </row>
    <row r="59" spans="2:21" x14ac:dyDescent="0.3">
      <c r="B59" s="34" t="str">
        <f t="shared" si="0"/>
        <v/>
      </c>
      <c r="C59" s="9"/>
      <c r="E59" s="34" t="s">
        <v>8</v>
      </c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6"/>
    </row>
    <row r="60" spans="2:21" ht="29.4" thickBot="1" x14ac:dyDescent="0.35">
      <c r="B60" s="34" t="str">
        <f t="shared" si="0"/>
        <v/>
      </c>
      <c r="C60" s="9"/>
      <c r="E60" s="35" t="s">
        <v>9</v>
      </c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8"/>
    </row>
    <row r="61" spans="2:21" ht="15" thickBot="1" x14ac:dyDescent="0.35">
      <c r="B61" s="34" t="str">
        <f t="shared" si="0"/>
        <v/>
      </c>
      <c r="C61" s="9"/>
    </row>
    <row r="62" spans="2:21" ht="14.55" customHeight="1" x14ac:dyDescent="0.3">
      <c r="B62" s="34" t="str">
        <f t="shared" si="0"/>
        <v/>
      </c>
      <c r="C62" s="9"/>
      <c r="E62" s="143" t="s">
        <v>116</v>
      </c>
      <c r="F62" s="144"/>
      <c r="G62" s="144"/>
      <c r="H62" s="144"/>
      <c r="I62" s="144"/>
      <c r="J62" s="144"/>
      <c r="K62" s="144"/>
      <c r="L62" s="144"/>
      <c r="M62" s="144"/>
      <c r="N62" s="144"/>
      <c r="O62" s="144"/>
      <c r="P62" s="144"/>
      <c r="Q62" s="144"/>
      <c r="R62" s="147" t="str">
        <f>"Waga syntetyczna "</f>
        <v xml:space="preserve">Waga syntetyczna </v>
      </c>
      <c r="S62" s="148"/>
      <c r="T62" s="147" t="s">
        <v>29</v>
      </c>
      <c r="U62" s="148"/>
    </row>
    <row r="63" spans="2:21" ht="19.05" customHeight="1" thickBot="1" x14ac:dyDescent="0.35">
      <c r="B63" s="34" t="str">
        <f t="shared" si="0"/>
        <v/>
      </c>
      <c r="C63" s="9"/>
      <c r="E63" s="145"/>
      <c r="F63" s="146"/>
      <c r="G63" s="146"/>
      <c r="H63" s="146"/>
      <c r="I63" s="146"/>
      <c r="J63" s="146"/>
      <c r="K63" s="146"/>
      <c r="L63" s="146"/>
      <c r="M63" s="146"/>
      <c r="N63" s="146"/>
      <c r="O63" s="146"/>
      <c r="P63" s="146"/>
      <c r="Q63" s="146"/>
      <c r="R63" s="134"/>
      <c r="S63" s="135"/>
      <c r="T63" s="153">
        <f>$R$3+$R$18+$R$33+$R$48+$R$63+$R$78</f>
        <v>1</v>
      </c>
      <c r="U63" s="154"/>
    </row>
    <row r="64" spans="2:21" x14ac:dyDescent="0.3">
      <c r="B64" s="34" t="str">
        <f t="shared" si="0"/>
        <v/>
      </c>
      <c r="C64" s="9"/>
      <c r="E64" s="30" t="s">
        <v>131</v>
      </c>
      <c r="F64" s="26"/>
      <c r="G64" s="26"/>
      <c r="H64" s="26"/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9"/>
    </row>
    <row r="65" spans="2:21" ht="14.55" customHeight="1" x14ac:dyDescent="0.3">
      <c r="B65" s="34" t="str">
        <f t="shared" si="0"/>
        <v/>
      </c>
      <c r="C65" s="9"/>
      <c r="E65" s="33" t="s">
        <v>10</v>
      </c>
      <c r="F65" s="141" t="s">
        <v>14</v>
      </c>
      <c r="G65" s="141"/>
      <c r="H65" s="141"/>
      <c r="I65" s="141"/>
      <c r="J65" s="136" t="s">
        <v>15</v>
      </c>
      <c r="K65" s="136"/>
      <c r="L65" s="136"/>
      <c r="M65" s="136"/>
      <c r="N65" s="136"/>
      <c r="O65" s="136"/>
      <c r="P65" s="136"/>
      <c r="Q65" s="136"/>
      <c r="R65" s="136"/>
      <c r="S65" s="136" t="s">
        <v>109</v>
      </c>
      <c r="T65" s="136"/>
      <c r="U65" s="142"/>
    </row>
    <row r="66" spans="2:21" x14ac:dyDescent="0.3">
      <c r="B66" s="34" t="str">
        <f t="shared" si="0"/>
        <v/>
      </c>
      <c r="C66" s="9"/>
      <c r="E66" s="34">
        <v>1</v>
      </c>
      <c r="F66" s="138"/>
      <c r="G66" s="138"/>
      <c r="H66" s="138"/>
      <c r="I66" s="138"/>
      <c r="J66" s="137"/>
      <c r="K66" s="133"/>
      <c r="L66" s="133"/>
      <c r="M66" s="133"/>
      <c r="N66" s="133"/>
      <c r="O66" s="133"/>
      <c r="P66" s="133"/>
      <c r="Q66" s="133"/>
      <c r="R66" s="133"/>
      <c r="S66" s="139"/>
      <c r="T66" s="139"/>
      <c r="U66" s="140"/>
    </row>
    <row r="67" spans="2:21" x14ac:dyDescent="0.3">
      <c r="B67" s="34" t="str">
        <f t="shared" si="0"/>
        <v/>
      </c>
      <c r="C67" s="9"/>
      <c r="E67" s="34">
        <v>2</v>
      </c>
      <c r="F67" s="138"/>
      <c r="G67" s="138"/>
      <c r="H67" s="138"/>
      <c r="I67" s="138"/>
      <c r="J67" s="133"/>
      <c r="K67" s="133"/>
      <c r="L67" s="133"/>
      <c r="M67" s="133"/>
      <c r="N67" s="133"/>
      <c r="O67" s="133"/>
      <c r="P67" s="133"/>
      <c r="Q67" s="133"/>
      <c r="R67" s="133"/>
      <c r="S67" s="139"/>
      <c r="T67" s="139"/>
      <c r="U67" s="140"/>
    </row>
    <row r="68" spans="2:21" x14ac:dyDescent="0.3">
      <c r="B68" s="34" t="str">
        <f t="shared" si="0"/>
        <v/>
      </c>
      <c r="C68" s="9"/>
      <c r="E68" s="34">
        <v>3</v>
      </c>
      <c r="F68" s="138"/>
      <c r="G68" s="138"/>
      <c r="H68" s="138"/>
      <c r="I68" s="138"/>
      <c r="J68" s="133"/>
      <c r="K68" s="133"/>
      <c r="L68" s="133"/>
      <c r="M68" s="133"/>
      <c r="N68" s="133"/>
      <c r="O68" s="133"/>
      <c r="P68" s="133"/>
      <c r="Q68" s="133"/>
      <c r="R68" s="133"/>
      <c r="S68" s="139"/>
      <c r="T68" s="139"/>
      <c r="U68" s="140"/>
    </row>
    <row r="69" spans="2:21" x14ac:dyDescent="0.3">
      <c r="B69" s="34" t="str">
        <f t="shared" si="0"/>
        <v/>
      </c>
      <c r="C69" s="9"/>
      <c r="E69" s="34">
        <v>4</v>
      </c>
      <c r="F69" s="138"/>
      <c r="G69" s="138"/>
      <c r="H69" s="138"/>
      <c r="I69" s="138"/>
      <c r="J69" s="133"/>
      <c r="K69" s="133"/>
      <c r="L69" s="133"/>
      <c r="M69" s="133"/>
      <c r="N69" s="133"/>
      <c r="O69" s="133"/>
      <c r="P69" s="133"/>
      <c r="Q69" s="133"/>
      <c r="R69" s="133"/>
      <c r="S69" s="139"/>
      <c r="T69" s="139"/>
      <c r="U69" s="140"/>
    </row>
    <row r="70" spans="2:21" x14ac:dyDescent="0.3">
      <c r="B70" s="34" t="str">
        <f t="shared" si="0"/>
        <v/>
      </c>
      <c r="C70" s="9"/>
      <c r="E70" s="34">
        <v>5</v>
      </c>
      <c r="F70" s="138"/>
      <c r="G70" s="138"/>
      <c r="H70" s="138"/>
      <c r="I70" s="138"/>
      <c r="J70" s="133"/>
      <c r="K70" s="133"/>
      <c r="L70" s="133"/>
      <c r="M70" s="133"/>
      <c r="N70" s="133"/>
      <c r="O70" s="133"/>
      <c r="P70" s="133"/>
      <c r="Q70" s="133"/>
      <c r="R70" s="133"/>
      <c r="S70" s="139"/>
      <c r="T70" s="139"/>
      <c r="U70" s="140"/>
    </row>
    <row r="71" spans="2:21" x14ac:dyDescent="0.3">
      <c r="B71" s="34" t="str">
        <f t="shared" ref="B71:B90" si="1">IF(AND(B70&lt;&gt;"",C70&lt;&gt;""),ROW(C71)-ROW($C$5),"")</f>
        <v/>
      </c>
      <c r="C71" s="9"/>
      <c r="E71" s="34">
        <v>6</v>
      </c>
      <c r="F71" s="138"/>
      <c r="G71" s="138"/>
      <c r="H71" s="138"/>
      <c r="I71" s="138"/>
      <c r="J71" s="133"/>
      <c r="K71" s="133"/>
      <c r="L71" s="133"/>
      <c r="M71" s="133"/>
      <c r="N71" s="133"/>
      <c r="O71" s="133"/>
      <c r="P71" s="133"/>
      <c r="Q71" s="133"/>
      <c r="R71" s="133"/>
      <c r="S71" s="139"/>
      <c r="T71" s="139"/>
      <c r="U71" s="140"/>
    </row>
    <row r="72" spans="2:21" x14ac:dyDescent="0.3">
      <c r="B72" s="34" t="str">
        <f t="shared" si="1"/>
        <v/>
      </c>
      <c r="C72" s="9"/>
      <c r="E72" s="30"/>
      <c r="F72" s="26"/>
      <c r="G72" s="26"/>
      <c r="H72" s="26"/>
      <c r="I72" s="26"/>
      <c r="J72" s="26"/>
      <c r="K72" s="26"/>
      <c r="L72" s="26"/>
      <c r="M72" s="26"/>
      <c r="N72" s="26"/>
      <c r="O72" s="26"/>
      <c r="P72" s="26"/>
      <c r="Q72" s="26"/>
      <c r="R72" s="26"/>
      <c r="S72" s="26"/>
      <c r="T72" s="26"/>
      <c r="U72" s="29"/>
    </row>
    <row r="73" spans="2:21" x14ac:dyDescent="0.3">
      <c r="B73" s="34" t="str">
        <f t="shared" si="1"/>
        <v/>
      </c>
      <c r="C73" s="9"/>
      <c r="E73" s="33" t="s">
        <v>21</v>
      </c>
      <c r="F73" s="88" t="s">
        <v>51</v>
      </c>
      <c r="G73" s="88" t="s">
        <v>52</v>
      </c>
      <c r="H73" s="88" t="s">
        <v>53</v>
      </c>
      <c r="I73" s="88" t="s">
        <v>54</v>
      </c>
      <c r="J73" s="88" t="s">
        <v>55</v>
      </c>
      <c r="K73" s="88" t="s">
        <v>56</v>
      </c>
      <c r="L73" s="88" t="s">
        <v>57</v>
      </c>
      <c r="M73" s="88" t="s">
        <v>58</v>
      </c>
      <c r="N73" s="88" t="s">
        <v>28</v>
      </c>
      <c r="O73" s="88" t="s">
        <v>59</v>
      </c>
      <c r="P73" s="88" t="s">
        <v>60</v>
      </c>
      <c r="Q73" s="88" t="s">
        <v>61</v>
      </c>
      <c r="R73" s="88" t="s">
        <v>62</v>
      </c>
      <c r="S73" s="88" t="s">
        <v>63</v>
      </c>
      <c r="T73" s="88" t="s">
        <v>64</v>
      </c>
      <c r="U73" s="103" t="s">
        <v>65</v>
      </c>
    </row>
    <row r="74" spans="2:21" x14ac:dyDescent="0.3">
      <c r="B74" s="34" t="str">
        <f t="shared" si="1"/>
        <v/>
      </c>
      <c r="C74" s="9"/>
      <c r="E74" s="34" t="s">
        <v>8</v>
      </c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6"/>
    </row>
    <row r="75" spans="2:21" ht="29.4" thickBot="1" x14ac:dyDescent="0.35">
      <c r="B75" s="34" t="str">
        <f t="shared" si="1"/>
        <v/>
      </c>
      <c r="C75" s="9"/>
      <c r="E75" s="35" t="s">
        <v>9</v>
      </c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8"/>
    </row>
    <row r="76" spans="2:21" ht="15" thickBot="1" x14ac:dyDescent="0.35">
      <c r="B76" s="34" t="str">
        <f t="shared" si="1"/>
        <v/>
      </c>
      <c r="C76" s="9"/>
    </row>
    <row r="77" spans="2:21" ht="14.4" customHeight="1" x14ac:dyDescent="0.3">
      <c r="B77" s="34" t="str">
        <f t="shared" si="1"/>
        <v/>
      </c>
      <c r="C77" s="9"/>
      <c r="E77" s="143" t="s">
        <v>117</v>
      </c>
      <c r="F77" s="144"/>
      <c r="G77" s="144"/>
      <c r="H77" s="144"/>
      <c r="I77" s="144"/>
      <c r="J77" s="144"/>
      <c r="K77" s="144"/>
      <c r="L77" s="144"/>
      <c r="M77" s="144"/>
      <c r="N77" s="144"/>
      <c r="O77" s="144"/>
      <c r="P77" s="144"/>
      <c r="Q77" s="144"/>
      <c r="R77" s="147" t="str">
        <f>"Waga syntetyczna "</f>
        <v xml:space="preserve">Waga syntetyczna </v>
      </c>
      <c r="S77" s="148"/>
      <c r="T77" s="147" t="s">
        <v>29</v>
      </c>
      <c r="U77" s="148"/>
    </row>
    <row r="78" spans="2:21" ht="14.55" customHeight="1" thickBot="1" x14ac:dyDescent="0.35">
      <c r="B78" s="34" t="str">
        <f t="shared" si="1"/>
        <v/>
      </c>
      <c r="C78" s="9"/>
      <c r="E78" s="145"/>
      <c r="F78" s="146"/>
      <c r="G78" s="146"/>
      <c r="H78" s="146"/>
      <c r="I78" s="146"/>
      <c r="J78" s="146"/>
      <c r="K78" s="146"/>
      <c r="L78" s="146"/>
      <c r="M78" s="146"/>
      <c r="N78" s="146"/>
      <c r="O78" s="146"/>
      <c r="P78" s="146"/>
      <c r="Q78" s="146"/>
      <c r="R78" s="134"/>
      <c r="S78" s="135"/>
      <c r="T78" s="153">
        <f>$R$3+$R$18+$R$33+$R$48+$R$63+$R$78</f>
        <v>1</v>
      </c>
      <c r="U78" s="154"/>
    </row>
    <row r="79" spans="2:21" ht="19.05" customHeight="1" x14ac:dyDescent="0.3">
      <c r="B79" s="34" t="str">
        <f t="shared" si="1"/>
        <v/>
      </c>
      <c r="C79" s="9"/>
      <c r="E79" s="30" t="s">
        <v>131</v>
      </c>
      <c r="F79" s="26"/>
      <c r="G79" s="26"/>
      <c r="H79" s="26"/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9"/>
    </row>
    <row r="80" spans="2:21" ht="14.55" customHeight="1" x14ac:dyDescent="0.3">
      <c r="B80" s="34" t="str">
        <f t="shared" si="1"/>
        <v/>
      </c>
      <c r="C80" s="9"/>
      <c r="E80" s="33" t="s">
        <v>37</v>
      </c>
      <c r="F80" s="141" t="s">
        <v>14</v>
      </c>
      <c r="G80" s="141"/>
      <c r="H80" s="141"/>
      <c r="I80" s="141"/>
      <c r="J80" s="136" t="s">
        <v>15</v>
      </c>
      <c r="K80" s="136"/>
      <c r="L80" s="136"/>
      <c r="M80" s="136"/>
      <c r="N80" s="136"/>
      <c r="O80" s="136"/>
      <c r="P80" s="136"/>
      <c r="Q80" s="136"/>
      <c r="R80" s="136"/>
      <c r="S80" s="136" t="s">
        <v>109</v>
      </c>
      <c r="T80" s="136"/>
      <c r="U80" s="142"/>
    </row>
    <row r="81" spans="2:21" ht="14.55" customHeight="1" x14ac:dyDescent="0.3">
      <c r="B81" s="34" t="str">
        <f t="shared" si="1"/>
        <v/>
      </c>
      <c r="C81" s="9"/>
      <c r="E81" s="34">
        <v>1</v>
      </c>
      <c r="F81" s="138"/>
      <c r="G81" s="138"/>
      <c r="H81" s="138"/>
      <c r="I81" s="138"/>
      <c r="J81" s="137"/>
      <c r="K81" s="133"/>
      <c r="L81" s="133"/>
      <c r="M81" s="133"/>
      <c r="N81" s="133"/>
      <c r="O81" s="133"/>
      <c r="P81" s="133"/>
      <c r="Q81" s="133"/>
      <c r="R81" s="133"/>
      <c r="S81" s="139"/>
      <c r="T81" s="139"/>
      <c r="U81" s="140"/>
    </row>
    <row r="82" spans="2:21" x14ac:dyDescent="0.3">
      <c r="B82" s="34" t="str">
        <f t="shared" si="1"/>
        <v/>
      </c>
      <c r="C82" s="9"/>
      <c r="E82" s="34">
        <v>2</v>
      </c>
      <c r="F82" s="138"/>
      <c r="G82" s="138"/>
      <c r="H82" s="138"/>
      <c r="I82" s="138"/>
      <c r="J82" s="133"/>
      <c r="K82" s="133"/>
      <c r="L82" s="133"/>
      <c r="M82" s="133"/>
      <c r="N82" s="133"/>
      <c r="O82" s="133"/>
      <c r="P82" s="133"/>
      <c r="Q82" s="133"/>
      <c r="R82" s="133"/>
      <c r="S82" s="139"/>
      <c r="T82" s="139"/>
      <c r="U82" s="140"/>
    </row>
    <row r="83" spans="2:21" x14ac:dyDescent="0.3">
      <c r="B83" s="34" t="str">
        <f t="shared" si="1"/>
        <v/>
      </c>
      <c r="C83" s="9"/>
      <c r="E83" s="34">
        <v>3</v>
      </c>
      <c r="F83" s="138"/>
      <c r="G83" s="138"/>
      <c r="H83" s="138"/>
      <c r="I83" s="138"/>
      <c r="J83" s="133"/>
      <c r="K83" s="133"/>
      <c r="L83" s="133"/>
      <c r="M83" s="133"/>
      <c r="N83" s="133"/>
      <c r="O83" s="133"/>
      <c r="P83" s="133"/>
      <c r="Q83" s="133"/>
      <c r="R83" s="133"/>
      <c r="S83" s="139"/>
      <c r="T83" s="139"/>
      <c r="U83" s="140"/>
    </row>
    <row r="84" spans="2:21" x14ac:dyDescent="0.3">
      <c r="B84" s="34" t="str">
        <f t="shared" si="1"/>
        <v/>
      </c>
      <c r="C84" s="9"/>
      <c r="E84" s="34">
        <v>4</v>
      </c>
      <c r="F84" s="138"/>
      <c r="G84" s="138"/>
      <c r="H84" s="138"/>
      <c r="I84" s="138"/>
      <c r="J84" s="133"/>
      <c r="K84" s="133"/>
      <c r="L84" s="133"/>
      <c r="M84" s="133"/>
      <c r="N84" s="133"/>
      <c r="O84" s="133"/>
      <c r="P84" s="133"/>
      <c r="Q84" s="133"/>
      <c r="R84" s="133"/>
      <c r="S84" s="139"/>
      <c r="T84" s="139"/>
      <c r="U84" s="140"/>
    </row>
    <row r="85" spans="2:21" x14ac:dyDescent="0.3">
      <c r="B85" s="34" t="str">
        <f t="shared" si="1"/>
        <v/>
      </c>
      <c r="C85" s="9"/>
      <c r="E85" s="34">
        <v>5</v>
      </c>
      <c r="F85" s="138"/>
      <c r="G85" s="138"/>
      <c r="H85" s="138"/>
      <c r="I85" s="138"/>
      <c r="J85" s="133"/>
      <c r="K85" s="133"/>
      <c r="L85" s="133"/>
      <c r="M85" s="133"/>
      <c r="N85" s="133"/>
      <c r="O85" s="133"/>
      <c r="P85" s="133"/>
      <c r="Q85" s="133"/>
      <c r="R85" s="133"/>
      <c r="S85" s="139"/>
      <c r="T85" s="139"/>
      <c r="U85" s="140"/>
    </row>
    <row r="86" spans="2:21" x14ac:dyDescent="0.3">
      <c r="B86" s="34" t="str">
        <f t="shared" si="1"/>
        <v/>
      </c>
      <c r="C86" s="9"/>
      <c r="E86" s="34">
        <v>6</v>
      </c>
      <c r="F86" s="138"/>
      <c r="G86" s="138"/>
      <c r="H86" s="138"/>
      <c r="I86" s="138"/>
      <c r="J86" s="133"/>
      <c r="K86" s="133"/>
      <c r="L86" s="133"/>
      <c r="M86" s="133"/>
      <c r="N86" s="133"/>
      <c r="O86" s="133"/>
      <c r="P86" s="133"/>
      <c r="Q86" s="133"/>
      <c r="R86" s="133"/>
      <c r="S86" s="139"/>
      <c r="T86" s="139"/>
      <c r="U86" s="140"/>
    </row>
    <row r="87" spans="2:21" x14ac:dyDescent="0.3">
      <c r="B87" s="34" t="str">
        <f t="shared" si="1"/>
        <v/>
      </c>
      <c r="C87" s="9"/>
      <c r="E87" s="30"/>
      <c r="F87" s="26"/>
      <c r="G87" s="26"/>
      <c r="H87" s="26"/>
      <c r="I87" s="26"/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29"/>
    </row>
    <row r="88" spans="2:21" x14ac:dyDescent="0.3">
      <c r="B88" s="34" t="str">
        <f t="shared" si="1"/>
        <v/>
      </c>
      <c r="C88" s="9"/>
      <c r="E88" s="33" t="s">
        <v>38</v>
      </c>
      <c r="F88" s="88" t="s">
        <v>51</v>
      </c>
      <c r="G88" s="88" t="s">
        <v>52</v>
      </c>
      <c r="H88" s="88" t="s">
        <v>53</v>
      </c>
      <c r="I88" s="88" t="s">
        <v>54</v>
      </c>
      <c r="J88" s="88" t="s">
        <v>55</v>
      </c>
      <c r="K88" s="88" t="s">
        <v>56</v>
      </c>
      <c r="L88" s="88" t="s">
        <v>57</v>
      </c>
      <c r="M88" s="88" t="s">
        <v>58</v>
      </c>
      <c r="N88" s="88" t="s">
        <v>28</v>
      </c>
      <c r="O88" s="88" t="s">
        <v>59</v>
      </c>
      <c r="P88" s="88" t="s">
        <v>60</v>
      </c>
      <c r="Q88" s="88" t="s">
        <v>61</v>
      </c>
      <c r="R88" s="88" t="s">
        <v>62</v>
      </c>
      <c r="S88" s="88" t="s">
        <v>63</v>
      </c>
      <c r="T88" s="88" t="s">
        <v>64</v>
      </c>
      <c r="U88" s="103" t="s">
        <v>65</v>
      </c>
    </row>
    <row r="89" spans="2:21" x14ac:dyDescent="0.3">
      <c r="B89" s="34" t="str">
        <f t="shared" si="1"/>
        <v/>
      </c>
      <c r="C89" s="9"/>
      <c r="E89" s="34" t="s">
        <v>8</v>
      </c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6"/>
    </row>
    <row r="90" spans="2:21" ht="29.4" thickBot="1" x14ac:dyDescent="0.35">
      <c r="B90" s="35" t="str">
        <f t="shared" si="1"/>
        <v/>
      </c>
      <c r="C90" s="10"/>
      <c r="E90" s="35" t="s">
        <v>9</v>
      </c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8"/>
    </row>
  </sheetData>
  <sheetProtection algorithmName="SHA-512" hashValue="4hwrDDv7ScCGCbnQuwzFNhMyh4gSa3X86iBtpHfylcP5e8MEfXQcOQgb6gX1b31fI6jPfIWKGO2+8aERKoP0cA==" saltValue="qC25+jbSTuygxeh/1Ba33w==" spinCount="100000" sheet="1" objects="1" scenarios="1"/>
  <mergeCells count="158">
    <mergeCell ref="T63:U63"/>
    <mergeCell ref="S71:U71"/>
    <mergeCell ref="F86:I86"/>
    <mergeCell ref="S81:U81"/>
    <mergeCell ref="S82:U82"/>
    <mergeCell ref="S83:U83"/>
    <mergeCell ref="S84:U84"/>
    <mergeCell ref="S85:U85"/>
    <mergeCell ref="S86:U86"/>
    <mergeCell ref="S80:U80"/>
    <mergeCell ref="T78:U78"/>
    <mergeCell ref="F83:I83"/>
    <mergeCell ref="F84:I84"/>
    <mergeCell ref="F85:I85"/>
    <mergeCell ref="F68:I68"/>
    <mergeCell ref="S68:U68"/>
    <mergeCell ref="F69:I69"/>
    <mergeCell ref="S69:U69"/>
    <mergeCell ref="J68:R68"/>
    <mergeCell ref="J69:R69"/>
    <mergeCell ref="F70:I70"/>
    <mergeCell ref="S70:U70"/>
    <mergeCell ref="J70:R70"/>
    <mergeCell ref="F10:I10"/>
    <mergeCell ref="F11:I11"/>
    <mergeCell ref="S10:U10"/>
    <mergeCell ref="S11:U11"/>
    <mergeCell ref="F23:I23"/>
    <mergeCell ref="S23:U23"/>
    <mergeCell ref="F24:I24"/>
    <mergeCell ref="S24:U24"/>
    <mergeCell ref="F21:I21"/>
    <mergeCell ref="S21:U21"/>
    <mergeCell ref="F22:I22"/>
    <mergeCell ref="S22:U22"/>
    <mergeCell ref="F20:I20"/>
    <mergeCell ref="J20:R20"/>
    <mergeCell ref="E17:Q18"/>
    <mergeCell ref="R17:S17"/>
    <mergeCell ref="T17:U17"/>
    <mergeCell ref="R18:S18"/>
    <mergeCell ref="T18:U18"/>
    <mergeCell ref="S20:U20"/>
    <mergeCell ref="B2:C3"/>
    <mergeCell ref="J5:R5"/>
    <mergeCell ref="F5:I5"/>
    <mergeCell ref="F6:I6"/>
    <mergeCell ref="F7:I7"/>
    <mergeCell ref="F8:I8"/>
    <mergeCell ref="F9:I9"/>
    <mergeCell ref="E2:Q3"/>
    <mergeCell ref="R2:S2"/>
    <mergeCell ref="R3:S3"/>
    <mergeCell ref="S5:U5"/>
    <mergeCell ref="S6:U6"/>
    <mergeCell ref="S7:U7"/>
    <mergeCell ref="S8:U8"/>
    <mergeCell ref="S9:U9"/>
    <mergeCell ref="T2:U2"/>
    <mergeCell ref="T3:U3"/>
    <mergeCell ref="F35:I35"/>
    <mergeCell ref="J35:R35"/>
    <mergeCell ref="S35:U35"/>
    <mergeCell ref="F25:I25"/>
    <mergeCell ref="S25:U25"/>
    <mergeCell ref="F26:I26"/>
    <mergeCell ref="S26:U26"/>
    <mergeCell ref="S38:U38"/>
    <mergeCell ref="E32:Q33"/>
    <mergeCell ref="R32:S32"/>
    <mergeCell ref="T32:U32"/>
    <mergeCell ref="R33:S33"/>
    <mergeCell ref="T33:U33"/>
    <mergeCell ref="J36:R36"/>
    <mergeCell ref="J37:R37"/>
    <mergeCell ref="F39:I39"/>
    <mergeCell ref="S39:U39"/>
    <mergeCell ref="J38:R38"/>
    <mergeCell ref="J39:R39"/>
    <mergeCell ref="F36:I36"/>
    <mergeCell ref="S36:U36"/>
    <mergeCell ref="F37:I37"/>
    <mergeCell ref="S37:U37"/>
    <mergeCell ref="F50:I50"/>
    <mergeCell ref="J50:R50"/>
    <mergeCell ref="S50:U50"/>
    <mergeCell ref="F40:I40"/>
    <mergeCell ref="S40:U40"/>
    <mergeCell ref="F41:I41"/>
    <mergeCell ref="S41:U41"/>
    <mergeCell ref="J40:R40"/>
    <mergeCell ref="J41:R41"/>
    <mergeCell ref="F38:I38"/>
    <mergeCell ref="E47:Q48"/>
    <mergeCell ref="R47:S47"/>
    <mergeCell ref="T47:U47"/>
    <mergeCell ref="R48:S48"/>
    <mergeCell ref="T48:U48"/>
    <mergeCell ref="J71:R71"/>
    <mergeCell ref="F80:I80"/>
    <mergeCell ref="F81:I81"/>
    <mergeCell ref="F55:I55"/>
    <mergeCell ref="S55:U55"/>
    <mergeCell ref="F56:I56"/>
    <mergeCell ref="S56:U56"/>
    <mergeCell ref="J55:R55"/>
    <mergeCell ref="J56:R56"/>
    <mergeCell ref="F67:I67"/>
    <mergeCell ref="S67:U67"/>
    <mergeCell ref="J66:R66"/>
    <mergeCell ref="J67:R67"/>
    <mergeCell ref="F65:I65"/>
    <mergeCell ref="J65:R65"/>
    <mergeCell ref="S65:U65"/>
    <mergeCell ref="E77:Q78"/>
    <mergeCell ref="R77:S77"/>
    <mergeCell ref="T77:U77"/>
    <mergeCell ref="F71:I71"/>
    <mergeCell ref="E62:Q63"/>
    <mergeCell ref="R62:S62"/>
    <mergeCell ref="T62:U62"/>
    <mergeCell ref="R63:S63"/>
    <mergeCell ref="S53:U53"/>
    <mergeCell ref="F54:I54"/>
    <mergeCell ref="S54:U54"/>
    <mergeCell ref="J53:R53"/>
    <mergeCell ref="J54:R54"/>
    <mergeCell ref="F51:I51"/>
    <mergeCell ref="S51:U51"/>
    <mergeCell ref="F52:I52"/>
    <mergeCell ref="S52:U52"/>
    <mergeCell ref="J51:R51"/>
    <mergeCell ref="J52:R52"/>
    <mergeCell ref="F53:I53"/>
    <mergeCell ref="B1:U1"/>
    <mergeCell ref="J85:R85"/>
    <mergeCell ref="J86:R86"/>
    <mergeCell ref="R78:S78"/>
    <mergeCell ref="J80:R80"/>
    <mergeCell ref="J81:R81"/>
    <mergeCell ref="J82:R82"/>
    <mergeCell ref="J83:R83"/>
    <mergeCell ref="J84:R84"/>
    <mergeCell ref="J6:R6"/>
    <mergeCell ref="J7:R7"/>
    <mergeCell ref="J8:R8"/>
    <mergeCell ref="J9:R9"/>
    <mergeCell ref="J10:R10"/>
    <mergeCell ref="J11:R11"/>
    <mergeCell ref="J21:R21"/>
    <mergeCell ref="J22:R22"/>
    <mergeCell ref="J23:R23"/>
    <mergeCell ref="J24:R24"/>
    <mergeCell ref="J25:R25"/>
    <mergeCell ref="J26:R26"/>
    <mergeCell ref="F82:I82"/>
    <mergeCell ref="F66:I66"/>
    <mergeCell ref="S66:U66"/>
  </mergeCells>
  <phoneticPr fontId="13" type="noConversion"/>
  <conditionalFormatting sqref="S6:U11 S51:U56 S21:U26 S36:U41">
    <cfRule type="expression" dxfId="110" priority="71">
      <formula>AND($F6="",$S6&gt;0)</formula>
    </cfRule>
    <cfRule type="expression" dxfId="109" priority="83">
      <formula>AND($F6="")</formula>
    </cfRule>
  </conditionalFormatting>
  <conditionalFormatting sqref="J6">
    <cfRule type="expression" dxfId="108" priority="164">
      <formula>AND($F6="",$S6&gt;0)</formula>
    </cfRule>
    <cfRule type="expression" dxfId="107" priority="165">
      <formula>AND($F6="")</formula>
    </cfRule>
  </conditionalFormatting>
  <conditionalFormatting sqref="F6:I6">
    <cfRule type="expression" dxfId="106" priority="147">
      <formula>F6=""</formula>
    </cfRule>
  </conditionalFormatting>
  <conditionalFormatting sqref="J7">
    <cfRule type="expression" dxfId="105" priority="145">
      <formula>AND($F7="",$S7&gt;0)</formula>
    </cfRule>
    <cfRule type="expression" dxfId="104" priority="146">
      <formula>AND($F7="")</formula>
    </cfRule>
  </conditionalFormatting>
  <conditionalFormatting sqref="J8">
    <cfRule type="expression" dxfId="103" priority="143">
      <formula>AND($F8="",$S8&gt;0)</formula>
    </cfRule>
    <cfRule type="expression" dxfId="102" priority="144">
      <formula>AND($F8="")</formula>
    </cfRule>
  </conditionalFormatting>
  <conditionalFormatting sqref="J9">
    <cfRule type="expression" dxfId="101" priority="141">
      <formula>AND($F9="",$S9&gt;0)</formula>
    </cfRule>
    <cfRule type="expression" dxfId="100" priority="142">
      <formula>AND($F9="")</formula>
    </cfRule>
  </conditionalFormatting>
  <conditionalFormatting sqref="J10">
    <cfRule type="expression" dxfId="99" priority="139">
      <formula>AND($F10="",$S10&gt;0)</formula>
    </cfRule>
    <cfRule type="expression" dxfId="98" priority="140">
      <formula>AND($F10="")</formula>
    </cfRule>
  </conditionalFormatting>
  <conditionalFormatting sqref="J11">
    <cfRule type="expression" dxfId="97" priority="137">
      <formula>AND($F11="",$S11&gt;0)</formula>
    </cfRule>
    <cfRule type="expression" dxfId="96" priority="138">
      <formula>AND($F11="")</formula>
    </cfRule>
  </conditionalFormatting>
  <conditionalFormatting sqref="J21">
    <cfRule type="expression" dxfId="95" priority="135">
      <formula>AND($F21="",$S21&gt;0)</formula>
    </cfRule>
    <cfRule type="expression" dxfId="94" priority="136">
      <formula>AND($F21="")</formula>
    </cfRule>
  </conditionalFormatting>
  <conditionalFormatting sqref="J22:J26">
    <cfRule type="expression" dxfId="93" priority="133">
      <formula>AND($F22="",$S22&gt;0)</formula>
    </cfRule>
    <cfRule type="expression" dxfId="92" priority="134">
      <formula>AND($F22="")</formula>
    </cfRule>
  </conditionalFormatting>
  <conditionalFormatting sqref="J36:J39">
    <cfRule type="expression" dxfId="91" priority="123">
      <formula>AND($F36="",$S36&gt;0)</formula>
    </cfRule>
    <cfRule type="expression" dxfId="90" priority="124">
      <formula>AND($F36="")</formula>
    </cfRule>
  </conditionalFormatting>
  <conditionalFormatting sqref="J40">
    <cfRule type="expression" dxfId="89" priority="115">
      <formula>AND($F40="",$S40&gt;0)</formula>
    </cfRule>
    <cfRule type="expression" dxfId="88" priority="116">
      <formula>AND($F40="")</formula>
    </cfRule>
  </conditionalFormatting>
  <conditionalFormatting sqref="J41">
    <cfRule type="expression" dxfId="87" priority="113">
      <formula>AND($F41="",$S41&gt;0)</formula>
    </cfRule>
    <cfRule type="expression" dxfId="86" priority="114">
      <formula>AND($F41="")</formula>
    </cfRule>
  </conditionalFormatting>
  <conditionalFormatting sqref="J51">
    <cfRule type="expression" dxfId="85" priority="111">
      <formula>AND($F51="",$S51&gt;0)</formula>
    </cfRule>
    <cfRule type="expression" dxfId="84" priority="112">
      <formula>AND($F51="")</formula>
    </cfRule>
  </conditionalFormatting>
  <conditionalFormatting sqref="J52">
    <cfRule type="expression" dxfId="83" priority="109">
      <formula>AND($F52="",$S52&gt;0)</formula>
    </cfRule>
    <cfRule type="expression" dxfId="82" priority="110">
      <formula>AND($F52="")</formula>
    </cfRule>
  </conditionalFormatting>
  <conditionalFormatting sqref="J53">
    <cfRule type="expression" dxfId="81" priority="107">
      <formula>AND($F53="",$S53&gt;0)</formula>
    </cfRule>
    <cfRule type="expression" dxfId="80" priority="108">
      <formula>AND($F53="")</formula>
    </cfRule>
  </conditionalFormatting>
  <conditionalFormatting sqref="J54">
    <cfRule type="expression" dxfId="79" priority="105">
      <formula>AND($F54="",$S54&gt;0)</formula>
    </cfRule>
    <cfRule type="expression" dxfId="78" priority="106">
      <formula>AND($F54="")</formula>
    </cfRule>
  </conditionalFormatting>
  <conditionalFormatting sqref="J55">
    <cfRule type="expression" dxfId="77" priority="103">
      <formula>AND($F55="",$S55&gt;0)</formula>
    </cfRule>
    <cfRule type="expression" dxfId="76" priority="104">
      <formula>AND($F55="")</formula>
    </cfRule>
  </conditionalFormatting>
  <conditionalFormatting sqref="J56">
    <cfRule type="expression" dxfId="75" priority="101">
      <formula>AND($F56="",$S56&gt;0)</formula>
    </cfRule>
    <cfRule type="expression" dxfId="74" priority="102">
      <formula>AND($F56="")</formula>
    </cfRule>
  </conditionalFormatting>
  <conditionalFormatting sqref="J68">
    <cfRule type="expression" dxfId="73" priority="63">
      <formula>AND($F68="",$S68&gt;0)</formula>
    </cfRule>
    <cfRule type="expression" dxfId="72" priority="64">
      <formula>AND($F68="")</formula>
    </cfRule>
  </conditionalFormatting>
  <conditionalFormatting sqref="G14:U15">
    <cfRule type="expression" dxfId="71" priority="56">
      <formula>F14=""</formula>
    </cfRule>
  </conditionalFormatting>
  <conditionalFormatting sqref="G29:U30">
    <cfRule type="expression" dxfId="70" priority="39">
      <formula>F29=""</formula>
    </cfRule>
  </conditionalFormatting>
  <conditionalFormatting sqref="G44:U45">
    <cfRule type="expression" dxfId="69" priority="36">
      <formula>F44=""</formula>
    </cfRule>
  </conditionalFormatting>
  <conditionalFormatting sqref="G59:U60">
    <cfRule type="expression" dxfId="68" priority="32">
      <formula>F59=""</formula>
    </cfRule>
  </conditionalFormatting>
  <conditionalFormatting sqref="C7:C90">
    <cfRule type="expression" dxfId="67" priority="80">
      <formula>OR(C6="",B7="")</formula>
    </cfRule>
  </conditionalFormatting>
  <conditionalFormatting sqref="F7:I11">
    <cfRule type="expression" dxfId="66" priority="79">
      <formula>F6=""</formula>
    </cfRule>
  </conditionalFormatting>
  <conditionalFormatting sqref="F21:I21">
    <cfRule type="expression" dxfId="65" priority="77">
      <formula>F21=""</formula>
    </cfRule>
  </conditionalFormatting>
  <conditionalFormatting sqref="F22:I26">
    <cfRule type="expression" dxfId="64" priority="76">
      <formula>F21=""</formula>
    </cfRule>
  </conditionalFormatting>
  <conditionalFormatting sqref="F36:I36">
    <cfRule type="expression" dxfId="63" priority="75">
      <formula>F36=""</formula>
    </cfRule>
  </conditionalFormatting>
  <conditionalFormatting sqref="F37:I41">
    <cfRule type="expression" dxfId="62" priority="74">
      <formula>F36=""</formula>
    </cfRule>
  </conditionalFormatting>
  <conditionalFormatting sqref="F51:I51">
    <cfRule type="expression" dxfId="61" priority="73">
      <formula>F51=""</formula>
    </cfRule>
  </conditionalFormatting>
  <conditionalFormatting sqref="F52:I56">
    <cfRule type="expression" dxfId="60" priority="72">
      <formula>F51=""</formula>
    </cfRule>
  </conditionalFormatting>
  <conditionalFormatting sqref="T3:U3 T18:U18 T33:U33 T48:U48 T63:U63">
    <cfRule type="cellIs" dxfId="59" priority="24" operator="equal">
      <formula>1</formula>
    </cfRule>
  </conditionalFormatting>
  <conditionalFormatting sqref="J69">
    <cfRule type="expression" dxfId="58" priority="61">
      <formula>AND($F69="",$S69&gt;0)</formula>
    </cfRule>
    <cfRule type="expression" dxfId="57" priority="62">
      <formula>AND($F69="")</formula>
    </cfRule>
  </conditionalFormatting>
  <conditionalFormatting sqref="J67">
    <cfRule type="expression" dxfId="56" priority="65">
      <formula>AND($F67="",$S67&gt;0)</formula>
    </cfRule>
    <cfRule type="expression" dxfId="55" priority="66">
      <formula>AND($F67="")</formula>
    </cfRule>
  </conditionalFormatting>
  <conditionalFormatting sqref="J70">
    <cfRule type="expression" dxfId="54" priority="59">
      <formula>AND($F70="",$S70&gt;0)</formula>
    </cfRule>
    <cfRule type="expression" dxfId="53" priority="60">
      <formula>AND($F70="")</formula>
    </cfRule>
  </conditionalFormatting>
  <conditionalFormatting sqref="J71">
    <cfRule type="expression" dxfId="52" priority="57">
      <formula>AND($F71="",$S71&gt;0)</formula>
    </cfRule>
    <cfRule type="expression" dxfId="51" priority="58">
      <formula>AND($F71="")</formula>
    </cfRule>
  </conditionalFormatting>
  <conditionalFormatting sqref="G74:U75">
    <cfRule type="expression" dxfId="50" priority="28">
      <formula>F74=""</formula>
    </cfRule>
  </conditionalFormatting>
  <conditionalFormatting sqref="F67:I71">
    <cfRule type="expression" dxfId="49" priority="54">
      <formula>F66=""</formula>
    </cfRule>
  </conditionalFormatting>
  <conditionalFormatting sqref="J81">
    <cfRule type="expression" dxfId="48" priority="50">
      <formula>AND($F81="",$S81&gt;0)</formula>
    </cfRule>
    <cfRule type="expression" dxfId="47" priority="51">
      <formula>AND($F81="")</formula>
    </cfRule>
  </conditionalFormatting>
  <conditionalFormatting sqref="J82">
    <cfRule type="expression" dxfId="46" priority="48">
      <formula>AND($F82="",$S82&gt;0)</formula>
    </cfRule>
    <cfRule type="expression" dxfId="45" priority="49">
      <formula>AND($F82="")</formula>
    </cfRule>
  </conditionalFormatting>
  <conditionalFormatting sqref="J83">
    <cfRule type="expression" dxfId="44" priority="46">
      <formula>AND($F83="",$S83&gt;0)</formula>
    </cfRule>
    <cfRule type="expression" dxfId="43" priority="47">
      <formula>AND($F83="")</formula>
    </cfRule>
  </conditionalFormatting>
  <conditionalFormatting sqref="J84">
    <cfRule type="expression" dxfId="42" priority="44">
      <formula>AND($F84="",$S84&gt;0)</formula>
    </cfRule>
    <cfRule type="expression" dxfId="41" priority="45">
      <formula>AND($F84="")</formula>
    </cfRule>
  </conditionalFormatting>
  <conditionalFormatting sqref="J85">
    <cfRule type="expression" dxfId="40" priority="42">
      <formula>AND($F85="",$S85&gt;0)</formula>
    </cfRule>
    <cfRule type="expression" dxfId="39" priority="43">
      <formula>AND($F85="")</formula>
    </cfRule>
  </conditionalFormatting>
  <conditionalFormatting sqref="J86">
    <cfRule type="expression" dxfId="38" priority="40">
      <formula>AND($F86="",$S86&gt;0)</formula>
    </cfRule>
    <cfRule type="expression" dxfId="37" priority="41">
      <formula>AND($F86="")</formula>
    </cfRule>
  </conditionalFormatting>
  <conditionalFormatting sqref="G89:U90">
    <cfRule type="expression" dxfId="36" priority="27">
      <formula>F89=""</formula>
    </cfRule>
  </conditionalFormatting>
  <conditionalFormatting sqref="F81:I81">
    <cfRule type="expression" dxfId="35" priority="38">
      <formula>F81=""</formula>
    </cfRule>
  </conditionalFormatting>
  <conditionalFormatting sqref="F82:I86">
    <cfRule type="expression" dxfId="34" priority="37">
      <formula>F81=""</formula>
    </cfRule>
  </conditionalFormatting>
  <conditionalFormatting sqref="C6:C90">
    <cfRule type="expression" dxfId="33" priority="33">
      <formula>AND($B6="",C6&lt;&gt;"")</formula>
    </cfRule>
    <cfRule type="duplicateValues" dxfId="32" priority="34"/>
  </conditionalFormatting>
  <conditionalFormatting sqref="S6:U11">
    <cfRule type="expression" dxfId="31" priority="86">
      <formula>SUM(S$6:U$11)&lt;&gt;$R$3</formula>
    </cfRule>
  </conditionalFormatting>
  <conditionalFormatting sqref="S66:U71">
    <cfRule type="expression" dxfId="30" priority="16">
      <formula>AND($F66="",$S66&gt;0)</formula>
    </cfRule>
    <cfRule type="expression" dxfId="29" priority="19">
      <formula>AND($F66="")</formula>
    </cfRule>
    <cfRule type="expression" dxfId="28" priority="84">
      <formula>SUM($S$66:$U$71)&lt;&gt;$R$63</formula>
    </cfRule>
  </conditionalFormatting>
  <conditionalFormatting sqref="S81:U86">
    <cfRule type="expression" dxfId="27" priority="13">
      <formula>AND($F81="",$S81&gt;0)</formula>
    </cfRule>
    <cfRule type="expression" dxfId="26" priority="14">
      <formula>AND($F81="")</formula>
    </cfRule>
    <cfRule type="expression" dxfId="25" priority="15">
      <formula>SUM($S$81:$U$86)&lt;&gt;$R$78</formula>
    </cfRule>
  </conditionalFormatting>
  <conditionalFormatting sqref="S21:U26">
    <cfRule type="expression" dxfId="24" priority="85">
      <formula>SUM(S$21:U$26)&lt;&gt;$R$18</formula>
    </cfRule>
  </conditionalFormatting>
  <conditionalFormatting sqref="S36:U41">
    <cfRule type="expression" dxfId="23" priority="216">
      <formula>SUM($S$36:$U$41)&lt;&gt;$R$33</formula>
    </cfRule>
  </conditionalFormatting>
  <conditionalFormatting sqref="S51:U56">
    <cfRule type="expression" dxfId="22" priority="217">
      <formula>SUM($S$51:$U$56)&lt;&gt;$R$48</formula>
    </cfRule>
  </conditionalFormatting>
  <conditionalFormatting sqref="S6:U11 S21:U26 S36:U41 S51:U56 S66:U71 S81:U86">
    <cfRule type="expression" dxfId="21" priority="12">
      <formula>AND($F6&lt;&gt;"",$S6="")</formula>
    </cfRule>
  </conditionalFormatting>
  <conditionalFormatting sqref="T78:U78">
    <cfRule type="cellIs" dxfId="20" priority="11" operator="equal">
      <formula>1</formula>
    </cfRule>
  </conditionalFormatting>
  <conditionalFormatting sqref="F6:I11 F51:I56 F67:I71 F81:I86 F21:I26 F36:I41">
    <cfRule type="expression" dxfId="19" priority="10">
      <formula>AND(F6&lt;&gt;"",F5="")</formula>
    </cfRule>
  </conditionalFormatting>
  <conditionalFormatting sqref="F29:U30 F44:U45 F59:U60 F74:U75 F89:U90 F14:U15">
    <cfRule type="expression" dxfId="18" priority="9">
      <formula>AND(E14="",F14&lt;&gt;"")</formula>
    </cfRule>
  </conditionalFormatting>
  <conditionalFormatting sqref="J66">
    <cfRule type="expression" dxfId="17" priority="7">
      <formula>AND($F66="",$S66&gt;0)</formula>
    </cfRule>
    <cfRule type="expression" dxfId="16" priority="8">
      <formula>AND($F66="")</formula>
    </cfRule>
  </conditionalFormatting>
  <conditionalFormatting sqref="F66:I66">
    <cfRule type="expression" dxfId="15" priority="6">
      <formula>F66=""</formula>
    </cfRule>
  </conditionalFormatting>
  <conditionalFormatting sqref="F66:I66">
    <cfRule type="expression" dxfId="14" priority="5">
      <formula>AND(F66&lt;&gt;"",F65="")</formula>
    </cfRule>
  </conditionalFormatting>
  <conditionalFormatting sqref="G75:K75">
    <cfRule type="expression" dxfId="13" priority="4">
      <formula>F75=""</formula>
    </cfRule>
  </conditionalFormatting>
  <conditionalFormatting sqref="G90:K90">
    <cfRule type="expression" dxfId="12" priority="3">
      <formula>F90=""</formula>
    </cfRule>
  </conditionalFormatting>
  <conditionalFormatting sqref="F21:I21">
    <cfRule type="expression" dxfId="11" priority="2">
      <formula>F21=""</formula>
    </cfRule>
  </conditionalFormatting>
  <conditionalFormatting sqref="F36:I36">
    <cfRule type="expression" dxfId="10" priority="1">
      <formula>F36=""</formula>
    </cfRule>
  </conditionalFormatting>
  <dataValidations count="2">
    <dataValidation type="whole" operator="greaterThanOrEqual" allowBlank="1" showInputMessage="1" showErrorMessage="1" sqref="F74:U74 F89:U89 F44:U44 F59:U59 F29:U29 F14:U14" xr:uid="{3E9D3AD2-A218-4E23-9544-8570A9CC110F}">
      <formula1>0</formula1>
    </dataValidation>
    <dataValidation type="list" allowBlank="1" showInputMessage="1" showErrorMessage="1" sqref="F16:I16 F76:I76 F46:I46 F61:I61 F31:I31 F12:I12 F57:I57 F27:I27 F42:I42 F87:I87 F72:I72" xr:uid="{2B6DE139-1054-4780-973E-AFE369374096}">
      <formula1>#REF!</formula1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87404F-19B9-41F6-AD6B-4BC646665EC0}">
  <sheetPr>
    <tabColor theme="4"/>
  </sheetPr>
  <dimension ref="B2:H25"/>
  <sheetViews>
    <sheetView showGridLines="0" zoomScale="90" zoomScaleNormal="90" workbookViewId="0">
      <selection activeCell="B2" sqref="B2:H2"/>
    </sheetView>
  </sheetViews>
  <sheetFormatPr defaultColWidth="8.77734375" defaultRowHeight="14.4" x14ac:dyDescent="0.3"/>
  <cols>
    <col min="1" max="1" width="7" style="25" customWidth="1"/>
    <col min="2" max="2" width="40.77734375" style="25" customWidth="1"/>
    <col min="3" max="3" width="25" style="25" customWidth="1"/>
    <col min="4" max="4" width="21.88671875" style="25" customWidth="1"/>
    <col min="5" max="5" width="21" style="25" customWidth="1"/>
    <col min="6" max="7" width="20.6640625" style="25" customWidth="1"/>
    <col min="8" max="8" width="19.109375" style="25" customWidth="1"/>
    <col min="9" max="16384" width="8.77734375" style="25"/>
  </cols>
  <sheetData>
    <row r="2" spans="2:8" ht="15.6" x14ac:dyDescent="0.3">
      <c r="B2" s="169" t="s">
        <v>24</v>
      </c>
      <c r="C2" s="169"/>
      <c r="D2" s="169"/>
      <c r="E2" s="169"/>
      <c r="F2" s="169"/>
      <c r="G2" s="169"/>
      <c r="H2" s="169"/>
    </row>
    <row r="3" spans="2:8" ht="7.5" customHeight="1" x14ac:dyDescent="0.3"/>
    <row r="4" spans="2:8" x14ac:dyDescent="0.3">
      <c r="B4" s="167" t="s">
        <v>42</v>
      </c>
      <c r="C4" s="167"/>
      <c r="D4" s="94"/>
      <c r="E4" s="94"/>
      <c r="F4" s="94"/>
    </row>
    <row r="6" spans="2:8" ht="27.6" customHeight="1" x14ac:dyDescent="0.3">
      <c r="B6" s="16" t="s">
        <v>16</v>
      </c>
      <c r="C6" s="14" t="str">
        <f>Dane!E2</f>
        <v>Kryterium syntetyczne: Umiejętności</v>
      </c>
      <c r="D6" s="14" t="str">
        <f>Dane!E17</f>
        <v>Kryterium syntetyczne: Wysiłek</v>
      </c>
      <c r="E6" s="14" t="str">
        <f>Dane!E32</f>
        <v>Kryterium syntetyczne: Odpowiedzialność</v>
      </c>
      <c r="F6" s="14" t="str">
        <f>Dane!E47</f>
        <v>Kryterium syntetyczne: Warunki pracy</v>
      </c>
      <c r="G6" s="14" t="str">
        <f>Dane!E62</f>
        <v xml:space="preserve">Inne kryterium syntetyczne I: </v>
      </c>
      <c r="H6" s="14" t="str">
        <f>Dane!E77</f>
        <v>Inne kryterium syntetyczne II:</v>
      </c>
    </row>
    <row r="7" spans="2:8" x14ac:dyDescent="0.3">
      <c r="B7" s="95" t="s">
        <v>83</v>
      </c>
      <c r="C7" s="37" t="str">
        <f>IF(Dane!F6="","",Dane!F6)</f>
        <v>Wpisz nazwę</v>
      </c>
      <c r="D7" s="37" t="str">
        <f>IF(Dane!F21="","",Dane!F21)</f>
        <v>Wpisz nazwę</v>
      </c>
      <c r="E7" s="37" t="str">
        <f>IF(Dane!F36="","",Dane!F36)</f>
        <v>Wpisz nazwę</v>
      </c>
      <c r="F7" s="37" t="str">
        <f>IF(Dane!F51="","",Dane!F51)</f>
        <v>Wpisz nazwę</v>
      </c>
      <c r="G7" s="37" t="str">
        <f>IF(Dane!F66="","",Dane!F66)</f>
        <v/>
      </c>
      <c r="H7" s="37" t="str">
        <f>IF(Dane!F81="","",Dane!F81)</f>
        <v/>
      </c>
    </row>
    <row r="8" spans="2:8" x14ac:dyDescent="0.3">
      <c r="B8" s="95" t="s">
        <v>84</v>
      </c>
      <c r="C8" s="37" t="str">
        <f>IF(Dane!F7="","",Dane!F7)</f>
        <v/>
      </c>
      <c r="D8" s="37" t="str">
        <f>IF(Dane!F22="","",Dane!F22)</f>
        <v/>
      </c>
      <c r="E8" s="37" t="str">
        <f>IF(Dane!F37="","",Dane!F37)</f>
        <v/>
      </c>
      <c r="F8" s="37" t="str">
        <f>IF(Dane!F52="","",Dane!F52)</f>
        <v/>
      </c>
      <c r="G8" s="37"/>
      <c r="H8" s="37" t="str">
        <f>IF(Dane!F67="","",Dane!F67)</f>
        <v/>
      </c>
    </row>
    <row r="9" spans="2:8" x14ac:dyDescent="0.3">
      <c r="B9" s="95" t="s">
        <v>85</v>
      </c>
      <c r="C9" s="37" t="str">
        <f>IF(Dane!F8="","",Dane!F8)</f>
        <v/>
      </c>
      <c r="D9" s="37" t="str">
        <f>IF(Dane!F23="","",Dane!F23)</f>
        <v/>
      </c>
      <c r="E9" s="37" t="str">
        <f>IF(Dane!F38="","",Dane!F38)</f>
        <v/>
      </c>
      <c r="F9" s="37" t="str">
        <f>IF(Dane!F53="","",Dane!F53)</f>
        <v/>
      </c>
      <c r="G9" s="37"/>
      <c r="H9" s="37" t="str">
        <f>IF(Dane!F68="","",Dane!F68)</f>
        <v/>
      </c>
    </row>
    <row r="10" spans="2:8" x14ac:dyDescent="0.3">
      <c r="B10" s="95" t="s">
        <v>86</v>
      </c>
      <c r="C10" s="37" t="str">
        <f>IF(Dane!F9="","",Dane!F9)</f>
        <v/>
      </c>
      <c r="D10" s="37" t="str">
        <f>IF(Dane!F24="","",Dane!F24)</f>
        <v/>
      </c>
      <c r="E10" s="37" t="str">
        <f>IF(Dane!F39="","",Dane!F39)</f>
        <v/>
      </c>
      <c r="F10" s="37" t="str">
        <f>IF(Dane!F54="","",Dane!F54)</f>
        <v/>
      </c>
      <c r="G10" s="37"/>
      <c r="H10" s="37" t="str">
        <f>IF(Dane!F69="","",Dane!F69)</f>
        <v/>
      </c>
    </row>
    <row r="11" spans="2:8" x14ac:dyDescent="0.3">
      <c r="B11" s="95" t="s">
        <v>87</v>
      </c>
      <c r="C11" s="37" t="str">
        <f>IF(Dane!F10="","",Dane!F10)</f>
        <v/>
      </c>
      <c r="D11" s="37" t="str">
        <f>IF(Dane!F25="","",Dane!F25)</f>
        <v/>
      </c>
      <c r="E11" s="37" t="str">
        <f>IF(Dane!F40="","",Dane!F40)</f>
        <v/>
      </c>
      <c r="F11" s="37" t="str">
        <f>IF(Dane!F55="","",Dane!F55)</f>
        <v/>
      </c>
      <c r="G11" s="37"/>
      <c r="H11" s="37" t="str">
        <f>IF(Dane!F70="","",Dane!F70)</f>
        <v/>
      </c>
    </row>
    <row r="12" spans="2:8" x14ac:dyDescent="0.3">
      <c r="B12" s="95" t="s">
        <v>88</v>
      </c>
      <c r="C12" s="37" t="str">
        <f>IF(Dane!F11="","",Dane!F11)</f>
        <v/>
      </c>
      <c r="D12" s="37" t="str">
        <f>IF(Dane!F26="","",Dane!F26)</f>
        <v/>
      </c>
      <c r="E12" s="37" t="str">
        <f>IF(Dane!F41="","",Dane!F41)</f>
        <v/>
      </c>
      <c r="F12" s="37" t="str">
        <f>IF(Dane!F56="","",Dane!F56)</f>
        <v/>
      </c>
      <c r="G12" s="37"/>
      <c r="H12" s="37" t="str">
        <f>IF(Dane!F71="","",Dane!F71)</f>
        <v/>
      </c>
    </row>
    <row r="13" spans="2:8" s="27" customFormat="1" x14ac:dyDescent="0.3">
      <c r="B13" s="4"/>
      <c r="C13" s="38"/>
      <c r="D13" s="38"/>
      <c r="E13" s="38"/>
      <c r="F13" s="38"/>
      <c r="G13" s="38"/>
      <c r="H13" s="38"/>
    </row>
    <row r="14" spans="2:8" s="27" customFormat="1" x14ac:dyDescent="0.3">
      <c r="B14" s="168" t="s">
        <v>43</v>
      </c>
      <c r="C14" s="168"/>
      <c r="D14" s="38"/>
      <c r="E14" s="38"/>
      <c r="F14" s="38"/>
      <c r="G14" s="38"/>
      <c r="H14" s="38"/>
    </row>
    <row r="15" spans="2:8" s="27" customFormat="1" x14ac:dyDescent="0.3">
      <c r="B15" s="2"/>
      <c r="C15" s="38"/>
      <c r="D15" s="38"/>
      <c r="E15" s="38"/>
      <c r="F15" s="38"/>
      <c r="G15" s="38"/>
      <c r="H15" s="38"/>
    </row>
    <row r="16" spans="2:8" ht="29.4" customHeight="1" x14ac:dyDescent="0.3">
      <c r="B16" s="14" t="s">
        <v>12</v>
      </c>
      <c r="C16" s="14" t="str">
        <f t="shared" ref="C16:H16" si="0">C6</f>
        <v>Kryterium syntetyczne: Umiejętności</v>
      </c>
      <c r="D16" s="14" t="str">
        <f t="shared" si="0"/>
        <v>Kryterium syntetyczne: Wysiłek</v>
      </c>
      <c r="E16" s="14" t="str">
        <f t="shared" si="0"/>
        <v>Kryterium syntetyczne: Odpowiedzialność</v>
      </c>
      <c r="F16" s="14" t="str">
        <f t="shared" si="0"/>
        <v>Kryterium syntetyczne: Warunki pracy</v>
      </c>
      <c r="G16" s="14" t="str">
        <f t="shared" si="0"/>
        <v xml:space="preserve">Inne kryterium syntetyczne I: </v>
      </c>
      <c r="H16" s="14" t="str">
        <f t="shared" si="0"/>
        <v>Inne kryterium syntetyczne II:</v>
      </c>
    </row>
    <row r="17" spans="2:8" x14ac:dyDescent="0.3">
      <c r="B17" s="95" t="s">
        <v>83</v>
      </c>
      <c r="C17" s="39">
        <f>IF(C7="","",Dane!$S6)</f>
        <v>0.25</v>
      </c>
      <c r="D17" s="39">
        <f>IF(D7="","",Dane!$S21)</f>
        <v>0.25</v>
      </c>
      <c r="E17" s="39">
        <f>IF(E7="","",Dane!$S36)</f>
        <v>0.25</v>
      </c>
      <c r="F17" s="39">
        <f>IF(F7="","",Dane!$S51)</f>
        <v>0.25</v>
      </c>
      <c r="G17" s="39" t="str">
        <f>IF(G7="","",Dane!$S66)</f>
        <v/>
      </c>
      <c r="H17" s="39" t="str">
        <f>IF(H7="","",Dane!$S81)</f>
        <v/>
      </c>
    </row>
    <row r="18" spans="2:8" x14ac:dyDescent="0.3">
      <c r="B18" s="95" t="s">
        <v>84</v>
      </c>
      <c r="C18" s="39" t="str">
        <f>IF(C8="","",Dane!$S7)</f>
        <v/>
      </c>
      <c r="D18" s="39" t="str">
        <f>IF(D8="","",Dane!$S22)</f>
        <v/>
      </c>
      <c r="E18" s="39" t="str">
        <f>IF(E8="","",Dane!$S37)</f>
        <v/>
      </c>
      <c r="F18" s="39" t="str">
        <f>IF(F8="","",Dane!$S52)</f>
        <v/>
      </c>
      <c r="G18" s="39" t="str">
        <f>IF(G8="","",Dane!$S67)</f>
        <v/>
      </c>
      <c r="H18" s="39" t="str">
        <f>IF(H8="","",Dane!$S82)</f>
        <v/>
      </c>
    </row>
    <row r="19" spans="2:8" x14ac:dyDescent="0.3">
      <c r="B19" s="95" t="s">
        <v>85</v>
      </c>
      <c r="C19" s="39" t="str">
        <f>IF(C9="","",Dane!$S8)</f>
        <v/>
      </c>
      <c r="D19" s="39" t="str">
        <f>IF(D9="","",Dane!$S23)</f>
        <v/>
      </c>
      <c r="E19" s="39" t="str">
        <f>IF(E9="","",Dane!$S38)</f>
        <v/>
      </c>
      <c r="F19" s="39" t="str">
        <f>IF(F9="","",Dane!$S53)</f>
        <v/>
      </c>
      <c r="G19" s="39" t="str">
        <f>IF(G9="","",Dane!$S68)</f>
        <v/>
      </c>
      <c r="H19" s="39" t="str">
        <f>IF(H9="","",Dane!$S83)</f>
        <v/>
      </c>
    </row>
    <row r="20" spans="2:8" x14ac:dyDescent="0.3">
      <c r="B20" s="95" t="s">
        <v>86</v>
      </c>
      <c r="C20" s="39" t="str">
        <f>IF(C10="","",Dane!$S9)</f>
        <v/>
      </c>
      <c r="D20" s="39" t="str">
        <f>IF(D10="","",Dane!$S24)</f>
        <v/>
      </c>
      <c r="E20" s="39" t="str">
        <f>IF(E10="","",Dane!$S39)</f>
        <v/>
      </c>
      <c r="F20" s="39" t="str">
        <f>IF(F10="","",Dane!$S54)</f>
        <v/>
      </c>
      <c r="G20" s="39" t="str">
        <f>IF(G10="","",Dane!$S69)</f>
        <v/>
      </c>
      <c r="H20" s="39" t="str">
        <f>IF(H10="","",Dane!$S84)</f>
        <v/>
      </c>
    </row>
    <row r="21" spans="2:8" x14ac:dyDescent="0.3">
      <c r="B21" s="95" t="s">
        <v>87</v>
      </c>
      <c r="C21" s="39" t="str">
        <f>IF(C11="","",Dane!$S10)</f>
        <v/>
      </c>
      <c r="D21" s="39" t="str">
        <f>IF(D11="","",Dane!$S25)</f>
        <v/>
      </c>
      <c r="E21" s="39" t="str">
        <f>IF(E11="","",Dane!$S40)</f>
        <v/>
      </c>
      <c r="F21" s="39" t="str">
        <f>IF(F11="","",Dane!$S55)</f>
        <v/>
      </c>
      <c r="G21" s="39" t="str">
        <f>IF(G11="","",Dane!$S70)</f>
        <v/>
      </c>
      <c r="H21" s="39" t="str">
        <f>IF(H11="","",Dane!$S85)</f>
        <v/>
      </c>
    </row>
    <row r="22" spans="2:8" x14ac:dyDescent="0.3">
      <c r="B22" s="95" t="s">
        <v>88</v>
      </c>
      <c r="C22" s="39" t="str">
        <f>IF(C12="","",Dane!$S11)</f>
        <v/>
      </c>
      <c r="D22" s="39" t="str">
        <f>IF(D12="","",Dane!$S26)</f>
        <v/>
      </c>
      <c r="E22" s="39" t="str">
        <f>IF(E12="","",Dane!$S41)</f>
        <v/>
      </c>
      <c r="F22" s="39" t="str">
        <f>IF(F12="","",Dane!$S56)</f>
        <v/>
      </c>
      <c r="G22" s="39" t="str">
        <f>IF(G12="","",Dane!$S71)</f>
        <v/>
      </c>
      <c r="H22" s="39" t="str">
        <f>IF(H12="","",Dane!$S86)</f>
        <v/>
      </c>
    </row>
    <row r="23" spans="2:8" ht="15.6" x14ac:dyDescent="0.3">
      <c r="B23" s="15" t="s">
        <v>17</v>
      </c>
      <c r="C23" s="40">
        <f t="shared" ref="C23:H23" si="1">SUM(C17:C22)</f>
        <v>0.25</v>
      </c>
      <c r="D23" s="40">
        <f t="shared" si="1"/>
        <v>0.25</v>
      </c>
      <c r="E23" s="40">
        <f t="shared" si="1"/>
        <v>0.25</v>
      </c>
      <c r="F23" s="40">
        <f t="shared" si="1"/>
        <v>0.25</v>
      </c>
      <c r="G23" s="40">
        <f t="shared" si="1"/>
        <v>0</v>
      </c>
      <c r="H23" s="40">
        <f t="shared" si="1"/>
        <v>0</v>
      </c>
    </row>
    <row r="24" spans="2:8" ht="15" thickBot="1" x14ac:dyDescent="0.35"/>
    <row r="25" spans="2:8" ht="15" thickBot="1" x14ac:dyDescent="0.35">
      <c r="B25" s="17" t="s">
        <v>27</v>
      </c>
      <c r="C25" s="170" t="str">
        <f>IF(SUM(C23:H23)&lt;&gt;1,"Suma wag nie równa się 100%","")</f>
        <v/>
      </c>
      <c r="D25" s="171"/>
      <c r="E25" s="171"/>
      <c r="F25" s="171"/>
      <c r="G25" s="171"/>
      <c r="H25" s="172"/>
    </row>
  </sheetData>
  <sheetProtection algorithmName="SHA-512" hashValue="lysOS9H7Oiv3OFq2xnZuGzVgBSURCVQSyCtpOXDNCwCcYyywXLHstGsSMUU737YUoy5eVOwcGhf9W843XW9gdQ==" saltValue="b65HalxUWnfBzLKkOCdBrQ==" spinCount="100000" sheet="1" objects="1" scenarios="1"/>
  <mergeCells count="4">
    <mergeCell ref="B4:C4"/>
    <mergeCell ref="B14:C14"/>
    <mergeCell ref="B2:H2"/>
    <mergeCell ref="C25:H25"/>
  </mergeCells>
  <phoneticPr fontId="13" type="noConversion"/>
  <conditionalFormatting sqref="C23:F23">
    <cfRule type="expression" dxfId="9" priority="4">
      <formula>SUM($C$23:$H$23)=1</formula>
    </cfRule>
  </conditionalFormatting>
  <conditionalFormatting sqref="B25:H25">
    <cfRule type="expression" dxfId="8" priority="3">
      <formula>$C$25=""</formula>
    </cfRule>
  </conditionalFormatting>
  <conditionalFormatting sqref="G23">
    <cfRule type="expression" dxfId="7" priority="2">
      <formula>SUM($C$23:$H$23)=1</formula>
    </cfRule>
  </conditionalFormatting>
  <conditionalFormatting sqref="H23">
    <cfRule type="expression" dxfId="6" priority="1">
      <formula>SUM($C$23:$H$23)=1</formula>
    </cfRule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FDF303-315B-4091-9D56-D9D8EC1283A4}">
  <sheetPr>
    <tabColor theme="4"/>
  </sheetPr>
  <dimension ref="A1:BG112"/>
  <sheetViews>
    <sheetView showGridLines="0" zoomScaleNormal="100" workbookViewId="0">
      <selection activeCell="E12" sqref="E12"/>
    </sheetView>
  </sheetViews>
  <sheetFormatPr defaultColWidth="0" defaultRowHeight="14.4" zeroHeight="1" x14ac:dyDescent="0.3"/>
  <cols>
    <col min="1" max="1" width="2" style="25" customWidth="1"/>
    <col min="2" max="2" width="26.5546875" style="25" customWidth="1"/>
    <col min="3" max="3" width="18.33203125" style="25" customWidth="1"/>
    <col min="4" max="4" width="1.44140625" style="36" customWidth="1"/>
    <col min="5" max="59" width="17.77734375" style="25" customWidth="1"/>
    <col min="60" max="16384" width="8.77734375" style="25" hidden="1"/>
  </cols>
  <sheetData>
    <row r="1" spans="1:59" x14ac:dyDescent="0.3">
      <c r="A1" s="41" t="s">
        <v>36</v>
      </c>
      <c r="B1" s="42"/>
      <c r="C1" s="42"/>
      <c r="D1" s="42"/>
      <c r="E1" s="42"/>
    </row>
    <row r="2" spans="1:59" ht="7.95" customHeight="1" x14ac:dyDescent="0.3">
      <c r="E2" s="174"/>
      <c r="F2" s="174"/>
      <c r="G2" s="174"/>
      <c r="H2" s="174"/>
      <c r="I2" s="43"/>
      <c r="J2" s="43"/>
    </row>
    <row r="3" spans="1:59" ht="15.6" x14ac:dyDescent="0.3">
      <c r="B3" s="173" t="s">
        <v>41</v>
      </c>
      <c r="C3" s="173"/>
      <c r="E3" s="174"/>
      <c r="F3" s="174"/>
      <c r="G3" s="174"/>
      <c r="H3" s="174"/>
      <c r="I3" s="43"/>
      <c r="J3" s="43"/>
    </row>
    <row r="4" spans="1:59" x14ac:dyDescent="0.3">
      <c r="B4" s="44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  <c r="Y4" s="36"/>
      <c r="Z4" s="36"/>
      <c r="AA4" s="36"/>
      <c r="AB4" s="36"/>
      <c r="AC4" s="36"/>
      <c r="AD4" s="36"/>
      <c r="AE4" s="36"/>
      <c r="AF4" s="36"/>
      <c r="AG4" s="36"/>
      <c r="AH4" s="36"/>
      <c r="AI4" s="36"/>
      <c r="AJ4" s="36"/>
      <c r="AK4" s="36"/>
      <c r="AL4" s="36"/>
      <c r="AM4" s="36"/>
      <c r="AN4" s="36"/>
      <c r="AO4" s="36"/>
      <c r="AP4" s="36"/>
      <c r="AQ4" s="36"/>
      <c r="AR4" s="36"/>
      <c r="AS4" s="36"/>
      <c r="AT4" s="36"/>
      <c r="AU4" s="36"/>
      <c r="AV4" s="36"/>
      <c r="AW4" s="36"/>
      <c r="AX4" s="36"/>
      <c r="AY4" s="36"/>
      <c r="AZ4" s="36"/>
      <c r="BA4" s="36"/>
      <c r="BB4" s="36"/>
      <c r="BC4" s="36"/>
      <c r="BD4" s="36"/>
      <c r="BE4" s="36"/>
      <c r="BF4" s="36"/>
      <c r="BG4" s="36"/>
    </row>
    <row r="5" spans="1:59" s="45" customFormat="1" ht="43.2" x14ac:dyDescent="0.3">
      <c r="B5" s="46"/>
      <c r="C5" s="183" t="s">
        <v>16</v>
      </c>
      <c r="D5" s="184"/>
      <c r="E5" s="60" t="str" cm="1">
        <f t="array" ref="E5:H7">TRANSPOSE(_xlfn.UNIQUE(_xlfn._xlws.FILTER(Pomocnicze!K:M,Pomocnicze!K:K&lt;&gt;"")))</f>
        <v>Kryterium syntetyczne: Umiejętności</v>
      </c>
      <c r="F5" s="60" t="str">
        <v>Kryterium syntetyczne: Wysiłek</v>
      </c>
      <c r="G5" s="60" t="str">
        <v>Kryterium syntetyczne: Odpowiedzialność</v>
      </c>
      <c r="H5" s="60" t="str">
        <v>Kryterium syntetyczne: Warunki pracy</v>
      </c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60"/>
      <c r="AA5" s="60"/>
      <c r="AB5" s="60"/>
      <c r="AC5" s="60"/>
      <c r="AD5" s="60"/>
      <c r="AE5" s="60"/>
      <c r="AF5" s="60"/>
      <c r="AG5" s="60"/>
      <c r="AH5" s="60"/>
      <c r="AI5" s="60"/>
      <c r="AJ5" s="60"/>
      <c r="AK5" s="60"/>
      <c r="AL5" s="60"/>
      <c r="AM5" s="60"/>
      <c r="AN5" s="60"/>
      <c r="AO5" s="60"/>
      <c r="AP5" s="60"/>
      <c r="AQ5" s="60"/>
      <c r="AR5" s="60"/>
      <c r="AS5" s="60"/>
      <c r="AT5" s="60"/>
      <c r="AU5" s="60"/>
      <c r="AV5" s="60"/>
      <c r="AW5" s="60"/>
      <c r="AX5" s="60"/>
      <c r="AY5" s="60"/>
      <c r="AZ5" s="60"/>
      <c r="BA5" s="60"/>
      <c r="BB5" s="60"/>
      <c r="BC5" s="60"/>
      <c r="BD5" s="60"/>
      <c r="BE5" s="60"/>
      <c r="BF5" s="60"/>
      <c r="BG5" s="61"/>
    </row>
    <row r="6" spans="1:59" s="45" customFormat="1" ht="32.4" customHeight="1" x14ac:dyDescent="0.3">
      <c r="B6" s="46"/>
      <c r="C6" s="181" t="s">
        <v>13</v>
      </c>
      <c r="D6" s="182"/>
      <c r="E6" s="58" t="str">
        <v>Wpisz nazwę</v>
      </c>
      <c r="F6" s="58" t="str">
        <v>Wpisz nazwę</v>
      </c>
      <c r="G6" s="58" t="str">
        <v>Wpisz nazwę</v>
      </c>
      <c r="H6" s="58" t="str">
        <v>Wpisz nazwę</v>
      </c>
      <c r="I6" s="58"/>
      <c r="J6" s="58"/>
      <c r="K6" s="58"/>
      <c r="L6" s="58"/>
      <c r="M6" s="58"/>
      <c r="N6" s="58"/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  <c r="AA6" s="58"/>
      <c r="AB6" s="58"/>
      <c r="AC6" s="58"/>
      <c r="AD6" s="58"/>
      <c r="AE6" s="58"/>
      <c r="AF6" s="58"/>
      <c r="AG6" s="58"/>
      <c r="AH6" s="58"/>
      <c r="AI6" s="58"/>
      <c r="AJ6" s="58"/>
      <c r="AK6" s="58"/>
      <c r="AL6" s="58"/>
      <c r="AM6" s="58"/>
      <c r="AN6" s="58"/>
      <c r="AO6" s="58"/>
      <c r="AP6" s="58"/>
      <c r="AQ6" s="58"/>
      <c r="AR6" s="58"/>
      <c r="AS6" s="58"/>
      <c r="AT6" s="58"/>
      <c r="AU6" s="58"/>
      <c r="AV6" s="58"/>
      <c r="AW6" s="58"/>
      <c r="AX6" s="58"/>
      <c r="AY6" s="58"/>
      <c r="AZ6" s="58"/>
      <c r="BA6" s="58"/>
      <c r="BB6" s="58"/>
      <c r="BC6" s="58"/>
      <c r="BD6" s="58"/>
      <c r="BE6" s="58"/>
      <c r="BF6" s="58"/>
      <c r="BG6" s="59"/>
    </row>
    <row r="7" spans="1:59" s="115" customFormat="1" x14ac:dyDescent="0.3">
      <c r="C7" s="179" t="s">
        <v>40</v>
      </c>
      <c r="D7" s="180"/>
      <c r="E7" s="116">
        <v>25</v>
      </c>
      <c r="F7" s="116">
        <v>25</v>
      </c>
      <c r="G7" s="116">
        <v>25</v>
      </c>
      <c r="H7" s="116">
        <v>25</v>
      </c>
      <c r="I7" s="116"/>
      <c r="J7" s="116"/>
      <c r="K7" s="116"/>
      <c r="L7" s="116"/>
      <c r="M7" s="116"/>
      <c r="N7" s="116"/>
      <c r="O7" s="116"/>
      <c r="P7" s="116"/>
      <c r="Q7" s="116"/>
      <c r="R7" s="116"/>
      <c r="S7" s="116"/>
      <c r="T7" s="116"/>
      <c r="U7" s="116"/>
      <c r="V7" s="116"/>
      <c r="W7" s="116"/>
      <c r="X7" s="116"/>
      <c r="Y7" s="116"/>
      <c r="Z7" s="116"/>
      <c r="AA7" s="116"/>
      <c r="AB7" s="116"/>
      <c r="AC7" s="116"/>
      <c r="AD7" s="116"/>
      <c r="AE7" s="116"/>
      <c r="AF7" s="116"/>
      <c r="AG7" s="116"/>
      <c r="AH7" s="116"/>
      <c r="AI7" s="116"/>
      <c r="AJ7" s="116"/>
      <c r="AK7" s="116"/>
      <c r="AL7" s="116"/>
      <c r="AM7" s="116"/>
      <c r="AN7" s="116"/>
      <c r="AO7" s="116"/>
      <c r="AP7" s="116"/>
      <c r="AQ7" s="116"/>
      <c r="AR7" s="116"/>
      <c r="AS7" s="116"/>
      <c r="AT7" s="116"/>
      <c r="AU7" s="116"/>
      <c r="AV7" s="116"/>
      <c r="AW7" s="116"/>
      <c r="AX7" s="116"/>
      <c r="AY7" s="116"/>
      <c r="AZ7" s="116"/>
      <c r="BA7" s="116"/>
      <c r="BB7" s="116"/>
      <c r="BC7" s="116"/>
      <c r="BD7" s="116"/>
      <c r="BE7" s="116"/>
      <c r="BF7" s="116"/>
      <c r="BG7" s="117"/>
    </row>
    <row r="8" spans="1:59" ht="14.55" customHeight="1" x14ac:dyDescent="0.3">
      <c r="B8" s="112"/>
      <c r="C8" s="175" t="s">
        <v>39</v>
      </c>
      <c r="D8" s="176"/>
      <c r="E8" s="54">
        <f>IF(E5="","",VLOOKUP(E$5,Pomocnicze!$P:$R,2,0))</f>
        <v>0</v>
      </c>
      <c r="F8" s="54">
        <f>IF(F5="","",VLOOKUP(F$5,Pomocnicze!$P:$R,2,0))</f>
        <v>0</v>
      </c>
      <c r="G8" s="54">
        <f>IF(G5="","",VLOOKUP(G$5,Pomocnicze!$P:$R,2,0))</f>
        <v>0</v>
      </c>
      <c r="H8" s="54">
        <f>IF(H5="","",VLOOKUP(H$5,Pomocnicze!$P:$R,2,0))</f>
        <v>0</v>
      </c>
      <c r="I8" s="54" t="str">
        <f>IF(I5="","",VLOOKUP(I$5,Pomocnicze!$P:$R,2,0))</f>
        <v/>
      </c>
      <c r="J8" s="54" t="str">
        <f>IF(J5="","",VLOOKUP(J$5,Pomocnicze!$P:$R,2,0))</f>
        <v/>
      </c>
      <c r="K8" s="54" t="str">
        <f>IF(K5="","",VLOOKUP(K$5,Pomocnicze!$P:$R,2,0))</f>
        <v/>
      </c>
      <c r="L8" s="54" t="str">
        <f>IF(L5="","",VLOOKUP(L$5,Pomocnicze!$P:$R,2,0))</f>
        <v/>
      </c>
      <c r="M8" s="54" t="str">
        <f>IF(M5="","",VLOOKUP(M$5,Pomocnicze!$P:$R,2,0))</f>
        <v/>
      </c>
      <c r="N8" s="54" t="str">
        <f>IF(N5="","",VLOOKUP(N$5,Pomocnicze!$P:$R,2,0))</f>
        <v/>
      </c>
      <c r="O8" s="54" t="str">
        <f>IF(O5="","",VLOOKUP(O$5,Pomocnicze!$P:$R,2,0))</f>
        <v/>
      </c>
      <c r="P8" s="54" t="str">
        <f>IF(P5="","",VLOOKUP(P$5,Pomocnicze!$P:$R,2,0))</f>
        <v/>
      </c>
      <c r="Q8" s="54" t="str">
        <f>IF(Q5="","",VLOOKUP(Q$5,Pomocnicze!$P:$R,2,0))</f>
        <v/>
      </c>
      <c r="R8" s="54" t="str">
        <f>IF(R5="","",VLOOKUP(R$5,Pomocnicze!$P:$R,2,0))</f>
        <v/>
      </c>
      <c r="S8" s="54" t="str">
        <f>IF(S5="","",VLOOKUP(S$5,Pomocnicze!$P:$R,2,0))</f>
        <v/>
      </c>
      <c r="T8" s="54" t="str">
        <f>IF(T5="","",VLOOKUP(T$5,Pomocnicze!$P:$R,2,0))</f>
        <v/>
      </c>
      <c r="U8" s="54" t="str">
        <f>IF(U5="","",VLOOKUP(U$5,Pomocnicze!$P:$R,2,0))</f>
        <v/>
      </c>
      <c r="V8" s="54" t="str">
        <f>IF(V5="","",VLOOKUP(V$5,Pomocnicze!$P:$R,2,0))</f>
        <v/>
      </c>
      <c r="W8" s="54" t="str">
        <f>IF(W5="","",VLOOKUP(W$5,Pomocnicze!$P:$R,2,0))</f>
        <v/>
      </c>
      <c r="X8" s="54" t="str">
        <f>IF(X5="","",VLOOKUP(X$5,Pomocnicze!$P:$R,2,0))</f>
        <v/>
      </c>
      <c r="Y8" s="54" t="str">
        <f>IF(Y5="","",VLOOKUP(Y$5,Pomocnicze!$P:$R,2,0))</f>
        <v/>
      </c>
      <c r="Z8" s="54" t="str">
        <f>IF(Z5="","",VLOOKUP(Z$5,Pomocnicze!$P:$R,2,0))</f>
        <v/>
      </c>
      <c r="AA8" s="54" t="str">
        <f>IF(AA5="","",VLOOKUP(AA$5,Pomocnicze!$P:$R,2,0))</f>
        <v/>
      </c>
      <c r="AB8" s="54" t="str">
        <f>IF(AB5="","",VLOOKUP(AB$5,Pomocnicze!$P:$R,2,0))</f>
        <v/>
      </c>
      <c r="AC8" s="54" t="str">
        <f>IF(AC5="","",VLOOKUP(AC$5,Pomocnicze!$P:$R,2,0))</f>
        <v/>
      </c>
      <c r="AD8" s="54" t="str">
        <f>IF(AD5="","",VLOOKUP(AD$5,Pomocnicze!$P:$R,2,0))</f>
        <v/>
      </c>
      <c r="AE8" s="54" t="str">
        <f>IF(AE5="","",VLOOKUP(AE$5,Pomocnicze!$P:$R,2,0))</f>
        <v/>
      </c>
      <c r="AF8" s="54" t="str">
        <f>IF(AF5="","",VLOOKUP(AF$5,Pomocnicze!$P:$R,2,0))</f>
        <v/>
      </c>
      <c r="AG8" s="54" t="str">
        <f>IF(AG5="","",VLOOKUP(AG$5,Pomocnicze!$P:$R,2,0))</f>
        <v/>
      </c>
      <c r="AH8" s="54" t="str">
        <f>IF(AH5="","",VLOOKUP(AH$5,Pomocnicze!$P:$R,2,0))</f>
        <v/>
      </c>
      <c r="AI8" s="54" t="str">
        <f>IF(AI5="","",VLOOKUP(AI$5,Pomocnicze!$P:$R,2,0))</f>
        <v/>
      </c>
      <c r="AJ8" s="54" t="str">
        <f>IF(AJ5="","",VLOOKUP(AJ$5,Pomocnicze!$P:$R,2,0))</f>
        <v/>
      </c>
      <c r="AK8" s="54" t="str">
        <f>IF(AK5="","",VLOOKUP(AK$5,Pomocnicze!$P:$R,2,0))</f>
        <v/>
      </c>
      <c r="AL8" s="54" t="str">
        <f>IF(AL5="","",VLOOKUP(AL$5,Pomocnicze!$P:$R,2,0))</f>
        <v/>
      </c>
      <c r="AM8" s="54" t="str">
        <f>IF(AM5="","",VLOOKUP(AM$5,Pomocnicze!$P:$R,2,0))</f>
        <v/>
      </c>
      <c r="AN8" s="54" t="str">
        <f>IF(AN5="","",VLOOKUP(AN$5,Pomocnicze!$P:$R,2,0))</f>
        <v/>
      </c>
      <c r="AO8" s="54" t="str">
        <f>IF(AO5="","",VLOOKUP(AO$5,Pomocnicze!$P:$R,2,0))</f>
        <v/>
      </c>
      <c r="AP8" s="54" t="str">
        <f>IF(AP5="","",VLOOKUP(AP$5,Pomocnicze!$P:$R,2,0))</f>
        <v/>
      </c>
      <c r="AQ8" s="54" t="str">
        <f>IF(AQ5="","",VLOOKUP(AQ$5,Pomocnicze!$P:$R,2,0))</f>
        <v/>
      </c>
      <c r="AR8" s="54" t="str">
        <f>IF(AR5="","",VLOOKUP(AR$5,Pomocnicze!$P:$R,2,0))</f>
        <v/>
      </c>
      <c r="AS8" s="54" t="str">
        <f>IF(AS5="","",VLOOKUP(AS$5,Pomocnicze!$P:$R,2,0))</f>
        <v/>
      </c>
      <c r="AT8" s="54" t="str">
        <f>IF(AT5="","",VLOOKUP(AT$5,Pomocnicze!$P:$R,2,0))</f>
        <v/>
      </c>
      <c r="AU8" s="54" t="str">
        <f>IF(AU5="","",VLOOKUP(AU$5,Pomocnicze!$P:$R,2,0))</f>
        <v/>
      </c>
      <c r="AV8" s="54" t="str">
        <f>IF(AV5="","",VLOOKUP(AV$5,Pomocnicze!$P:$R,2,0))</f>
        <v/>
      </c>
      <c r="AW8" s="54" t="str">
        <f>IF(AW5="","",VLOOKUP(AW$5,Pomocnicze!$P:$R,2,0))</f>
        <v/>
      </c>
      <c r="AX8" s="54" t="str">
        <f>IF(AX5="","",VLOOKUP(AX$5,Pomocnicze!$P:$R,2,0))</f>
        <v/>
      </c>
      <c r="AY8" s="54" t="str">
        <f>IF(AY5="","",VLOOKUP(AY$5,Pomocnicze!$P:$R,2,0))</f>
        <v/>
      </c>
      <c r="AZ8" s="54" t="str">
        <f>IF(AZ5="","",VLOOKUP(AZ$5,Pomocnicze!$P:$R,2,0))</f>
        <v/>
      </c>
      <c r="BA8" s="54" t="str">
        <f>IF(BA5="","",VLOOKUP(BA$5,Pomocnicze!$P:$R,2,0))</f>
        <v/>
      </c>
      <c r="BB8" s="54" t="str">
        <f>IF(BB5="","",VLOOKUP(BB$5,Pomocnicze!$P:$R,2,0))</f>
        <v/>
      </c>
      <c r="BC8" s="54" t="str">
        <f>IF(BC5="","",VLOOKUP(BC$5,Pomocnicze!$P:$R,2,0))</f>
        <v/>
      </c>
      <c r="BD8" s="54" t="str">
        <f>IF(BD5="","",VLOOKUP(BD$5,Pomocnicze!$P:$R,2,0))</f>
        <v/>
      </c>
      <c r="BE8" s="54" t="str">
        <f>IF(BE5="","",VLOOKUP(BE$5,Pomocnicze!$P:$R,2,0))</f>
        <v/>
      </c>
      <c r="BF8" s="54" t="str">
        <f>IF(BF5="","",VLOOKUP(BF$5,Pomocnicze!$P:$R,2,0))</f>
        <v/>
      </c>
      <c r="BG8" s="55" t="str">
        <f>IF(BG5="","",VLOOKUP(BG$5,Pomocnicze!$P:$R,2,0))</f>
        <v/>
      </c>
    </row>
    <row r="9" spans="1:59" x14ac:dyDescent="0.3">
      <c r="C9" s="177"/>
      <c r="D9" s="178"/>
      <c r="E9" s="56">
        <f>IF(E5="","",VLOOKUP(E$5,Pomocnicze!$P:$R,3,0))</f>
        <v>0</v>
      </c>
      <c r="F9" s="56">
        <f>IF(F5="","",VLOOKUP(F$5,Pomocnicze!$P:$R,3,0))</f>
        <v>0</v>
      </c>
      <c r="G9" s="56">
        <f>IF(G5="","",VLOOKUP(G$5,Pomocnicze!$P:$R,3,0))</f>
        <v>0</v>
      </c>
      <c r="H9" s="56">
        <f>IF(H5="","",VLOOKUP(H$5,Pomocnicze!$P:$R,3,0))</f>
        <v>0</v>
      </c>
      <c r="I9" s="56" t="str">
        <f>IF(I5="","",VLOOKUP(I$5,Pomocnicze!$P:$R,3,0))</f>
        <v/>
      </c>
      <c r="J9" s="56" t="str">
        <f>IF(J5="","",VLOOKUP(J$5,Pomocnicze!$P:$R,3,0))</f>
        <v/>
      </c>
      <c r="K9" s="56" t="str">
        <f>IF(K5="","",VLOOKUP(K$5,Pomocnicze!$P:$R,3,0))</f>
        <v/>
      </c>
      <c r="L9" s="56" t="str">
        <f>IF(L5="","",VLOOKUP(L$5,Pomocnicze!$P:$R,3,0))</f>
        <v/>
      </c>
      <c r="M9" s="56" t="str">
        <f>IF(M5="","",VLOOKUP(M$5,Pomocnicze!$P:$R,3,0))</f>
        <v/>
      </c>
      <c r="N9" s="56" t="str">
        <f>IF(N5="","",VLOOKUP(N$5,Pomocnicze!$P:$R,3,0))</f>
        <v/>
      </c>
      <c r="O9" s="56" t="str">
        <f>IF(O5="","",VLOOKUP(O$5,Pomocnicze!$P:$R,3,0))</f>
        <v/>
      </c>
      <c r="P9" s="56" t="str">
        <f>IF(P5="","",VLOOKUP(P$5,Pomocnicze!$P:$R,3,0))</f>
        <v/>
      </c>
      <c r="Q9" s="56" t="str">
        <f>IF(Q5="","",VLOOKUP(Q$5,Pomocnicze!$P:$R,3,0))</f>
        <v/>
      </c>
      <c r="R9" s="56" t="str">
        <f>IF(R5="","",VLOOKUP(R$5,Pomocnicze!$P:$R,3,0))</f>
        <v/>
      </c>
      <c r="S9" s="56" t="str">
        <f>IF(S5="","",VLOOKUP(S$5,Pomocnicze!$P:$R,3,0))</f>
        <v/>
      </c>
      <c r="T9" s="56" t="str">
        <f>IF(T5="","",VLOOKUP(T$5,Pomocnicze!$P:$R,3,0))</f>
        <v/>
      </c>
      <c r="U9" s="56" t="str">
        <f>IF(U5="","",VLOOKUP(U$5,Pomocnicze!$P:$R,3,0))</f>
        <v/>
      </c>
      <c r="V9" s="56" t="str">
        <f>IF(V5="","",VLOOKUP(V$5,Pomocnicze!$P:$R,3,0))</f>
        <v/>
      </c>
      <c r="W9" s="56" t="str">
        <f>IF(W5="","",VLOOKUP(W$5,Pomocnicze!$P:$R,3,0))</f>
        <v/>
      </c>
      <c r="X9" s="56" t="str">
        <f>IF(X5="","",VLOOKUP(X$5,Pomocnicze!$P:$R,3,0))</f>
        <v/>
      </c>
      <c r="Y9" s="56" t="str">
        <f>IF(Y5="","",VLOOKUP(Y$5,Pomocnicze!$P:$R,3,0))</f>
        <v/>
      </c>
      <c r="Z9" s="56" t="str">
        <f>IF(Z5="","",VLOOKUP(Z$5,Pomocnicze!$P:$R,3,0))</f>
        <v/>
      </c>
      <c r="AA9" s="56" t="str">
        <f>IF(AA5="","",VLOOKUP(AA$5,Pomocnicze!$P:$R,3,0))</f>
        <v/>
      </c>
      <c r="AB9" s="56" t="str">
        <f>IF(AB5="","",VLOOKUP(AB$5,Pomocnicze!$P:$R,3,0))</f>
        <v/>
      </c>
      <c r="AC9" s="56" t="str">
        <f>IF(AC5="","",VLOOKUP(AC$5,Pomocnicze!$P:$R,3,0))</f>
        <v/>
      </c>
      <c r="AD9" s="56" t="str">
        <f>IF(AD5="","",VLOOKUP(AD$5,Pomocnicze!$P:$R,3,0))</f>
        <v/>
      </c>
      <c r="AE9" s="56" t="str">
        <f>IF(AE5="","",VLOOKUP(AE$5,Pomocnicze!$P:$R,3,0))</f>
        <v/>
      </c>
      <c r="AF9" s="56" t="str">
        <f>IF(AF5="","",VLOOKUP(AF$5,Pomocnicze!$P:$R,3,0))</f>
        <v/>
      </c>
      <c r="AG9" s="56" t="str">
        <f>IF(AG5="","",VLOOKUP(AG$5,Pomocnicze!$P:$R,3,0))</f>
        <v/>
      </c>
      <c r="AH9" s="56" t="str">
        <f>IF(AH5="","",VLOOKUP(AH$5,Pomocnicze!$P:$R,3,0))</f>
        <v/>
      </c>
      <c r="AI9" s="56" t="str">
        <f>IF(AI5="","",VLOOKUP(AI$5,Pomocnicze!$P:$R,3,0))</f>
        <v/>
      </c>
      <c r="AJ9" s="56" t="str">
        <f>IF(AJ5="","",VLOOKUP(AJ$5,Pomocnicze!$P:$R,3,0))</f>
        <v/>
      </c>
      <c r="AK9" s="56" t="str">
        <f>IF(AK5="","",VLOOKUP(AK$5,Pomocnicze!$P:$R,3,0))</f>
        <v/>
      </c>
      <c r="AL9" s="56" t="str">
        <f>IF(AL5="","",VLOOKUP(AL$5,Pomocnicze!$P:$R,3,0))</f>
        <v/>
      </c>
      <c r="AM9" s="56" t="str">
        <f>IF(AM5="","",VLOOKUP(AM$5,Pomocnicze!$P:$R,3,0))</f>
        <v/>
      </c>
      <c r="AN9" s="56" t="str">
        <f>IF(AN5="","",VLOOKUP(AN$5,Pomocnicze!$P:$R,3,0))</f>
        <v/>
      </c>
      <c r="AO9" s="56" t="str">
        <f>IF(AO5="","",VLOOKUP(AO$5,Pomocnicze!$P:$R,3,0))</f>
        <v/>
      </c>
      <c r="AP9" s="56" t="str">
        <f>IF(AP5="","",VLOOKUP(AP$5,Pomocnicze!$P:$R,3,0))</f>
        <v/>
      </c>
      <c r="AQ9" s="56" t="str">
        <f>IF(AQ5="","",VLOOKUP(AQ$5,Pomocnicze!$P:$R,3,0))</f>
        <v/>
      </c>
      <c r="AR9" s="56" t="str">
        <f>IF(AR5="","",VLOOKUP(AR$5,Pomocnicze!$P:$R,3,0))</f>
        <v/>
      </c>
      <c r="AS9" s="56" t="str">
        <f>IF(AS5="","",VLOOKUP(AS$5,Pomocnicze!$P:$R,3,0))</f>
        <v/>
      </c>
      <c r="AT9" s="56" t="str">
        <f>IF(AT5="","",VLOOKUP(AT$5,Pomocnicze!$P:$R,3,0))</f>
        <v/>
      </c>
      <c r="AU9" s="56" t="str">
        <f>IF(AU5="","",VLOOKUP(AU$5,Pomocnicze!$P:$R,3,0))</f>
        <v/>
      </c>
      <c r="AV9" s="56" t="str">
        <f>IF(AV5="","",VLOOKUP(AV$5,Pomocnicze!$P:$R,3,0))</f>
        <v/>
      </c>
      <c r="AW9" s="56" t="str">
        <f>IF(AW5="","",VLOOKUP(AW$5,Pomocnicze!$P:$R,3,0))</f>
        <v/>
      </c>
      <c r="AX9" s="56" t="str">
        <f>IF(AX5="","",VLOOKUP(AX$5,Pomocnicze!$P:$R,3,0))</f>
        <v/>
      </c>
      <c r="AY9" s="56" t="str">
        <f>IF(AY5="","",VLOOKUP(AY$5,Pomocnicze!$P:$R,3,0))</f>
        <v/>
      </c>
      <c r="AZ9" s="56" t="str">
        <f>IF(AZ5="","",VLOOKUP(AZ$5,Pomocnicze!$P:$R,3,0))</f>
        <v/>
      </c>
      <c r="BA9" s="56" t="str">
        <f>IF(BA5="","",VLOOKUP(BA$5,Pomocnicze!$P:$R,3,0))</f>
        <v/>
      </c>
      <c r="BB9" s="56" t="str">
        <f>IF(BB5="","",VLOOKUP(BB$5,Pomocnicze!$P:$R,3,0))</f>
        <v/>
      </c>
      <c r="BC9" s="56" t="str">
        <f>IF(BC5="","",VLOOKUP(BC$5,Pomocnicze!$P:$R,3,0))</f>
        <v/>
      </c>
      <c r="BD9" s="56" t="str">
        <f>IF(BD5="","",VLOOKUP(BD$5,Pomocnicze!$P:$R,3,0))</f>
        <v/>
      </c>
      <c r="BE9" s="56" t="str">
        <f>IF(BE5="","",VLOOKUP(BE$5,Pomocnicze!$P:$R,3,0))</f>
        <v/>
      </c>
      <c r="BF9" s="56" t="str">
        <f>IF(BF5="","",VLOOKUP(BF$5,Pomocnicze!$P:$R,3,0))</f>
        <v/>
      </c>
      <c r="BG9" s="57" t="str">
        <f>IF(BG5="","",VLOOKUP(BG$5,Pomocnicze!$P:$R,3,0))</f>
        <v/>
      </c>
    </row>
    <row r="10" spans="1:59" ht="4.95" customHeight="1" x14ac:dyDescent="0.3">
      <c r="C10" s="47"/>
      <c r="E10" s="48"/>
      <c r="F10" s="48"/>
      <c r="G10" s="48"/>
      <c r="H10" s="48"/>
      <c r="I10" s="48"/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48"/>
      <c r="U10" s="48"/>
      <c r="V10" s="48"/>
      <c r="W10" s="48"/>
      <c r="X10" s="48"/>
      <c r="Y10" s="48"/>
      <c r="Z10" s="48"/>
      <c r="AA10" s="48"/>
      <c r="AB10" s="48"/>
      <c r="AC10" s="48"/>
      <c r="AD10" s="48"/>
      <c r="AE10" s="48"/>
      <c r="AF10" s="48"/>
      <c r="AG10" s="48"/>
      <c r="AH10" s="48"/>
      <c r="AI10" s="48"/>
      <c r="AJ10" s="48"/>
      <c r="AK10" s="48"/>
      <c r="AL10" s="48"/>
      <c r="AM10" s="48"/>
      <c r="AN10" s="48"/>
      <c r="AO10" s="48"/>
      <c r="AP10" s="48"/>
      <c r="AQ10" s="48"/>
      <c r="AR10" s="48"/>
      <c r="AS10" s="48"/>
      <c r="AT10" s="48"/>
      <c r="AU10" s="48"/>
      <c r="AV10" s="48"/>
      <c r="AW10" s="48"/>
      <c r="AX10" s="48"/>
      <c r="AY10" s="48"/>
      <c r="AZ10" s="48"/>
      <c r="BA10" s="48"/>
      <c r="BB10" s="48"/>
      <c r="BC10" s="48"/>
      <c r="BD10" s="48"/>
      <c r="BE10" s="48"/>
      <c r="BF10" s="48"/>
      <c r="BG10" s="48"/>
    </row>
    <row r="11" spans="1:59" ht="13.5" customHeight="1" x14ac:dyDescent="0.3">
      <c r="B11" s="3" t="s">
        <v>0</v>
      </c>
      <c r="C11" s="11" t="s">
        <v>22</v>
      </c>
      <c r="D11" s="49"/>
      <c r="E11" s="26"/>
      <c r="F11" s="26"/>
      <c r="G11" s="26"/>
      <c r="H11" s="26"/>
    </row>
    <row r="12" spans="1:59" x14ac:dyDescent="0.3">
      <c r="B12" s="13" t="str" cm="1">
        <f t="array" ref="B12">_xlfn.UNIQUE(_xlfn._xlws.FILTER(Dane!C6:C90,Dane!C6:C90&lt;&gt;"","brak danych"))</f>
        <v>Wpisz nazwę</v>
      </c>
      <c r="C12" s="114">
        <f>SUMPRODUCT($E$7:$BG$7,$E12:$BG12)</f>
        <v>0</v>
      </c>
      <c r="D12" s="50"/>
      <c r="E12" s="12">
        <v>0</v>
      </c>
      <c r="F12" s="12">
        <v>0</v>
      </c>
      <c r="G12" s="12">
        <v>0</v>
      </c>
      <c r="H12" s="12">
        <v>0</v>
      </c>
      <c r="I12" s="12">
        <v>8</v>
      </c>
      <c r="J12" s="12">
        <v>10</v>
      </c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2"/>
      <c r="AY12" s="12"/>
      <c r="AZ12" s="12"/>
      <c r="BA12" s="12"/>
      <c r="BB12" s="12"/>
      <c r="BC12" s="12"/>
      <c r="BD12" s="12"/>
      <c r="BE12" s="12"/>
      <c r="BF12" s="12"/>
      <c r="BG12" s="12"/>
    </row>
    <row r="13" spans="1:59" x14ac:dyDescent="0.3">
      <c r="B13" s="13"/>
      <c r="C13" s="81">
        <f t="shared" ref="C13:C76" si="0">SUMPRODUCT($E$7:$BG$7,$E13:$BG13)</f>
        <v>450</v>
      </c>
      <c r="D13" s="50"/>
      <c r="E13" s="12">
        <v>4</v>
      </c>
      <c r="F13" s="12">
        <v>4</v>
      </c>
      <c r="G13" s="12">
        <v>4</v>
      </c>
      <c r="H13" s="12">
        <v>6</v>
      </c>
      <c r="I13" s="12">
        <v>4</v>
      </c>
      <c r="J13" s="12">
        <v>8</v>
      </c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2"/>
      <c r="BG13" s="12"/>
    </row>
    <row r="14" spans="1:59" x14ac:dyDescent="0.3">
      <c r="B14" s="13"/>
      <c r="C14" s="81">
        <f t="shared" si="0"/>
        <v>525</v>
      </c>
      <c r="D14" s="50"/>
      <c r="E14" s="12">
        <v>2</v>
      </c>
      <c r="F14" s="12">
        <v>5</v>
      </c>
      <c r="G14" s="12">
        <v>7</v>
      </c>
      <c r="H14" s="12">
        <v>7</v>
      </c>
      <c r="I14" s="12">
        <v>8</v>
      </c>
      <c r="J14" s="12">
        <v>5</v>
      </c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  <c r="BF14" s="12"/>
      <c r="BG14" s="12"/>
    </row>
    <row r="15" spans="1:59" x14ac:dyDescent="0.3">
      <c r="B15" s="13"/>
      <c r="C15" s="81">
        <f t="shared" si="0"/>
        <v>625</v>
      </c>
      <c r="D15" s="50"/>
      <c r="E15" s="12"/>
      <c r="F15" s="12">
        <v>5</v>
      </c>
      <c r="G15" s="12">
        <v>10</v>
      </c>
      <c r="H15" s="12">
        <v>10</v>
      </c>
      <c r="I15" s="12">
        <v>10</v>
      </c>
      <c r="J15" s="12">
        <v>4</v>
      </c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  <c r="AL15" s="12"/>
      <c r="AM15" s="12"/>
      <c r="AN15" s="12"/>
      <c r="AO15" s="12"/>
      <c r="AP15" s="12"/>
      <c r="AQ15" s="12"/>
      <c r="AR15" s="12"/>
      <c r="AS15" s="12"/>
      <c r="AT15" s="12"/>
      <c r="AU15" s="12"/>
      <c r="AV15" s="12"/>
      <c r="AW15" s="12"/>
      <c r="AX15" s="12"/>
      <c r="AY15" s="12"/>
      <c r="AZ15" s="12"/>
      <c r="BA15" s="12"/>
      <c r="BB15" s="12"/>
      <c r="BC15" s="12"/>
      <c r="BD15" s="12"/>
      <c r="BE15" s="12"/>
      <c r="BF15" s="12"/>
      <c r="BG15" s="12"/>
    </row>
    <row r="16" spans="1:59" x14ac:dyDescent="0.3">
      <c r="B16" s="13"/>
      <c r="C16" s="81">
        <f t="shared" si="0"/>
        <v>1250</v>
      </c>
      <c r="D16" s="50"/>
      <c r="E16" s="12">
        <v>50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  <c r="AL16" s="12"/>
      <c r="AM16" s="12"/>
      <c r="AN16" s="12"/>
      <c r="AO16" s="12"/>
      <c r="AP16" s="12"/>
      <c r="AQ16" s="12"/>
      <c r="AR16" s="12"/>
      <c r="AS16" s="12"/>
      <c r="AT16" s="12"/>
      <c r="AU16" s="12"/>
      <c r="AV16" s="12"/>
      <c r="AW16" s="12"/>
      <c r="AX16" s="12"/>
      <c r="AY16" s="12"/>
      <c r="AZ16" s="12"/>
      <c r="BA16" s="12"/>
      <c r="BB16" s="12"/>
      <c r="BC16" s="12"/>
      <c r="BD16" s="12"/>
      <c r="BE16" s="12"/>
      <c r="BF16" s="12"/>
      <c r="BG16" s="12"/>
    </row>
    <row r="17" spans="2:59" x14ac:dyDescent="0.3">
      <c r="B17" s="13"/>
      <c r="C17" s="81">
        <f t="shared" si="0"/>
        <v>0</v>
      </c>
      <c r="D17" s="50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12"/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12"/>
      <c r="AX17" s="12"/>
      <c r="AY17" s="12"/>
      <c r="AZ17" s="12"/>
      <c r="BA17" s="12"/>
      <c r="BB17" s="12"/>
      <c r="BC17" s="12"/>
      <c r="BD17" s="12"/>
      <c r="BE17" s="12"/>
      <c r="BF17" s="12"/>
      <c r="BG17" s="12"/>
    </row>
    <row r="18" spans="2:59" x14ac:dyDescent="0.3">
      <c r="B18" s="13"/>
      <c r="C18" s="81">
        <f t="shared" si="0"/>
        <v>1250</v>
      </c>
      <c r="D18" s="50"/>
      <c r="E18" s="12"/>
      <c r="F18" s="12"/>
      <c r="G18" s="12"/>
      <c r="H18" s="12">
        <v>50</v>
      </c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2"/>
      <c r="BB18" s="12"/>
      <c r="BC18" s="12"/>
      <c r="BD18" s="12"/>
      <c r="BE18" s="12"/>
      <c r="BF18" s="12"/>
      <c r="BG18" s="12"/>
    </row>
    <row r="19" spans="2:59" x14ac:dyDescent="0.3">
      <c r="B19" s="13"/>
      <c r="C19" s="81">
        <f t="shared" si="0"/>
        <v>0</v>
      </c>
      <c r="D19" s="50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2"/>
      <c r="AX19" s="12"/>
      <c r="AY19" s="12"/>
      <c r="AZ19" s="12"/>
      <c r="BA19" s="12"/>
      <c r="BB19" s="12"/>
      <c r="BC19" s="12"/>
      <c r="BD19" s="12"/>
      <c r="BE19" s="12"/>
      <c r="BF19" s="12"/>
      <c r="BG19" s="12"/>
    </row>
    <row r="20" spans="2:59" x14ac:dyDescent="0.3">
      <c r="B20" s="13"/>
      <c r="C20" s="81">
        <f t="shared" si="0"/>
        <v>0</v>
      </c>
      <c r="D20" s="50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2"/>
      <c r="AX20" s="12"/>
      <c r="AY20" s="12"/>
      <c r="AZ20" s="12"/>
      <c r="BA20" s="12"/>
      <c r="BB20" s="12"/>
      <c r="BC20" s="12"/>
      <c r="BD20" s="12"/>
      <c r="BE20" s="12"/>
      <c r="BF20" s="12"/>
      <c r="BG20" s="12"/>
    </row>
    <row r="21" spans="2:59" x14ac:dyDescent="0.3">
      <c r="B21" s="13"/>
      <c r="C21" s="81">
        <f t="shared" si="0"/>
        <v>0</v>
      </c>
      <c r="D21" s="50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  <c r="AU21" s="12"/>
      <c r="AV21" s="12"/>
      <c r="AW21" s="12"/>
      <c r="AX21" s="12"/>
      <c r="AY21" s="12"/>
      <c r="AZ21" s="12"/>
      <c r="BA21" s="12"/>
      <c r="BB21" s="12"/>
      <c r="BC21" s="12"/>
      <c r="BD21" s="12"/>
      <c r="BE21" s="12"/>
      <c r="BF21" s="12"/>
      <c r="BG21" s="12"/>
    </row>
    <row r="22" spans="2:59" x14ac:dyDescent="0.3">
      <c r="B22" s="13"/>
      <c r="C22" s="81">
        <f t="shared" si="0"/>
        <v>0</v>
      </c>
      <c r="D22" s="50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12"/>
      <c r="AU22" s="12"/>
      <c r="AV22" s="12"/>
      <c r="AW22" s="12"/>
      <c r="AX22" s="12"/>
      <c r="AY22" s="12"/>
      <c r="AZ22" s="12"/>
      <c r="BA22" s="12"/>
      <c r="BB22" s="12"/>
      <c r="BC22" s="12"/>
      <c r="BD22" s="12"/>
      <c r="BE22" s="12"/>
      <c r="BF22" s="12"/>
      <c r="BG22" s="12"/>
    </row>
    <row r="23" spans="2:59" x14ac:dyDescent="0.3">
      <c r="B23" s="13"/>
      <c r="C23" s="81">
        <f t="shared" si="0"/>
        <v>0</v>
      </c>
      <c r="D23" s="50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2"/>
      <c r="AR23" s="12"/>
      <c r="AS23" s="12"/>
      <c r="AT23" s="12"/>
      <c r="AU23" s="12"/>
      <c r="AV23" s="12"/>
      <c r="AW23" s="12"/>
      <c r="AX23" s="12"/>
      <c r="AY23" s="12"/>
      <c r="AZ23" s="12"/>
      <c r="BA23" s="12"/>
      <c r="BB23" s="12"/>
      <c r="BC23" s="12"/>
      <c r="BD23" s="12"/>
      <c r="BE23" s="12"/>
      <c r="BF23" s="12"/>
      <c r="BG23" s="12"/>
    </row>
    <row r="24" spans="2:59" x14ac:dyDescent="0.3">
      <c r="B24" s="13"/>
      <c r="C24" s="81">
        <f t="shared" si="0"/>
        <v>0</v>
      </c>
      <c r="D24" s="50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2"/>
      <c r="AX24" s="12"/>
      <c r="AY24" s="12"/>
      <c r="AZ24" s="12"/>
      <c r="BA24" s="12"/>
      <c r="BB24" s="12"/>
      <c r="BC24" s="12"/>
      <c r="BD24" s="12"/>
      <c r="BE24" s="12"/>
      <c r="BF24" s="12"/>
      <c r="BG24" s="12"/>
    </row>
    <row r="25" spans="2:59" x14ac:dyDescent="0.3">
      <c r="B25" s="13"/>
      <c r="C25" s="81">
        <f t="shared" si="0"/>
        <v>0</v>
      </c>
      <c r="D25" s="50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2"/>
      <c r="AU25" s="12"/>
      <c r="AV25" s="12"/>
      <c r="AW25" s="12"/>
      <c r="AX25" s="12"/>
      <c r="AY25" s="12"/>
      <c r="AZ25" s="12"/>
      <c r="BA25" s="12"/>
      <c r="BB25" s="12"/>
      <c r="BC25" s="12"/>
      <c r="BD25" s="12"/>
      <c r="BE25" s="12"/>
      <c r="BF25" s="12"/>
      <c r="BG25" s="12"/>
    </row>
    <row r="26" spans="2:59" x14ac:dyDescent="0.3">
      <c r="B26" s="13"/>
      <c r="C26" s="81">
        <f t="shared" si="0"/>
        <v>0</v>
      </c>
      <c r="D26" s="50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2"/>
      <c r="AO26" s="12"/>
      <c r="AP26" s="12"/>
      <c r="AQ26" s="12"/>
      <c r="AR26" s="12"/>
      <c r="AS26" s="12"/>
      <c r="AT26" s="12"/>
      <c r="AU26" s="12"/>
      <c r="AV26" s="12"/>
      <c r="AW26" s="12"/>
      <c r="AX26" s="12"/>
      <c r="AY26" s="12"/>
      <c r="AZ26" s="12"/>
      <c r="BA26" s="12"/>
      <c r="BB26" s="12"/>
      <c r="BC26" s="12"/>
      <c r="BD26" s="12"/>
      <c r="BE26" s="12"/>
      <c r="BF26" s="12"/>
      <c r="BG26" s="12"/>
    </row>
    <row r="27" spans="2:59" x14ac:dyDescent="0.3">
      <c r="B27" s="13"/>
      <c r="C27" s="81">
        <f t="shared" si="0"/>
        <v>0</v>
      </c>
      <c r="D27" s="50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2"/>
      <c r="AR27" s="12"/>
      <c r="AS27" s="12"/>
      <c r="AT27" s="12"/>
      <c r="AU27" s="12"/>
      <c r="AV27" s="12"/>
      <c r="AW27" s="12"/>
      <c r="AX27" s="12"/>
      <c r="AY27" s="12"/>
      <c r="AZ27" s="12"/>
      <c r="BA27" s="12"/>
      <c r="BB27" s="12"/>
      <c r="BC27" s="12"/>
      <c r="BD27" s="12"/>
      <c r="BE27" s="12"/>
      <c r="BF27" s="12"/>
      <c r="BG27" s="12"/>
    </row>
    <row r="28" spans="2:59" x14ac:dyDescent="0.3">
      <c r="B28" s="13"/>
      <c r="C28" s="81">
        <f t="shared" si="0"/>
        <v>0</v>
      </c>
      <c r="D28" s="50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2"/>
      <c r="AR28" s="12"/>
      <c r="AS28" s="12"/>
      <c r="AT28" s="12"/>
      <c r="AU28" s="12"/>
      <c r="AV28" s="12"/>
      <c r="AW28" s="12"/>
      <c r="AX28" s="12"/>
      <c r="AY28" s="12"/>
      <c r="AZ28" s="12"/>
      <c r="BA28" s="12"/>
      <c r="BB28" s="12"/>
      <c r="BC28" s="12"/>
      <c r="BD28" s="12"/>
      <c r="BE28" s="12"/>
      <c r="BF28" s="12"/>
      <c r="BG28" s="12"/>
    </row>
    <row r="29" spans="2:59" x14ac:dyDescent="0.3">
      <c r="B29" s="13"/>
      <c r="C29" s="81">
        <f t="shared" si="0"/>
        <v>0</v>
      </c>
      <c r="D29" s="50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2"/>
      <c r="AO29" s="12"/>
      <c r="AP29" s="12"/>
      <c r="AQ29" s="12"/>
      <c r="AR29" s="12"/>
      <c r="AS29" s="12"/>
      <c r="AT29" s="12"/>
      <c r="AU29" s="12"/>
      <c r="AV29" s="12"/>
      <c r="AW29" s="12"/>
      <c r="AX29" s="12"/>
      <c r="AY29" s="12"/>
      <c r="AZ29" s="12"/>
      <c r="BA29" s="12"/>
      <c r="BB29" s="12"/>
      <c r="BC29" s="12"/>
      <c r="BD29" s="12"/>
      <c r="BE29" s="12"/>
      <c r="BF29" s="12"/>
      <c r="BG29" s="12"/>
    </row>
    <row r="30" spans="2:59" x14ac:dyDescent="0.3">
      <c r="B30" s="13"/>
      <c r="C30" s="81">
        <f t="shared" si="0"/>
        <v>0</v>
      </c>
      <c r="D30" s="50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2"/>
      <c r="AO30" s="12"/>
      <c r="AP30" s="12"/>
      <c r="AQ30" s="12"/>
      <c r="AR30" s="12"/>
      <c r="AS30" s="12"/>
      <c r="AT30" s="12"/>
      <c r="AU30" s="12"/>
      <c r="AV30" s="12"/>
      <c r="AW30" s="12"/>
      <c r="AX30" s="12"/>
      <c r="AY30" s="12"/>
      <c r="AZ30" s="12"/>
      <c r="BA30" s="12"/>
      <c r="BB30" s="12"/>
      <c r="BC30" s="12"/>
      <c r="BD30" s="12"/>
      <c r="BE30" s="12"/>
      <c r="BF30" s="12"/>
      <c r="BG30" s="12"/>
    </row>
    <row r="31" spans="2:59" x14ac:dyDescent="0.3">
      <c r="B31" s="13"/>
      <c r="C31" s="81">
        <f t="shared" si="0"/>
        <v>0</v>
      </c>
      <c r="D31" s="50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12"/>
      <c r="AL31" s="12"/>
      <c r="AM31" s="12"/>
      <c r="AN31" s="12"/>
      <c r="AO31" s="12"/>
      <c r="AP31" s="12"/>
      <c r="AQ31" s="12"/>
      <c r="AR31" s="12"/>
      <c r="AS31" s="12"/>
      <c r="AT31" s="12"/>
      <c r="AU31" s="12"/>
      <c r="AV31" s="12"/>
      <c r="AW31" s="12"/>
      <c r="AX31" s="12"/>
      <c r="AY31" s="12"/>
      <c r="AZ31" s="12"/>
      <c r="BA31" s="12"/>
      <c r="BB31" s="12"/>
      <c r="BC31" s="12"/>
      <c r="BD31" s="12"/>
      <c r="BE31" s="12"/>
      <c r="BF31" s="12"/>
      <c r="BG31" s="12"/>
    </row>
    <row r="32" spans="2:59" x14ac:dyDescent="0.3">
      <c r="B32" s="13"/>
      <c r="C32" s="81">
        <f t="shared" si="0"/>
        <v>0</v>
      </c>
      <c r="D32" s="50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  <c r="AL32" s="12"/>
      <c r="AM32" s="12"/>
      <c r="AN32" s="12"/>
      <c r="AO32" s="12"/>
      <c r="AP32" s="12"/>
      <c r="AQ32" s="12"/>
      <c r="AR32" s="12"/>
      <c r="AS32" s="12"/>
      <c r="AT32" s="12"/>
      <c r="AU32" s="12"/>
      <c r="AV32" s="12"/>
      <c r="AW32" s="12"/>
      <c r="AX32" s="12"/>
      <c r="AY32" s="12"/>
      <c r="AZ32" s="12"/>
      <c r="BA32" s="12"/>
      <c r="BB32" s="12"/>
      <c r="BC32" s="12"/>
      <c r="BD32" s="12"/>
      <c r="BE32" s="12"/>
      <c r="BF32" s="12"/>
      <c r="BG32" s="12"/>
    </row>
    <row r="33" spans="2:59" x14ac:dyDescent="0.3">
      <c r="B33" s="13"/>
      <c r="C33" s="81">
        <f t="shared" si="0"/>
        <v>0</v>
      </c>
      <c r="D33" s="50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12"/>
      <c r="AM33" s="12"/>
      <c r="AN33" s="12"/>
      <c r="AO33" s="12"/>
      <c r="AP33" s="12"/>
      <c r="AQ33" s="12"/>
      <c r="AR33" s="12"/>
      <c r="AS33" s="12"/>
      <c r="AT33" s="12"/>
      <c r="AU33" s="12"/>
      <c r="AV33" s="12"/>
      <c r="AW33" s="12"/>
      <c r="AX33" s="12"/>
      <c r="AY33" s="12"/>
      <c r="AZ33" s="12"/>
      <c r="BA33" s="12"/>
      <c r="BB33" s="12"/>
      <c r="BC33" s="12"/>
      <c r="BD33" s="12"/>
      <c r="BE33" s="12"/>
      <c r="BF33" s="12"/>
      <c r="BG33" s="12"/>
    </row>
    <row r="34" spans="2:59" x14ac:dyDescent="0.3">
      <c r="B34" s="13"/>
      <c r="C34" s="81">
        <f t="shared" si="0"/>
        <v>0</v>
      </c>
      <c r="D34" s="50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  <c r="AL34" s="12"/>
      <c r="AM34" s="12"/>
      <c r="AN34" s="12"/>
      <c r="AO34" s="12"/>
      <c r="AP34" s="12"/>
      <c r="AQ34" s="12"/>
      <c r="AR34" s="12"/>
      <c r="AS34" s="12"/>
      <c r="AT34" s="12"/>
      <c r="AU34" s="12"/>
      <c r="AV34" s="12"/>
      <c r="AW34" s="12"/>
      <c r="AX34" s="12"/>
      <c r="AY34" s="12"/>
      <c r="AZ34" s="12"/>
      <c r="BA34" s="12"/>
      <c r="BB34" s="12"/>
      <c r="BC34" s="12"/>
      <c r="BD34" s="12"/>
      <c r="BE34" s="12"/>
      <c r="BF34" s="12"/>
      <c r="BG34" s="12"/>
    </row>
    <row r="35" spans="2:59" x14ac:dyDescent="0.3">
      <c r="B35" s="13"/>
      <c r="C35" s="81">
        <f t="shared" si="0"/>
        <v>0</v>
      </c>
      <c r="D35" s="50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  <c r="AL35" s="12"/>
      <c r="AM35" s="12"/>
      <c r="AN35" s="12"/>
      <c r="AO35" s="12"/>
      <c r="AP35" s="12"/>
      <c r="AQ35" s="12"/>
      <c r="AR35" s="12"/>
      <c r="AS35" s="12"/>
      <c r="AT35" s="12"/>
      <c r="AU35" s="12"/>
      <c r="AV35" s="12"/>
      <c r="AW35" s="12"/>
      <c r="AX35" s="12"/>
      <c r="AY35" s="12"/>
      <c r="AZ35" s="12"/>
      <c r="BA35" s="12"/>
      <c r="BB35" s="12"/>
      <c r="BC35" s="12"/>
      <c r="BD35" s="12"/>
      <c r="BE35" s="12"/>
      <c r="BF35" s="12"/>
      <c r="BG35" s="12"/>
    </row>
    <row r="36" spans="2:59" x14ac:dyDescent="0.3">
      <c r="B36" s="13"/>
      <c r="C36" s="81">
        <f t="shared" si="0"/>
        <v>0</v>
      </c>
      <c r="D36" s="50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12"/>
      <c r="AK36" s="12"/>
      <c r="AL36" s="12"/>
      <c r="AM36" s="12"/>
      <c r="AN36" s="12"/>
      <c r="AO36" s="12"/>
      <c r="AP36" s="12"/>
      <c r="AQ36" s="12"/>
      <c r="AR36" s="12"/>
      <c r="AS36" s="12"/>
      <c r="AT36" s="12"/>
      <c r="AU36" s="12"/>
      <c r="AV36" s="12"/>
      <c r="AW36" s="12"/>
      <c r="AX36" s="12"/>
      <c r="AY36" s="12"/>
      <c r="AZ36" s="12"/>
      <c r="BA36" s="12"/>
      <c r="BB36" s="12"/>
      <c r="BC36" s="12"/>
      <c r="BD36" s="12"/>
      <c r="BE36" s="12"/>
      <c r="BF36" s="12"/>
      <c r="BG36" s="12"/>
    </row>
    <row r="37" spans="2:59" x14ac:dyDescent="0.3">
      <c r="B37" s="13"/>
      <c r="C37" s="81">
        <f t="shared" si="0"/>
        <v>0</v>
      </c>
      <c r="D37" s="50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 s="12"/>
      <c r="AJ37" s="12"/>
      <c r="AK37" s="12"/>
      <c r="AL37" s="12"/>
      <c r="AM37" s="12"/>
      <c r="AN37" s="12"/>
      <c r="AO37" s="12"/>
      <c r="AP37" s="12"/>
      <c r="AQ37" s="12"/>
      <c r="AR37" s="12"/>
      <c r="AS37" s="12"/>
      <c r="AT37" s="12"/>
      <c r="AU37" s="12"/>
      <c r="AV37" s="12"/>
      <c r="AW37" s="12"/>
      <c r="AX37" s="12"/>
      <c r="AY37" s="12"/>
      <c r="AZ37" s="12"/>
      <c r="BA37" s="12"/>
      <c r="BB37" s="12"/>
      <c r="BC37" s="12"/>
      <c r="BD37" s="12"/>
      <c r="BE37" s="12"/>
      <c r="BF37" s="12"/>
      <c r="BG37" s="12"/>
    </row>
    <row r="38" spans="2:59" x14ac:dyDescent="0.3">
      <c r="B38" s="13"/>
      <c r="C38" s="81">
        <f t="shared" si="0"/>
        <v>0</v>
      </c>
      <c r="D38" s="50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  <c r="AL38" s="12"/>
      <c r="AM38" s="12"/>
      <c r="AN38" s="12"/>
      <c r="AO38" s="12"/>
      <c r="AP38" s="12"/>
      <c r="AQ38" s="12"/>
      <c r="AR38" s="12"/>
      <c r="AS38" s="12"/>
      <c r="AT38" s="12"/>
      <c r="AU38" s="12"/>
      <c r="AV38" s="12"/>
      <c r="AW38" s="12"/>
      <c r="AX38" s="12"/>
      <c r="AY38" s="12"/>
      <c r="AZ38" s="12"/>
      <c r="BA38" s="12"/>
      <c r="BB38" s="12"/>
      <c r="BC38" s="12"/>
      <c r="BD38" s="12"/>
      <c r="BE38" s="12"/>
      <c r="BF38" s="12"/>
      <c r="BG38" s="12"/>
    </row>
    <row r="39" spans="2:59" x14ac:dyDescent="0.3">
      <c r="B39" s="13"/>
      <c r="C39" s="81">
        <f t="shared" si="0"/>
        <v>0</v>
      </c>
      <c r="D39" s="50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2"/>
      <c r="AJ39" s="12"/>
      <c r="AK39" s="12"/>
      <c r="AL39" s="12"/>
      <c r="AM39" s="12"/>
      <c r="AN39" s="12"/>
      <c r="AO39" s="12"/>
      <c r="AP39" s="12"/>
      <c r="AQ39" s="12"/>
      <c r="AR39" s="12"/>
      <c r="AS39" s="12"/>
      <c r="AT39" s="12"/>
      <c r="AU39" s="12"/>
      <c r="AV39" s="12"/>
      <c r="AW39" s="12"/>
      <c r="AX39" s="12"/>
      <c r="AY39" s="12"/>
      <c r="AZ39" s="12"/>
      <c r="BA39" s="12"/>
      <c r="BB39" s="12"/>
      <c r="BC39" s="12"/>
      <c r="BD39" s="12"/>
      <c r="BE39" s="12"/>
      <c r="BF39" s="12"/>
      <c r="BG39" s="12"/>
    </row>
    <row r="40" spans="2:59" x14ac:dyDescent="0.3">
      <c r="B40" s="13"/>
      <c r="C40" s="81">
        <f t="shared" si="0"/>
        <v>0</v>
      </c>
      <c r="D40" s="50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2"/>
      <c r="AJ40" s="12"/>
      <c r="AK40" s="12"/>
      <c r="AL40" s="12"/>
      <c r="AM40" s="12"/>
      <c r="AN40" s="12"/>
      <c r="AO40" s="12"/>
      <c r="AP40" s="12"/>
      <c r="AQ40" s="12"/>
      <c r="AR40" s="12"/>
      <c r="AS40" s="12"/>
      <c r="AT40" s="12"/>
      <c r="AU40" s="12"/>
      <c r="AV40" s="12"/>
      <c r="AW40" s="12"/>
      <c r="AX40" s="12"/>
      <c r="AY40" s="12"/>
      <c r="AZ40" s="12"/>
      <c r="BA40" s="12"/>
      <c r="BB40" s="12"/>
      <c r="BC40" s="12"/>
      <c r="BD40" s="12"/>
      <c r="BE40" s="12"/>
      <c r="BF40" s="12"/>
      <c r="BG40" s="12"/>
    </row>
    <row r="41" spans="2:59" x14ac:dyDescent="0.3">
      <c r="B41" s="13"/>
      <c r="C41" s="81">
        <f t="shared" si="0"/>
        <v>0</v>
      </c>
      <c r="D41" s="50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2"/>
      <c r="AJ41" s="12"/>
      <c r="AK41" s="12"/>
      <c r="AL41" s="12"/>
      <c r="AM41" s="12"/>
      <c r="AN41" s="12"/>
      <c r="AO41" s="12"/>
      <c r="AP41" s="12"/>
      <c r="AQ41" s="12"/>
      <c r="AR41" s="12"/>
      <c r="AS41" s="12"/>
      <c r="AT41" s="12"/>
      <c r="AU41" s="12"/>
      <c r="AV41" s="12"/>
      <c r="AW41" s="12"/>
      <c r="AX41" s="12"/>
      <c r="AY41" s="12"/>
      <c r="AZ41" s="12"/>
      <c r="BA41" s="12"/>
      <c r="BB41" s="12"/>
      <c r="BC41" s="12"/>
      <c r="BD41" s="12"/>
      <c r="BE41" s="12"/>
      <c r="BF41" s="12"/>
      <c r="BG41" s="12"/>
    </row>
    <row r="42" spans="2:59" x14ac:dyDescent="0.3">
      <c r="B42" s="13"/>
      <c r="C42" s="81">
        <f t="shared" si="0"/>
        <v>0</v>
      </c>
      <c r="D42" s="50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 s="12"/>
      <c r="AJ42" s="12"/>
      <c r="AK42" s="12"/>
      <c r="AL42" s="12"/>
      <c r="AM42" s="12"/>
      <c r="AN42" s="12"/>
      <c r="AO42" s="12"/>
      <c r="AP42" s="12"/>
      <c r="AQ42" s="12"/>
      <c r="AR42" s="12"/>
      <c r="AS42" s="12"/>
      <c r="AT42" s="12"/>
      <c r="AU42" s="12"/>
      <c r="AV42" s="12"/>
      <c r="AW42" s="12"/>
      <c r="AX42" s="12"/>
      <c r="AY42" s="12"/>
      <c r="AZ42" s="12"/>
      <c r="BA42" s="12"/>
      <c r="BB42" s="12"/>
      <c r="BC42" s="12"/>
      <c r="BD42" s="12"/>
      <c r="BE42" s="12"/>
      <c r="BF42" s="12"/>
      <c r="BG42" s="12"/>
    </row>
    <row r="43" spans="2:59" x14ac:dyDescent="0.3">
      <c r="B43" s="13"/>
      <c r="C43" s="81">
        <f t="shared" si="0"/>
        <v>0</v>
      </c>
      <c r="D43" s="50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12"/>
      <c r="AK43" s="12"/>
      <c r="AL43" s="12"/>
      <c r="AM43" s="12"/>
      <c r="AN43" s="12"/>
      <c r="AO43" s="12"/>
      <c r="AP43" s="12"/>
      <c r="AQ43" s="12"/>
      <c r="AR43" s="12"/>
      <c r="AS43" s="12"/>
      <c r="AT43" s="12"/>
      <c r="AU43" s="12"/>
      <c r="AV43" s="12"/>
      <c r="AW43" s="12"/>
      <c r="AX43" s="12"/>
      <c r="AY43" s="12"/>
      <c r="AZ43" s="12"/>
      <c r="BA43" s="12"/>
      <c r="BB43" s="12"/>
      <c r="BC43" s="12"/>
      <c r="BD43" s="12"/>
      <c r="BE43" s="12"/>
      <c r="BF43" s="12"/>
      <c r="BG43" s="12"/>
    </row>
    <row r="44" spans="2:59" x14ac:dyDescent="0.3">
      <c r="B44" s="13"/>
      <c r="C44" s="81">
        <f t="shared" si="0"/>
        <v>0</v>
      </c>
      <c r="D44" s="50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  <c r="AJ44" s="12"/>
      <c r="AK44" s="12"/>
      <c r="AL44" s="12"/>
      <c r="AM44" s="12"/>
      <c r="AN44" s="12"/>
      <c r="AO44" s="12"/>
      <c r="AP44" s="12"/>
      <c r="AQ44" s="12"/>
      <c r="AR44" s="12"/>
      <c r="AS44" s="12"/>
      <c r="AT44" s="12"/>
      <c r="AU44" s="12"/>
      <c r="AV44" s="12"/>
      <c r="AW44" s="12"/>
      <c r="AX44" s="12"/>
      <c r="AY44" s="12"/>
      <c r="AZ44" s="12"/>
      <c r="BA44" s="12"/>
      <c r="BB44" s="12"/>
      <c r="BC44" s="12"/>
      <c r="BD44" s="12"/>
      <c r="BE44" s="12"/>
      <c r="BF44" s="12"/>
      <c r="BG44" s="12"/>
    </row>
    <row r="45" spans="2:59" x14ac:dyDescent="0.3">
      <c r="B45" s="13"/>
      <c r="C45" s="81">
        <f t="shared" si="0"/>
        <v>0</v>
      </c>
      <c r="D45" s="50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  <c r="AK45" s="12"/>
      <c r="AL45" s="12"/>
      <c r="AM45" s="12"/>
      <c r="AN45" s="12"/>
      <c r="AO45" s="12"/>
      <c r="AP45" s="12"/>
      <c r="AQ45" s="12"/>
      <c r="AR45" s="12"/>
      <c r="AS45" s="12"/>
      <c r="AT45" s="12"/>
      <c r="AU45" s="12"/>
      <c r="AV45" s="12"/>
      <c r="AW45" s="12"/>
      <c r="AX45" s="12"/>
      <c r="AY45" s="12"/>
      <c r="AZ45" s="12"/>
      <c r="BA45" s="12"/>
      <c r="BB45" s="12"/>
      <c r="BC45" s="12"/>
      <c r="BD45" s="12"/>
      <c r="BE45" s="12"/>
      <c r="BF45" s="12"/>
      <c r="BG45" s="12"/>
    </row>
    <row r="46" spans="2:59" x14ac:dyDescent="0.3">
      <c r="B46" s="13"/>
      <c r="C46" s="81">
        <f t="shared" si="0"/>
        <v>0</v>
      </c>
      <c r="D46" s="50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 s="12"/>
      <c r="AJ46" s="12"/>
      <c r="AK46" s="12"/>
      <c r="AL46" s="12"/>
      <c r="AM46" s="12"/>
      <c r="AN46" s="12"/>
      <c r="AO46" s="12"/>
      <c r="AP46" s="12"/>
      <c r="AQ46" s="12"/>
      <c r="AR46" s="12"/>
      <c r="AS46" s="12"/>
      <c r="AT46" s="12"/>
      <c r="AU46" s="12"/>
      <c r="AV46" s="12"/>
      <c r="AW46" s="12"/>
      <c r="AX46" s="12"/>
      <c r="AY46" s="12"/>
      <c r="AZ46" s="12"/>
      <c r="BA46" s="12"/>
      <c r="BB46" s="12"/>
      <c r="BC46" s="12"/>
      <c r="BD46" s="12"/>
      <c r="BE46" s="12"/>
      <c r="BF46" s="12"/>
      <c r="BG46" s="12"/>
    </row>
    <row r="47" spans="2:59" x14ac:dyDescent="0.3">
      <c r="B47" s="13"/>
      <c r="C47" s="81">
        <f t="shared" si="0"/>
        <v>0</v>
      </c>
      <c r="D47" s="50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  <c r="AK47" s="12"/>
      <c r="AL47" s="12"/>
      <c r="AM47" s="12"/>
      <c r="AN47" s="12"/>
      <c r="AO47" s="12"/>
      <c r="AP47" s="12"/>
      <c r="AQ47" s="12"/>
      <c r="AR47" s="12"/>
      <c r="AS47" s="12"/>
      <c r="AT47" s="12"/>
      <c r="AU47" s="12"/>
      <c r="AV47" s="12"/>
      <c r="AW47" s="12"/>
      <c r="AX47" s="12"/>
      <c r="AY47" s="12"/>
      <c r="AZ47" s="12"/>
      <c r="BA47" s="12"/>
      <c r="BB47" s="12"/>
      <c r="BC47" s="12"/>
      <c r="BD47" s="12"/>
      <c r="BE47" s="12"/>
      <c r="BF47" s="12"/>
      <c r="BG47" s="12"/>
    </row>
    <row r="48" spans="2:59" x14ac:dyDescent="0.3">
      <c r="B48" s="13"/>
      <c r="C48" s="81">
        <f t="shared" si="0"/>
        <v>0</v>
      </c>
      <c r="D48" s="50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  <c r="AJ48" s="12"/>
      <c r="AK48" s="12"/>
      <c r="AL48" s="12"/>
      <c r="AM48" s="12"/>
      <c r="AN48" s="12"/>
      <c r="AO48" s="12"/>
      <c r="AP48" s="12"/>
      <c r="AQ48" s="12"/>
      <c r="AR48" s="12"/>
      <c r="AS48" s="12"/>
      <c r="AT48" s="12"/>
      <c r="AU48" s="12"/>
      <c r="AV48" s="12"/>
      <c r="AW48" s="12"/>
      <c r="AX48" s="12"/>
      <c r="AY48" s="12"/>
      <c r="AZ48" s="12"/>
      <c r="BA48" s="12"/>
      <c r="BB48" s="12"/>
      <c r="BC48" s="12"/>
      <c r="BD48" s="12"/>
      <c r="BE48" s="12"/>
      <c r="BF48" s="12"/>
      <c r="BG48" s="12"/>
    </row>
    <row r="49" spans="2:59" x14ac:dyDescent="0.3">
      <c r="B49" s="13"/>
      <c r="C49" s="81">
        <f t="shared" si="0"/>
        <v>0</v>
      </c>
      <c r="D49" s="50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 s="12"/>
      <c r="AJ49" s="12"/>
      <c r="AK49" s="12"/>
      <c r="AL49" s="12"/>
      <c r="AM49" s="12"/>
      <c r="AN49" s="12"/>
      <c r="AO49" s="12"/>
      <c r="AP49" s="12"/>
      <c r="AQ49" s="12"/>
      <c r="AR49" s="12"/>
      <c r="AS49" s="12"/>
      <c r="AT49" s="12"/>
      <c r="AU49" s="12"/>
      <c r="AV49" s="12"/>
      <c r="AW49" s="12"/>
      <c r="AX49" s="12"/>
      <c r="AY49" s="12"/>
      <c r="AZ49" s="12"/>
      <c r="BA49" s="12"/>
      <c r="BB49" s="12"/>
      <c r="BC49" s="12"/>
      <c r="BD49" s="12"/>
      <c r="BE49" s="12"/>
      <c r="BF49" s="12"/>
      <c r="BG49" s="12"/>
    </row>
    <row r="50" spans="2:59" x14ac:dyDescent="0.3">
      <c r="B50" s="13"/>
      <c r="C50" s="81">
        <f t="shared" si="0"/>
        <v>0</v>
      </c>
      <c r="D50" s="50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 s="12"/>
      <c r="AJ50" s="12"/>
      <c r="AK50" s="12"/>
      <c r="AL50" s="12"/>
      <c r="AM50" s="12"/>
      <c r="AN50" s="12"/>
      <c r="AO50" s="12"/>
      <c r="AP50" s="12"/>
      <c r="AQ50" s="12"/>
      <c r="AR50" s="12"/>
      <c r="AS50" s="12"/>
      <c r="AT50" s="12"/>
      <c r="AU50" s="12"/>
      <c r="AV50" s="12"/>
      <c r="AW50" s="12"/>
      <c r="AX50" s="12"/>
      <c r="AY50" s="12"/>
      <c r="AZ50" s="12"/>
      <c r="BA50" s="12"/>
      <c r="BB50" s="12"/>
      <c r="BC50" s="12"/>
      <c r="BD50" s="12"/>
      <c r="BE50" s="12"/>
      <c r="BF50" s="12"/>
      <c r="BG50" s="12"/>
    </row>
    <row r="51" spans="2:59" x14ac:dyDescent="0.3">
      <c r="B51" s="13"/>
      <c r="C51" s="81">
        <f t="shared" si="0"/>
        <v>0</v>
      </c>
      <c r="D51" s="50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  <c r="AJ51" s="12"/>
      <c r="AK51" s="12"/>
      <c r="AL51" s="12"/>
      <c r="AM51" s="12"/>
      <c r="AN51" s="12"/>
      <c r="AO51" s="12"/>
      <c r="AP51" s="12"/>
      <c r="AQ51" s="12"/>
      <c r="AR51" s="12"/>
      <c r="AS51" s="12"/>
      <c r="AT51" s="12"/>
      <c r="AU51" s="12"/>
      <c r="AV51" s="12"/>
      <c r="AW51" s="12"/>
      <c r="AX51" s="12"/>
      <c r="AY51" s="12"/>
      <c r="AZ51" s="12"/>
      <c r="BA51" s="12"/>
      <c r="BB51" s="12"/>
      <c r="BC51" s="12"/>
      <c r="BD51" s="12"/>
      <c r="BE51" s="12"/>
      <c r="BF51" s="12"/>
      <c r="BG51" s="12"/>
    </row>
    <row r="52" spans="2:59" x14ac:dyDescent="0.3">
      <c r="B52" s="13"/>
      <c r="C52" s="81">
        <f t="shared" si="0"/>
        <v>0</v>
      </c>
      <c r="D52" s="50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  <c r="AJ52" s="12"/>
      <c r="AK52" s="12"/>
      <c r="AL52" s="12"/>
      <c r="AM52" s="12"/>
      <c r="AN52" s="12"/>
      <c r="AO52" s="12"/>
      <c r="AP52" s="12"/>
      <c r="AQ52" s="12"/>
      <c r="AR52" s="12"/>
      <c r="AS52" s="12"/>
      <c r="AT52" s="12"/>
      <c r="AU52" s="12"/>
      <c r="AV52" s="12"/>
      <c r="AW52" s="12"/>
      <c r="AX52" s="12"/>
      <c r="AY52" s="12"/>
      <c r="AZ52" s="12"/>
      <c r="BA52" s="12"/>
      <c r="BB52" s="12"/>
      <c r="BC52" s="12"/>
      <c r="BD52" s="12"/>
      <c r="BE52" s="12"/>
      <c r="BF52" s="12"/>
      <c r="BG52" s="12"/>
    </row>
    <row r="53" spans="2:59" x14ac:dyDescent="0.3">
      <c r="B53" s="13"/>
      <c r="C53" s="81">
        <f t="shared" si="0"/>
        <v>0</v>
      </c>
      <c r="D53" s="50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  <c r="AJ53" s="12"/>
      <c r="AK53" s="12"/>
      <c r="AL53" s="12"/>
      <c r="AM53" s="12"/>
      <c r="AN53" s="12"/>
      <c r="AO53" s="12"/>
      <c r="AP53" s="12"/>
      <c r="AQ53" s="12"/>
      <c r="AR53" s="12"/>
      <c r="AS53" s="12"/>
      <c r="AT53" s="12"/>
      <c r="AU53" s="12"/>
      <c r="AV53" s="12"/>
      <c r="AW53" s="12"/>
      <c r="AX53" s="12"/>
      <c r="AY53" s="12"/>
      <c r="AZ53" s="12"/>
      <c r="BA53" s="12"/>
      <c r="BB53" s="12"/>
      <c r="BC53" s="12"/>
      <c r="BD53" s="12"/>
      <c r="BE53" s="12"/>
      <c r="BF53" s="12"/>
      <c r="BG53" s="12"/>
    </row>
    <row r="54" spans="2:59" x14ac:dyDescent="0.3">
      <c r="B54" s="13"/>
      <c r="C54" s="81">
        <f t="shared" si="0"/>
        <v>0</v>
      </c>
      <c r="D54" s="50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 s="12"/>
      <c r="AJ54" s="12"/>
      <c r="AK54" s="12"/>
      <c r="AL54" s="12"/>
      <c r="AM54" s="12"/>
      <c r="AN54" s="12"/>
      <c r="AO54" s="12"/>
      <c r="AP54" s="12"/>
      <c r="AQ54" s="12"/>
      <c r="AR54" s="12"/>
      <c r="AS54" s="12"/>
      <c r="AT54" s="12"/>
      <c r="AU54" s="12"/>
      <c r="AV54" s="12"/>
      <c r="AW54" s="12"/>
      <c r="AX54" s="12"/>
      <c r="AY54" s="12"/>
      <c r="AZ54" s="12"/>
      <c r="BA54" s="12"/>
      <c r="BB54" s="12"/>
      <c r="BC54" s="12"/>
      <c r="BD54" s="12"/>
      <c r="BE54" s="12"/>
      <c r="BF54" s="12"/>
      <c r="BG54" s="12"/>
    </row>
    <row r="55" spans="2:59" x14ac:dyDescent="0.3">
      <c r="B55" s="13"/>
      <c r="C55" s="81">
        <f t="shared" si="0"/>
        <v>0</v>
      </c>
      <c r="D55" s="50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 s="12"/>
      <c r="AJ55" s="12"/>
      <c r="AK55" s="12"/>
      <c r="AL55" s="12"/>
      <c r="AM55" s="12"/>
      <c r="AN55" s="12"/>
      <c r="AO55" s="12"/>
      <c r="AP55" s="12"/>
      <c r="AQ55" s="12"/>
      <c r="AR55" s="12"/>
      <c r="AS55" s="12"/>
      <c r="AT55" s="12"/>
      <c r="AU55" s="12"/>
      <c r="AV55" s="12"/>
      <c r="AW55" s="12"/>
      <c r="AX55" s="12"/>
      <c r="AY55" s="12"/>
      <c r="AZ55" s="12"/>
      <c r="BA55" s="12"/>
      <c r="BB55" s="12"/>
      <c r="BC55" s="12"/>
      <c r="BD55" s="12"/>
      <c r="BE55" s="12"/>
      <c r="BF55" s="12"/>
      <c r="BG55" s="12"/>
    </row>
    <row r="56" spans="2:59" x14ac:dyDescent="0.3">
      <c r="B56" s="13"/>
      <c r="C56" s="81">
        <f t="shared" si="0"/>
        <v>0</v>
      </c>
      <c r="D56" s="50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 s="12"/>
      <c r="AJ56" s="12"/>
      <c r="AK56" s="12"/>
      <c r="AL56" s="12"/>
      <c r="AM56" s="12"/>
      <c r="AN56" s="12"/>
      <c r="AO56" s="12"/>
      <c r="AP56" s="12"/>
      <c r="AQ56" s="12"/>
      <c r="AR56" s="12"/>
      <c r="AS56" s="12"/>
      <c r="AT56" s="12"/>
      <c r="AU56" s="12"/>
      <c r="AV56" s="12"/>
      <c r="AW56" s="12"/>
      <c r="AX56" s="12"/>
      <c r="AY56" s="12"/>
      <c r="AZ56" s="12"/>
      <c r="BA56" s="12"/>
      <c r="BB56" s="12"/>
      <c r="BC56" s="12"/>
      <c r="BD56" s="12"/>
      <c r="BE56" s="12"/>
      <c r="BF56" s="12"/>
      <c r="BG56" s="12"/>
    </row>
    <row r="57" spans="2:59" x14ac:dyDescent="0.3">
      <c r="B57" s="13"/>
      <c r="C57" s="81">
        <f t="shared" si="0"/>
        <v>0</v>
      </c>
      <c r="D57" s="50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 s="12"/>
      <c r="AJ57" s="12"/>
      <c r="AK57" s="12"/>
      <c r="AL57" s="12"/>
      <c r="AM57" s="12"/>
      <c r="AN57" s="12"/>
      <c r="AO57" s="12"/>
      <c r="AP57" s="12"/>
      <c r="AQ57" s="12"/>
      <c r="AR57" s="12"/>
      <c r="AS57" s="12"/>
      <c r="AT57" s="12"/>
      <c r="AU57" s="12"/>
      <c r="AV57" s="12"/>
      <c r="AW57" s="12"/>
      <c r="AX57" s="12"/>
      <c r="AY57" s="12"/>
      <c r="AZ57" s="12"/>
      <c r="BA57" s="12"/>
      <c r="BB57" s="12"/>
      <c r="BC57" s="12"/>
      <c r="BD57" s="12"/>
      <c r="BE57" s="12"/>
      <c r="BF57" s="12"/>
      <c r="BG57" s="12"/>
    </row>
    <row r="58" spans="2:59" x14ac:dyDescent="0.3">
      <c r="B58" s="13"/>
      <c r="C58" s="81">
        <f t="shared" si="0"/>
        <v>0</v>
      </c>
      <c r="D58" s="50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 s="12"/>
      <c r="AJ58" s="12"/>
      <c r="AK58" s="12"/>
      <c r="AL58" s="12"/>
      <c r="AM58" s="12"/>
      <c r="AN58" s="12"/>
      <c r="AO58" s="12"/>
      <c r="AP58" s="12"/>
      <c r="AQ58" s="12"/>
      <c r="AR58" s="12"/>
      <c r="AS58" s="12"/>
      <c r="AT58" s="12"/>
      <c r="AU58" s="12"/>
      <c r="AV58" s="12"/>
      <c r="AW58" s="12"/>
      <c r="AX58" s="12"/>
      <c r="AY58" s="12"/>
      <c r="AZ58" s="12"/>
      <c r="BA58" s="12"/>
      <c r="BB58" s="12"/>
      <c r="BC58" s="12"/>
      <c r="BD58" s="12"/>
      <c r="BE58" s="12"/>
      <c r="BF58" s="12"/>
      <c r="BG58" s="12"/>
    </row>
    <row r="59" spans="2:59" x14ac:dyDescent="0.3">
      <c r="B59" s="13"/>
      <c r="C59" s="81">
        <f t="shared" si="0"/>
        <v>0</v>
      </c>
      <c r="D59" s="50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 s="12"/>
      <c r="AJ59" s="12"/>
      <c r="AK59" s="12"/>
      <c r="AL59" s="12"/>
      <c r="AM59" s="12"/>
      <c r="AN59" s="12"/>
      <c r="AO59" s="12"/>
      <c r="AP59" s="12"/>
      <c r="AQ59" s="12"/>
      <c r="AR59" s="12"/>
      <c r="AS59" s="12"/>
      <c r="AT59" s="12"/>
      <c r="AU59" s="12"/>
      <c r="AV59" s="12"/>
      <c r="AW59" s="12"/>
      <c r="AX59" s="12"/>
      <c r="AY59" s="12"/>
      <c r="AZ59" s="12"/>
      <c r="BA59" s="12"/>
      <c r="BB59" s="12"/>
      <c r="BC59" s="12"/>
      <c r="BD59" s="12"/>
      <c r="BE59" s="12"/>
      <c r="BF59" s="12"/>
      <c r="BG59" s="12"/>
    </row>
    <row r="60" spans="2:59" x14ac:dyDescent="0.3">
      <c r="B60" s="13"/>
      <c r="C60" s="81">
        <f t="shared" si="0"/>
        <v>0</v>
      </c>
      <c r="D60" s="50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 s="12"/>
      <c r="AJ60" s="12"/>
      <c r="AK60" s="12"/>
      <c r="AL60" s="12"/>
      <c r="AM60" s="12"/>
      <c r="AN60" s="12"/>
      <c r="AO60" s="12"/>
      <c r="AP60" s="12"/>
      <c r="AQ60" s="12"/>
      <c r="AR60" s="12"/>
      <c r="AS60" s="12"/>
      <c r="AT60" s="12"/>
      <c r="AU60" s="12"/>
      <c r="AV60" s="12"/>
      <c r="AW60" s="12"/>
      <c r="AX60" s="12"/>
      <c r="AY60" s="12"/>
      <c r="AZ60" s="12"/>
      <c r="BA60" s="12"/>
      <c r="BB60" s="12"/>
      <c r="BC60" s="12"/>
      <c r="BD60" s="12"/>
      <c r="BE60" s="12"/>
      <c r="BF60" s="12"/>
      <c r="BG60" s="12"/>
    </row>
    <row r="61" spans="2:59" x14ac:dyDescent="0.3">
      <c r="B61" s="13"/>
      <c r="C61" s="81">
        <f t="shared" si="0"/>
        <v>0</v>
      </c>
      <c r="D61" s="50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 s="12"/>
      <c r="AJ61" s="12"/>
      <c r="AK61" s="12"/>
      <c r="AL61" s="12"/>
      <c r="AM61" s="12"/>
      <c r="AN61" s="12"/>
      <c r="AO61" s="12"/>
      <c r="AP61" s="12"/>
      <c r="AQ61" s="12"/>
      <c r="AR61" s="12"/>
      <c r="AS61" s="12"/>
      <c r="AT61" s="12"/>
      <c r="AU61" s="12"/>
      <c r="AV61" s="12"/>
      <c r="AW61" s="12"/>
      <c r="AX61" s="12"/>
      <c r="AY61" s="12"/>
      <c r="AZ61" s="12"/>
      <c r="BA61" s="12"/>
      <c r="BB61" s="12"/>
      <c r="BC61" s="12"/>
      <c r="BD61" s="12"/>
      <c r="BE61" s="12"/>
      <c r="BF61" s="12"/>
      <c r="BG61" s="12"/>
    </row>
    <row r="62" spans="2:59" x14ac:dyDescent="0.3">
      <c r="B62" s="13"/>
      <c r="C62" s="81">
        <f t="shared" si="0"/>
        <v>0</v>
      </c>
      <c r="D62" s="50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 s="12"/>
      <c r="AJ62" s="12"/>
      <c r="AK62" s="12"/>
      <c r="AL62" s="12"/>
      <c r="AM62" s="12"/>
      <c r="AN62" s="12"/>
      <c r="AO62" s="12"/>
      <c r="AP62" s="12"/>
      <c r="AQ62" s="12"/>
      <c r="AR62" s="12"/>
      <c r="AS62" s="12"/>
      <c r="AT62" s="12"/>
      <c r="AU62" s="12"/>
      <c r="AV62" s="12"/>
      <c r="AW62" s="12"/>
      <c r="AX62" s="12"/>
      <c r="AY62" s="12"/>
      <c r="AZ62" s="12"/>
      <c r="BA62" s="12"/>
      <c r="BB62" s="12"/>
      <c r="BC62" s="12"/>
      <c r="BD62" s="12"/>
      <c r="BE62" s="12"/>
      <c r="BF62" s="12"/>
      <c r="BG62" s="12"/>
    </row>
    <row r="63" spans="2:59" x14ac:dyDescent="0.3">
      <c r="B63" s="13"/>
      <c r="C63" s="81">
        <f t="shared" si="0"/>
        <v>0</v>
      </c>
      <c r="D63" s="50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  <c r="AK63" s="12"/>
      <c r="AL63" s="12"/>
      <c r="AM63" s="12"/>
      <c r="AN63" s="12"/>
      <c r="AO63" s="12"/>
      <c r="AP63" s="12"/>
      <c r="AQ63" s="12"/>
      <c r="AR63" s="12"/>
      <c r="AS63" s="12"/>
      <c r="AT63" s="12"/>
      <c r="AU63" s="12"/>
      <c r="AV63" s="12"/>
      <c r="AW63" s="12"/>
      <c r="AX63" s="12"/>
      <c r="AY63" s="12"/>
      <c r="AZ63" s="12"/>
      <c r="BA63" s="12"/>
      <c r="BB63" s="12"/>
      <c r="BC63" s="12"/>
      <c r="BD63" s="12"/>
      <c r="BE63" s="12"/>
      <c r="BF63" s="12"/>
      <c r="BG63" s="12"/>
    </row>
    <row r="64" spans="2:59" x14ac:dyDescent="0.3">
      <c r="B64" s="13"/>
      <c r="C64" s="81">
        <f t="shared" si="0"/>
        <v>0</v>
      </c>
      <c r="D64" s="50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 s="12"/>
      <c r="AJ64" s="12"/>
      <c r="AK64" s="12"/>
      <c r="AL64" s="12"/>
      <c r="AM64" s="12"/>
      <c r="AN64" s="12"/>
      <c r="AO64" s="12"/>
      <c r="AP64" s="12"/>
      <c r="AQ64" s="12"/>
      <c r="AR64" s="12"/>
      <c r="AS64" s="12"/>
      <c r="AT64" s="12"/>
      <c r="AU64" s="12"/>
      <c r="AV64" s="12"/>
      <c r="AW64" s="12"/>
      <c r="AX64" s="12"/>
      <c r="AY64" s="12"/>
      <c r="AZ64" s="12"/>
      <c r="BA64" s="12"/>
      <c r="BB64" s="12"/>
      <c r="BC64" s="12"/>
      <c r="BD64" s="12"/>
      <c r="BE64" s="12"/>
      <c r="BF64" s="12"/>
      <c r="BG64" s="12"/>
    </row>
    <row r="65" spans="2:59" x14ac:dyDescent="0.3">
      <c r="B65" s="13"/>
      <c r="C65" s="81">
        <f t="shared" si="0"/>
        <v>0</v>
      </c>
      <c r="D65" s="50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 s="12"/>
      <c r="AJ65" s="12"/>
      <c r="AK65" s="12"/>
      <c r="AL65" s="12"/>
      <c r="AM65" s="12"/>
      <c r="AN65" s="12"/>
      <c r="AO65" s="12"/>
      <c r="AP65" s="12"/>
      <c r="AQ65" s="12"/>
      <c r="AR65" s="12"/>
      <c r="AS65" s="12"/>
      <c r="AT65" s="12"/>
      <c r="AU65" s="12"/>
      <c r="AV65" s="12"/>
      <c r="AW65" s="12"/>
      <c r="AX65" s="12"/>
      <c r="AY65" s="12"/>
      <c r="AZ65" s="12"/>
      <c r="BA65" s="12"/>
      <c r="BB65" s="12"/>
      <c r="BC65" s="12"/>
      <c r="BD65" s="12"/>
      <c r="BE65" s="12"/>
      <c r="BF65" s="12"/>
      <c r="BG65" s="12"/>
    </row>
    <row r="66" spans="2:59" x14ac:dyDescent="0.3">
      <c r="B66" s="13"/>
      <c r="C66" s="81">
        <f t="shared" si="0"/>
        <v>0</v>
      </c>
      <c r="D66" s="50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 s="12"/>
      <c r="AJ66" s="12"/>
      <c r="AK66" s="12"/>
      <c r="AL66" s="12"/>
      <c r="AM66" s="12"/>
      <c r="AN66" s="12"/>
      <c r="AO66" s="12"/>
      <c r="AP66" s="12"/>
      <c r="AQ66" s="12"/>
      <c r="AR66" s="12"/>
      <c r="AS66" s="12"/>
      <c r="AT66" s="12"/>
      <c r="AU66" s="12"/>
      <c r="AV66" s="12"/>
      <c r="AW66" s="12"/>
      <c r="AX66" s="12"/>
      <c r="AY66" s="12"/>
      <c r="AZ66" s="12"/>
      <c r="BA66" s="12"/>
      <c r="BB66" s="12"/>
      <c r="BC66" s="12"/>
      <c r="BD66" s="12"/>
      <c r="BE66" s="12"/>
      <c r="BF66" s="12"/>
      <c r="BG66" s="12"/>
    </row>
    <row r="67" spans="2:59" x14ac:dyDescent="0.3">
      <c r="B67" s="13"/>
      <c r="C67" s="81">
        <f t="shared" si="0"/>
        <v>0</v>
      </c>
      <c r="D67" s="50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 s="12"/>
      <c r="AJ67" s="12"/>
      <c r="AK67" s="12"/>
      <c r="AL67" s="12"/>
      <c r="AM67" s="12"/>
      <c r="AN67" s="12"/>
      <c r="AO67" s="12"/>
      <c r="AP67" s="12"/>
      <c r="AQ67" s="12"/>
      <c r="AR67" s="12"/>
      <c r="AS67" s="12"/>
      <c r="AT67" s="12"/>
      <c r="AU67" s="12"/>
      <c r="AV67" s="12"/>
      <c r="AW67" s="12"/>
      <c r="AX67" s="12"/>
      <c r="AY67" s="12"/>
      <c r="AZ67" s="12"/>
      <c r="BA67" s="12"/>
      <c r="BB67" s="12"/>
      <c r="BC67" s="12"/>
      <c r="BD67" s="12"/>
      <c r="BE67" s="12"/>
      <c r="BF67" s="12"/>
      <c r="BG67" s="12"/>
    </row>
    <row r="68" spans="2:59" x14ac:dyDescent="0.3">
      <c r="B68" s="13"/>
      <c r="C68" s="81">
        <f t="shared" si="0"/>
        <v>0</v>
      </c>
      <c r="D68" s="50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 s="12"/>
      <c r="AJ68" s="12"/>
      <c r="AK68" s="12"/>
      <c r="AL68" s="12"/>
      <c r="AM68" s="12"/>
      <c r="AN68" s="12"/>
      <c r="AO68" s="12"/>
      <c r="AP68" s="12"/>
      <c r="AQ68" s="12"/>
      <c r="AR68" s="12"/>
      <c r="AS68" s="12"/>
      <c r="AT68" s="12"/>
      <c r="AU68" s="12"/>
      <c r="AV68" s="12"/>
      <c r="AW68" s="12"/>
      <c r="AX68" s="12"/>
      <c r="AY68" s="12"/>
      <c r="AZ68" s="12"/>
      <c r="BA68" s="12"/>
      <c r="BB68" s="12"/>
      <c r="BC68" s="12"/>
      <c r="BD68" s="12"/>
      <c r="BE68" s="12"/>
      <c r="BF68" s="12"/>
      <c r="BG68" s="12"/>
    </row>
    <row r="69" spans="2:59" x14ac:dyDescent="0.3">
      <c r="B69" s="13"/>
      <c r="C69" s="81">
        <f t="shared" si="0"/>
        <v>0</v>
      </c>
      <c r="D69" s="50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 s="12"/>
      <c r="AJ69" s="12"/>
      <c r="AK69" s="12"/>
      <c r="AL69" s="12"/>
      <c r="AM69" s="12"/>
      <c r="AN69" s="12"/>
      <c r="AO69" s="12"/>
      <c r="AP69" s="12"/>
      <c r="AQ69" s="12"/>
      <c r="AR69" s="12"/>
      <c r="AS69" s="12"/>
      <c r="AT69" s="12"/>
      <c r="AU69" s="12"/>
      <c r="AV69" s="12"/>
      <c r="AW69" s="12"/>
      <c r="AX69" s="12"/>
      <c r="AY69" s="12"/>
      <c r="AZ69" s="12"/>
      <c r="BA69" s="12"/>
      <c r="BB69" s="12"/>
      <c r="BC69" s="12"/>
      <c r="BD69" s="12"/>
      <c r="BE69" s="12"/>
      <c r="BF69" s="12"/>
      <c r="BG69" s="12"/>
    </row>
    <row r="70" spans="2:59" x14ac:dyDescent="0.3">
      <c r="B70" s="13"/>
      <c r="C70" s="81">
        <f t="shared" si="0"/>
        <v>0</v>
      </c>
      <c r="D70" s="50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 s="12"/>
      <c r="AJ70" s="12"/>
      <c r="AK70" s="12"/>
      <c r="AL70" s="12"/>
      <c r="AM70" s="12"/>
      <c r="AN70" s="12"/>
      <c r="AO70" s="12"/>
      <c r="AP70" s="12"/>
      <c r="AQ70" s="12"/>
      <c r="AR70" s="12"/>
      <c r="AS70" s="12"/>
      <c r="AT70" s="12"/>
      <c r="AU70" s="12"/>
      <c r="AV70" s="12"/>
      <c r="AW70" s="12"/>
      <c r="AX70" s="12"/>
      <c r="AY70" s="12"/>
      <c r="AZ70" s="12"/>
      <c r="BA70" s="12"/>
      <c r="BB70" s="12"/>
      <c r="BC70" s="12"/>
      <c r="BD70" s="12"/>
      <c r="BE70" s="12"/>
      <c r="BF70" s="12"/>
      <c r="BG70" s="12"/>
    </row>
    <row r="71" spans="2:59" x14ac:dyDescent="0.3">
      <c r="B71" s="13"/>
      <c r="C71" s="81">
        <f t="shared" si="0"/>
        <v>0</v>
      </c>
      <c r="D71" s="50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 s="12"/>
      <c r="AJ71" s="12"/>
      <c r="AK71" s="12"/>
      <c r="AL71" s="12"/>
      <c r="AM71" s="12"/>
      <c r="AN71" s="12"/>
      <c r="AO71" s="12"/>
      <c r="AP71" s="12"/>
      <c r="AQ71" s="12"/>
      <c r="AR71" s="12"/>
      <c r="AS71" s="12"/>
      <c r="AT71" s="12"/>
      <c r="AU71" s="12"/>
      <c r="AV71" s="12"/>
      <c r="AW71" s="12"/>
      <c r="AX71" s="12"/>
      <c r="AY71" s="12"/>
      <c r="AZ71" s="12"/>
      <c r="BA71" s="12"/>
      <c r="BB71" s="12"/>
      <c r="BC71" s="12"/>
      <c r="BD71" s="12"/>
      <c r="BE71" s="12"/>
      <c r="BF71" s="12"/>
      <c r="BG71" s="12"/>
    </row>
    <row r="72" spans="2:59" x14ac:dyDescent="0.3">
      <c r="B72" s="13"/>
      <c r="C72" s="81">
        <f t="shared" si="0"/>
        <v>0</v>
      </c>
      <c r="D72" s="50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 s="12"/>
      <c r="AJ72" s="12"/>
      <c r="AK72" s="12"/>
      <c r="AL72" s="12"/>
      <c r="AM72" s="12"/>
      <c r="AN72" s="12"/>
      <c r="AO72" s="12"/>
      <c r="AP72" s="12"/>
      <c r="AQ72" s="12"/>
      <c r="AR72" s="12"/>
      <c r="AS72" s="12"/>
      <c r="AT72" s="12"/>
      <c r="AU72" s="12"/>
      <c r="AV72" s="12"/>
      <c r="AW72" s="12"/>
      <c r="AX72" s="12"/>
      <c r="AY72" s="12"/>
      <c r="AZ72" s="12"/>
      <c r="BA72" s="12"/>
      <c r="BB72" s="12"/>
      <c r="BC72" s="12"/>
      <c r="BD72" s="12"/>
      <c r="BE72" s="12"/>
      <c r="BF72" s="12"/>
      <c r="BG72" s="12"/>
    </row>
    <row r="73" spans="2:59" x14ac:dyDescent="0.3">
      <c r="B73" s="13"/>
      <c r="C73" s="81">
        <f t="shared" si="0"/>
        <v>0</v>
      </c>
      <c r="D73" s="50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 s="12"/>
      <c r="AJ73" s="12"/>
      <c r="AK73" s="12"/>
      <c r="AL73" s="12"/>
      <c r="AM73" s="12"/>
      <c r="AN73" s="12"/>
      <c r="AO73" s="12"/>
      <c r="AP73" s="12"/>
      <c r="AQ73" s="12"/>
      <c r="AR73" s="12"/>
      <c r="AS73" s="12"/>
      <c r="AT73" s="12"/>
      <c r="AU73" s="12"/>
      <c r="AV73" s="12"/>
      <c r="AW73" s="12"/>
      <c r="AX73" s="12"/>
      <c r="AY73" s="12"/>
      <c r="AZ73" s="12"/>
      <c r="BA73" s="12"/>
      <c r="BB73" s="12"/>
      <c r="BC73" s="12"/>
      <c r="BD73" s="12"/>
      <c r="BE73" s="12"/>
      <c r="BF73" s="12"/>
      <c r="BG73" s="12"/>
    </row>
    <row r="74" spans="2:59" x14ac:dyDescent="0.3">
      <c r="B74" s="13"/>
      <c r="C74" s="81">
        <f t="shared" si="0"/>
        <v>0</v>
      </c>
      <c r="D74" s="50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12"/>
      <c r="AR74" s="12"/>
      <c r="AS74" s="12"/>
      <c r="AT74" s="12"/>
      <c r="AU74" s="12"/>
      <c r="AV74" s="12"/>
      <c r="AW74" s="12"/>
      <c r="AX74" s="12"/>
      <c r="AY74" s="12"/>
      <c r="AZ74" s="12"/>
      <c r="BA74" s="12"/>
      <c r="BB74" s="12"/>
      <c r="BC74" s="12"/>
      <c r="BD74" s="12"/>
      <c r="BE74" s="12"/>
      <c r="BF74" s="12"/>
      <c r="BG74" s="12"/>
    </row>
    <row r="75" spans="2:59" x14ac:dyDescent="0.3">
      <c r="B75" s="13"/>
      <c r="C75" s="81">
        <f t="shared" si="0"/>
        <v>0</v>
      </c>
      <c r="D75" s="50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12"/>
      <c r="AP75" s="12"/>
      <c r="AQ75" s="12"/>
      <c r="AR75" s="12"/>
      <c r="AS75" s="12"/>
      <c r="AT75" s="12"/>
      <c r="AU75" s="12"/>
      <c r="AV75" s="12"/>
      <c r="AW75" s="12"/>
      <c r="AX75" s="12"/>
      <c r="AY75" s="12"/>
      <c r="AZ75" s="12"/>
      <c r="BA75" s="12"/>
      <c r="BB75" s="12"/>
      <c r="BC75" s="12"/>
      <c r="BD75" s="12"/>
      <c r="BE75" s="12"/>
      <c r="BF75" s="12"/>
      <c r="BG75" s="12"/>
    </row>
    <row r="76" spans="2:59" x14ac:dyDescent="0.3">
      <c r="B76" s="13"/>
      <c r="C76" s="81">
        <f t="shared" si="0"/>
        <v>0</v>
      </c>
      <c r="D76" s="50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  <c r="AM76" s="12"/>
      <c r="AN76" s="12"/>
      <c r="AO76" s="12"/>
      <c r="AP76" s="12"/>
      <c r="AQ76" s="12"/>
      <c r="AR76" s="12"/>
      <c r="AS76" s="12"/>
      <c r="AT76" s="12"/>
      <c r="AU76" s="12"/>
      <c r="AV76" s="12"/>
      <c r="AW76" s="12"/>
      <c r="AX76" s="12"/>
      <c r="AY76" s="12"/>
      <c r="AZ76" s="12"/>
      <c r="BA76" s="12"/>
      <c r="BB76" s="12"/>
      <c r="BC76" s="12"/>
      <c r="BD76" s="12"/>
      <c r="BE76" s="12"/>
      <c r="BF76" s="12"/>
      <c r="BG76" s="12"/>
    </row>
    <row r="77" spans="2:59" x14ac:dyDescent="0.3">
      <c r="B77" s="13"/>
      <c r="C77" s="81">
        <f t="shared" ref="C77:C110" si="1">SUMPRODUCT($E$7:$BG$7,$E77:$BG77)</f>
        <v>0</v>
      </c>
      <c r="D77" s="50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 s="12"/>
      <c r="AJ77" s="12"/>
      <c r="AK77" s="12"/>
      <c r="AL77" s="12"/>
      <c r="AM77" s="12"/>
      <c r="AN77" s="12"/>
      <c r="AO77" s="12"/>
      <c r="AP77" s="12"/>
      <c r="AQ77" s="12"/>
      <c r="AR77" s="12"/>
      <c r="AS77" s="12"/>
      <c r="AT77" s="12"/>
      <c r="AU77" s="12"/>
      <c r="AV77" s="12"/>
      <c r="AW77" s="12"/>
      <c r="AX77" s="12"/>
      <c r="AY77" s="12"/>
      <c r="AZ77" s="12"/>
      <c r="BA77" s="12"/>
      <c r="BB77" s="12"/>
      <c r="BC77" s="12"/>
      <c r="BD77" s="12"/>
      <c r="BE77" s="12"/>
      <c r="BF77" s="12"/>
      <c r="BG77" s="12"/>
    </row>
    <row r="78" spans="2:59" x14ac:dyDescent="0.3">
      <c r="B78" s="13"/>
      <c r="C78" s="81">
        <f t="shared" si="1"/>
        <v>0</v>
      </c>
      <c r="D78" s="50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 s="12"/>
      <c r="AJ78" s="12"/>
      <c r="AK78" s="12"/>
      <c r="AL78" s="12"/>
      <c r="AM78" s="12"/>
      <c r="AN78" s="12"/>
      <c r="AO78" s="12"/>
      <c r="AP78" s="12"/>
      <c r="AQ78" s="12"/>
      <c r="AR78" s="12"/>
      <c r="AS78" s="12"/>
      <c r="AT78" s="12"/>
      <c r="AU78" s="12"/>
      <c r="AV78" s="12"/>
      <c r="AW78" s="12"/>
      <c r="AX78" s="12"/>
      <c r="AY78" s="12"/>
      <c r="AZ78" s="12"/>
      <c r="BA78" s="12"/>
      <c r="BB78" s="12"/>
      <c r="BC78" s="12"/>
      <c r="BD78" s="12"/>
      <c r="BE78" s="12"/>
      <c r="BF78" s="12"/>
      <c r="BG78" s="12"/>
    </row>
    <row r="79" spans="2:59" x14ac:dyDescent="0.3">
      <c r="B79" s="13"/>
      <c r="C79" s="81">
        <f t="shared" si="1"/>
        <v>0</v>
      </c>
      <c r="D79" s="50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 s="12"/>
      <c r="AJ79" s="12"/>
      <c r="AK79" s="12"/>
      <c r="AL79" s="12"/>
      <c r="AM79" s="12"/>
      <c r="AN79" s="12"/>
      <c r="AO79" s="12"/>
      <c r="AP79" s="12"/>
      <c r="AQ79" s="12"/>
      <c r="AR79" s="12"/>
      <c r="AS79" s="12"/>
      <c r="AT79" s="12"/>
      <c r="AU79" s="12"/>
      <c r="AV79" s="12"/>
      <c r="AW79" s="12"/>
      <c r="AX79" s="12"/>
      <c r="AY79" s="12"/>
      <c r="AZ79" s="12"/>
      <c r="BA79" s="12"/>
      <c r="BB79" s="12"/>
      <c r="BC79" s="12"/>
      <c r="BD79" s="12"/>
      <c r="BE79" s="12"/>
      <c r="BF79" s="12"/>
      <c r="BG79" s="12"/>
    </row>
    <row r="80" spans="2:59" x14ac:dyDescent="0.3">
      <c r="B80" s="13"/>
      <c r="C80" s="81">
        <f t="shared" si="1"/>
        <v>0</v>
      </c>
      <c r="D80" s="50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 s="12"/>
      <c r="AJ80" s="12"/>
      <c r="AK80" s="12"/>
      <c r="AL80" s="12"/>
      <c r="AM80" s="12"/>
      <c r="AN80" s="12"/>
      <c r="AO80" s="12"/>
      <c r="AP80" s="12"/>
      <c r="AQ80" s="12"/>
      <c r="AR80" s="12"/>
      <c r="AS80" s="12"/>
      <c r="AT80" s="12"/>
      <c r="AU80" s="12"/>
      <c r="AV80" s="12"/>
      <c r="AW80" s="12"/>
      <c r="AX80" s="12"/>
      <c r="AY80" s="12"/>
      <c r="AZ80" s="12"/>
      <c r="BA80" s="12"/>
      <c r="BB80" s="12"/>
      <c r="BC80" s="12"/>
      <c r="BD80" s="12"/>
      <c r="BE80" s="12"/>
      <c r="BF80" s="12"/>
      <c r="BG80" s="12"/>
    </row>
    <row r="81" spans="2:59" x14ac:dyDescent="0.3">
      <c r="B81" s="13"/>
      <c r="C81" s="81">
        <f t="shared" si="1"/>
        <v>0</v>
      </c>
      <c r="D81" s="50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 s="12"/>
      <c r="AJ81" s="12"/>
      <c r="AK81" s="12"/>
      <c r="AL81" s="12"/>
      <c r="AM81" s="12"/>
      <c r="AN81" s="12"/>
      <c r="AO81" s="12"/>
      <c r="AP81" s="12"/>
      <c r="AQ81" s="12"/>
      <c r="AR81" s="12"/>
      <c r="AS81" s="12"/>
      <c r="AT81" s="12"/>
      <c r="AU81" s="12"/>
      <c r="AV81" s="12"/>
      <c r="AW81" s="12"/>
      <c r="AX81" s="12"/>
      <c r="AY81" s="12"/>
      <c r="AZ81" s="12"/>
      <c r="BA81" s="12"/>
      <c r="BB81" s="12"/>
      <c r="BC81" s="12"/>
      <c r="BD81" s="12"/>
      <c r="BE81" s="12"/>
      <c r="BF81" s="12"/>
      <c r="BG81" s="12"/>
    </row>
    <row r="82" spans="2:59" x14ac:dyDescent="0.3">
      <c r="B82" s="13"/>
      <c r="C82" s="81">
        <f t="shared" si="1"/>
        <v>0</v>
      </c>
      <c r="D82" s="50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 s="12"/>
      <c r="AJ82" s="12"/>
      <c r="AK82" s="12"/>
      <c r="AL82" s="12"/>
      <c r="AM82" s="12"/>
      <c r="AN82" s="12"/>
      <c r="AO82" s="12"/>
      <c r="AP82" s="12"/>
      <c r="AQ82" s="12"/>
      <c r="AR82" s="12"/>
      <c r="AS82" s="12"/>
      <c r="AT82" s="12"/>
      <c r="AU82" s="12"/>
      <c r="AV82" s="12"/>
      <c r="AW82" s="12"/>
      <c r="AX82" s="12"/>
      <c r="AY82" s="12"/>
      <c r="AZ82" s="12"/>
      <c r="BA82" s="12"/>
      <c r="BB82" s="12"/>
      <c r="BC82" s="12"/>
      <c r="BD82" s="12"/>
      <c r="BE82" s="12"/>
      <c r="BF82" s="12"/>
      <c r="BG82" s="12"/>
    </row>
    <row r="83" spans="2:59" x14ac:dyDescent="0.3">
      <c r="B83" s="13"/>
      <c r="C83" s="81">
        <f t="shared" si="1"/>
        <v>0</v>
      </c>
      <c r="D83" s="50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 s="12"/>
      <c r="AJ83" s="12"/>
      <c r="AK83" s="12"/>
      <c r="AL83" s="12"/>
      <c r="AM83" s="12"/>
      <c r="AN83" s="12"/>
      <c r="AO83" s="12"/>
      <c r="AP83" s="12"/>
      <c r="AQ83" s="12"/>
      <c r="AR83" s="12"/>
      <c r="AS83" s="12"/>
      <c r="AT83" s="12"/>
      <c r="AU83" s="12"/>
      <c r="AV83" s="12"/>
      <c r="AW83" s="12"/>
      <c r="AX83" s="12"/>
      <c r="AY83" s="12"/>
      <c r="AZ83" s="12"/>
      <c r="BA83" s="12"/>
      <c r="BB83" s="12"/>
      <c r="BC83" s="12"/>
      <c r="BD83" s="12"/>
      <c r="BE83" s="12"/>
      <c r="BF83" s="12"/>
      <c r="BG83" s="12"/>
    </row>
    <row r="84" spans="2:59" x14ac:dyDescent="0.3">
      <c r="B84" s="13"/>
      <c r="C84" s="81">
        <f t="shared" si="1"/>
        <v>0</v>
      </c>
      <c r="D84" s="50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 s="12"/>
      <c r="AJ84" s="12"/>
      <c r="AK84" s="12"/>
      <c r="AL84" s="12"/>
      <c r="AM84" s="12"/>
      <c r="AN84" s="12"/>
      <c r="AO84" s="12"/>
      <c r="AP84" s="12"/>
      <c r="AQ84" s="12"/>
      <c r="AR84" s="12"/>
      <c r="AS84" s="12"/>
      <c r="AT84" s="12"/>
      <c r="AU84" s="12"/>
      <c r="AV84" s="12"/>
      <c r="AW84" s="12"/>
      <c r="AX84" s="12"/>
      <c r="AY84" s="12"/>
      <c r="AZ84" s="12"/>
      <c r="BA84" s="12"/>
      <c r="BB84" s="12"/>
      <c r="BC84" s="12"/>
      <c r="BD84" s="12"/>
      <c r="BE84" s="12"/>
      <c r="BF84" s="12"/>
      <c r="BG84" s="12"/>
    </row>
    <row r="85" spans="2:59" x14ac:dyDescent="0.3">
      <c r="B85" s="13"/>
      <c r="C85" s="81">
        <f t="shared" si="1"/>
        <v>0</v>
      </c>
      <c r="D85" s="50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 s="12"/>
      <c r="AJ85" s="12"/>
      <c r="AK85" s="12"/>
      <c r="AL85" s="12"/>
      <c r="AM85" s="12"/>
      <c r="AN85" s="12"/>
      <c r="AO85" s="12"/>
      <c r="AP85" s="12"/>
      <c r="AQ85" s="12"/>
      <c r="AR85" s="12"/>
      <c r="AS85" s="12"/>
      <c r="AT85" s="12"/>
      <c r="AU85" s="12"/>
      <c r="AV85" s="12"/>
      <c r="AW85" s="12"/>
      <c r="AX85" s="12"/>
      <c r="AY85" s="12"/>
      <c r="AZ85" s="12"/>
      <c r="BA85" s="12"/>
      <c r="BB85" s="12"/>
      <c r="BC85" s="12"/>
      <c r="BD85" s="12"/>
      <c r="BE85" s="12"/>
      <c r="BF85" s="12"/>
      <c r="BG85" s="12"/>
    </row>
    <row r="86" spans="2:59" x14ac:dyDescent="0.3">
      <c r="B86" s="13"/>
      <c r="C86" s="81">
        <f t="shared" si="1"/>
        <v>0</v>
      </c>
      <c r="D86" s="50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 s="12"/>
      <c r="AJ86" s="12"/>
      <c r="AK86" s="12"/>
      <c r="AL86" s="12"/>
      <c r="AM86" s="12"/>
      <c r="AN86" s="12"/>
      <c r="AO86" s="12"/>
      <c r="AP86" s="12"/>
      <c r="AQ86" s="12"/>
      <c r="AR86" s="12"/>
      <c r="AS86" s="12"/>
      <c r="AT86" s="12"/>
      <c r="AU86" s="12"/>
      <c r="AV86" s="12"/>
      <c r="AW86" s="12"/>
      <c r="AX86" s="12"/>
      <c r="AY86" s="12"/>
      <c r="AZ86" s="12"/>
      <c r="BA86" s="12"/>
      <c r="BB86" s="12"/>
      <c r="BC86" s="12"/>
      <c r="BD86" s="12"/>
      <c r="BE86" s="12"/>
      <c r="BF86" s="12"/>
      <c r="BG86" s="12"/>
    </row>
    <row r="87" spans="2:59" x14ac:dyDescent="0.3">
      <c r="B87" s="13"/>
      <c r="C87" s="81">
        <f t="shared" si="1"/>
        <v>0</v>
      </c>
      <c r="D87" s="50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 s="12"/>
      <c r="AJ87" s="12"/>
      <c r="AK87" s="12"/>
      <c r="AL87" s="12"/>
      <c r="AM87" s="12"/>
      <c r="AN87" s="12"/>
      <c r="AO87" s="12"/>
      <c r="AP87" s="12"/>
      <c r="AQ87" s="12"/>
      <c r="AR87" s="12"/>
      <c r="AS87" s="12"/>
      <c r="AT87" s="12"/>
      <c r="AU87" s="12"/>
      <c r="AV87" s="12"/>
      <c r="AW87" s="12"/>
      <c r="AX87" s="12"/>
      <c r="AY87" s="12"/>
      <c r="AZ87" s="12"/>
      <c r="BA87" s="12"/>
      <c r="BB87" s="12"/>
      <c r="BC87" s="12"/>
      <c r="BD87" s="12"/>
      <c r="BE87" s="12"/>
      <c r="BF87" s="12"/>
      <c r="BG87" s="12"/>
    </row>
    <row r="88" spans="2:59" x14ac:dyDescent="0.3">
      <c r="B88" s="13"/>
      <c r="C88" s="81">
        <f t="shared" si="1"/>
        <v>0</v>
      </c>
      <c r="D88" s="50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 s="12"/>
      <c r="AJ88" s="12"/>
      <c r="AK88" s="12"/>
      <c r="AL88" s="12"/>
      <c r="AM88" s="12"/>
      <c r="AN88" s="12"/>
      <c r="AO88" s="12"/>
      <c r="AP88" s="12"/>
      <c r="AQ88" s="12"/>
      <c r="AR88" s="12"/>
      <c r="AS88" s="12"/>
      <c r="AT88" s="12"/>
      <c r="AU88" s="12"/>
      <c r="AV88" s="12"/>
      <c r="AW88" s="12"/>
      <c r="AX88" s="12"/>
      <c r="AY88" s="12"/>
      <c r="AZ88" s="12"/>
      <c r="BA88" s="12"/>
      <c r="BB88" s="12"/>
      <c r="BC88" s="12"/>
      <c r="BD88" s="12"/>
      <c r="BE88" s="12"/>
      <c r="BF88" s="12"/>
      <c r="BG88" s="12"/>
    </row>
    <row r="89" spans="2:59" x14ac:dyDescent="0.3">
      <c r="B89" s="13"/>
      <c r="C89" s="81">
        <f t="shared" si="1"/>
        <v>0</v>
      </c>
      <c r="D89" s="50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 s="12"/>
      <c r="AJ89" s="12"/>
      <c r="AK89" s="12"/>
      <c r="AL89" s="12"/>
      <c r="AM89" s="12"/>
      <c r="AN89" s="12"/>
      <c r="AO89" s="12"/>
      <c r="AP89" s="12"/>
      <c r="AQ89" s="12"/>
      <c r="AR89" s="12"/>
      <c r="AS89" s="12"/>
      <c r="AT89" s="12"/>
      <c r="AU89" s="12"/>
      <c r="AV89" s="12"/>
      <c r="AW89" s="12"/>
      <c r="AX89" s="12"/>
      <c r="AY89" s="12"/>
      <c r="AZ89" s="12"/>
      <c r="BA89" s="12"/>
      <c r="BB89" s="12"/>
      <c r="BC89" s="12"/>
      <c r="BD89" s="12"/>
      <c r="BE89" s="12"/>
      <c r="BF89" s="12"/>
      <c r="BG89" s="12"/>
    </row>
    <row r="90" spans="2:59" x14ac:dyDescent="0.3">
      <c r="B90" s="13"/>
      <c r="C90" s="81">
        <f t="shared" si="1"/>
        <v>0</v>
      </c>
      <c r="D90" s="50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 s="12"/>
      <c r="AJ90" s="12"/>
      <c r="AK90" s="12"/>
      <c r="AL90" s="12"/>
      <c r="AM90" s="12"/>
      <c r="AN90" s="12"/>
      <c r="AO90" s="12"/>
      <c r="AP90" s="12"/>
      <c r="AQ90" s="12"/>
      <c r="AR90" s="12"/>
      <c r="AS90" s="12"/>
      <c r="AT90" s="12"/>
      <c r="AU90" s="12"/>
      <c r="AV90" s="12"/>
      <c r="AW90" s="12"/>
      <c r="AX90" s="12"/>
      <c r="AY90" s="12"/>
      <c r="AZ90" s="12"/>
      <c r="BA90" s="12"/>
      <c r="BB90" s="12"/>
      <c r="BC90" s="12"/>
      <c r="BD90" s="12"/>
      <c r="BE90" s="12"/>
      <c r="BF90" s="12"/>
      <c r="BG90" s="12"/>
    </row>
    <row r="91" spans="2:59" x14ac:dyDescent="0.3">
      <c r="B91" s="13"/>
      <c r="C91" s="81">
        <f t="shared" si="1"/>
        <v>0</v>
      </c>
      <c r="D91" s="50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 s="12"/>
      <c r="AJ91" s="12"/>
      <c r="AK91" s="12"/>
      <c r="AL91" s="12"/>
      <c r="AM91" s="12"/>
      <c r="AN91" s="12"/>
      <c r="AO91" s="12"/>
      <c r="AP91" s="12"/>
      <c r="AQ91" s="12"/>
      <c r="AR91" s="12"/>
      <c r="AS91" s="12"/>
      <c r="AT91" s="12"/>
      <c r="AU91" s="12"/>
      <c r="AV91" s="12"/>
      <c r="AW91" s="12"/>
      <c r="AX91" s="12"/>
      <c r="AY91" s="12"/>
      <c r="AZ91" s="12"/>
      <c r="BA91" s="12"/>
      <c r="BB91" s="12"/>
      <c r="BC91" s="12"/>
      <c r="BD91" s="12"/>
      <c r="BE91" s="12"/>
      <c r="BF91" s="12"/>
      <c r="BG91" s="12"/>
    </row>
    <row r="92" spans="2:59" x14ac:dyDescent="0.3">
      <c r="B92" s="13"/>
      <c r="C92" s="81">
        <f t="shared" si="1"/>
        <v>0</v>
      </c>
      <c r="D92" s="50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 s="12"/>
      <c r="AJ92" s="12"/>
      <c r="AK92" s="12"/>
      <c r="AL92" s="12"/>
      <c r="AM92" s="12"/>
      <c r="AN92" s="12"/>
      <c r="AO92" s="12"/>
      <c r="AP92" s="12"/>
      <c r="AQ92" s="12"/>
      <c r="AR92" s="12"/>
      <c r="AS92" s="12"/>
      <c r="AT92" s="12"/>
      <c r="AU92" s="12"/>
      <c r="AV92" s="12"/>
      <c r="AW92" s="12"/>
      <c r="AX92" s="12"/>
      <c r="AY92" s="12"/>
      <c r="AZ92" s="12"/>
      <c r="BA92" s="12"/>
      <c r="BB92" s="12"/>
      <c r="BC92" s="12"/>
      <c r="BD92" s="12"/>
      <c r="BE92" s="12"/>
      <c r="BF92" s="12"/>
      <c r="BG92" s="12"/>
    </row>
    <row r="93" spans="2:59" x14ac:dyDescent="0.3">
      <c r="B93" s="13"/>
      <c r="C93" s="81">
        <f t="shared" si="1"/>
        <v>0</v>
      </c>
      <c r="D93" s="50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 s="12"/>
      <c r="AJ93" s="12"/>
      <c r="AK93" s="12"/>
      <c r="AL93" s="12"/>
      <c r="AM93" s="12"/>
      <c r="AN93" s="12"/>
      <c r="AO93" s="12"/>
      <c r="AP93" s="12"/>
      <c r="AQ93" s="12"/>
      <c r="AR93" s="12"/>
      <c r="AS93" s="12"/>
      <c r="AT93" s="12"/>
      <c r="AU93" s="12"/>
      <c r="AV93" s="12"/>
      <c r="AW93" s="12"/>
      <c r="AX93" s="12"/>
      <c r="AY93" s="12"/>
      <c r="AZ93" s="12"/>
      <c r="BA93" s="12"/>
      <c r="BB93" s="12"/>
      <c r="BC93" s="12"/>
      <c r="BD93" s="12"/>
      <c r="BE93" s="12"/>
      <c r="BF93" s="12"/>
      <c r="BG93" s="12"/>
    </row>
    <row r="94" spans="2:59" x14ac:dyDescent="0.3">
      <c r="B94" s="13"/>
      <c r="C94" s="81">
        <f t="shared" si="1"/>
        <v>0</v>
      </c>
      <c r="D94" s="50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 s="12"/>
      <c r="AJ94" s="12"/>
      <c r="AK94" s="12"/>
      <c r="AL94" s="12"/>
      <c r="AM94" s="12"/>
      <c r="AN94" s="12"/>
      <c r="AO94" s="12"/>
      <c r="AP94" s="12"/>
      <c r="AQ94" s="12"/>
      <c r="AR94" s="12"/>
      <c r="AS94" s="12"/>
      <c r="AT94" s="12"/>
      <c r="AU94" s="12"/>
      <c r="AV94" s="12"/>
      <c r="AW94" s="12"/>
      <c r="AX94" s="12"/>
      <c r="AY94" s="12"/>
      <c r="AZ94" s="12"/>
      <c r="BA94" s="12"/>
      <c r="BB94" s="12"/>
      <c r="BC94" s="12"/>
      <c r="BD94" s="12"/>
      <c r="BE94" s="12"/>
      <c r="BF94" s="12"/>
      <c r="BG94" s="12"/>
    </row>
    <row r="95" spans="2:59" x14ac:dyDescent="0.3">
      <c r="B95" s="13"/>
      <c r="C95" s="81">
        <f t="shared" si="1"/>
        <v>0</v>
      </c>
      <c r="D95" s="50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 s="12"/>
      <c r="AJ95" s="12"/>
      <c r="AK95" s="12"/>
      <c r="AL95" s="12"/>
      <c r="AM95" s="12"/>
      <c r="AN95" s="12"/>
      <c r="AO95" s="12"/>
      <c r="AP95" s="12"/>
      <c r="AQ95" s="12"/>
      <c r="AR95" s="12"/>
      <c r="AS95" s="12"/>
      <c r="AT95" s="12"/>
      <c r="AU95" s="12"/>
      <c r="AV95" s="12"/>
      <c r="AW95" s="12"/>
      <c r="AX95" s="12"/>
      <c r="AY95" s="12"/>
      <c r="AZ95" s="12"/>
      <c r="BA95" s="12"/>
      <c r="BB95" s="12"/>
      <c r="BC95" s="12"/>
      <c r="BD95" s="12"/>
      <c r="BE95" s="12"/>
      <c r="BF95" s="12"/>
      <c r="BG95" s="12"/>
    </row>
    <row r="96" spans="2:59" x14ac:dyDescent="0.3">
      <c r="B96" s="13"/>
      <c r="C96" s="81">
        <f t="shared" si="1"/>
        <v>0</v>
      </c>
      <c r="D96" s="50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 s="12"/>
      <c r="AJ96" s="12"/>
      <c r="AK96" s="12"/>
      <c r="AL96" s="12"/>
      <c r="AM96" s="12"/>
      <c r="AN96" s="12"/>
      <c r="AO96" s="12"/>
      <c r="AP96" s="12"/>
      <c r="AQ96" s="12"/>
      <c r="AR96" s="12"/>
      <c r="AS96" s="12"/>
      <c r="AT96" s="12"/>
      <c r="AU96" s="12"/>
      <c r="AV96" s="12"/>
      <c r="AW96" s="12"/>
      <c r="AX96" s="12"/>
      <c r="AY96" s="12"/>
      <c r="AZ96" s="12"/>
      <c r="BA96" s="12"/>
      <c r="BB96" s="12"/>
      <c r="BC96" s="12"/>
      <c r="BD96" s="12"/>
      <c r="BE96" s="12"/>
      <c r="BF96" s="12"/>
      <c r="BG96" s="12"/>
    </row>
    <row r="97" spans="2:59" x14ac:dyDescent="0.3">
      <c r="B97" s="13"/>
      <c r="C97" s="81">
        <f t="shared" si="1"/>
        <v>0</v>
      </c>
      <c r="D97" s="50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 s="12"/>
      <c r="AJ97" s="12"/>
      <c r="AK97" s="12"/>
      <c r="AL97" s="12"/>
      <c r="AM97" s="12"/>
      <c r="AN97" s="12"/>
      <c r="AO97" s="12"/>
      <c r="AP97" s="12"/>
      <c r="AQ97" s="12"/>
      <c r="AR97" s="12"/>
      <c r="AS97" s="12"/>
      <c r="AT97" s="12"/>
      <c r="AU97" s="12"/>
      <c r="AV97" s="12"/>
      <c r="AW97" s="12"/>
      <c r="AX97" s="12"/>
      <c r="AY97" s="12"/>
      <c r="AZ97" s="12"/>
      <c r="BA97" s="12"/>
      <c r="BB97" s="12"/>
      <c r="BC97" s="12"/>
      <c r="BD97" s="12"/>
      <c r="BE97" s="12"/>
      <c r="BF97" s="12"/>
      <c r="BG97" s="12"/>
    </row>
    <row r="98" spans="2:59" x14ac:dyDescent="0.3">
      <c r="B98" s="13"/>
      <c r="C98" s="81">
        <f t="shared" si="1"/>
        <v>0</v>
      </c>
      <c r="D98" s="50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 s="12"/>
      <c r="AJ98" s="12"/>
      <c r="AK98" s="12"/>
      <c r="AL98" s="12"/>
      <c r="AM98" s="12"/>
      <c r="AN98" s="12"/>
      <c r="AO98" s="12"/>
      <c r="AP98" s="12"/>
      <c r="AQ98" s="12"/>
      <c r="AR98" s="12"/>
      <c r="AS98" s="12"/>
      <c r="AT98" s="12"/>
      <c r="AU98" s="12"/>
      <c r="AV98" s="12"/>
      <c r="AW98" s="12"/>
      <c r="AX98" s="12"/>
      <c r="AY98" s="12"/>
      <c r="AZ98" s="12"/>
      <c r="BA98" s="12"/>
      <c r="BB98" s="12"/>
      <c r="BC98" s="12"/>
      <c r="BD98" s="12"/>
      <c r="BE98" s="12"/>
      <c r="BF98" s="12"/>
      <c r="BG98" s="12"/>
    </row>
    <row r="99" spans="2:59" x14ac:dyDescent="0.3">
      <c r="B99" s="13"/>
      <c r="C99" s="81">
        <f t="shared" si="1"/>
        <v>0</v>
      </c>
      <c r="D99" s="50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 s="12"/>
      <c r="AJ99" s="12"/>
      <c r="AK99" s="12"/>
      <c r="AL99" s="12"/>
      <c r="AM99" s="12"/>
      <c r="AN99" s="12"/>
      <c r="AO99" s="12"/>
      <c r="AP99" s="12"/>
      <c r="AQ99" s="12"/>
      <c r="AR99" s="12"/>
      <c r="AS99" s="12"/>
      <c r="AT99" s="12"/>
      <c r="AU99" s="12"/>
      <c r="AV99" s="12"/>
      <c r="AW99" s="12"/>
      <c r="AX99" s="12"/>
      <c r="AY99" s="12"/>
      <c r="AZ99" s="12"/>
      <c r="BA99" s="12"/>
      <c r="BB99" s="12"/>
      <c r="BC99" s="12"/>
      <c r="BD99" s="12"/>
      <c r="BE99" s="12"/>
      <c r="BF99" s="12"/>
      <c r="BG99" s="12"/>
    </row>
    <row r="100" spans="2:59" x14ac:dyDescent="0.3">
      <c r="B100" s="13"/>
      <c r="C100" s="81">
        <f t="shared" si="1"/>
        <v>0</v>
      </c>
      <c r="D100" s="50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 s="12"/>
      <c r="AJ100" s="12"/>
      <c r="AK100" s="12"/>
      <c r="AL100" s="12"/>
      <c r="AM100" s="12"/>
      <c r="AN100" s="12"/>
      <c r="AO100" s="12"/>
      <c r="AP100" s="12"/>
      <c r="AQ100" s="12"/>
      <c r="AR100" s="12"/>
      <c r="AS100" s="12"/>
      <c r="AT100" s="12"/>
      <c r="AU100" s="12"/>
      <c r="AV100" s="12"/>
      <c r="AW100" s="12"/>
      <c r="AX100" s="12"/>
      <c r="AY100" s="12"/>
      <c r="AZ100" s="12"/>
      <c r="BA100" s="12"/>
      <c r="BB100" s="12"/>
      <c r="BC100" s="12"/>
      <c r="BD100" s="12"/>
      <c r="BE100" s="12"/>
      <c r="BF100" s="12"/>
      <c r="BG100" s="12"/>
    </row>
    <row r="101" spans="2:59" x14ac:dyDescent="0.3">
      <c r="B101" s="13"/>
      <c r="C101" s="81">
        <f t="shared" si="1"/>
        <v>0</v>
      </c>
      <c r="D101" s="50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 s="12"/>
      <c r="AJ101" s="12"/>
      <c r="AK101" s="12"/>
      <c r="AL101" s="12"/>
      <c r="AM101" s="12"/>
      <c r="AN101" s="12"/>
      <c r="AO101" s="12"/>
      <c r="AP101" s="12"/>
      <c r="AQ101" s="12"/>
      <c r="AR101" s="12"/>
      <c r="AS101" s="12"/>
      <c r="AT101" s="12"/>
      <c r="AU101" s="12"/>
      <c r="AV101" s="12"/>
      <c r="AW101" s="12"/>
      <c r="AX101" s="12"/>
      <c r="AY101" s="12"/>
      <c r="AZ101" s="12"/>
      <c r="BA101" s="12"/>
      <c r="BB101" s="12"/>
      <c r="BC101" s="12"/>
      <c r="BD101" s="12"/>
      <c r="BE101" s="12"/>
      <c r="BF101" s="12"/>
      <c r="BG101" s="12"/>
    </row>
    <row r="102" spans="2:59" x14ac:dyDescent="0.3">
      <c r="B102" s="13"/>
      <c r="C102" s="81">
        <f t="shared" si="1"/>
        <v>0</v>
      </c>
      <c r="D102" s="50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 s="12"/>
      <c r="AJ102" s="12"/>
      <c r="AK102" s="12"/>
      <c r="AL102" s="12"/>
      <c r="AM102" s="12"/>
      <c r="AN102" s="12"/>
      <c r="AO102" s="12"/>
      <c r="AP102" s="12"/>
      <c r="AQ102" s="12"/>
      <c r="AR102" s="12"/>
      <c r="AS102" s="12"/>
      <c r="AT102" s="12"/>
      <c r="AU102" s="12"/>
      <c r="AV102" s="12"/>
      <c r="AW102" s="12"/>
      <c r="AX102" s="12"/>
      <c r="AY102" s="12"/>
      <c r="AZ102" s="12"/>
      <c r="BA102" s="12"/>
      <c r="BB102" s="12"/>
      <c r="BC102" s="12"/>
      <c r="BD102" s="12"/>
      <c r="BE102" s="12"/>
      <c r="BF102" s="12"/>
      <c r="BG102" s="12"/>
    </row>
    <row r="103" spans="2:59" x14ac:dyDescent="0.3">
      <c r="B103" s="13"/>
      <c r="C103" s="81">
        <f t="shared" si="1"/>
        <v>0</v>
      </c>
      <c r="D103" s="50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 s="12"/>
      <c r="AJ103" s="12"/>
      <c r="AK103" s="12"/>
      <c r="AL103" s="12"/>
      <c r="AM103" s="12"/>
      <c r="AN103" s="12"/>
      <c r="AO103" s="12"/>
      <c r="AP103" s="12"/>
      <c r="AQ103" s="12"/>
      <c r="AR103" s="12"/>
      <c r="AS103" s="12"/>
      <c r="AT103" s="12"/>
      <c r="AU103" s="12"/>
      <c r="AV103" s="12"/>
      <c r="AW103" s="12"/>
      <c r="AX103" s="12"/>
      <c r="AY103" s="12"/>
      <c r="AZ103" s="12"/>
      <c r="BA103" s="12"/>
      <c r="BB103" s="12"/>
      <c r="BC103" s="12"/>
      <c r="BD103" s="12"/>
      <c r="BE103" s="12"/>
      <c r="BF103" s="12"/>
      <c r="BG103" s="12"/>
    </row>
    <row r="104" spans="2:59" x14ac:dyDescent="0.3">
      <c r="B104" s="13"/>
      <c r="C104" s="81">
        <f t="shared" si="1"/>
        <v>0</v>
      </c>
      <c r="D104" s="50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 s="12"/>
      <c r="AJ104" s="12"/>
      <c r="AK104" s="12"/>
      <c r="AL104" s="12"/>
      <c r="AM104" s="12"/>
      <c r="AN104" s="12"/>
      <c r="AO104" s="12"/>
      <c r="AP104" s="12"/>
      <c r="AQ104" s="12"/>
      <c r="AR104" s="12"/>
      <c r="AS104" s="12"/>
      <c r="AT104" s="12"/>
      <c r="AU104" s="12"/>
      <c r="AV104" s="12"/>
      <c r="AW104" s="12"/>
      <c r="AX104" s="12"/>
      <c r="AY104" s="12"/>
      <c r="AZ104" s="12"/>
      <c r="BA104" s="12"/>
      <c r="BB104" s="12"/>
      <c r="BC104" s="12"/>
      <c r="BD104" s="12"/>
      <c r="BE104" s="12"/>
      <c r="BF104" s="12"/>
      <c r="BG104" s="12"/>
    </row>
    <row r="105" spans="2:59" x14ac:dyDescent="0.3">
      <c r="B105" s="13"/>
      <c r="C105" s="81">
        <f t="shared" si="1"/>
        <v>0</v>
      </c>
      <c r="D105" s="50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 s="12"/>
      <c r="AJ105" s="12"/>
      <c r="AK105" s="12"/>
      <c r="AL105" s="12"/>
      <c r="AM105" s="12"/>
      <c r="AN105" s="12"/>
      <c r="AO105" s="12"/>
      <c r="AP105" s="12"/>
      <c r="AQ105" s="12"/>
      <c r="AR105" s="12"/>
      <c r="AS105" s="12"/>
      <c r="AT105" s="12"/>
      <c r="AU105" s="12"/>
      <c r="AV105" s="12"/>
      <c r="AW105" s="12"/>
      <c r="AX105" s="12"/>
      <c r="AY105" s="12"/>
      <c r="AZ105" s="12"/>
      <c r="BA105" s="12"/>
      <c r="BB105" s="12"/>
      <c r="BC105" s="12"/>
      <c r="BD105" s="12"/>
      <c r="BE105" s="12"/>
      <c r="BF105" s="12"/>
      <c r="BG105" s="12"/>
    </row>
    <row r="106" spans="2:59" x14ac:dyDescent="0.3">
      <c r="B106" s="13"/>
      <c r="C106" s="81">
        <f t="shared" si="1"/>
        <v>0</v>
      </c>
      <c r="D106" s="50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  <c r="AA106" s="12"/>
      <c r="AB106" s="12"/>
      <c r="AC106" s="12"/>
      <c r="AD106" s="12"/>
      <c r="AE106" s="12"/>
      <c r="AF106" s="12"/>
      <c r="AG106" s="12"/>
      <c r="AH106" s="12"/>
      <c r="AI106" s="12"/>
      <c r="AJ106" s="12"/>
      <c r="AK106" s="12"/>
      <c r="AL106" s="12"/>
      <c r="AM106" s="12"/>
      <c r="AN106" s="12"/>
      <c r="AO106" s="12"/>
      <c r="AP106" s="12"/>
      <c r="AQ106" s="12"/>
      <c r="AR106" s="12"/>
      <c r="AS106" s="12"/>
      <c r="AT106" s="12"/>
      <c r="AU106" s="12"/>
      <c r="AV106" s="12"/>
      <c r="AW106" s="12"/>
      <c r="AX106" s="12"/>
      <c r="AY106" s="12"/>
      <c r="AZ106" s="12"/>
      <c r="BA106" s="12"/>
      <c r="BB106" s="12"/>
      <c r="BC106" s="12"/>
      <c r="BD106" s="12"/>
      <c r="BE106" s="12"/>
      <c r="BF106" s="12"/>
      <c r="BG106" s="12"/>
    </row>
    <row r="107" spans="2:59" x14ac:dyDescent="0.3">
      <c r="B107" s="13"/>
      <c r="C107" s="81">
        <f t="shared" si="1"/>
        <v>0</v>
      </c>
      <c r="D107" s="50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2"/>
      <c r="AA107" s="12"/>
      <c r="AB107" s="12"/>
      <c r="AC107" s="12"/>
      <c r="AD107" s="12"/>
      <c r="AE107" s="12"/>
      <c r="AF107" s="12"/>
      <c r="AG107" s="12"/>
      <c r="AH107" s="12"/>
      <c r="AI107" s="12"/>
      <c r="AJ107" s="12"/>
      <c r="AK107" s="12"/>
      <c r="AL107" s="12"/>
      <c r="AM107" s="12"/>
      <c r="AN107" s="12"/>
      <c r="AO107" s="12"/>
      <c r="AP107" s="12"/>
      <c r="AQ107" s="12"/>
      <c r="AR107" s="12"/>
      <c r="AS107" s="12"/>
      <c r="AT107" s="12"/>
      <c r="AU107" s="12"/>
      <c r="AV107" s="12"/>
      <c r="AW107" s="12"/>
      <c r="AX107" s="12"/>
      <c r="AY107" s="12"/>
      <c r="AZ107" s="12"/>
      <c r="BA107" s="12"/>
      <c r="BB107" s="12"/>
      <c r="BC107" s="12"/>
      <c r="BD107" s="12"/>
      <c r="BE107" s="12"/>
      <c r="BF107" s="12"/>
      <c r="BG107" s="12"/>
    </row>
    <row r="108" spans="2:59" x14ac:dyDescent="0.3">
      <c r="B108" s="13"/>
      <c r="C108" s="81">
        <f t="shared" si="1"/>
        <v>0</v>
      </c>
      <c r="D108" s="50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  <c r="AA108" s="12"/>
      <c r="AB108" s="12"/>
      <c r="AC108" s="12"/>
      <c r="AD108" s="12"/>
      <c r="AE108" s="12"/>
      <c r="AF108" s="12"/>
      <c r="AG108" s="12"/>
      <c r="AH108" s="12"/>
      <c r="AI108" s="12"/>
      <c r="AJ108" s="12"/>
      <c r="AK108" s="12"/>
      <c r="AL108" s="12"/>
      <c r="AM108" s="12"/>
      <c r="AN108" s="12"/>
      <c r="AO108" s="12"/>
      <c r="AP108" s="12"/>
      <c r="AQ108" s="12"/>
      <c r="AR108" s="12"/>
      <c r="AS108" s="12"/>
      <c r="AT108" s="12"/>
      <c r="AU108" s="12"/>
      <c r="AV108" s="12"/>
      <c r="AW108" s="12"/>
      <c r="AX108" s="12"/>
      <c r="AY108" s="12"/>
      <c r="AZ108" s="12"/>
      <c r="BA108" s="12"/>
      <c r="BB108" s="12"/>
      <c r="BC108" s="12"/>
      <c r="BD108" s="12"/>
      <c r="BE108" s="12"/>
      <c r="BF108" s="12"/>
      <c r="BG108" s="12"/>
    </row>
    <row r="109" spans="2:59" x14ac:dyDescent="0.3">
      <c r="B109" s="13"/>
      <c r="C109" s="81">
        <f t="shared" si="1"/>
        <v>0</v>
      </c>
      <c r="D109" s="50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 s="12"/>
      <c r="AG109" s="12"/>
      <c r="AH109" s="12"/>
      <c r="AI109" s="12"/>
      <c r="AJ109" s="12"/>
      <c r="AK109" s="12"/>
      <c r="AL109" s="12"/>
      <c r="AM109" s="12"/>
      <c r="AN109" s="12"/>
      <c r="AO109" s="12"/>
      <c r="AP109" s="12"/>
      <c r="AQ109" s="12"/>
      <c r="AR109" s="12"/>
      <c r="AS109" s="12"/>
      <c r="AT109" s="12"/>
      <c r="AU109" s="12"/>
      <c r="AV109" s="12"/>
      <c r="AW109" s="12"/>
      <c r="AX109" s="12"/>
      <c r="AY109" s="12"/>
      <c r="AZ109" s="12"/>
      <c r="BA109" s="12"/>
      <c r="BB109" s="12"/>
      <c r="BC109" s="12"/>
      <c r="BD109" s="12"/>
      <c r="BE109" s="12"/>
      <c r="BF109" s="12"/>
      <c r="BG109" s="12"/>
    </row>
    <row r="110" spans="2:59" x14ac:dyDescent="0.3">
      <c r="B110" s="13"/>
      <c r="C110" s="81">
        <f t="shared" si="1"/>
        <v>0</v>
      </c>
      <c r="D110" s="50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 s="12"/>
      <c r="AI110" s="12"/>
      <c r="AJ110" s="12"/>
      <c r="AK110" s="12"/>
      <c r="AL110" s="12"/>
      <c r="AM110" s="12"/>
      <c r="AN110" s="12"/>
      <c r="AO110" s="12"/>
      <c r="AP110" s="12"/>
      <c r="AQ110" s="12"/>
      <c r="AR110" s="12"/>
      <c r="AS110" s="12"/>
      <c r="AT110" s="12"/>
      <c r="AU110" s="12"/>
      <c r="AV110" s="12"/>
      <c r="AW110" s="12"/>
      <c r="AX110" s="12"/>
      <c r="AY110" s="12"/>
      <c r="AZ110" s="12"/>
      <c r="BA110" s="12"/>
      <c r="BB110" s="12"/>
      <c r="BC110" s="12"/>
      <c r="BD110" s="12"/>
      <c r="BE110" s="12"/>
      <c r="BF110" s="12"/>
      <c r="BG110" s="12"/>
    </row>
    <row r="111" spans="2:59" hidden="1" x14ac:dyDescent="0.3">
      <c r="C111" s="26"/>
      <c r="D111" s="49"/>
      <c r="E111" s="51"/>
      <c r="F111" s="51"/>
      <c r="G111" s="51"/>
      <c r="H111" s="52"/>
      <c r="I111" s="52"/>
      <c r="J111" s="52"/>
      <c r="K111" s="52"/>
      <c r="L111" s="52"/>
      <c r="M111" s="52"/>
      <c r="N111" s="52"/>
      <c r="O111" s="52"/>
      <c r="P111" s="52"/>
      <c r="Q111" s="52"/>
      <c r="R111" s="52"/>
      <c r="S111" s="52"/>
      <c r="T111" s="52"/>
      <c r="U111" s="52"/>
      <c r="V111" s="52"/>
      <c r="W111" s="52"/>
      <c r="X111" s="52"/>
      <c r="Y111" s="52"/>
      <c r="Z111" s="52"/>
      <c r="AA111" s="52"/>
      <c r="AB111" s="52"/>
      <c r="AC111" s="52"/>
      <c r="AD111" s="52"/>
      <c r="AE111" s="52"/>
      <c r="AF111" s="52"/>
      <c r="AG111" s="52"/>
      <c r="AH111" s="52"/>
      <c r="AI111" s="52"/>
      <c r="AJ111" s="52"/>
      <c r="AK111" s="52"/>
      <c r="AL111" s="52"/>
      <c r="AM111" s="52"/>
      <c r="AN111" s="52"/>
      <c r="AO111" s="52"/>
      <c r="AP111" s="52"/>
      <c r="AQ111" s="52"/>
      <c r="AR111" s="52"/>
      <c r="AS111" s="52"/>
      <c r="AT111" s="52"/>
      <c r="AU111" s="52"/>
      <c r="AV111" s="52"/>
      <c r="AW111" s="52"/>
      <c r="AX111" s="52"/>
      <c r="AY111" s="52"/>
      <c r="AZ111" s="52"/>
      <c r="BA111" s="52"/>
      <c r="BB111" s="52"/>
      <c r="BC111" s="52"/>
      <c r="BD111" s="52"/>
      <c r="BE111" s="52"/>
      <c r="BF111" s="52"/>
      <c r="BG111" s="52"/>
    </row>
    <row r="112" spans="2:59" x14ac:dyDescent="0.3">
      <c r="E112" s="53"/>
      <c r="F112" s="53"/>
      <c r="G112" s="53"/>
      <c r="H112" s="53"/>
      <c r="I112" s="53"/>
      <c r="J112" s="53"/>
      <c r="K112" s="53"/>
      <c r="L112" s="53"/>
      <c r="M112" s="53"/>
      <c r="N112" s="53"/>
      <c r="O112" s="53"/>
      <c r="P112" s="53"/>
      <c r="Q112" s="53"/>
      <c r="R112" s="53"/>
      <c r="S112" s="53"/>
      <c r="T112" s="53"/>
      <c r="U112" s="53"/>
      <c r="V112" s="53"/>
      <c r="W112" s="53"/>
      <c r="X112" s="53"/>
      <c r="Y112" s="53"/>
      <c r="Z112" s="53"/>
      <c r="AA112" s="53"/>
      <c r="AB112" s="53"/>
      <c r="AC112" s="53"/>
      <c r="AD112" s="53"/>
      <c r="AE112" s="53"/>
      <c r="AF112" s="53"/>
      <c r="AG112" s="53"/>
      <c r="AH112" s="53"/>
      <c r="AI112" s="53"/>
      <c r="AJ112" s="53"/>
      <c r="AK112" s="53"/>
      <c r="AL112" s="53"/>
      <c r="AM112" s="53"/>
      <c r="AN112" s="53"/>
      <c r="AO112" s="53"/>
      <c r="AP112" s="53"/>
      <c r="AQ112" s="53"/>
      <c r="AR112" s="53"/>
      <c r="AS112" s="53"/>
      <c r="AT112" s="53"/>
      <c r="AU112" s="53"/>
      <c r="AV112" s="53"/>
      <c r="AW112" s="53"/>
      <c r="AX112" s="53"/>
      <c r="AY112" s="53"/>
      <c r="AZ112" s="53"/>
      <c r="BA112" s="53"/>
      <c r="BB112" s="53"/>
      <c r="BC112" s="53"/>
      <c r="BD112" s="53"/>
      <c r="BE112" s="53"/>
      <c r="BF112" s="53"/>
      <c r="BG112" s="53"/>
    </row>
  </sheetData>
  <sheetProtection algorithmName="SHA-512" hashValue="M6ftUFnWwtWPGRcT88voQ51WzE1CYU0xy9C8kZwzP25H+jzxnXiZ9HUkBwoRfAoAYtYoopz2ZQ+kEfNvSeaGNA==" saltValue="4i4czPl473QoT5AlUVwlTA==" spinCount="100000" sheet="1" objects="1" scenarios="1"/>
  <mergeCells count="6">
    <mergeCell ref="B3:C3"/>
    <mergeCell ref="E2:H3"/>
    <mergeCell ref="C8:D9"/>
    <mergeCell ref="C7:D7"/>
    <mergeCell ref="C6:D6"/>
    <mergeCell ref="C5:D5"/>
  </mergeCells>
  <conditionalFormatting sqref="H1:BG1 E4:BG1048576 K2:BG3">
    <cfRule type="expression" dxfId="5" priority="3">
      <formula>E$5=""</formula>
    </cfRule>
  </conditionalFormatting>
  <conditionalFormatting sqref="A12:XFD110">
    <cfRule type="expression" dxfId="4" priority="2">
      <formula>$B12=""</formula>
    </cfRule>
  </conditionalFormatting>
  <conditionalFormatting sqref="F1:G1">
    <cfRule type="expression" dxfId="3" priority="1">
      <formula>F$5=""</formula>
    </cfRule>
  </conditionalFormatting>
  <dataValidations count="1">
    <dataValidation type="whole" allowBlank="1" showInputMessage="1" showErrorMessage="1" errorTitle="Wartość poza określinym poziomem" error="Wartość nie należy do określonego poziomu danej kategorii." sqref="E12:BG110" xr:uid="{A02AAC6A-DA19-4220-AC17-A06007D35463}">
      <formula1>E$8</formula1>
      <formula2>E$9</formula2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935F2B-CB07-4B70-A509-EFBAE79A99A4}">
  <sheetPr>
    <tabColor theme="4"/>
  </sheetPr>
  <dimension ref="A1:Q112"/>
  <sheetViews>
    <sheetView showGridLines="0" topLeftCell="B1" zoomScaleNormal="100" workbookViewId="0">
      <selection activeCell="B8" sqref="B8"/>
    </sheetView>
  </sheetViews>
  <sheetFormatPr defaultColWidth="8.77734375" defaultRowHeight="14.4" x14ac:dyDescent="0.3"/>
  <cols>
    <col min="1" max="1" width="2.6640625" style="25" customWidth="1"/>
    <col min="2" max="2" width="16.33203125" style="130" customWidth="1"/>
    <col min="3" max="3" width="12.77734375" style="36" customWidth="1"/>
    <col min="4" max="4" width="22.44140625" style="36" customWidth="1"/>
    <col min="5" max="5" width="18.109375" style="25" customWidth="1"/>
    <col min="6" max="6" width="3.44140625" style="25" customWidth="1"/>
    <col min="7" max="7" width="11.77734375" style="25" customWidth="1"/>
    <col min="8" max="8" width="10.77734375" style="118" customWidth="1"/>
    <col min="9" max="9" width="22.88671875" style="25" customWidth="1"/>
    <col min="10" max="10" width="2.77734375" style="25" customWidth="1"/>
    <col min="11" max="17" width="27.5546875" style="25" customWidth="1"/>
    <col min="18" max="16384" width="8.77734375" style="25"/>
  </cols>
  <sheetData>
    <row r="1" spans="1:17" x14ac:dyDescent="0.3">
      <c r="B1" s="125" t="s">
        <v>130</v>
      </c>
      <c r="C1" s="123"/>
      <c r="D1" s="123"/>
      <c r="E1" s="124"/>
    </row>
    <row r="2" spans="1:17" x14ac:dyDescent="0.3">
      <c r="B2" s="131" t="s">
        <v>31</v>
      </c>
      <c r="C2" s="132"/>
      <c r="D2" s="132"/>
      <c r="E2" s="132"/>
      <c r="F2" s="132"/>
      <c r="G2" s="132"/>
      <c r="H2" s="132"/>
      <c r="I2" s="132"/>
      <c r="J2" s="132"/>
      <c r="K2" s="132"/>
      <c r="L2" s="132"/>
      <c r="M2" s="132"/>
      <c r="N2" s="132"/>
      <c r="O2" s="132"/>
      <c r="P2" s="132"/>
      <c r="Q2" s="132"/>
    </row>
    <row r="3" spans="1:17" ht="14.55" customHeight="1" x14ac:dyDescent="0.3">
      <c r="B3" s="188" t="s">
        <v>44</v>
      </c>
      <c r="C3" s="188"/>
      <c r="D3" s="188"/>
      <c r="E3" s="188"/>
      <c r="G3" s="188" t="s">
        <v>47</v>
      </c>
      <c r="H3" s="188"/>
      <c r="I3" s="188"/>
      <c r="J3" s="188"/>
    </row>
    <row r="4" spans="1:17" ht="34.950000000000003" customHeight="1" x14ac:dyDescent="0.3">
      <c r="B4" s="188"/>
      <c r="C4" s="188"/>
      <c r="D4" s="188"/>
      <c r="E4" s="188"/>
      <c r="G4" s="188"/>
      <c r="H4" s="188"/>
      <c r="I4" s="188"/>
      <c r="J4" s="188"/>
      <c r="K4" s="25" t="s">
        <v>90</v>
      </c>
    </row>
    <row r="5" spans="1:17" ht="15" thickBot="1" x14ac:dyDescent="0.35">
      <c r="B5" s="189" t="s">
        <v>45</v>
      </c>
      <c r="C5" s="189"/>
      <c r="D5" s="25"/>
    </row>
    <row r="6" spans="1:17" ht="29.4" thickBot="1" x14ac:dyDescent="0.35">
      <c r="B6" s="126" t="str">
        <f>"od "&amp; CHAR(10)&amp; "(Maks: "&amp;SUMPRODUCT('Wartościowanie '!E7:BG7,'Wartościowanie '!E9:BG9)&amp;")"</f>
        <v>od 
(Maks: 0)</v>
      </c>
      <c r="C6" s="62" t="s">
        <v>46</v>
      </c>
      <c r="D6" s="62" t="s">
        <v>23</v>
      </c>
      <c r="E6" s="63" t="s">
        <v>26</v>
      </c>
      <c r="G6" s="64" t="s">
        <v>2</v>
      </c>
      <c r="H6" s="119" t="s">
        <v>22</v>
      </c>
      <c r="I6" s="63" t="s">
        <v>23</v>
      </c>
      <c r="K6" s="185" t="s">
        <v>30</v>
      </c>
      <c r="L6" s="186"/>
      <c r="M6" s="186"/>
      <c r="N6" s="186"/>
      <c r="O6" s="186"/>
      <c r="P6" s="186"/>
      <c r="Q6" s="187"/>
    </row>
    <row r="7" spans="1:17" x14ac:dyDescent="0.3">
      <c r="B7" s="127">
        <v>0</v>
      </c>
      <c r="C7" s="65" t="str">
        <f>IF(B8="","",B8-0.01)</f>
        <v/>
      </c>
      <c r="D7" s="66" t="str">
        <f t="shared" ref="D7:D32" si="0">IF(B7="","","Kategoria "&amp;CHAR(65+ROW(B7)-ROW($B$7)))</f>
        <v>Kategoria A</v>
      </c>
      <c r="E7" s="67">
        <f t="shared" ref="E7:E32" si="1">IF(D7="","",COUNTIFS(I:I,D7))</f>
        <v>1</v>
      </c>
      <c r="G7" s="68" t="str" cm="1">
        <f t="array" ref="G7:H7">_xlfn._xlws.SORT(_xlfn._xlws.FILTER('Wartościowanie '!B12:C110,'Wartościowanie '!B12:B110&lt;&gt;0,"Brak danych"),2)</f>
        <v>Wpisz nazwę</v>
      </c>
      <c r="H7" s="120">
        <v>0</v>
      </c>
      <c r="I7" s="69" t="str">
        <f t="shared" ref="I7:I38" si="2">IF(G7="","",VLOOKUP(H7,$B$7:$D$106,3,1))</f>
        <v>Kategoria A</v>
      </c>
      <c r="K7" s="70"/>
      <c r="L7" s="26"/>
      <c r="M7" s="26"/>
      <c r="N7" s="26"/>
      <c r="O7" s="26"/>
      <c r="P7" s="26"/>
      <c r="Q7" s="71"/>
    </row>
    <row r="8" spans="1:17" x14ac:dyDescent="0.3">
      <c r="B8" s="128"/>
      <c r="C8" s="65" t="str">
        <f>IF(B9="","",B9-0.01)</f>
        <v/>
      </c>
      <c r="D8" s="66" t="str">
        <f t="shared" si="0"/>
        <v/>
      </c>
      <c r="E8" s="67" t="str">
        <f t="shared" si="1"/>
        <v/>
      </c>
      <c r="G8" s="68"/>
      <c r="H8" s="120"/>
      <c r="I8" s="69" t="str">
        <f t="shared" si="2"/>
        <v/>
      </c>
      <c r="K8" s="70"/>
      <c r="L8" s="26"/>
      <c r="M8" s="26"/>
      <c r="N8" s="26"/>
      <c r="O8" s="26"/>
      <c r="P8" s="26"/>
      <c r="Q8" s="71"/>
    </row>
    <row r="9" spans="1:17" x14ac:dyDescent="0.3">
      <c r="B9" s="127"/>
      <c r="C9" s="65" t="str">
        <f t="shared" ref="C9:C32" si="3">IF(B10="","",B10-0.01)</f>
        <v/>
      </c>
      <c r="D9" s="66" t="str">
        <f t="shared" si="0"/>
        <v/>
      </c>
      <c r="E9" s="67" t="str">
        <f t="shared" si="1"/>
        <v/>
      </c>
      <c r="G9" s="68"/>
      <c r="H9" s="120"/>
      <c r="I9" s="69" t="str">
        <f t="shared" si="2"/>
        <v/>
      </c>
      <c r="K9" s="70"/>
      <c r="L9" s="26"/>
      <c r="M9" s="26"/>
      <c r="N9" s="26"/>
      <c r="O9" s="26"/>
      <c r="P9" s="26"/>
      <c r="Q9" s="71"/>
    </row>
    <row r="10" spans="1:17" x14ac:dyDescent="0.3">
      <c r="B10" s="127"/>
      <c r="C10" s="65" t="str">
        <f t="shared" si="3"/>
        <v/>
      </c>
      <c r="D10" s="66" t="str">
        <f t="shared" si="0"/>
        <v/>
      </c>
      <c r="E10" s="67" t="str">
        <f t="shared" si="1"/>
        <v/>
      </c>
      <c r="G10" s="68"/>
      <c r="H10" s="120"/>
      <c r="I10" s="69" t="str">
        <f t="shared" si="2"/>
        <v/>
      </c>
      <c r="K10" s="70"/>
      <c r="L10" s="26"/>
      <c r="M10" s="26"/>
      <c r="N10" s="26"/>
      <c r="O10" s="26"/>
      <c r="P10" s="26"/>
      <c r="Q10" s="71"/>
    </row>
    <row r="11" spans="1:17" x14ac:dyDescent="0.3">
      <c r="A11" s="72"/>
      <c r="B11" s="127"/>
      <c r="C11" s="65" t="str">
        <f t="shared" si="3"/>
        <v/>
      </c>
      <c r="D11" s="66" t="str">
        <f t="shared" si="0"/>
        <v/>
      </c>
      <c r="E11" s="67" t="str">
        <f t="shared" si="1"/>
        <v/>
      </c>
      <c r="G11" s="68"/>
      <c r="H11" s="120"/>
      <c r="I11" s="69" t="str">
        <f t="shared" si="2"/>
        <v/>
      </c>
      <c r="K11" s="70"/>
      <c r="L11" s="26"/>
      <c r="M11" s="26"/>
      <c r="N11" s="26"/>
      <c r="O11" s="26"/>
      <c r="P11" s="26"/>
      <c r="Q11" s="71"/>
    </row>
    <row r="12" spans="1:17" x14ac:dyDescent="0.3">
      <c r="B12" s="127"/>
      <c r="C12" s="65" t="str">
        <f t="shared" si="3"/>
        <v/>
      </c>
      <c r="D12" s="66" t="str">
        <f t="shared" si="0"/>
        <v/>
      </c>
      <c r="E12" s="67" t="str">
        <f t="shared" si="1"/>
        <v/>
      </c>
      <c r="G12" s="68"/>
      <c r="H12" s="120"/>
      <c r="I12" s="69" t="str">
        <f t="shared" si="2"/>
        <v/>
      </c>
      <c r="K12" s="70"/>
      <c r="L12" s="26"/>
      <c r="M12" s="26"/>
      <c r="N12" s="26"/>
      <c r="O12" s="26"/>
      <c r="P12" s="26"/>
      <c r="Q12" s="71"/>
    </row>
    <row r="13" spans="1:17" x14ac:dyDescent="0.3">
      <c r="B13" s="127"/>
      <c r="C13" s="65" t="str">
        <f t="shared" si="3"/>
        <v/>
      </c>
      <c r="D13" s="66" t="str">
        <f t="shared" si="0"/>
        <v/>
      </c>
      <c r="E13" s="67" t="str">
        <f t="shared" si="1"/>
        <v/>
      </c>
      <c r="G13" s="68"/>
      <c r="H13" s="120"/>
      <c r="I13" s="69" t="str">
        <f t="shared" si="2"/>
        <v/>
      </c>
      <c r="K13" s="70"/>
      <c r="L13" s="26"/>
      <c r="M13" s="26"/>
      <c r="N13" s="26"/>
      <c r="O13" s="26"/>
      <c r="P13" s="26"/>
      <c r="Q13" s="71"/>
    </row>
    <row r="14" spans="1:17" ht="34.200000000000003" customHeight="1" x14ac:dyDescent="0.3">
      <c r="B14" s="127"/>
      <c r="C14" s="65" t="str">
        <f t="shared" si="3"/>
        <v/>
      </c>
      <c r="D14" s="66" t="str">
        <f t="shared" si="0"/>
        <v/>
      </c>
      <c r="E14" s="67" t="str">
        <f t="shared" si="1"/>
        <v/>
      </c>
      <c r="G14" s="68"/>
      <c r="H14" s="120"/>
      <c r="I14" s="69" t="str">
        <f t="shared" si="2"/>
        <v/>
      </c>
      <c r="K14" s="70"/>
      <c r="L14" s="26"/>
      <c r="M14" s="26"/>
      <c r="N14" s="26"/>
      <c r="O14" s="26"/>
      <c r="P14" s="26"/>
      <c r="Q14" s="71"/>
    </row>
    <row r="15" spans="1:17" x14ac:dyDescent="0.3">
      <c r="B15" s="127"/>
      <c r="C15" s="65" t="str">
        <f t="shared" si="3"/>
        <v/>
      </c>
      <c r="D15" s="66" t="str">
        <f t="shared" si="0"/>
        <v/>
      </c>
      <c r="E15" s="67" t="str">
        <f t="shared" si="1"/>
        <v/>
      </c>
      <c r="G15" s="68"/>
      <c r="H15" s="120"/>
      <c r="I15" s="69" t="str">
        <f t="shared" si="2"/>
        <v/>
      </c>
      <c r="K15" s="70"/>
      <c r="L15" s="26"/>
      <c r="M15" s="26"/>
      <c r="N15" s="26"/>
      <c r="O15" s="26"/>
      <c r="P15" s="26"/>
      <c r="Q15" s="71"/>
    </row>
    <row r="16" spans="1:17" x14ac:dyDescent="0.3">
      <c r="B16" s="127"/>
      <c r="C16" s="65" t="str">
        <f t="shared" si="3"/>
        <v/>
      </c>
      <c r="D16" s="66" t="str">
        <f t="shared" si="0"/>
        <v/>
      </c>
      <c r="E16" s="67" t="str">
        <f t="shared" si="1"/>
        <v/>
      </c>
      <c r="G16" s="68"/>
      <c r="H16" s="120"/>
      <c r="I16" s="69" t="str">
        <f t="shared" si="2"/>
        <v/>
      </c>
      <c r="K16" s="70"/>
      <c r="L16" s="26"/>
      <c r="M16" s="26"/>
      <c r="N16" s="26"/>
      <c r="O16" s="26"/>
      <c r="P16" s="26"/>
      <c r="Q16" s="71"/>
    </row>
    <row r="17" spans="2:17" x14ac:dyDescent="0.3">
      <c r="B17" s="127"/>
      <c r="C17" s="65" t="str">
        <f t="shared" si="3"/>
        <v/>
      </c>
      <c r="D17" s="66" t="str">
        <f t="shared" si="0"/>
        <v/>
      </c>
      <c r="E17" s="67" t="str">
        <f t="shared" si="1"/>
        <v/>
      </c>
      <c r="G17" s="68"/>
      <c r="H17" s="120"/>
      <c r="I17" s="69" t="str">
        <f t="shared" si="2"/>
        <v/>
      </c>
      <c r="K17" s="70"/>
      <c r="L17" s="26"/>
      <c r="M17" s="26"/>
      <c r="N17" s="26"/>
      <c r="O17" s="26"/>
      <c r="P17" s="26"/>
      <c r="Q17" s="71"/>
    </row>
    <row r="18" spans="2:17" x14ac:dyDescent="0.3">
      <c r="B18" s="127"/>
      <c r="C18" s="65" t="str">
        <f t="shared" si="3"/>
        <v/>
      </c>
      <c r="D18" s="66" t="str">
        <f t="shared" si="0"/>
        <v/>
      </c>
      <c r="E18" s="67" t="str">
        <f t="shared" si="1"/>
        <v/>
      </c>
      <c r="G18" s="68"/>
      <c r="H18" s="120"/>
      <c r="I18" s="69" t="str">
        <f t="shared" si="2"/>
        <v/>
      </c>
      <c r="K18" s="70"/>
      <c r="L18" s="26"/>
      <c r="M18" s="26"/>
      <c r="N18" s="26"/>
      <c r="O18" s="26"/>
      <c r="P18" s="26"/>
      <c r="Q18" s="71"/>
    </row>
    <row r="19" spans="2:17" x14ac:dyDescent="0.3">
      <c r="B19" s="127"/>
      <c r="C19" s="65" t="str">
        <f t="shared" si="3"/>
        <v/>
      </c>
      <c r="D19" s="66" t="str">
        <f t="shared" si="0"/>
        <v/>
      </c>
      <c r="E19" s="67" t="str">
        <f t="shared" si="1"/>
        <v/>
      </c>
      <c r="G19" s="68"/>
      <c r="H19" s="120"/>
      <c r="I19" s="69" t="str">
        <f t="shared" si="2"/>
        <v/>
      </c>
      <c r="K19" s="70"/>
      <c r="L19" s="26"/>
      <c r="M19" s="26"/>
      <c r="N19" s="26"/>
      <c r="O19" s="26"/>
      <c r="P19" s="26"/>
      <c r="Q19" s="71"/>
    </row>
    <row r="20" spans="2:17" x14ac:dyDescent="0.3">
      <c r="B20" s="127"/>
      <c r="C20" s="65" t="str">
        <f t="shared" si="3"/>
        <v/>
      </c>
      <c r="D20" s="66" t="str">
        <f t="shared" si="0"/>
        <v/>
      </c>
      <c r="E20" s="67" t="str">
        <f t="shared" si="1"/>
        <v/>
      </c>
      <c r="G20" s="68"/>
      <c r="H20" s="120"/>
      <c r="I20" s="69" t="str">
        <f t="shared" si="2"/>
        <v/>
      </c>
      <c r="K20" s="70"/>
      <c r="L20" s="26"/>
      <c r="M20" s="26"/>
      <c r="N20" s="26"/>
      <c r="O20" s="26"/>
      <c r="P20" s="26"/>
      <c r="Q20" s="71"/>
    </row>
    <row r="21" spans="2:17" x14ac:dyDescent="0.3">
      <c r="B21" s="127"/>
      <c r="C21" s="65" t="str">
        <f t="shared" si="3"/>
        <v/>
      </c>
      <c r="D21" s="66" t="str">
        <f t="shared" si="0"/>
        <v/>
      </c>
      <c r="E21" s="67" t="str">
        <f t="shared" si="1"/>
        <v/>
      </c>
      <c r="G21" s="68"/>
      <c r="H21" s="120"/>
      <c r="I21" s="69" t="str">
        <f t="shared" si="2"/>
        <v/>
      </c>
      <c r="K21" s="70"/>
      <c r="L21" s="26"/>
      <c r="M21" s="26"/>
      <c r="N21" s="26"/>
      <c r="O21" s="26"/>
      <c r="P21" s="26"/>
      <c r="Q21" s="71"/>
    </row>
    <row r="22" spans="2:17" x14ac:dyDescent="0.3">
      <c r="B22" s="127"/>
      <c r="C22" s="65" t="str">
        <f t="shared" si="3"/>
        <v/>
      </c>
      <c r="D22" s="66" t="str">
        <f t="shared" si="0"/>
        <v/>
      </c>
      <c r="E22" s="67" t="str">
        <f t="shared" si="1"/>
        <v/>
      </c>
      <c r="G22" s="68"/>
      <c r="H22" s="120"/>
      <c r="I22" s="69" t="str">
        <f t="shared" si="2"/>
        <v/>
      </c>
      <c r="K22" s="70"/>
      <c r="L22" s="26"/>
      <c r="M22" s="26"/>
      <c r="N22" s="26"/>
      <c r="O22" s="26"/>
      <c r="P22" s="26"/>
      <c r="Q22" s="71"/>
    </row>
    <row r="23" spans="2:17" x14ac:dyDescent="0.3">
      <c r="B23" s="127"/>
      <c r="C23" s="65" t="str">
        <f t="shared" si="3"/>
        <v/>
      </c>
      <c r="D23" s="66" t="str">
        <f t="shared" si="0"/>
        <v/>
      </c>
      <c r="E23" s="67" t="str">
        <f t="shared" si="1"/>
        <v/>
      </c>
      <c r="G23" s="68"/>
      <c r="H23" s="120"/>
      <c r="I23" s="69" t="str">
        <f t="shared" si="2"/>
        <v/>
      </c>
      <c r="K23" s="70"/>
      <c r="L23" s="26"/>
      <c r="M23" s="26"/>
      <c r="N23" s="26"/>
      <c r="O23" s="26"/>
      <c r="P23" s="26"/>
      <c r="Q23" s="71"/>
    </row>
    <row r="24" spans="2:17" x14ac:dyDescent="0.3">
      <c r="B24" s="127"/>
      <c r="C24" s="65" t="str">
        <f t="shared" si="3"/>
        <v/>
      </c>
      <c r="D24" s="66" t="str">
        <f t="shared" si="0"/>
        <v/>
      </c>
      <c r="E24" s="67" t="str">
        <f t="shared" si="1"/>
        <v/>
      </c>
      <c r="G24" s="68"/>
      <c r="H24" s="120"/>
      <c r="I24" s="69" t="str">
        <f t="shared" si="2"/>
        <v/>
      </c>
      <c r="K24" s="70"/>
      <c r="L24" s="26"/>
      <c r="M24" s="26"/>
      <c r="N24" s="26"/>
      <c r="O24" s="26"/>
      <c r="P24" s="26"/>
      <c r="Q24" s="71"/>
    </row>
    <row r="25" spans="2:17" x14ac:dyDescent="0.3">
      <c r="B25" s="127"/>
      <c r="C25" s="65" t="str">
        <f t="shared" si="3"/>
        <v/>
      </c>
      <c r="D25" s="66" t="str">
        <f t="shared" si="0"/>
        <v/>
      </c>
      <c r="E25" s="67" t="str">
        <f t="shared" si="1"/>
        <v/>
      </c>
      <c r="G25" s="68"/>
      <c r="H25" s="120"/>
      <c r="I25" s="69" t="str">
        <f t="shared" si="2"/>
        <v/>
      </c>
      <c r="K25" s="70"/>
      <c r="L25" s="26"/>
      <c r="M25" s="26"/>
      <c r="N25" s="26"/>
      <c r="O25" s="26"/>
      <c r="P25" s="26"/>
      <c r="Q25" s="71"/>
    </row>
    <row r="26" spans="2:17" x14ac:dyDescent="0.3">
      <c r="B26" s="127"/>
      <c r="C26" s="65" t="str">
        <f t="shared" si="3"/>
        <v/>
      </c>
      <c r="D26" s="66" t="str">
        <f t="shared" si="0"/>
        <v/>
      </c>
      <c r="E26" s="67" t="str">
        <f t="shared" si="1"/>
        <v/>
      </c>
      <c r="G26" s="68"/>
      <c r="H26" s="120"/>
      <c r="I26" s="69" t="str">
        <f t="shared" si="2"/>
        <v/>
      </c>
      <c r="K26" s="70"/>
      <c r="L26" s="26"/>
      <c r="M26" s="26"/>
      <c r="N26" s="26"/>
      <c r="O26" s="26"/>
      <c r="P26" s="26"/>
      <c r="Q26" s="71"/>
    </row>
    <row r="27" spans="2:17" ht="15" thickBot="1" x14ac:dyDescent="0.35">
      <c r="B27" s="127"/>
      <c r="C27" s="65" t="str">
        <f t="shared" si="3"/>
        <v/>
      </c>
      <c r="D27" s="66" t="str">
        <f t="shared" si="0"/>
        <v/>
      </c>
      <c r="E27" s="67" t="str">
        <f t="shared" si="1"/>
        <v/>
      </c>
      <c r="G27" s="68"/>
      <c r="H27" s="120"/>
      <c r="I27" s="69" t="str">
        <f t="shared" si="2"/>
        <v/>
      </c>
      <c r="K27" s="73"/>
      <c r="L27" s="74"/>
      <c r="M27" s="74"/>
      <c r="N27" s="74"/>
      <c r="O27" s="74"/>
      <c r="P27" s="74"/>
      <c r="Q27" s="75"/>
    </row>
    <row r="28" spans="2:17" x14ac:dyDescent="0.3">
      <c r="B28" s="127"/>
      <c r="C28" s="65" t="str">
        <f t="shared" si="3"/>
        <v/>
      </c>
      <c r="D28" s="66" t="str">
        <f t="shared" si="0"/>
        <v/>
      </c>
      <c r="E28" s="67" t="str">
        <f t="shared" si="1"/>
        <v/>
      </c>
      <c r="G28" s="68"/>
      <c r="H28" s="120"/>
      <c r="I28" s="69" t="str">
        <f t="shared" si="2"/>
        <v/>
      </c>
    </row>
    <row r="29" spans="2:17" x14ac:dyDescent="0.3">
      <c r="B29" s="127"/>
      <c r="C29" s="65" t="str">
        <f t="shared" si="3"/>
        <v/>
      </c>
      <c r="D29" s="66" t="str">
        <f t="shared" si="0"/>
        <v/>
      </c>
      <c r="E29" s="67" t="str">
        <f t="shared" si="1"/>
        <v/>
      </c>
      <c r="G29" s="68"/>
      <c r="H29" s="120"/>
      <c r="I29" s="69" t="str">
        <f t="shared" si="2"/>
        <v/>
      </c>
    </row>
    <row r="30" spans="2:17" x14ac:dyDescent="0.3">
      <c r="B30" s="127"/>
      <c r="C30" s="65" t="str">
        <f t="shared" si="3"/>
        <v/>
      </c>
      <c r="D30" s="66" t="str">
        <f t="shared" si="0"/>
        <v/>
      </c>
      <c r="E30" s="67" t="str">
        <f t="shared" si="1"/>
        <v/>
      </c>
      <c r="G30" s="68"/>
      <c r="H30" s="120"/>
      <c r="I30" s="69" t="str">
        <f t="shared" si="2"/>
        <v/>
      </c>
    </row>
    <row r="31" spans="2:17" x14ac:dyDescent="0.3">
      <c r="B31" s="127"/>
      <c r="C31" s="65" t="str">
        <f t="shared" si="3"/>
        <v/>
      </c>
      <c r="D31" s="66" t="str">
        <f t="shared" si="0"/>
        <v/>
      </c>
      <c r="E31" s="67" t="str">
        <f t="shared" si="1"/>
        <v/>
      </c>
      <c r="G31" s="68"/>
      <c r="H31" s="120"/>
      <c r="I31" s="69" t="str">
        <f t="shared" si="2"/>
        <v/>
      </c>
    </row>
    <row r="32" spans="2:17" ht="15" thickBot="1" x14ac:dyDescent="0.35">
      <c r="B32" s="129"/>
      <c r="C32" s="76" t="str">
        <f t="shared" si="3"/>
        <v/>
      </c>
      <c r="D32" s="77" t="str">
        <f t="shared" si="0"/>
        <v/>
      </c>
      <c r="E32" s="78" t="str">
        <f t="shared" si="1"/>
        <v/>
      </c>
      <c r="G32" s="68"/>
      <c r="H32" s="120"/>
      <c r="I32" s="69" t="str">
        <f t="shared" si="2"/>
        <v/>
      </c>
    </row>
    <row r="33" spans="2:9" x14ac:dyDescent="0.3">
      <c r="B33" s="118"/>
      <c r="C33" s="25"/>
      <c r="D33" s="48"/>
      <c r="G33" s="68"/>
      <c r="H33" s="120"/>
      <c r="I33" s="69" t="str">
        <f t="shared" si="2"/>
        <v/>
      </c>
    </row>
    <row r="34" spans="2:9" x14ac:dyDescent="0.3">
      <c r="B34" s="118"/>
      <c r="C34" s="25"/>
      <c r="D34" s="25"/>
      <c r="G34" s="68"/>
      <c r="H34" s="120"/>
      <c r="I34" s="69" t="str">
        <f t="shared" si="2"/>
        <v/>
      </c>
    </row>
    <row r="35" spans="2:9" x14ac:dyDescent="0.3">
      <c r="B35" s="118"/>
      <c r="C35" s="25"/>
      <c r="D35" s="25"/>
      <c r="G35" s="68"/>
      <c r="H35" s="120"/>
      <c r="I35" s="69" t="str">
        <f t="shared" si="2"/>
        <v/>
      </c>
    </row>
    <row r="36" spans="2:9" x14ac:dyDescent="0.3">
      <c r="B36" s="118"/>
      <c r="C36" s="25"/>
      <c r="D36" s="25"/>
      <c r="G36" s="68"/>
      <c r="H36" s="120"/>
      <c r="I36" s="69" t="str">
        <f t="shared" si="2"/>
        <v/>
      </c>
    </row>
    <row r="37" spans="2:9" x14ac:dyDescent="0.3">
      <c r="B37" s="118"/>
      <c r="C37" s="25"/>
      <c r="D37" s="25"/>
      <c r="G37" s="68"/>
      <c r="H37" s="120"/>
      <c r="I37" s="69" t="str">
        <f t="shared" si="2"/>
        <v/>
      </c>
    </row>
    <row r="38" spans="2:9" x14ac:dyDescent="0.3">
      <c r="B38" s="118"/>
      <c r="C38" s="25"/>
      <c r="D38" s="25"/>
      <c r="G38" s="68"/>
      <c r="H38" s="120"/>
      <c r="I38" s="69" t="str">
        <f t="shared" si="2"/>
        <v/>
      </c>
    </row>
    <row r="39" spans="2:9" x14ac:dyDescent="0.3">
      <c r="B39" s="118"/>
      <c r="C39" s="25"/>
      <c r="D39" s="25"/>
      <c r="G39" s="68"/>
      <c r="H39" s="120"/>
      <c r="I39" s="69" t="str">
        <f t="shared" ref="I39:I70" si="4">IF(G39="","",VLOOKUP(H39,$B$7:$D$106,3,1))</f>
        <v/>
      </c>
    </row>
    <row r="40" spans="2:9" x14ac:dyDescent="0.3">
      <c r="B40" s="118"/>
      <c r="C40" s="25"/>
      <c r="D40" s="25"/>
      <c r="G40" s="68"/>
      <c r="H40" s="120"/>
      <c r="I40" s="69" t="str">
        <f t="shared" si="4"/>
        <v/>
      </c>
    </row>
    <row r="41" spans="2:9" x14ac:dyDescent="0.3">
      <c r="B41" s="118"/>
      <c r="C41" s="25"/>
      <c r="D41" s="25"/>
      <c r="G41" s="68"/>
      <c r="H41" s="120"/>
      <c r="I41" s="69" t="str">
        <f t="shared" si="4"/>
        <v/>
      </c>
    </row>
    <row r="42" spans="2:9" x14ac:dyDescent="0.3">
      <c r="B42" s="118"/>
      <c r="C42" s="25"/>
      <c r="D42" s="25"/>
      <c r="G42" s="68"/>
      <c r="H42" s="120"/>
      <c r="I42" s="69" t="str">
        <f t="shared" si="4"/>
        <v/>
      </c>
    </row>
    <row r="43" spans="2:9" x14ac:dyDescent="0.3">
      <c r="B43" s="118"/>
      <c r="C43" s="25"/>
      <c r="D43" s="25"/>
      <c r="G43" s="68"/>
      <c r="H43" s="120"/>
      <c r="I43" s="69" t="str">
        <f t="shared" si="4"/>
        <v/>
      </c>
    </row>
    <row r="44" spans="2:9" x14ac:dyDescent="0.3">
      <c r="B44" s="118"/>
      <c r="C44" s="25"/>
      <c r="D44" s="25"/>
      <c r="G44" s="68"/>
      <c r="H44" s="120"/>
      <c r="I44" s="69" t="str">
        <f t="shared" si="4"/>
        <v/>
      </c>
    </row>
    <row r="45" spans="2:9" x14ac:dyDescent="0.3">
      <c r="B45" s="118"/>
      <c r="C45" s="25"/>
      <c r="D45" s="25"/>
      <c r="G45" s="68"/>
      <c r="H45" s="120"/>
      <c r="I45" s="69" t="str">
        <f t="shared" si="4"/>
        <v/>
      </c>
    </row>
    <row r="46" spans="2:9" x14ac:dyDescent="0.3">
      <c r="B46" s="118"/>
      <c r="C46" s="25"/>
      <c r="D46" s="25"/>
      <c r="G46" s="68"/>
      <c r="H46" s="120"/>
      <c r="I46" s="69" t="str">
        <f t="shared" si="4"/>
        <v/>
      </c>
    </row>
    <row r="47" spans="2:9" x14ac:dyDescent="0.3">
      <c r="B47" s="118"/>
      <c r="C47" s="25"/>
      <c r="D47" s="25"/>
      <c r="G47" s="68"/>
      <c r="H47" s="120"/>
      <c r="I47" s="69" t="str">
        <f t="shared" si="4"/>
        <v/>
      </c>
    </row>
    <row r="48" spans="2:9" x14ac:dyDescent="0.3">
      <c r="B48" s="118"/>
      <c r="C48" s="25"/>
      <c r="D48" s="25"/>
      <c r="G48" s="68"/>
      <c r="H48" s="120"/>
      <c r="I48" s="69" t="str">
        <f t="shared" si="4"/>
        <v/>
      </c>
    </row>
    <row r="49" spans="2:9" x14ac:dyDescent="0.3">
      <c r="B49" s="118"/>
      <c r="C49" s="25"/>
      <c r="D49" s="25"/>
      <c r="G49" s="68"/>
      <c r="H49" s="120"/>
      <c r="I49" s="69" t="str">
        <f t="shared" si="4"/>
        <v/>
      </c>
    </row>
    <row r="50" spans="2:9" x14ac:dyDescent="0.3">
      <c r="B50" s="118"/>
      <c r="C50" s="25"/>
      <c r="D50" s="25"/>
      <c r="G50" s="68"/>
      <c r="H50" s="120"/>
      <c r="I50" s="69" t="str">
        <f t="shared" si="4"/>
        <v/>
      </c>
    </row>
    <row r="51" spans="2:9" x14ac:dyDescent="0.3">
      <c r="B51" s="118"/>
      <c r="C51" s="25"/>
      <c r="D51" s="25"/>
      <c r="G51" s="68"/>
      <c r="H51" s="120"/>
      <c r="I51" s="69" t="str">
        <f t="shared" si="4"/>
        <v/>
      </c>
    </row>
    <row r="52" spans="2:9" x14ac:dyDescent="0.3">
      <c r="B52" s="118"/>
      <c r="C52" s="25"/>
      <c r="D52" s="25"/>
      <c r="G52" s="68"/>
      <c r="H52" s="120"/>
      <c r="I52" s="69" t="str">
        <f t="shared" si="4"/>
        <v/>
      </c>
    </row>
    <row r="53" spans="2:9" x14ac:dyDescent="0.3">
      <c r="B53" s="118"/>
      <c r="C53" s="25"/>
      <c r="D53" s="25"/>
      <c r="G53" s="68"/>
      <c r="H53" s="120"/>
      <c r="I53" s="69" t="str">
        <f t="shared" si="4"/>
        <v/>
      </c>
    </row>
    <row r="54" spans="2:9" x14ac:dyDescent="0.3">
      <c r="B54" s="118"/>
      <c r="C54" s="25"/>
      <c r="D54" s="25"/>
      <c r="G54" s="68"/>
      <c r="H54" s="120"/>
      <c r="I54" s="69" t="str">
        <f t="shared" si="4"/>
        <v/>
      </c>
    </row>
    <row r="55" spans="2:9" x14ac:dyDescent="0.3">
      <c r="B55" s="118"/>
      <c r="C55" s="25"/>
      <c r="D55" s="25"/>
      <c r="G55" s="68"/>
      <c r="H55" s="120"/>
      <c r="I55" s="69" t="str">
        <f t="shared" si="4"/>
        <v/>
      </c>
    </row>
    <row r="56" spans="2:9" x14ac:dyDescent="0.3">
      <c r="B56" s="118"/>
      <c r="C56" s="25"/>
      <c r="D56" s="25"/>
      <c r="G56" s="68"/>
      <c r="H56" s="120"/>
      <c r="I56" s="69" t="str">
        <f t="shared" si="4"/>
        <v/>
      </c>
    </row>
    <row r="57" spans="2:9" x14ac:dyDescent="0.3">
      <c r="B57" s="118"/>
      <c r="C57" s="25"/>
      <c r="D57" s="25"/>
      <c r="G57" s="68"/>
      <c r="H57" s="120"/>
      <c r="I57" s="69" t="str">
        <f t="shared" si="4"/>
        <v/>
      </c>
    </row>
    <row r="58" spans="2:9" x14ac:dyDescent="0.3">
      <c r="B58" s="118"/>
      <c r="C58" s="25"/>
      <c r="D58" s="25"/>
      <c r="G58" s="68"/>
      <c r="H58" s="120"/>
      <c r="I58" s="69" t="str">
        <f t="shared" si="4"/>
        <v/>
      </c>
    </row>
    <row r="59" spans="2:9" x14ac:dyDescent="0.3">
      <c r="B59" s="118"/>
      <c r="C59" s="25"/>
      <c r="D59" s="25"/>
      <c r="G59" s="68"/>
      <c r="H59" s="120"/>
      <c r="I59" s="69" t="str">
        <f t="shared" si="4"/>
        <v/>
      </c>
    </row>
    <row r="60" spans="2:9" x14ac:dyDescent="0.3">
      <c r="B60" s="118"/>
      <c r="C60" s="25"/>
      <c r="D60" s="25"/>
      <c r="G60" s="68"/>
      <c r="H60" s="120"/>
      <c r="I60" s="69" t="str">
        <f t="shared" si="4"/>
        <v/>
      </c>
    </row>
    <row r="61" spans="2:9" x14ac:dyDescent="0.3">
      <c r="B61" s="118"/>
      <c r="C61" s="25"/>
      <c r="D61" s="25"/>
      <c r="G61" s="68"/>
      <c r="H61" s="120"/>
      <c r="I61" s="69" t="str">
        <f t="shared" si="4"/>
        <v/>
      </c>
    </row>
    <row r="62" spans="2:9" x14ac:dyDescent="0.3">
      <c r="B62" s="118"/>
      <c r="C62" s="25"/>
      <c r="D62" s="25"/>
      <c r="G62" s="68"/>
      <c r="H62" s="120"/>
      <c r="I62" s="69" t="str">
        <f t="shared" si="4"/>
        <v/>
      </c>
    </row>
    <row r="63" spans="2:9" x14ac:dyDescent="0.3">
      <c r="B63" s="118"/>
      <c r="C63" s="25"/>
      <c r="D63" s="25"/>
      <c r="G63" s="68"/>
      <c r="H63" s="120"/>
      <c r="I63" s="69" t="str">
        <f t="shared" si="4"/>
        <v/>
      </c>
    </row>
    <row r="64" spans="2:9" x14ac:dyDescent="0.3">
      <c r="B64" s="118"/>
      <c r="C64" s="25"/>
      <c r="D64" s="25"/>
      <c r="G64" s="68"/>
      <c r="H64" s="120"/>
      <c r="I64" s="69" t="str">
        <f t="shared" si="4"/>
        <v/>
      </c>
    </row>
    <row r="65" spans="2:9" x14ac:dyDescent="0.3">
      <c r="B65" s="118"/>
      <c r="C65" s="25"/>
      <c r="D65" s="25"/>
      <c r="G65" s="68"/>
      <c r="H65" s="120"/>
      <c r="I65" s="69" t="str">
        <f t="shared" si="4"/>
        <v/>
      </c>
    </row>
    <row r="66" spans="2:9" x14ac:dyDescent="0.3">
      <c r="B66" s="118"/>
      <c r="C66" s="25"/>
      <c r="D66" s="25"/>
      <c r="G66" s="68"/>
      <c r="H66" s="120"/>
      <c r="I66" s="69" t="str">
        <f t="shared" si="4"/>
        <v/>
      </c>
    </row>
    <row r="67" spans="2:9" x14ac:dyDescent="0.3">
      <c r="B67" s="118"/>
      <c r="C67" s="25"/>
      <c r="D67" s="25"/>
      <c r="G67" s="68"/>
      <c r="H67" s="120"/>
      <c r="I67" s="69" t="str">
        <f t="shared" si="4"/>
        <v/>
      </c>
    </row>
    <row r="68" spans="2:9" x14ac:dyDescent="0.3">
      <c r="B68" s="118"/>
      <c r="C68" s="25"/>
      <c r="D68" s="25"/>
      <c r="G68" s="68"/>
      <c r="H68" s="120"/>
      <c r="I68" s="69" t="str">
        <f t="shared" si="4"/>
        <v/>
      </c>
    </row>
    <row r="69" spans="2:9" x14ac:dyDescent="0.3">
      <c r="B69" s="118"/>
      <c r="C69" s="25"/>
      <c r="D69" s="25"/>
      <c r="G69" s="68"/>
      <c r="H69" s="120"/>
      <c r="I69" s="69" t="str">
        <f t="shared" si="4"/>
        <v/>
      </c>
    </row>
    <row r="70" spans="2:9" x14ac:dyDescent="0.3">
      <c r="B70" s="118"/>
      <c r="C70" s="25"/>
      <c r="D70" s="25"/>
      <c r="G70" s="68"/>
      <c r="H70" s="120"/>
      <c r="I70" s="69" t="str">
        <f t="shared" si="4"/>
        <v/>
      </c>
    </row>
    <row r="71" spans="2:9" x14ac:dyDescent="0.3">
      <c r="B71" s="118"/>
      <c r="C71" s="25"/>
      <c r="D71" s="25"/>
      <c r="G71" s="68"/>
      <c r="H71" s="120"/>
      <c r="I71" s="69" t="str">
        <f t="shared" ref="I71:I102" si="5">IF(G71="","",VLOOKUP(H71,$B$7:$D$106,3,1))</f>
        <v/>
      </c>
    </row>
    <row r="72" spans="2:9" x14ac:dyDescent="0.3">
      <c r="B72" s="118"/>
      <c r="C72" s="25"/>
      <c r="D72" s="25"/>
      <c r="G72" s="68"/>
      <c r="H72" s="120"/>
      <c r="I72" s="69" t="str">
        <f t="shared" si="5"/>
        <v/>
      </c>
    </row>
    <row r="73" spans="2:9" x14ac:dyDescent="0.3">
      <c r="B73" s="118"/>
      <c r="C73" s="25"/>
      <c r="D73" s="25"/>
      <c r="G73" s="68"/>
      <c r="H73" s="120"/>
      <c r="I73" s="69" t="str">
        <f t="shared" si="5"/>
        <v/>
      </c>
    </row>
    <row r="74" spans="2:9" x14ac:dyDescent="0.3">
      <c r="B74" s="118"/>
      <c r="C74" s="25"/>
      <c r="D74" s="25"/>
      <c r="G74" s="68"/>
      <c r="H74" s="120"/>
      <c r="I74" s="69" t="str">
        <f t="shared" si="5"/>
        <v/>
      </c>
    </row>
    <row r="75" spans="2:9" x14ac:dyDescent="0.3">
      <c r="B75" s="118"/>
      <c r="C75" s="25"/>
      <c r="D75" s="25"/>
      <c r="G75" s="68"/>
      <c r="H75" s="120"/>
      <c r="I75" s="69" t="str">
        <f t="shared" si="5"/>
        <v/>
      </c>
    </row>
    <row r="76" spans="2:9" x14ac:dyDescent="0.3">
      <c r="B76" s="118"/>
      <c r="C76" s="25"/>
      <c r="D76" s="25"/>
      <c r="G76" s="68"/>
      <c r="H76" s="120"/>
      <c r="I76" s="69" t="str">
        <f t="shared" si="5"/>
        <v/>
      </c>
    </row>
    <row r="77" spans="2:9" x14ac:dyDescent="0.3">
      <c r="B77" s="118"/>
      <c r="C77" s="25"/>
      <c r="D77" s="25"/>
      <c r="G77" s="68"/>
      <c r="H77" s="120"/>
      <c r="I77" s="69" t="str">
        <f t="shared" si="5"/>
        <v/>
      </c>
    </row>
    <row r="78" spans="2:9" x14ac:dyDescent="0.3">
      <c r="B78" s="118"/>
      <c r="C78" s="25"/>
      <c r="D78" s="25"/>
      <c r="G78" s="68"/>
      <c r="H78" s="120"/>
      <c r="I78" s="69" t="str">
        <f t="shared" si="5"/>
        <v/>
      </c>
    </row>
    <row r="79" spans="2:9" x14ac:dyDescent="0.3">
      <c r="B79" s="118"/>
      <c r="C79" s="25"/>
      <c r="D79" s="25"/>
      <c r="G79" s="68"/>
      <c r="H79" s="120"/>
      <c r="I79" s="69" t="str">
        <f t="shared" si="5"/>
        <v/>
      </c>
    </row>
    <row r="80" spans="2:9" x14ac:dyDescent="0.3">
      <c r="B80" s="118"/>
      <c r="C80" s="25"/>
      <c r="D80" s="25"/>
      <c r="G80" s="68"/>
      <c r="H80" s="120"/>
      <c r="I80" s="69" t="str">
        <f t="shared" si="5"/>
        <v/>
      </c>
    </row>
    <row r="81" spans="2:9" x14ac:dyDescent="0.3">
      <c r="B81" s="118"/>
      <c r="C81" s="25"/>
      <c r="D81" s="25"/>
      <c r="G81" s="68"/>
      <c r="H81" s="120"/>
      <c r="I81" s="69" t="str">
        <f t="shared" si="5"/>
        <v/>
      </c>
    </row>
    <row r="82" spans="2:9" x14ac:dyDescent="0.3">
      <c r="B82" s="118"/>
      <c r="C82" s="25"/>
      <c r="D82" s="25"/>
      <c r="G82" s="68"/>
      <c r="H82" s="120"/>
      <c r="I82" s="69" t="str">
        <f t="shared" si="5"/>
        <v/>
      </c>
    </row>
    <row r="83" spans="2:9" x14ac:dyDescent="0.3">
      <c r="B83" s="118"/>
      <c r="C83" s="25"/>
      <c r="D83" s="25"/>
      <c r="G83" s="68"/>
      <c r="H83" s="120"/>
      <c r="I83" s="69" t="str">
        <f t="shared" si="5"/>
        <v/>
      </c>
    </row>
    <row r="84" spans="2:9" x14ac:dyDescent="0.3">
      <c r="B84" s="118"/>
      <c r="C84" s="25"/>
      <c r="D84" s="25"/>
      <c r="G84" s="68"/>
      <c r="H84" s="120"/>
      <c r="I84" s="69" t="str">
        <f t="shared" si="5"/>
        <v/>
      </c>
    </row>
    <row r="85" spans="2:9" x14ac:dyDescent="0.3">
      <c r="B85" s="118"/>
      <c r="C85" s="25"/>
      <c r="D85" s="25"/>
      <c r="G85" s="68"/>
      <c r="H85" s="120"/>
      <c r="I85" s="69" t="str">
        <f t="shared" si="5"/>
        <v/>
      </c>
    </row>
    <row r="86" spans="2:9" x14ac:dyDescent="0.3">
      <c r="B86" s="118"/>
      <c r="C86" s="25"/>
      <c r="D86" s="25"/>
      <c r="G86" s="68"/>
      <c r="H86" s="120"/>
      <c r="I86" s="69" t="str">
        <f t="shared" si="5"/>
        <v/>
      </c>
    </row>
    <row r="87" spans="2:9" x14ac:dyDescent="0.3">
      <c r="B87" s="118"/>
      <c r="C87" s="25"/>
      <c r="D87" s="25"/>
      <c r="G87" s="68"/>
      <c r="H87" s="120"/>
      <c r="I87" s="69" t="str">
        <f t="shared" si="5"/>
        <v/>
      </c>
    </row>
    <row r="88" spans="2:9" x14ac:dyDescent="0.3">
      <c r="B88" s="118"/>
      <c r="C88" s="25"/>
      <c r="D88" s="25"/>
      <c r="G88" s="68"/>
      <c r="H88" s="120"/>
      <c r="I88" s="69" t="str">
        <f t="shared" si="5"/>
        <v/>
      </c>
    </row>
    <row r="89" spans="2:9" x14ac:dyDescent="0.3">
      <c r="B89" s="118"/>
      <c r="C89" s="25"/>
      <c r="D89" s="25"/>
      <c r="G89" s="68"/>
      <c r="H89" s="120"/>
      <c r="I89" s="69" t="str">
        <f t="shared" si="5"/>
        <v/>
      </c>
    </row>
    <row r="90" spans="2:9" x14ac:dyDescent="0.3">
      <c r="B90" s="118"/>
      <c r="C90" s="25"/>
      <c r="D90" s="25"/>
      <c r="G90" s="68"/>
      <c r="H90" s="120"/>
      <c r="I90" s="69" t="str">
        <f t="shared" si="5"/>
        <v/>
      </c>
    </row>
    <row r="91" spans="2:9" x14ac:dyDescent="0.3">
      <c r="B91" s="118"/>
      <c r="C91" s="25"/>
      <c r="D91" s="25"/>
      <c r="G91" s="68"/>
      <c r="H91" s="120"/>
      <c r="I91" s="69" t="str">
        <f t="shared" si="5"/>
        <v/>
      </c>
    </row>
    <row r="92" spans="2:9" x14ac:dyDescent="0.3">
      <c r="B92" s="118"/>
      <c r="C92" s="25"/>
      <c r="D92" s="25"/>
      <c r="G92" s="68"/>
      <c r="H92" s="120"/>
      <c r="I92" s="69" t="str">
        <f t="shared" si="5"/>
        <v/>
      </c>
    </row>
    <row r="93" spans="2:9" x14ac:dyDescent="0.3">
      <c r="B93" s="118"/>
      <c r="C93" s="25"/>
      <c r="D93" s="25"/>
      <c r="G93" s="68"/>
      <c r="H93" s="120"/>
      <c r="I93" s="69" t="str">
        <f t="shared" si="5"/>
        <v/>
      </c>
    </row>
    <row r="94" spans="2:9" x14ac:dyDescent="0.3">
      <c r="B94" s="118"/>
      <c r="C94" s="25"/>
      <c r="D94" s="25"/>
      <c r="G94" s="68"/>
      <c r="H94" s="120"/>
      <c r="I94" s="69" t="str">
        <f t="shared" si="5"/>
        <v/>
      </c>
    </row>
    <row r="95" spans="2:9" x14ac:dyDescent="0.3">
      <c r="B95" s="118"/>
      <c r="C95" s="25"/>
      <c r="D95" s="25"/>
      <c r="G95" s="68"/>
      <c r="H95" s="120"/>
      <c r="I95" s="69" t="str">
        <f t="shared" si="5"/>
        <v/>
      </c>
    </row>
    <row r="96" spans="2:9" x14ac:dyDescent="0.3">
      <c r="B96" s="118"/>
      <c r="C96" s="25"/>
      <c r="D96" s="25"/>
      <c r="G96" s="68"/>
      <c r="H96" s="120"/>
      <c r="I96" s="69" t="str">
        <f t="shared" si="5"/>
        <v/>
      </c>
    </row>
    <row r="97" spans="2:9" x14ac:dyDescent="0.3">
      <c r="B97" s="118"/>
      <c r="C97" s="25"/>
      <c r="D97" s="25"/>
      <c r="G97" s="68"/>
      <c r="H97" s="120"/>
      <c r="I97" s="69" t="str">
        <f t="shared" si="5"/>
        <v/>
      </c>
    </row>
    <row r="98" spans="2:9" x14ac:dyDescent="0.3">
      <c r="B98" s="118"/>
      <c r="C98" s="25"/>
      <c r="D98" s="25"/>
      <c r="G98" s="68"/>
      <c r="H98" s="120"/>
      <c r="I98" s="69" t="str">
        <f t="shared" si="5"/>
        <v/>
      </c>
    </row>
    <row r="99" spans="2:9" x14ac:dyDescent="0.3">
      <c r="B99" s="118"/>
      <c r="C99" s="25"/>
      <c r="D99" s="25"/>
      <c r="G99" s="68"/>
      <c r="H99" s="120"/>
      <c r="I99" s="69" t="str">
        <f t="shared" si="5"/>
        <v/>
      </c>
    </row>
    <row r="100" spans="2:9" x14ac:dyDescent="0.3">
      <c r="B100" s="118"/>
      <c r="C100" s="25"/>
      <c r="D100" s="25"/>
      <c r="G100" s="68"/>
      <c r="H100" s="120"/>
      <c r="I100" s="69" t="str">
        <f t="shared" si="5"/>
        <v/>
      </c>
    </row>
    <row r="101" spans="2:9" x14ac:dyDescent="0.3">
      <c r="B101" s="118"/>
      <c r="C101" s="25"/>
      <c r="D101" s="25"/>
      <c r="G101" s="68"/>
      <c r="H101" s="120"/>
      <c r="I101" s="69" t="str">
        <f t="shared" si="5"/>
        <v/>
      </c>
    </row>
    <row r="102" spans="2:9" x14ac:dyDescent="0.3">
      <c r="B102" s="118"/>
      <c r="C102" s="25"/>
      <c r="D102" s="25"/>
      <c r="G102" s="68"/>
      <c r="H102" s="120"/>
      <c r="I102" s="69" t="str">
        <f t="shared" si="5"/>
        <v/>
      </c>
    </row>
    <row r="103" spans="2:9" x14ac:dyDescent="0.3">
      <c r="B103" s="118"/>
      <c r="C103" s="25"/>
      <c r="D103" s="25"/>
      <c r="G103" s="68"/>
      <c r="H103" s="120"/>
      <c r="I103" s="69" t="str">
        <f t="shared" ref="I103:I105" si="6">IF(G103="","",VLOOKUP(H103,$B$7:$D$106,3,1))</f>
        <v/>
      </c>
    </row>
    <row r="104" spans="2:9" x14ac:dyDescent="0.3">
      <c r="B104" s="118"/>
      <c r="C104" s="25"/>
      <c r="D104" s="25"/>
      <c r="G104" s="68"/>
      <c r="H104" s="120"/>
      <c r="I104" s="69" t="str">
        <f t="shared" si="6"/>
        <v/>
      </c>
    </row>
    <row r="105" spans="2:9" ht="15" thickBot="1" x14ac:dyDescent="0.35">
      <c r="B105" s="118"/>
      <c r="C105" s="25"/>
      <c r="D105" s="25"/>
      <c r="G105" s="79"/>
      <c r="H105" s="121"/>
      <c r="I105" s="80" t="str">
        <f t="shared" si="6"/>
        <v/>
      </c>
    </row>
    <row r="106" spans="2:9" x14ac:dyDescent="0.3">
      <c r="B106" s="118"/>
      <c r="C106" s="25"/>
      <c r="D106" s="25"/>
    </row>
    <row r="107" spans="2:9" x14ac:dyDescent="0.3">
      <c r="B107" s="118"/>
      <c r="C107" s="25"/>
      <c r="D107" s="25"/>
    </row>
    <row r="108" spans="2:9" x14ac:dyDescent="0.3">
      <c r="B108" s="118"/>
      <c r="C108" s="25"/>
      <c r="D108" s="25"/>
    </row>
    <row r="109" spans="2:9" x14ac:dyDescent="0.3">
      <c r="B109" s="118"/>
      <c r="C109" s="25"/>
      <c r="D109" s="25"/>
    </row>
    <row r="110" spans="2:9" x14ac:dyDescent="0.3">
      <c r="B110" s="118"/>
      <c r="C110" s="25"/>
      <c r="D110" s="25"/>
    </row>
    <row r="111" spans="2:9" x14ac:dyDescent="0.3">
      <c r="B111" s="118"/>
      <c r="C111" s="25"/>
      <c r="D111" s="25"/>
    </row>
    <row r="112" spans="2:9" x14ac:dyDescent="0.3">
      <c r="B112" s="118"/>
      <c r="C112" s="25"/>
      <c r="D112" s="25"/>
    </row>
  </sheetData>
  <sheetProtection algorithmName="SHA-512" hashValue="rjJBRw0rXYZDGbwxDQOrcjBq3UCnkiZ7tTWy72UzIrxLd2iUIMwxuiyl+JUTAaxwofzPmLU4X5L72xk88U2xYw==" saltValue="f1Ih87eiKMTYfNlzIxd6bA==" spinCount="100000" sheet="1" objects="1" scenarios="1"/>
  <mergeCells count="5">
    <mergeCell ref="K6:Q6"/>
    <mergeCell ref="B3:E4"/>
    <mergeCell ref="B2:Q2"/>
    <mergeCell ref="B5:C5"/>
    <mergeCell ref="G3:J4"/>
  </mergeCells>
  <conditionalFormatting sqref="B7:B32">
    <cfRule type="expression" dxfId="2" priority="1">
      <formula>AND(B6="",B7&lt;&gt;"")</formula>
    </cfRule>
    <cfRule type="expression" dxfId="1" priority="3">
      <formula>B6=""</formula>
    </cfRule>
  </conditionalFormatting>
  <pageMargins left="0.7" right="0.7" top="0.75" bottom="0.75" header="0.3" footer="0.3"/>
  <pageSetup paperSize="9" orientation="portrait" r:id="rId1"/>
  <drawing r:id="rId2"/>
  <legacy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3863888A-8D54-48B1-99F2-EC75D7D93C24}">
            <xm:f>$B7&gt;SUMPRODUCT('Wartościowanie '!$E$7:$BG$7,'Wartościowanie '!$E$9:$BG$9)</xm:f>
            <x14:dxf>
              <font>
                <color theme="0"/>
              </font>
              <fill>
                <patternFill>
                  <bgColor rgb="FFC00000"/>
                </patternFill>
              </fill>
            </x14:dxf>
          </x14:cfRule>
          <xm:sqref>B7:B32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AAE234-C295-46F5-A931-64FC52787EDD}">
  <sheetPr>
    <tabColor theme="4"/>
  </sheetPr>
  <dimension ref="A1:R49"/>
  <sheetViews>
    <sheetView topLeftCell="D1" workbookViewId="0">
      <selection activeCell="G1" sqref="G1"/>
    </sheetView>
  </sheetViews>
  <sheetFormatPr defaultRowHeight="14.4" x14ac:dyDescent="0.3"/>
  <cols>
    <col min="2" max="2" width="16.77734375" bestFit="1" customWidth="1"/>
    <col min="3" max="3" width="19.21875" customWidth="1"/>
    <col min="11" max="11" width="22.44140625" bestFit="1" customWidth="1"/>
  </cols>
  <sheetData>
    <row r="1" spans="1:18" x14ac:dyDescent="0.3">
      <c r="A1">
        <f>Dane!E6</f>
        <v>1</v>
      </c>
      <c r="B1" t="str">
        <f>Dane!$E$2</f>
        <v>Kryterium syntetyczne: Umiejętności</v>
      </c>
      <c r="C1" t="str">
        <f>Dane!F6</f>
        <v>Wpisz nazwę</v>
      </c>
      <c r="D1">
        <f>(Dane!S6)*100</f>
        <v>25</v>
      </c>
      <c r="E1">
        <f>Dane!J6</f>
        <v>0</v>
      </c>
      <c r="K1" t="str" cm="1">
        <f t="array" ref="K1:N4">_xlfn._xlws.FILTER(B:E,C:C&lt;&gt;0)</f>
        <v>Kryterium syntetyczne: Umiejętności</v>
      </c>
      <c r="L1" t="str">
        <v>Wpisz nazwę</v>
      </c>
      <c r="M1">
        <v>25</v>
      </c>
      <c r="N1">
        <v>0</v>
      </c>
      <c r="P1" t="str" cm="1">
        <f t="array" ref="P1:P7">_xlfn.UNIQUE(B:B)</f>
        <v>Kryterium syntetyczne: Umiejętności</v>
      </c>
      <c r="Q1">
        <f>MIN(Dane!F14:U14)</f>
        <v>0</v>
      </c>
      <c r="R1">
        <f>MAX(Dane!F14:U14)</f>
        <v>0</v>
      </c>
    </row>
    <row r="2" spans="1:18" x14ac:dyDescent="0.3">
      <c r="A2">
        <f>Dane!E7</f>
        <v>2</v>
      </c>
      <c r="B2" t="str">
        <f>Dane!$E$2</f>
        <v>Kryterium syntetyczne: Umiejętności</v>
      </c>
      <c r="C2">
        <f>Dane!F7</f>
        <v>0</v>
      </c>
      <c r="D2">
        <f>(Dane!S7)*100</f>
        <v>0</v>
      </c>
      <c r="E2">
        <f>Dane!J7</f>
        <v>0</v>
      </c>
      <c r="K2" t="str">
        <v>Kryterium syntetyczne: Wysiłek</v>
      </c>
      <c r="L2" t="str">
        <v>Wpisz nazwę</v>
      </c>
      <c r="M2">
        <v>25</v>
      </c>
      <c r="N2">
        <v>0</v>
      </c>
      <c r="P2" t="str">
        <v>Kryterium syntetyczne: Wysiłek</v>
      </c>
      <c r="Q2">
        <f>MIN(Dane!$F29:$U29)</f>
        <v>0</v>
      </c>
      <c r="R2">
        <f>MAX(Dane!$F29:$U29)</f>
        <v>0</v>
      </c>
    </row>
    <row r="3" spans="1:18" x14ac:dyDescent="0.3">
      <c r="A3">
        <f>Dane!E8</f>
        <v>3</v>
      </c>
      <c r="B3" t="str">
        <f>Dane!$E$2</f>
        <v>Kryterium syntetyczne: Umiejętności</v>
      </c>
      <c r="C3">
        <f>Dane!F8</f>
        <v>0</v>
      </c>
      <c r="D3">
        <f>(Dane!S8)*100</f>
        <v>0</v>
      </c>
      <c r="E3">
        <f>Dane!J8</f>
        <v>0</v>
      </c>
      <c r="K3" t="str">
        <v>Kryterium syntetyczne: Odpowiedzialność</v>
      </c>
      <c r="L3" t="str">
        <v>Wpisz nazwę</v>
      </c>
      <c r="M3">
        <v>25</v>
      </c>
      <c r="N3">
        <v>0</v>
      </c>
      <c r="P3" t="str">
        <v>Kryterium syntetyczne: Odpowiedzialność</v>
      </c>
      <c r="Q3">
        <f>MIN(Dane!$F44:$U44)</f>
        <v>0</v>
      </c>
      <c r="R3">
        <f>MAX(Dane!$F44:$U44)</f>
        <v>0</v>
      </c>
    </row>
    <row r="4" spans="1:18" x14ac:dyDescent="0.3">
      <c r="A4">
        <f>Dane!E9</f>
        <v>4</v>
      </c>
      <c r="B4" t="str">
        <f>Dane!$E$2</f>
        <v>Kryterium syntetyczne: Umiejętności</v>
      </c>
      <c r="C4">
        <f>Dane!F9</f>
        <v>0</v>
      </c>
      <c r="D4">
        <f>(Dane!S9)*100</f>
        <v>0</v>
      </c>
      <c r="E4">
        <f>Dane!J9</f>
        <v>0</v>
      </c>
      <c r="K4" t="str">
        <v>Kryterium syntetyczne: Warunki pracy</v>
      </c>
      <c r="L4" t="str">
        <v>Wpisz nazwę</v>
      </c>
      <c r="M4">
        <v>25</v>
      </c>
      <c r="N4">
        <v>0</v>
      </c>
      <c r="P4" t="str">
        <v>Kryterium syntetyczne: Warunki pracy</v>
      </c>
      <c r="Q4">
        <f>MIN(Dane!$F59:$U59)</f>
        <v>0</v>
      </c>
      <c r="R4">
        <f>MAX(Dane!$F59:$U59)</f>
        <v>0</v>
      </c>
    </row>
    <row r="5" spans="1:18" x14ac:dyDescent="0.3">
      <c r="A5">
        <f>Dane!E10</f>
        <v>5</v>
      </c>
      <c r="B5" t="str">
        <f>Dane!$E$2</f>
        <v>Kryterium syntetyczne: Umiejętności</v>
      </c>
      <c r="C5">
        <f>Dane!F10</f>
        <v>0</v>
      </c>
      <c r="D5">
        <f>(Dane!S10)*100</f>
        <v>0</v>
      </c>
      <c r="E5">
        <f>Dane!J10</f>
        <v>0</v>
      </c>
      <c r="P5" t="str">
        <v xml:space="preserve">Inne kryterium syntetyczne I: </v>
      </c>
      <c r="Q5">
        <f>MIN(Dane!$F74:$U74)</f>
        <v>0</v>
      </c>
      <c r="R5">
        <f>MAX(Dane!$F74:$U74)</f>
        <v>0</v>
      </c>
    </row>
    <row r="6" spans="1:18" x14ac:dyDescent="0.3">
      <c r="A6">
        <f>Dane!E11</f>
        <v>6</v>
      </c>
      <c r="B6" t="str">
        <f>Dane!$E$2</f>
        <v>Kryterium syntetyczne: Umiejętności</v>
      </c>
      <c r="C6">
        <f>Dane!F11</f>
        <v>0</v>
      </c>
      <c r="D6">
        <f>(Dane!S11)*100</f>
        <v>0</v>
      </c>
      <c r="E6">
        <f>Dane!J11</f>
        <v>0</v>
      </c>
      <c r="P6" t="str">
        <v>Inne kryterium syntetyczne II:</v>
      </c>
      <c r="Q6">
        <f>MIN(Dane!F89:U89)</f>
        <v>0</v>
      </c>
      <c r="R6">
        <f>MAX(Dane!F89:U89)</f>
        <v>0</v>
      </c>
    </row>
    <row r="7" spans="1:18" x14ac:dyDescent="0.3">
      <c r="A7">
        <f>Dane!E21</f>
        <v>1</v>
      </c>
      <c r="B7" t="str">
        <f>Dane!$E$17</f>
        <v>Kryterium syntetyczne: Wysiłek</v>
      </c>
      <c r="C7" t="str">
        <f>Dane!F21</f>
        <v>Wpisz nazwę</v>
      </c>
      <c r="D7">
        <f>(Dane!S21)*100</f>
        <v>25</v>
      </c>
      <c r="E7">
        <f>Dane!J21</f>
        <v>0</v>
      </c>
      <c r="P7">
        <v>0</v>
      </c>
    </row>
    <row r="8" spans="1:18" x14ac:dyDescent="0.3">
      <c r="A8">
        <f>Dane!E22</f>
        <v>2</v>
      </c>
      <c r="B8" t="str">
        <f>Dane!$E$17</f>
        <v>Kryterium syntetyczne: Wysiłek</v>
      </c>
      <c r="C8">
        <f>Dane!F22</f>
        <v>0</v>
      </c>
      <c r="D8">
        <f>(Dane!S22)*100</f>
        <v>0</v>
      </c>
      <c r="E8">
        <f>Dane!J22</f>
        <v>0</v>
      </c>
    </row>
    <row r="9" spans="1:18" x14ac:dyDescent="0.3">
      <c r="A9">
        <f>Dane!E23</f>
        <v>3</v>
      </c>
      <c r="B9" t="str">
        <f>Dane!$E$17</f>
        <v>Kryterium syntetyczne: Wysiłek</v>
      </c>
      <c r="C9">
        <f>Dane!F23</f>
        <v>0</v>
      </c>
      <c r="D9">
        <f>(Dane!S23)*100</f>
        <v>0</v>
      </c>
      <c r="E9">
        <f>Dane!J23</f>
        <v>0</v>
      </c>
    </row>
    <row r="10" spans="1:18" x14ac:dyDescent="0.3">
      <c r="A10">
        <f>Dane!E24</f>
        <v>4</v>
      </c>
      <c r="B10" t="str">
        <f>Dane!$E$17</f>
        <v>Kryterium syntetyczne: Wysiłek</v>
      </c>
      <c r="C10">
        <f>Dane!F24</f>
        <v>0</v>
      </c>
      <c r="D10">
        <f>(Dane!S24)*100</f>
        <v>0</v>
      </c>
      <c r="E10">
        <f>Dane!J24</f>
        <v>0</v>
      </c>
    </row>
    <row r="11" spans="1:18" x14ac:dyDescent="0.3">
      <c r="A11">
        <f>Dane!E25</f>
        <v>5</v>
      </c>
      <c r="B11" t="str">
        <f>Dane!$E$17</f>
        <v>Kryterium syntetyczne: Wysiłek</v>
      </c>
      <c r="C11">
        <f>Dane!F25</f>
        <v>0</v>
      </c>
      <c r="D11">
        <f>(Dane!S25)*100</f>
        <v>0</v>
      </c>
      <c r="E11">
        <f>Dane!J25</f>
        <v>0</v>
      </c>
    </row>
    <row r="12" spans="1:18" x14ac:dyDescent="0.3">
      <c r="A12">
        <f>Dane!E26</f>
        <v>6</v>
      </c>
      <c r="B12" t="str">
        <f>Dane!$E$17</f>
        <v>Kryterium syntetyczne: Wysiłek</v>
      </c>
      <c r="C12">
        <f>Dane!F26</f>
        <v>0</v>
      </c>
      <c r="D12">
        <f>(Dane!S26)*100</f>
        <v>0</v>
      </c>
      <c r="E12">
        <f>Dane!J26</f>
        <v>0</v>
      </c>
    </row>
    <row r="13" spans="1:18" x14ac:dyDescent="0.3">
      <c r="A13">
        <f>Dane!E36</f>
        <v>1</v>
      </c>
      <c r="B13" t="str">
        <f>Dane!$E$32</f>
        <v>Kryterium syntetyczne: Odpowiedzialność</v>
      </c>
      <c r="C13" t="str">
        <f>Dane!F36</f>
        <v>Wpisz nazwę</v>
      </c>
      <c r="D13">
        <f>(Dane!S36)*100</f>
        <v>25</v>
      </c>
      <c r="E13">
        <f>Dane!J36</f>
        <v>0</v>
      </c>
    </row>
    <row r="14" spans="1:18" x14ac:dyDescent="0.3">
      <c r="A14">
        <f>Dane!E37</f>
        <v>2</v>
      </c>
      <c r="B14" t="str">
        <f>Dane!$E$32</f>
        <v>Kryterium syntetyczne: Odpowiedzialność</v>
      </c>
      <c r="C14">
        <f>Dane!F37</f>
        <v>0</v>
      </c>
      <c r="D14">
        <f>(Dane!S37)*100</f>
        <v>0</v>
      </c>
      <c r="E14">
        <f>Dane!J37</f>
        <v>0</v>
      </c>
    </row>
    <row r="15" spans="1:18" x14ac:dyDescent="0.3">
      <c r="A15">
        <f>Dane!E38</f>
        <v>3</v>
      </c>
      <c r="B15" t="str">
        <f>Dane!$E$32</f>
        <v>Kryterium syntetyczne: Odpowiedzialność</v>
      </c>
      <c r="C15">
        <f>Dane!F38</f>
        <v>0</v>
      </c>
      <c r="D15">
        <f>(Dane!S38)*100</f>
        <v>0</v>
      </c>
      <c r="E15">
        <f>Dane!J38</f>
        <v>0</v>
      </c>
    </row>
    <row r="16" spans="1:18" x14ac:dyDescent="0.3">
      <c r="A16">
        <f>Dane!E39</f>
        <v>4</v>
      </c>
      <c r="B16" t="str">
        <f>Dane!$E$32</f>
        <v>Kryterium syntetyczne: Odpowiedzialność</v>
      </c>
      <c r="C16">
        <f>Dane!F39</f>
        <v>0</v>
      </c>
      <c r="D16">
        <f>(Dane!S39)*100</f>
        <v>0</v>
      </c>
      <c r="E16">
        <f>Dane!J39</f>
        <v>0</v>
      </c>
    </row>
    <row r="17" spans="1:5" x14ac:dyDescent="0.3">
      <c r="A17">
        <f>Dane!E40</f>
        <v>5</v>
      </c>
      <c r="B17" t="str">
        <f>Dane!$E$32</f>
        <v>Kryterium syntetyczne: Odpowiedzialność</v>
      </c>
      <c r="C17">
        <f>Dane!F40</f>
        <v>0</v>
      </c>
      <c r="D17">
        <f>(Dane!S40)*100</f>
        <v>0</v>
      </c>
      <c r="E17">
        <f>Dane!J40</f>
        <v>0</v>
      </c>
    </row>
    <row r="18" spans="1:5" x14ac:dyDescent="0.3">
      <c r="A18">
        <f>Dane!E41</f>
        <v>6</v>
      </c>
      <c r="B18" t="str">
        <f>Dane!$E$32</f>
        <v>Kryterium syntetyczne: Odpowiedzialność</v>
      </c>
      <c r="C18">
        <f>Dane!F41</f>
        <v>0</v>
      </c>
      <c r="D18">
        <f>(Dane!S41)*100</f>
        <v>0</v>
      </c>
      <c r="E18">
        <f>Dane!J41</f>
        <v>0</v>
      </c>
    </row>
    <row r="19" spans="1:5" x14ac:dyDescent="0.3">
      <c r="A19">
        <f>Dane!E51</f>
        <v>1</v>
      </c>
      <c r="B19" t="str">
        <f>Dane!$E$47</f>
        <v>Kryterium syntetyczne: Warunki pracy</v>
      </c>
      <c r="C19" t="str">
        <f>Dane!F51</f>
        <v>Wpisz nazwę</v>
      </c>
      <c r="D19">
        <f>(Dane!S51)*100</f>
        <v>25</v>
      </c>
      <c r="E19">
        <f>Dane!J51</f>
        <v>0</v>
      </c>
    </row>
    <row r="20" spans="1:5" x14ac:dyDescent="0.3">
      <c r="A20">
        <f>Dane!E52</f>
        <v>2</v>
      </c>
      <c r="B20" t="str">
        <f>Dane!$E$47</f>
        <v>Kryterium syntetyczne: Warunki pracy</v>
      </c>
      <c r="C20">
        <f>Dane!F52</f>
        <v>0</v>
      </c>
      <c r="D20">
        <f>(Dane!S52)*100</f>
        <v>0</v>
      </c>
      <c r="E20">
        <f>Dane!J52</f>
        <v>0</v>
      </c>
    </row>
    <row r="21" spans="1:5" x14ac:dyDescent="0.3">
      <c r="A21">
        <f>Dane!E53</f>
        <v>3</v>
      </c>
      <c r="B21" t="str">
        <f>Dane!$E$47</f>
        <v>Kryterium syntetyczne: Warunki pracy</v>
      </c>
      <c r="C21">
        <f>Dane!F53</f>
        <v>0</v>
      </c>
      <c r="D21">
        <f>(Dane!S53)*100</f>
        <v>0</v>
      </c>
      <c r="E21">
        <f>Dane!J53</f>
        <v>0</v>
      </c>
    </row>
    <row r="22" spans="1:5" x14ac:dyDescent="0.3">
      <c r="A22">
        <f>Dane!E54</f>
        <v>4</v>
      </c>
      <c r="B22" t="str">
        <f>Dane!$E$47</f>
        <v>Kryterium syntetyczne: Warunki pracy</v>
      </c>
      <c r="C22">
        <f>Dane!F54</f>
        <v>0</v>
      </c>
      <c r="D22">
        <f>(Dane!S54)*100</f>
        <v>0</v>
      </c>
      <c r="E22">
        <f>Dane!J54</f>
        <v>0</v>
      </c>
    </row>
    <row r="23" spans="1:5" x14ac:dyDescent="0.3">
      <c r="A23">
        <f>Dane!E55</f>
        <v>5</v>
      </c>
      <c r="B23" t="str">
        <f>Dane!$E$47</f>
        <v>Kryterium syntetyczne: Warunki pracy</v>
      </c>
      <c r="C23">
        <f>Dane!F55</f>
        <v>0</v>
      </c>
      <c r="D23">
        <f>(Dane!S55)*100</f>
        <v>0</v>
      </c>
      <c r="E23">
        <f>Dane!J55</f>
        <v>0</v>
      </c>
    </row>
    <row r="24" spans="1:5" x14ac:dyDescent="0.3">
      <c r="A24">
        <f>Dane!E56</f>
        <v>6</v>
      </c>
      <c r="B24" t="str">
        <f>Dane!$E$47</f>
        <v>Kryterium syntetyczne: Warunki pracy</v>
      </c>
      <c r="C24">
        <f>Dane!F56</f>
        <v>0</v>
      </c>
      <c r="D24">
        <f>(Dane!S56)*100</f>
        <v>0</v>
      </c>
      <c r="E24">
        <f>Dane!J56</f>
        <v>0</v>
      </c>
    </row>
    <row r="25" spans="1:5" x14ac:dyDescent="0.3">
      <c r="A25">
        <f>Dane!E66</f>
        <v>1</v>
      </c>
      <c r="B25" t="str">
        <f>Dane!$E$62</f>
        <v xml:space="preserve">Inne kryterium syntetyczne I: </v>
      </c>
      <c r="C25">
        <f>Dane!F66</f>
        <v>0</v>
      </c>
      <c r="D25">
        <f>(Dane!S66)*100</f>
        <v>0</v>
      </c>
      <c r="E25">
        <f>Dane!J66</f>
        <v>0</v>
      </c>
    </row>
    <row r="26" spans="1:5" x14ac:dyDescent="0.3">
      <c r="A26">
        <f>Dane!E67</f>
        <v>2</v>
      </c>
      <c r="B26" t="str">
        <f>Dane!$E$62</f>
        <v xml:space="preserve">Inne kryterium syntetyczne I: </v>
      </c>
      <c r="C26">
        <f>Dane!F67</f>
        <v>0</v>
      </c>
      <c r="D26">
        <f>(Dane!S67)*100</f>
        <v>0</v>
      </c>
      <c r="E26">
        <f>Dane!J67</f>
        <v>0</v>
      </c>
    </row>
    <row r="27" spans="1:5" x14ac:dyDescent="0.3">
      <c r="A27">
        <f>Dane!E68</f>
        <v>3</v>
      </c>
      <c r="B27" t="str">
        <f>Dane!$E$62</f>
        <v xml:space="preserve">Inne kryterium syntetyczne I: </v>
      </c>
      <c r="C27">
        <f>Dane!F68</f>
        <v>0</v>
      </c>
      <c r="D27">
        <f>(Dane!S68)*100</f>
        <v>0</v>
      </c>
      <c r="E27">
        <f>Dane!J68</f>
        <v>0</v>
      </c>
    </row>
    <row r="28" spans="1:5" x14ac:dyDescent="0.3">
      <c r="A28">
        <f>Dane!E69</f>
        <v>4</v>
      </c>
      <c r="B28" t="str">
        <f>Dane!$E$62</f>
        <v xml:space="preserve">Inne kryterium syntetyczne I: </v>
      </c>
      <c r="C28">
        <f>Dane!F69</f>
        <v>0</v>
      </c>
      <c r="D28">
        <f>(Dane!S69)*100</f>
        <v>0</v>
      </c>
      <c r="E28">
        <f>Dane!J69</f>
        <v>0</v>
      </c>
    </row>
    <row r="29" spans="1:5" x14ac:dyDescent="0.3">
      <c r="A29">
        <f>Dane!E70</f>
        <v>5</v>
      </c>
      <c r="B29" t="str">
        <f>Dane!$E$62</f>
        <v xml:space="preserve">Inne kryterium syntetyczne I: </v>
      </c>
      <c r="C29">
        <f>Dane!F70</f>
        <v>0</v>
      </c>
      <c r="D29">
        <f>(Dane!S70)*100</f>
        <v>0</v>
      </c>
      <c r="E29">
        <f>Dane!J70</f>
        <v>0</v>
      </c>
    </row>
    <row r="30" spans="1:5" x14ac:dyDescent="0.3">
      <c r="A30">
        <f>Dane!E71</f>
        <v>6</v>
      </c>
      <c r="B30" t="str">
        <f>Dane!$E$62</f>
        <v xml:space="preserve">Inne kryterium syntetyczne I: </v>
      </c>
      <c r="C30">
        <f>Dane!F71</f>
        <v>0</v>
      </c>
      <c r="D30">
        <f>(Dane!S71)*100</f>
        <v>0</v>
      </c>
      <c r="E30">
        <f>Dane!J71</f>
        <v>0</v>
      </c>
    </row>
    <row r="31" spans="1:5" x14ac:dyDescent="0.3">
      <c r="A31">
        <f>Dane!E81</f>
        <v>1</v>
      </c>
      <c r="B31" t="str">
        <f>Dane!$E$77</f>
        <v>Inne kryterium syntetyczne II:</v>
      </c>
      <c r="C31">
        <f>Dane!F81</f>
        <v>0</v>
      </c>
      <c r="D31">
        <f>(Dane!S81)*100</f>
        <v>0</v>
      </c>
      <c r="E31" s="24">
        <f>Dane!J81</f>
        <v>0</v>
      </c>
    </row>
    <row r="32" spans="1:5" x14ac:dyDescent="0.3">
      <c r="A32">
        <f>Dane!E82</f>
        <v>2</v>
      </c>
      <c r="B32" t="str">
        <f>Dane!$E$77</f>
        <v>Inne kryterium syntetyczne II:</v>
      </c>
      <c r="C32">
        <f>Dane!F82</f>
        <v>0</v>
      </c>
      <c r="D32">
        <f>(Dane!S82)*100</f>
        <v>0</v>
      </c>
      <c r="E32" s="24">
        <f>Dane!J82</f>
        <v>0</v>
      </c>
    </row>
    <row r="33" spans="1:5" x14ac:dyDescent="0.3">
      <c r="A33">
        <f>Dane!E83</f>
        <v>3</v>
      </c>
      <c r="B33" t="str">
        <f>Dane!$E$77</f>
        <v>Inne kryterium syntetyczne II:</v>
      </c>
      <c r="C33">
        <f>Dane!F83</f>
        <v>0</v>
      </c>
      <c r="D33">
        <f>(Dane!S83)*100</f>
        <v>0</v>
      </c>
      <c r="E33" s="24">
        <f>Dane!J83</f>
        <v>0</v>
      </c>
    </row>
    <row r="34" spans="1:5" x14ac:dyDescent="0.3">
      <c r="A34">
        <f>Dane!E84</f>
        <v>4</v>
      </c>
      <c r="B34" t="str">
        <f>Dane!$E$77</f>
        <v>Inne kryterium syntetyczne II:</v>
      </c>
      <c r="C34">
        <f>Dane!F84</f>
        <v>0</v>
      </c>
      <c r="D34">
        <f>(Dane!S84)*100</f>
        <v>0</v>
      </c>
      <c r="E34" s="24">
        <f>Dane!J84</f>
        <v>0</v>
      </c>
    </row>
    <row r="35" spans="1:5" x14ac:dyDescent="0.3">
      <c r="A35">
        <f>Dane!E85</f>
        <v>5</v>
      </c>
      <c r="B35" t="str">
        <f>Dane!$E$77</f>
        <v>Inne kryterium syntetyczne II:</v>
      </c>
      <c r="C35">
        <f>Dane!F85</f>
        <v>0</v>
      </c>
      <c r="D35">
        <f>(Dane!S85)*100</f>
        <v>0</v>
      </c>
      <c r="E35" s="24">
        <f>Dane!J85</f>
        <v>0</v>
      </c>
    </row>
    <row r="36" spans="1:5" x14ac:dyDescent="0.3">
      <c r="A36">
        <f>Dane!E86</f>
        <v>6</v>
      </c>
      <c r="B36" t="str">
        <f>Dane!$E$77</f>
        <v>Inne kryterium syntetyczne II:</v>
      </c>
      <c r="C36">
        <f>Dane!F86</f>
        <v>0</v>
      </c>
      <c r="D36">
        <f>(Dane!S86)*100</f>
        <v>0</v>
      </c>
      <c r="E36" s="24">
        <f>Dane!J86</f>
        <v>0</v>
      </c>
    </row>
    <row r="37" spans="1:5" x14ac:dyDescent="0.3">
      <c r="D37" s="24"/>
      <c r="E37" s="24"/>
    </row>
    <row r="38" spans="1:5" x14ac:dyDescent="0.3">
      <c r="D38" s="24"/>
      <c r="E38" s="24"/>
    </row>
    <row r="39" spans="1:5" x14ac:dyDescent="0.3">
      <c r="D39" s="24"/>
      <c r="E39" s="24"/>
    </row>
    <row r="40" spans="1:5" x14ac:dyDescent="0.3">
      <c r="D40" s="24"/>
      <c r="E40" s="24"/>
    </row>
    <row r="41" spans="1:5" x14ac:dyDescent="0.3">
      <c r="D41" s="24"/>
      <c r="E41" s="24"/>
    </row>
    <row r="42" spans="1:5" x14ac:dyDescent="0.3">
      <c r="D42" s="24"/>
      <c r="E42" s="24"/>
    </row>
    <row r="43" spans="1:5" x14ac:dyDescent="0.3">
      <c r="D43" s="24"/>
      <c r="E43" s="24"/>
    </row>
    <row r="44" spans="1:5" x14ac:dyDescent="0.3">
      <c r="D44" s="24"/>
      <c r="E44" s="24"/>
    </row>
    <row r="45" spans="1:5" x14ac:dyDescent="0.3">
      <c r="D45" s="24"/>
      <c r="E45" s="24"/>
    </row>
    <row r="46" spans="1:5" x14ac:dyDescent="0.3">
      <c r="D46" s="24"/>
      <c r="E46" s="24"/>
    </row>
    <row r="47" spans="1:5" x14ac:dyDescent="0.3">
      <c r="D47" s="24"/>
      <c r="E47" s="24"/>
    </row>
    <row r="48" spans="1:5" x14ac:dyDescent="0.3">
      <c r="D48" s="24"/>
      <c r="E48" s="24"/>
    </row>
    <row r="49" spans="4:5" x14ac:dyDescent="0.3">
      <c r="D49" s="24"/>
      <c r="E49" s="2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6</vt:i4>
      </vt:variant>
      <vt:variant>
        <vt:lpstr>Nazwane zakresy</vt:lpstr>
      </vt:variant>
      <vt:variant>
        <vt:i4>3</vt:i4>
      </vt:variant>
    </vt:vector>
  </HeadingPairs>
  <TitlesOfParts>
    <vt:vector size="9" baseType="lpstr">
      <vt:lpstr>Instrukcja obsługi</vt:lpstr>
      <vt:lpstr>Dane</vt:lpstr>
      <vt:lpstr>Znaczenie kryteriow (wagi)</vt:lpstr>
      <vt:lpstr>Wartościowanie </vt:lpstr>
      <vt:lpstr>Kategorie pracowników </vt:lpstr>
      <vt:lpstr>Pomocnicze</vt:lpstr>
      <vt:lpstr>stan</vt:lpstr>
      <vt:lpstr>tab</vt:lpstr>
      <vt:lpstr>wart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Poradowska Jolanta</cp:lastModifiedBy>
  <dcterms:created xsi:type="dcterms:W3CDTF">2025-10-23T14:16:10Z</dcterms:created>
  <dcterms:modified xsi:type="dcterms:W3CDTF">2025-12-02T09:56:31Z</dcterms:modified>
</cp:coreProperties>
</file>