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8_2021\"/>
    </mc:Choice>
  </mc:AlternateContent>
  <bookViews>
    <workbookView xWindow="-15" yWindow="7485" windowWidth="24240" windowHeight="4305" tabRatio="926" firstSheet="2" activeTab="7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Ceny_zywiec_2020" sheetId="10879" r:id="rId6"/>
    <sheet name="Raport_SKUP_2020" sheetId="10878" r:id="rId7"/>
    <sheet name="INFO" sheetId="28" r:id="rId8"/>
    <sheet name="SKUP_SEUROP_tyg" sheetId="1" r:id="rId9"/>
    <sheet name="Ceny_żywiec_tyg" sheetId="2276" r:id="rId10"/>
    <sheet name="Trzoda chlewna " sheetId="10882" r:id="rId11"/>
    <sheet name="Ceny_TYG_żywiec" sheetId="10632" r:id="rId12"/>
    <sheet name="Ceny zakupu_ZSRIR" sheetId="10861" r:id="rId13"/>
    <sheet name="CENY_LUTY_2021" sheetId="10898" r:id="rId14"/>
    <sheet name="Sprzedaż_Półtusz_tyg" sheetId="10659" r:id="rId15"/>
    <sheet name="Sprzed_elementy_przetw_tyg" sheetId="10112" r:id="rId16"/>
    <sheet name="Prosięta" sheetId="10883" r:id="rId17"/>
    <sheet name="prosieta_Polska_tyg" sheetId="274" r:id="rId18"/>
    <sheet name="prosieta_targi " sheetId="10887" r:id="rId19"/>
    <sheet name="prosieta_wojew" sheetId="10529" r:id="rId20"/>
    <sheet name="prosieta_luty_2021" sheetId="10893" r:id="rId21"/>
    <sheet name="ceny_targ_kraj_03_20" sheetId="10864" r:id="rId22"/>
    <sheet name="CENY_POLTUSZE_wieprz_03_21" sheetId="10780" r:id="rId23"/>
    <sheet name="mięso el._Zestawienie MCE" sheetId="10781" r:id="rId24"/>
    <sheet name="świnie kl. E _2021_2020" sheetId="10899" r:id="rId25"/>
    <sheet name="Ceny_tygodniowe_UE" sheetId="10900" r:id="rId26"/>
    <sheet name="świnie kl. E_2019_2020" sheetId="10870" r:id="rId27"/>
    <sheet name="Ceny_miesieczneUE_I_2021" sheetId="10894" r:id="rId28"/>
    <sheet name="Ceny_miesiące_UE_I-XII_2018_20" sheetId="10884" r:id="rId29"/>
    <sheet name="HANDEL_I-XII_2020_ZMIANY" sheetId="10896" r:id="rId30"/>
    <sheet name="Handel zagr. wg krajów 12_20" sheetId="10895" r:id="rId31"/>
    <sheet name="HANDEL_I-XII_OSTATECZNY_2019" sheetId="10840" r:id="rId32"/>
    <sheet name="HANDEL_2019kod0103_OSTATECZNY" sheetId="10839" r:id="rId33"/>
    <sheet name="HANDEL_2019kod0203_OSTATECZNY" sheetId="10837" r:id="rId34"/>
    <sheet name="BAZA_Ceny_UE_2009_2020" sheetId="10890" r:id="rId35"/>
    <sheet name="UBOJE_wgGUS" sheetId="10888" r:id="rId36"/>
  </sheets>
  <externalReferences>
    <externalReference r:id="rId37"/>
    <externalReference r:id="rId38"/>
    <externalReference r:id="rId39"/>
  </externalReferences>
  <definedNames>
    <definedName name="\a">#N/A</definedName>
    <definedName name="\s" localSheetId="34">#REF!</definedName>
    <definedName name="\s" localSheetId="12">#REF!</definedName>
    <definedName name="\s" localSheetId="28">#REF!</definedName>
    <definedName name="\s" localSheetId="27">#REF!</definedName>
    <definedName name="\s" localSheetId="22">#REF!</definedName>
    <definedName name="\s" localSheetId="21">#REF!</definedName>
    <definedName name="\s" localSheetId="25">#REF!</definedName>
    <definedName name="\s" localSheetId="3">#REF!</definedName>
    <definedName name="\s" localSheetId="5">#REF!</definedName>
    <definedName name="\s" localSheetId="30">#REF!</definedName>
    <definedName name="\s" localSheetId="32">#REF!</definedName>
    <definedName name="\s" localSheetId="33">#REF!</definedName>
    <definedName name="\s" localSheetId="29">#REF!</definedName>
    <definedName name="\s" localSheetId="31">#REF!</definedName>
    <definedName name="\s" localSheetId="0">#REF!</definedName>
    <definedName name="\s" localSheetId="1">#REF!</definedName>
    <definedName name="\s" localSheetId="20">#REF!</definedName>
    <definedName name="\s" localSheetId="18">#REF!</definedName>
    <definedName name="\s" localSheetId="16">#REF!</definedName>
    <definedName name="\s" localSheetId="2">#REF!</definedName>
    <definedName name="\s" localSheetId="4">#REF!</definedName>
    <definedName name="\s" localSheetId="6">#REF!</definedName>
    <definedName name="\s" localSheetId="14">#REF!</definedName>
    <definedName name="\s" localSheetId="24">#REF!</definedName>
    <definedName name="\s" localSheetId="26">#REF!</definedName>
    <definedName name="\s" localSheetId="10">#REF!</definedName>
    <definedName name="\s" localSheetId="35">#REF!</definedName>
    <definedName name="\s">#REF!</definedName>
    <definedName name="_17_11_2011" localSheetId="34">#REF!</definedName>
    <definedName name="_17_11_2011" localSheetId="12">#REF!</definedName>
    <definedName name="_17_11_2011" localSheetId="13">#REF!</definedName>
    <definedName name="_17_11_2011" localSheetId="28">#REF!</definedName>
    <definedName name="_17_11_2011" localSheetId="27">#REF!</definedName>
    <definedName name="_17_11_2011" localSheetId="21">#REF!</definedName>
    <definedName name="_17_11_2011" localSheetId="25">#REF!</definedName>
    <definedName name="_17_11_2011" localSheetId="5">#REF!</definedName>
    <definedName name="_17_11_2011" localSheetId="30">#REF!</definedName>
    <definedName name="_17_11_2011" localSheetId="32">#REF!</definedName>
    <definedName name="_17_11_2011" localSheetId="33">#REF!</definedName>
    <definedName name="_17_11_2011" localSheetId="0">#REF!</definedName>
    <definedName name="_17_11_2011" localSheetId="1">#REF!</definedName>
    <definedName name="_17_11_2011" localSheetId="20">#REF!</definedName>
    <definedName name="_17_11_2011" localSheetId="18">#REF!</definedName>
    <definedName name="_17_11_2011" localSheetId="16">#REF!</definedName>
    <definedName name="_17_11_2011" localSheetId="6">#REF!</definedName>
    <definedName name="_17_11_2011" localSheetId="24">#REF!</definedName>
    <definedName name="_17_11_2011" localSheetId="26">#REF!</definedName>
    <definedName name="_17_11_2011" localSheetId="10">#REF!</definedName>
    <definedName name="_17_11_2011" localSheetId="35">#REF!</definedName>
    <definedName name="_17_11_2011">#REF!</definedName>
    <definedName name="_7_11_2011" localSheetId="34">#REF!</definedName>
    <definedName name="_7_11_2011" localSheetId="12">#REF!</definedName>
    <definedName name="_7_11_2011" localSheetId="28">#REF!</definedName>
    <definedName name="_7_11_2011" localSheetId="27">#REF!</definedName>
    <definedName name="_7_11_2011" localSheetId="21">#REF!</definedName>
    <definedName name="_7_11_2011" localSheetId="25">#REF!</definedName>
    <definedName name="_7_11_2011" localSheetId="5">#REF!</definedName>
    <definedName name="_7_11_2011" localSheetId="30">#REF!</definedName>
    <definedName name="_7_11_2011" localSheetId="32">#REF!</definedName>
    <definedName name="_7_11_2011" localSheetId="33">#REF!</definedName>
    <definedName name="_7_11_2011" localSheetId="0">#REF!</definedName>
    <definedName name="_7_11_2011" localSheetId="1">#REF!</definedName>
    <definedName name="_7_11_2011" localSheetId="20">#REF!</definedName>
    <definedName name="_7_11_2011" localSheetId="18">#REF!</definedName>
    <definedName name="_7_11_2011" localSheetId="16">#REF!</definedName>
    <definedName name="_7_11_2011" localSheetId="6">#REF!</definedName>
    <definedName name="_7_11_2011" localSheetId="24">#REF!</definedName>
    <definedName name="_7_11_2011" localSheetId="26">#REF!</definedName>
    <definedName name="_7_11_2011" localSheetId="10">#REF!</definedName>
    <definedName name="_7_11_2011" localSheetId="35">#REF!</definedName>
    <definedName name="_7_11_2011">#REF!</definedName>
    <definedName name="_A" localSheetId="34">#REF!</definedName>
    <definedName name="_A" localSheetId="12">#REF!</definedName>
    <definedName name="_A" localSheetId="28">#REF!</definedName>
    <definedName name="_A" localSheetId="27">#REF!</definedName>
    <definedName name="_A" localSheetId="22">#REF!</definedName>
    <definedName name="_A" localSheetId="21">#REF!</definedName>
    <definedName name="_A" localSheetId="25">#REF!</definedName>
    <definedName name="_A" localSheetId="3">#REF!</definedName>
    <definedName name="_A" localSheetId="5">#REF!</definedName>
    <definedName name="_A" localSheetId="30">#REF!</definedName>
    <definedName name="_A" localSheetId="32">#REF!</definedName>
    <definedName name="_A" localSheetId="33">#REF!</definedName>
    <definedName name="_A" localSheetId="29">#REF!</definedName>
    <definedName name="_A" localSheetId="31">#REF!</definedName>
    <definedName name="_A" localSheetId="0">#REF!</definedName>
    <definedName name="_A" localSheetId="1">#REF!</definedName>
    <definedName name="_A" localSheetId="20">#REF!</definedName>
    <definedName name="_A" localSheetId="18">#REF!</definedName>
    <definedName name="_A" localSheetId="16">#REF!</definedName>
    <definedName name="_A" localSheetId="2">#REF!</definedName>
    <definedName name="_A" localSheetId="4">#REF!</definedName>
    <definedName name="_A" localSheetId="6">#REF!</definedName>
    <definedName name="_A" localSheetId="24">#REF!</definedName>
    <definedName name="_A" localSheetId="26">#REF!</definedName>
    <definedName name="_A" localSheetId="10">#REF!</definedName>
    <definedName name="_A" localSheetId="35">#REF!</definedName>
    <definedName name="_A">#REF!</definedName>
    <definedName name="_xlnm._FilterDatabase" localSheetId="11" hidden="1">Ceny_TYG_żywiec!$J$5:$O$5</definedName>
    <definedName name="_xlnm._FilterDatabase" localSheetId="29" hidden="1">'HANDEL_I-XII_2020_ZMIANY'!#REF!</definedName>
    <definedName name="_xlnm._FilterDatabase" localSheetId="31" hidden="1">'HANDEL_I-XII_OSTATECZNY_2019'!#REF!</definedName>
    <definedName name="_xlnm._FilterDatabase" localSheetId="18" hidden="1">'prosieta_targi '!$B$4:$F$4</definedName>
    <definedName name="_xlnm._FilterDatabase" localSheetId="14" hidden="1">Sprzedaż_Półtusz_tyg!$B$7:$E$48</definedName>
    <definedName name="_Hlk40819138" localSheetId="35">UBOJE_wgGUS!$K$46</definedName>
    <definedName name="_Toc93480291" localSheetId="15">Sprzed_elementy_przetw_tyg!$B$47</definedName>
    <definedName name="_Toc93480292" localSheetId="15">Sprzed_elementy_przetw_tyg!$B$48</definedName>
    <definedName name="_Toc93480293" localSheetId="15">Sprzed_elementy_przetw_tyg!$B$52</definedName>
    <definedName name="aaaa" localSheetId="34">#REF!</definedName>
    <definedName name="aaaa" localSheetId="12">#REF!</definedName>
    <definedName name="aaaa" localSheetId="28">#REF!</definedName>
    <definedName name="aaaa" localSheetId="27">#REF!</definedName>
    <definedName name="aaaa" localSheetId="21">#REF!</definedName>
    <definedName name="aaaa" localSheetId="25">#REF!</definedName>
    <definedName name="aaaa" localSheetId="5">#REF!</definedName>
    <definedName name="aaaa" localSheetId="30">#REF!</definedName>
    <definedName name="aaaa" localSheetId="32">#REF!</definedName>
    <definedName name="aaaa" localSheetId="33">#REF!</definedName>
    <definedName name="aaaa" localSheetId="20">#REF!</definedName>
    <definedName name="aaaa" localSheetId="18">#REF!</definedName>
    <definedName name="aaaa" localSheetId="16">#REF!</definedName>
    <definedName name="aaaa" localSheetId="6">#REF!</definedName>
    <definedName name="aaaa" localSheetId="24">#REF!</definedName>
    <definedName name="aaaa" localSheetId="26">#REF!</definedName>
    <definedName name="aaaa" localSheetId="10">#REF!</definedName>
    <definedName name="aaaa" localSheetId="35">#REF!</definedName>
    <definedName name="aaaa">#REF!</definedName>
    <definedName name="AllPerc" localSheetId="34">#REF!,#REF!</definedName>
    <definedName name="AllPerc" localSheetId="12">#REF!,#REF!</definedName>
    <definedName name="AllPerc" localSheetId="28">#REF!,#REF!</definedName>
    <definedName name="AllPerc" localSheetId="27">#REF!,#REF!</definedName>
    <definedName name="AllPerc" localSheetId="21">#REF!,#REF!</definedName>
    <definedName name="AllPerc" localSheetId="25">#REF!,#REF!</definedName>
    <definedName name="AllPerc" localSheetId="5">#REF!,#REF!</definedName>
    <definedName name="AllPerc" localSheetId="30">#REF!,#REF!</definedName>
    <definedName name="AllPerc" localSheetId="32">#REF!,#REF!</definedName>
    <definedName name="AllPerc" localSheetId="33">#REF!,#REF!</definedName>
    <definedName name="AllPerc" localSheetId="0">#REF!,#REF!</definedName>
    <definedName name="AllPerc" localSheetId="1">#REF!,#REF!</definedName>
    <definedName name="AllPerc" localSheetId="20">#REF!,#REF!</definedName>
    <definedName name="AllPerc" localSheetId="18">#REF!,#REF!</definedName>
    <definedName name="AllPerc" localSheetId="16">#REF!,#REF!</definedName>
    <definedName name="AllPerc" localSheetId="6">#REF!,#REF!</definedName>
    <definedName name="AllPerc" localSheetId="14">#REF!,#REF!</definedName>
    <definedName name="AllPerc" localSheetId="24">#REF!,#REF!</definedName>
    <definedName name="AllPerc" localSheetId="26">#REF!,#REF!</definedName>
    <definedName name="AllPerc" localSheetId="10">#REF!,#REF!</definedName>
    <definedName name="AllPerc" localSheetId="35">#REF!,#REF!</definedName>
    <definedName name="AllPerc">#REF!,#REF!</definedName>
    <definedName name="AmisDataPig" localSheetId="34">OFFSET(#REF!,0,0,COUNTA(#REF!),20)</definedName>
    <definedName name="AmisDataPig" localSheetId="25">OFFSET(#REF!,0,0,COUNTA(#REF!),20)</definedName>
    <definedName name="AmisDataPig" localSheetId="20">OFFSET(#REF!,0,0,COUNTA(#REF!),20)</definedName>
    <definedName name="AmisDataPig" localSheetId="18">OFFSET(#REF!,0,0,COUNTA(#REF!),20)</definedName>
    <definedName name="AmisDataPig" localSheetId="24">OFFSET(#REF!,0,0,COUNTA(#REF!),20)</definedName>
    <definedName name="AmisDataPig" localSheetId="35">OFFSET(#REF!,0,0,COUNTA(#REF!),20)</definedName>
    <definedName name="AmisDataPig">OFFSET(#REF!,0,0,COUNTA(#REF!),20)</definedName>
    <definedName name="AmisDataPiglet" localSheetId="34">OFFSET(#REF!,0,0,COUNTA(#REF!),27)</definedName>
    <definedName name="AmisDataPiglet" localSheetId="25">OFFSET(#REF!,0,0,COUNTA(#REF!),27)</definedName>
    <definedName name="AmisDataPiglet" localSheetId="20">OFFSET(#REF!,0,0,COUNTA(#REF!),27)</definedName>
    <definedName name="AmisDataPiglet" localSheetId="18">OFFSET(#REF!,0,0,COUNTA(#REF!),27)</definedName>
    <definedName name="AmisDataPiglet" localSheetId="24">OFFSET(#REF!,0,0,COUNTA(#REF!),27)</definedName>
    <definedName name="AmisDataPiglet" localSheetId="35">OFFSET(#REF!,0,0,COUNTA(#REF!),27)</definedName>
    <definedName name="AmisDataPiglet">OFFSET(#REF!,0,0,COUNTA(#REF!),27)</definedName>
    <definedName name="BothPerc" localSheetId="34">#REF!</definedName>
    <definedName name="BothPerc" localSheetId="12">#REF!</definedName>
    <definedName name="BothPerc" localSheetId="28">#REF!</definedName>
    <definedName name="BothPerc" localSheetId="27">#REF!</definedName>
    <definedName name="BothPerc" localSheetId="21">#REF!</definedName>
    <definedName name="BothPerc" localSheetId="25">#REF!</definedName>
    <definedName name="BothPerc" localSheetId="5">#REF!</definedName>
    <definedName name="BothPerc" localSheetId="30">#REF!</definedName>
    <definedName name="BothPerc" localSheetId="32">#REF!</definedName>
    <definedName name="BothPerc" localSheetId="33">#REF!</definedName>
    <definedName name="BothPerc" localSheetId="0">#REF!</definedName>
    <definedName name="BothPerc" localSheetId="1">#REF!</definedName>
    <definedName name="BothPerc" localSheetId="20">#REF!</definedName>
    <definedName name="BothPerc" localSheetId="18">#REF!</definedName>
    <definedName name="BothPerc" localSheetId="16">#REF!</definedName>
    <definedName name="BothPerc" localSheetId="6">#REF!</definedName>
    <definedName name="BothPerc" localSheetId="14">#REF!</definedName>
    <definedName name="BothPerc" localSheetId="24">#REF!</definedName>
    <definedName name="BothPerc" localSheetId="26">#REF!</definedName>
    <definedName name="BothPerc" localSheetId="10">#REF!</definedName>
    <definedName name="BothPerc" localSheetId="35">#REF!</definedName>
    <definedName name="BothPerc">#REF!</definedName>
    <definedName name="ColPre" localSheetId="34">#REF!</definedName>
    <definedName name="ColPre" localSheetId="12">#REF!</definedName>
    <definedName name="ColPre" localSheetId="28">#REF!</definedName>
    <definedName name="ColPre" localSheetId="27">#REF!</definedName>
    <definedName name="ColPre" localSheetId="21">#REF!</definedName>
    <definedName name="ColPre" localSheetId="25">#REF!</definedName>
    <definedName name="ColPre" localSheetId="5">#REF!</definedName>
    <definedName name="ColPre" localSheetId="30">#REF!</definedName>
    <definedName name="ColPre" localSheetId="32">#REF!</definedName>
    <definedName name="ColPre" localSheetId="33">#REF!</definedName>
    <definedName name="ColPre" localSheetId="0">#REF!</definedName>
    <definedName name="ColPre" localSheetId="1">#REF!</definedName>
    <definedName name="ColPre" localSheetId="20">#REF!</definedName>
    <definedName name="ColPre" localSheetId="18">#REF!</definedName>
    <definedName name="ColPre" localSheetId="16">#REF!</definedName>
    <definedName name="ColPre" localSheetId="6">#REF!</definedName>
    <definedName name="ColPre" localSheetId="24">#REF!</definedName>
    <definedName name="ColPre" localSheetId="26">#REF!</definedName>
    <definedName name="ColPre" localSheetId="10">#REF!</definedName>
    <definedName name="ColPre" localSheetId="35">#REF!</definedName>
    <definedName name="ColPre">#REF!</definedName>
    <definedName name="CurShe" localSheetId="34">#REF!</definedName>
    <definedName name="CurShe" localSheetId="12">#REF!</definedName>
    <definedName name="CurShe" localSheetId="28">#REF!</definedName>
    <definedName name="CurShe" localSheetId="27">#REF!</definedName>
    <definedName name="CurShe" localSheetId="21">#REF!</definedName>
    <definedName name="CurShe" localSheetId="25">#REF!</definedName>
    <definedName name="CurShe" localSheetId="5">#REF!</definedName>
    <definedName name="CurShe" localSheetId="30">#REF!</definedName>
    <definedName name="CurShe" localSheetId="32">#REF!</definedName>
    <definedName name="CurShe" localSheetId="33">#REF!</definedName>
    <definedName name="CurShe" localSheetId="0">#REF!</definedName>
    <definedName name="CurShe" localSheetId="1">#REF!</definedName>
    <definedName name="CurShe" localSheetId="20">#REF!</definedName>
    <definedName name="CurShe" localSheetId="18">#REF!</definedName>
    <definedName name="CurShe" localSheetId="16">#REF!</definedName>
    <definedName name="CurShe" localSheetId="6">#REF!</definedName>
    <definedName name="CurShe" localSheetId="24">#REF!</definedName>
    <definedName name="CurShe" localSheetId="26">#REF!</definedName>
    <definedName name="CurShe" localSheetId="10">#REF!</definedName>
    <definedName name="CurShe" localSheetId="35">#REF!</definedName>
    <definedName name="CurShe">#REF!</definedName>
    <definedName name="FirstPerc" localSheetId="34">#REF!</definedName>
    <definedName name="FirstPerc" localSheetId="12">#REF!</definedName>
    <definedName name="FirstPerc" localSheetId="28">#REF!</definedName>
    <definedName name="FirstPerc" localSheetId="27">#REF!</definedName>
    <definedName name="FirstPerc" localSheetId="21">#REF!</definedName>
    <definedName name="FirstPerc" localSheetId="25">#REF!</definedName>
    <definedName name="FirstPerc" localSheetId="5">#REF!</definedName>
    <definedName name="FirstPerc" localSheetId="30">#REF!</definedName>
    <definedName name="FirstPerc" localSheetId="32">#REF!</definedName>
    <definedName name="FirstPerc" localSheetId="33">#REF!</definedName>
    <definedName name="FirstPerc" localSheetId="0">#REF!</definedName>
    <definedName name="FirstPerc" localSheetId="1">#REF!</definedName>
    <definedName name="FirstPerc" localSheetId="20">#REF!</definedName>
    <definedName name="FirstPerc" localSheetId="18">#REF!</definedName>
    <definedName name="FirstPerc" localSheetId="16">#REF!</definedName>
    <definedName name="FirstPerc" localSheetId="6">#REF!</definedName>
    <definedName name="FirstPerc" localSheetId="24">#REF!</definedName>
    <definedName name="FirstPerc" localSheetId="26">#REF!</definedName>
    <definedName name="FirstPerc" localSheetId="10">#REF!</definedName>
    <definedName name="FirstPerc" localSheetId="35">#REF!</definedName>
    <definedName name="FirstPerc">#REF!</definedName>
    <definedName name="gg" localSheetId="34">#REF!</definedName>
    <definedName name="gg" localSheetId="12">#REF!</definedName>
    <definedName name="gg" localSheetId="28">#REF!</definedName>
    <definedName name="gg" localSheetId="27">#REF!</definedName>
    <definedName name="gg" localSheetId="21">#REF!</definedName>
    <definedName name="gg" localSheetId="25">#REF!</definedName>
    <definedName name="gg" localSheetId="5">#REF!</definedName>
    <definedName name="gg" localSheetId="30">#REF!</definedName>
    <definedName name="gg" localSheetId="32">#REF!</definedName>
    <definedName name="gg" localSheetId="33">#REF!</definedName>
    <definedName name="gg" localSheetId="0">#REF!</definedName>
    <definedName name="gg" localSheetId="1">#REF!</definedName>
    <definedName name="gg" localSheetId="20">#REF!</definedName>
    <definedName name="gg" localSheetId="18">#REF!</definedName>
    <definedName name="gg" localSheetId="16">#REF!</definedName>
    <definedName name="gg" localSheetId="6">#REF!</definedName>
    <definedName name="gg" localSheetId="24">#REF!</definedName>
    <definedName name="gg" localSheetId="26">#REF!</definedName>
    <definedName name="gg" localSheetId="10">#REF!</definedName>
    <definedName name="gg" localSheetId="35">#REF!</definedName>
    <definedName name="gg">#REF!</definedName>
    <definedName name="jose" localSheetId="34">#REF!</definedName>
    <definedName name="jose" localSheetId="12">#REF!</definedName>
    <definedName name="jose" localSheetId="28">#REF!</definedName>
    <definedName name="jose" localSheetId="27">#REF!</definedName>
    <definedName name="jose" localSheetId="21">#REF!</definedName>
    <definedName name="jose" localSheetId="25">#REF!</definedName>
    <definedName name="jose" localSheetId="5">#REF!</definedName>
    <definedName name="jose" localSheetId="30">#REF!</definedName>
    <definedName name="jose" localSheetId="32">#REF!</definedName>
    <definedName name="jose" localSheetId="33">#REF!</definedName>
    <definedName name="jose" localSheetId="0">#REF!</definedName>
    <definedName name="jose" localSheetId="1">#REF!</definedName>
    <definedName name="jose" localSheetId="20">#REF!</definedName>
    <definedName name="jose" localSheetId="18">#REF!</definedName>
    <definedName name="jose" localSheetId="16">#REF!</definedName>
    <definedName name="jose" localSheetId="6">#REF!</definedName>
    <definedName name="jose" localSheetId="24">#REF!</definedName>
    <definedName name="jose" localSheetId="26">#REF!</definedName>
    <definedName name="jose" localSheetId="10">#REF!</definedName>
    <definedName name="jose" localSheetId="35">#REF!</definedName>
    <definedName name="jose">#REF!</definedName>
    <definedName name="Last5" localSheetId="34">#REF!</definedName>
    <definedName name="Last5" localSheetId="12">#REF!</definedName>
    <definedName name="Last5" localSheetId="28">#REF!</definedName>
    <definedName name="Last5" localSheetId="27">#REF!</definedName>
    <definedName name="Last5" localSheetId="21">#REF!</definedName>
    <definedName name="Last5" localSheetId="25">#REF!</definedName>
    <definedName name="Last5" localSheetId="5">#REF!</definedName>
    <definedName name="Last5" localSheetId="30">#REF!</definedName>
    <definedName name="Last5" localSheetId="32">#REF!</definedName>
    <definedName name="Last5" localSheetId="33">#REF!</definedName>
    <definedName name="Last5" localSheetId="0">#REF!</definedName>
    <definedName name="Last5" localSheetId="1">#REF!</definedName>
    <definedName name="Last5" localSheetId="20">#REF!</definedName>
    <definedName name="Last5" localSheetId="18">#REF!</definedName>
    <definedName name="Last5" localSheetId="16">#REF!</definedName>
    <definedName name="Last5" localSheetId="6">#REF!</definedName>
    <definedName name="Last5" localSheetId="24">#REF!</definedName>
    <definedName name="Last5" localSheetId="26">#REF!</definedName>
    <definedName name="Last5" localSheetId="10">#REF!</definedName>
    <definedName name="Last5" localSheetId="35">#REF!</definedName>
    <definedName name="Last5">#REF!</definedName>
    <definedName name="MaxDate" localSheetId="13">'[1]Amis Exchange rate'!$D$2</definedName>
    <definedName name="MaxDate" localSheetId="28">'[2]Amis Exchange rate'!$D$2</definedName>
    <definedName name="MaxDate" localSheetId="27">'[2]Amis Exchange rate'!$D$2</definedName>
    <definedName name="MaxDate" localSheetId="30">'[3]Amis Exchange rate'!$D$2</definedName>
    <definedName name="MaxDate" localSheetId="32">'[1]Amis Exchange rate'!$D$2</definedName>
    <definedName name="MaxDate" localSheetId="33">'[1]Amis Exchange rate'!$D$2</definedName>
    <definedName name="MaxDate" localSheetId="20">'[3]Amis Exchange rate'!$D$2</definedName>
    <definedName name="MaxDate" localSheetId="16">'[3]Amis Exchange rate'!$D$2</definedName>
    <definedName name="MaxDate" localSheetId="24">'[3]Amis Exchange rate'!$D$2</definedName>
    <definedName name="MaxDate" localSheetId="26">'[3]Amis Exchange rate'!$D$2</definedName>
    <definedName name="MaxDate" localSheetId="10">'[3]Amis Exchange rate'!$D$2</definedName>
    <definedName name="MaxDate">'[3]Amis Exchange rate'!$D$2</definedName>
    <definedName name="MonPre" localSheetId="34">#REF!</definedName>
    <definedName name="MonPre" localSheetId="12">#REF!</definedName>
    <definedName name="MonPre" localSheetId="28">#REF!</definedName>
    <definedName name="MonPre" localSheetId="27">#REF!</definedName>
    <definedName name="MonPre" localSheetId="21">#REF!</definedName>
    <definedName name="MonPre" localSheetId="25">#REF!</definedName>
    <definedName name="MonPre" localSheetId="5">#REF!</definedName>
    <definedName name="MonPre" localSheetId="30">#REF!</definedName>
    <definedName name="MonPre" localSheetId="32">#REF!</definedName>
    <definedName name="MonPre" localSheetId="33">#REF!</definedName>
    <definedName name="MonPre" localSheetId="0">#REF!</definedName>
    <definedName name="MonPre" localSheetId="1">#REF!</definedName>
    <definedName name="MonPre" localSheetId="20">#REF!</definedName>
    <definedName name="MonPre" localSheetId="18">#REF!</definedName>
    <definedName name="MonPre" localSheetId="16">#REF!</definedName>
    <definedName name="MonPre" localSheetId="6">#REF!</definedName>
    <definedName name="MonPre" localSheetId="14">#REF!</definedName>
    <definedName name="MonPre" localSheetId="24">#REF!</definedName>
    <definedName name="MonPre" localSheetId="26">#REF!</definedName>
    <definedName name="MonPre" localSheetId="10">#REF!</definedName>
    <definedName name="MonPre" localSheetId="35">#REF!</definedName>
    <definedName name="MonPre">#REF!</definedName>
    <definedName name="NumPri" localSheetId="34">#REF!</definedName>
    <definedName name="NumPri" localSheetId="12">#REF!</definedName>
    <definedName name="NumPri" localSheetId="28">#REF!</definedName>
    <definedName name="NumPri" localSheetId="27">#REF!</definedName>
    <definedName name="NumPri" localSheetId="21">#REF!</definedName>
    <definedName name="NumPri" localSheetId="25">#REF!</definedName>
    <definedName name="NumPri" localSheetId="5">#REF!</definedName>
    <definedName name="NumPri" localSheetId="30">#REF!</definedName>
    <definedName name="NumPri" localSheetId="32">#REF!</definedName>
    <definedName name="NumPri" localSheetId="33">#REF!</definedName>
    <definedName name="NumPri" localSheetId="0">#REF!</definedName>
    <definedName name="NumPri" localSheetId="1">#REF!</definedName>
    <definedName name="NumPri" localSheetId="20">#REF!</definedName>
    <definedName name="NumPri" localSheetId="18">#REF!</definedName>
    <definedName name="NumPri" localSheetId="16">#REF!</definedName>
    <definedName name="NumPri" localSheetId="6">#REF!</definedName>
    <definedName name="NumPri" localSheetId="24">#REF!</definedName>
    <definedName name="NumPri" localSheetId="26">#REF!</definedName>
    <definedName name="NumPri" localSheetId="10">#REF!</definedName>
    <definedName name="NumPri" localSheetId="35">#REF!</definedName>
    <definedName name="NumPri">#REF!</definedName>
    <definedName name="_xlnm.Print_Area" localSheetId="34">#REF!</definedName>
    <definedName name="_xlnm.Print_Area" localSheetId="12">'Ceny zakupu_ZSRIR'!$A$1:$Q$22</definedName>
    <definedName name="_xlnm.Print_Area" localSheetId="13">#REF!</definedName>
    <definedName name="_xlnm.Print_Area" localSheetId="28">#REF!</definedName>
    <definedName name="_xlnm.Print_Area" localSheetId="27">#REF!</definedName>
    <definedName name="_xlnm.Print_Area" localSheetId="22">#REF!</definedName>
    <definedName name="_xlnm.Print_Area" localSheetId="21">#REF!</definedName>
    <definedName name="_xlnm.Print_Area" localSheetId="25">#REF!</definedName>
    <definedName name="_xlnm.Print_Area" localSheetId="3">#REF!</definedName>
    <definedName name="_xlnm.Print_Area" localSheetId="5">#REF!</definedName>
    <definedName name="_xlnm.Print_Area" localSheetId="30">#REF!</definedName>
    <definedName name="_xlnm.Print_Area" localSheetId="32">#REF!</definedName>
    <definedName name="_xlnm.Print_Area" localSheetId="33">#REF!</definedName>
    <definedName name="_xlnm.Print_Area" localSheetId="29">#REF!</definedName>
    <definedName name="_xlnm.Print_Area" localSheetId="31">#REF!</definedName>
    <definedName name="_xlnm.Print_Area" localSheetId="0">#REF!</definedName>
    <definedName name="_xlnm.Print_Area" localSheetId="1">#REF!</definedName>
    <definedName name="_xlnm.Print_Area" localSheetId="20">#REF!</definedName>
    <definedName name="_xlnm.Print_Area" localSheetId="17">prosieta_Polska_tyg!$A$1:$AA$25</definedName>
    <definedName name="_xlnm.Print_Area" localSheetId="18">#REF!</definedName>
    <definedName name="_xlnm.Print_Area" localSheetId="19">prosieta_wojew!$A$1:$H$50</definedName>
    <definedName name="_xlnm.Print_Area" localSheetId="16">#REF!</definedName>
    <definedName name="_xlnm.Print_Area" localSheetId="2">#REF!</definedName>
    <definedName name="_xlnm.Print_Area" localSheetId="4">#REF!</definedName>
    <definedName name="_xlnm.Print_Area" localSheetId="6">#REF!</definedName>
    <definedName name="_xlnm.Print_Area" localSheetId="8">SKUP_SEUROP_tyg!$A$1:$K$60</definedName>
    <definedName name="_xlnm.Print_Area" localSheetId="14">#REF!</definedName>
    <definedName name="_xlnm.Print_Area" localSheetId="24">#REF!</definedName>
    <definedName name="_xlnm.Print_Area" localSheetId="26">#REF!</definedName>
    <definedName name="_xlnm.Print_Area" localSheetId="10">#REF!</definedName>
    <definedName name="_xlnm.Print_Area" localSheetId="35">UBOJE_wgGUS!$AN$1:$BL$47</definedName>
    <definedName name="_xlnm.Print_Area">#REF!</definedName>
    <definedName name="ppp" localSheetId="34">#REF!</definedName>
    <definedName name="ppp" localSheetId="12">#REF!</definedName>
    <definedName name="ppp" localSheetId="28">#REF!</definedName>
    <definedName name="ppp" localSheetId="27">#REF!</definedName>
    <definedName name="ppp" localSheetId="21">#REF!</definedName>
    <definedName name="ppp" localSheetId="25">#REF!</definedName>
    <definedName name="ppp" localSheetId="5">#REF!</definedName>
    <definedName name="ppp" localSheetId="30">#REF!</definedName>
    <definedName name="ppp" localSheetId="32">#REF!</definedName>
    <definedName name="ppp" localSheetId="33">#REF!</definedName>
    <definedName name="ppp" localSheetId="0">#REF!</definedName>
    <definedName name="ppp" localSheetId="1">#REF!</definedName>
    <definedName name="ppp" localSheetId="20">#REF!</definedName>
    <definedName name="ppp" localSheetId="18">#REF!</definedName>
    <definedName name="ppp" localSheetId="16">#REF!</definedName>
    <definedName name="ppp" localSheetId="6">#REF!</definedName>
    <definedName name="ppp" localSheetId="14">#REF!</definedName>
    <definedName name="ppp" localSheetId="24">#REF!</definedName>
    <definedName name="ppp" localSheetId="26">#REF!</definedName>
    <definedName name="ppp" localSheetId="10">#REF!</definedName>
    <definedName name="ppp" localSheetId="35">#REF!</definedName>
    <definedName name="ppp">#REF!</definedName>
    <definedName name="Prosieta" localSheetId="34">#REF!</definedName>
    <definedName name="Prosieta" localSheetId="12">#REF!</definedName>
    <definedName name="Prosieta" localSheetId="28">#REF!</definedName>
    <definedName name="Prosieta" localSheetId="27">#REF!</definedName>
    <definedName name="Prosieta" localSheetId="21">#REF!</definedName>
    <definedName name="Prosieta" localSheetId="25">#REF!</definedName>
    <definedName name="Prosieta" localSheetId="3">#REF!</definedName>
    <definedName name="Prosieta" localSheetId="5">#REF!</definedName>
    <definedName name="Prosieta" localSheetId="30">#REF!</definedName>
    <definedName name="Prosieta" localSheetId="32">#REF!</definedName>
    <definedName name="Prosieta" localSheetId="33">#REF!</definedName>
    <definedName name="Prosieta" localSheetId="29">#REF!</definedName>
    <definedName name="Prosieta" localSheetId="31">#REF!</definedName>
    <definedName name="Prosieta" localSheetId="0">#REF!</definedName>
    <definedName name="Prosieta" localSheetId="1">#REF!</definedName>
    <definedName name="Prosieta" localSheetId="20">#REF!</definedName>
    <definedName name="Prosieta" localSheetId="18">#REF!</definedName>
    <definedName name="Prosieta" localSheetId="16">#REF!</definedName>
    <definedName name="Prosieta" localSheetId="2">#REF!</definedName>
    <definedName name="Prosieta" localSheetId="4">#REF!</definedName>
    <definedName name="Prosieta" localSheetId="6">#REF!</definedName>
    <definedName name="Prosieta" localSheetId="24">#REF!</definedName>
    <definedName name="Prosieta" localSheetId="26">#REF!</definedName>
    <definedName name="Prosieta" localSheetId="10">#REF!</definedName>
    <definedName name="Prosieta" localSheetId="35">#REF!</definedName>
    <definedName name="Prosieta">#REF!</definedName>
    <definedName name="recap" localSheetId="34">#REF!</definedName>
    <definedName name="recap" localSheetId="12">#REF!</definedName>
    <definedName name="recap" localSheetId="13">#REF!</definedName>
    <definedName name="recap" localSheetId="28">#REF!</definedName>
    <definedName name="recap" localSheetId="27">#REF!</definedName>
    <definedName name="recap" localSheetId="21">#REF!</definedName>
    <definedName name="recap" localSheetId="11">#REF!</definedName>
    <definedName name="recap" localSheetId="25">#REF!</definedName>
    <definedName name="recap" localSheetId="3">#REF!</definedName>
    <definedName name="recap" localSheetId="5">#REF!</definedName>
    <definedName name="recap" localSheetId="30">#REF!</definedName>
    <definedName name="recap" localSheetId="32">#REF!</definedName>
    <definedName name="recap" localSheetId="33">#REF!</definedName>
    <definedName name="recap" localSheetId="29">#REF!</definedName>
    <definedName name="recap" localSheetId="31">#REF!</definedName>
    <definedName name="recap" localSheetId="0">#REF!</definedName>
    <definedName name="recap" localSheetId="1">#REF!</definedName>
    <definedName name="recap" localSheetId="20">#REF!</definedName>
    <definedName name="recap" localSheetId="18">#REF!</definedName>
    <definedName name="recap" localSheetId="16">#REF!</definedName>
    <definedName name="recap" localSheetId="2">#REF!</definedName>
    <definedName name="recap" localSheetId="4">#REF!</definedName>
    <definedName name="recap" localSheetId="6">#REF!</definedName>
    <definedName name="recap" localSheetId="24">#REF!</definedName>
    <definedName name="recap" localSheetId="26">#REF!</definedName>
    <definedName name="recap" localSheetId="10">#REF!</definedName>
    <definedName name="recap" localSheetId="35">#REF!</definedName>
    <definedName name="recap">#REF!</definedName>
    <definedName name="SecondPerc" localSheetId="34">#REF!</definedName>
    <definedName name="SecondPerc" localSheetId="12">#REF!</definedName>
    <definedName name="SecondPerc" localSheetId="28">#REF!</definedName>
    <definedName name="SecondPerc" localSheetId="27">#REF!</definedName>
    <definedName name="SecondPerc" localSheetId="21">#REF!</definedName>
    <definedName name="SecondPerc" localSheetId="25">#REF!</definedName>
    <definedName name="SecondPerc" localSheetId="5">#REF!</definedName>
    <definedName name="SecondPerc" localSheetId="30">#REF!</definedName>
    <definedName name="SecondPerc" localSheetId="32">#REF!</definedName>
    <definedName name="SecondPerc" localSheetId="33">#REF!</definedName>
    <definedName name="SecondPerc" localSheetId="0">#REF!</definedName>
    <definedName name="SecondPerc" localSheetId="1">#REF!</definedName>
    <definedName name="SecondPerc" localSheetId="20">#REF!</definedName>
    <definedName name="SecondPerc" localSheetId="18">#REF!</definedName>
    <definedName name="SecondPerc" localSheetId="16">#REF!</definedName>
    <definedName name="SecondPerc" localSheetId="6">#REF!</definedName>
    <definedName name="SecondPerc" localSheetId="24">#REF!</definedName>
    <definedName name="SecondPerc" localSheetId="26">#REF!</definedName>
    <definedName name="SecondPerc" localSheetId="10">#REF!</definedName>
    <definedName name="SecondPerc" localSheetId="35">#REF!</definedName>
    <definedName name="SecondPerc">#REF!</definedName>
    <definedName name="TodDat" localSheetId="34">#REF!</definedName>
    <definedName name="TodDat" localSheetId="12">#REF!</definedName>
    <definedName name="TodDat" localSheetId="28">#REF!</definedName>
    <definedName name="TodDat" localSheetId="27">#REF!</definedName>
    <definedName name="TodDat" localSheetId="21">#REF!</definedName>
    <definedName name="TodDat" localSheetId="25">#REF!</definedName>
    <definedName name="TodDat" localSheetId="5">#REF!</definedName>
    <definedName name="TodDat" localSheetId="30">#REF!</definedName>
    <definedName name="TodDat" localSheetId="32">#REF!</definedName>
    <definedName name="TodDat" localSheetId="33">#REF!</definedName>
    <definedName name="TodDat" localSheetId="0">#REF!</definedName>
    <definedName name="TodDat" localSheetId="1">#REF!</definedName>
    <definedName name="TodDat" localSheetId="20">#REF!</definedName>
    <definedName name="TodDat" localSheetId="18">#REF!</definedName>
    <definedName name="TodDat" localSheetId="16">#REF!</definedName>
    <definedName name="TodDat" localSheetId="6">#REF!</definedName>
    <definedName name="TodDat" localSheetId="24">#REF!</definedName>
    <definedName name="TodDat" localSheetId="26">#REF!</definedName>
    <definedName name="TodDat" localSheetId="10">#REF!</definedName>
    <definedName name="TodDat" localSheetId="35">#REF!</definedName>
    <definedName name="TodDat">#REF!</definedName>
    <definedName name="WeeNum" localSheetId="34">#REF!</definedName>
    <definedName name="WeeNum" localSheetId="12">#REF!</definedName>
    <definedName name="WeeNum" localSheetId="28">#REF!</definedName>
    <definedName name="WeeNum" localSheetId="27">#REF!</definedName>
    <definedName name="WeeNum" localSheetId="21">#REF!</definedName>
    <definedName name="WeeNum" localSheetId="25">#REF!</definedName>
    <definedName name="WeeNum" localSheetId="5">#REF!</definedName>
    <definedName name="WeeNum" localSheetId="30">#REF!</definedName>
    <definedName name="WeeNum" localSheetId="32">#REF!</definedName>
    <definedName name="WeeNum" localSheetId="33">#REF!</definedName>
    <definedName name="WeeNum" localSheetId="0">#REF!</definedName>
    <definedName name="WeeNum" localSheetId="1">#REF!</definedName>
    <definedName name="WeeNum" localSheetId="20">#REF!</definedName>
    <definedName name="WeeNum" localSheetId="18">#REF!</definedName>
    <definedName name="WeeNum" localSheetId="16">#REF!</definedName>
    <definedName name="WeeNum" localSheetId="6">#REF!</definedName>
    <definedName name="WeeNum" localSheetId="24">#REF!</definedName>
    <definedName name="WeeNum" localSheetId="26">#REF!</definedName>
    <definedName name="WeeNum" localSheetId="10">#REF!</definedName>
    <definedName name="WeeNum" localSheetId="35">#REF!</definedName>
    <definedName name="WeeNum">#REF!</definedName>
    <definedName name="zywiec" localSheetId="34">#REF!</definedName>
    <definedName name="zywiec" localSheetId="12">#REF!</definedName>
    <definedName name="zywiec" localSheetId="28">#REF!</definedName>
    <definedName name="zywiec" localSheetId="27">#REF!</definedName>
    <definedName name="zywiec" localSheetId="21">#REF!</definedName>
    <definedName name="zywiec" localSheetId="25">#REF!</definedName>
    <definedName name="zywiec" localSheetId="3">#REF!</definedName>
    <definedName name="zywiec" localSheetId="5">#REF!</definedName>
    <definedName name="zywiec" localSheetId="30">#REF!</definedName>
    <definedName name="zywiec" localSheetId="32">#REF!</definedName>
    <definedName name="zywiec" localSheetId="33">#REF!</definedName>
    <definedName name="zywiec" localSheetId="29">#REF!</definedName>
    <definedName name="zywiec" localSheetId="31">#REF!</definedName>
    <definedName name="zywiec" localSheetId="0">#REF!</definedName>
    <definedName name="zywiec" localSheetId="1">#REF!</definedName>
    <definedName name="zywiec" localSheetId="20">#REF!</definedName>
    <definedName name="zywiec" localSheetId="18">#REF!</definedName>
    <definedName name="zywiec" localSheetId="16">#REF!</definedName>
    <definedName name="zywiec" localSheetId="2">#REF!</definedName>
    <definedName name="zywiec" localSheetId="4">#REF!</definedName>
    <definedName name="zywiec" localSheetId="6">#REF!</definedName>
    <definedName name="zywiec" localSheetId="24">#REF!</definedName>
    <definedName name="zywiec" localSheetId="26">#REF!</definedName>
    <definedName name="zywiec" localSheetId="10">#REF!</definedName>
    <definedName name="zywiec" localSheetId="35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N11" i="10898" l="1"/>
  <c r="N10" i="10898"/>
  <c r="N9" i="10898"/>
  <c r="N8" i="10898"/>
  <c r="N7" i="10898"/>
  <c r="D141" i="10864" l="1"/>
  <c r="D44" i="10896" l="1"/>
  <c r="C44" i="10896"/>
  <c r="D31" i="10896"/>
  <c r="C31" i="10896"/>
  <c r="D22" i="10896"/>
  <c r="C22" i="10896"/>
  <c r="W42" i="10895"/>
  <c r="C18" i="10896" l="1"/>
  <c r="C19" i="10896"/>
  <c r="D18" i="10896"/>
  <c r="D19" i="10896"/>
  <c r="D52" i="10894" l="1"/>
  <c r="E52" i="10894"/>
  <c r="D53" i="10894"/>
  <c r="E53" i="10894"/>
  <c r="D54" i="10894"/>
  <c r="E54" i="10894"/>
  <c r="D55" i="10894"/>
  <c r="E55" i="10894"/>
  <c r="D56" i="10894"/>
  <c r="E56" i="10894"/>
  <c r="D57" i="10894"/>
  <c r="E57" i="10894"/>
  <c r="D58" i="10894"/>
  <c r="E58" i="10894"/>
  <c r="D59" i="10894"/>
  <c r="E59" i="10894"/>
  <c r="D60" i="10894"/>
  <c r="E60" i="10894"/>
  <c r="D61" i="10894"/>
  <c r="E61" i="10894"/>
  <c r="D62" i="10894"/>
  <c r="E62" i="10894"/>
  <c r="D63" i="10894"/>
  <c r="E63" i="10894"/>
  <c r="D64" i="10894"/>
  <c r="E64" i="10894"/>
  <c r="D65" i="10894"/>
  <c r="E65" i="10894"/>
  <c r="D66" i="10894"/>
  <c r="E66" i="10894"/>
  <c r="D67" i="10894"/>
  <c r="E67" i="10894"/>
  <c r="D68" i="10894"/>
  <c r="E68" i="10894"/>
  <c r="D69" i="10894"/>
  <c r="E69" i="10894"/>
  <c r="D70" i="10894"/>
  <c r="E70" i="10894"/>
  <c r="D71" i="10894"/>
  <c r="E71" i="10894"/>
  <c r="D72" i="10894"/>
  <c r="E72" i="10894"/>
  <c r="D73" i="10894"/>
  <c r="E73" i="10894"/>
  <c r="D74" i="10894"/>
  <c r="E74" i="10894"/>
  <c r="D75" i="10894"/>
  <c r="E75" i="10894"/>
  <c r="D76" i="10894"/>
  <c r="E76" i="10894"/>
  <c r="D77" i="10894"/>
  <c r="E77" i="10894"/>
  <c r="D79" i="10894"/>
  <c r="E79" i="10894"/>
  <c r="E37" i="10529" l="1"/>
  <c r="F37" i="10529"/>
  <c r="BH44" i="10888" l="1"/>
  <c r="BD44" i="10888"/>
  <c r="AW44" i="10888"/>
  <c r="AZ44" i="10888" s="1"/>
  <c r="AO44" i="10888"/>
  <c r="AQ44" i="10888" s="1"/>
  <c r="AG44" i="10888"/>
  <c r="AK44" i="10888" s="1"/>
  <c r="Z44" i="10888"/>
  <c r="S44" i="10888"/>
  <c r="K44" i="10888"/>
  <c r="B44" i="10888"/>
  <c r="AQ42" i="10888"/>
  <c r="AI42" i="10888"/>
  <c r="AB42" i="10888"/>
  <c r="U42" i="10888"/>
  <c r="M42" i="10888"/>
  <c r="E42" i="10888"/>
  <c r="D42" i="10888"/>
  <c r="AQ41" i="10888"/>
  <c r="AI41" i="10888"/>
  <c r="AB41" i="10888"/>
  <c r="U41" i="10888"/>
  <c r="M41" i="10888"/>
  <c r="D41" i="10888"/>
  <c r="AQ40" i="10888"/>
  <c r="AI40" i="10888"/>
  <c r="AB40" i="10888"/>
  <c r="U40" i="10888"/>
  <c r="M40" i="10888"/>
  <c r="D40" i="10888"/>
  <c r="AQ39" i="10888"/>
  <c r="AI39" i="10888"/>
  <c r="AB39" i="10888"/>
  <c r="U39" i="10888"/>
  <c r="M39" i="10888"/>
  <c r="D39" i="10888"/>
  <c r="AQ38" i="10888"/>
  <c r="AI38" i="10888"/>
  <c r="AB38" i="10888"/>
  <c r="U38" i="10888"/>
  <c r="M38" i="10888"/>
  <c r="D38" i="10888"/>
  <c r="AQ37" i="10888"/>
  <c r="AI37" i="10888"/>
  <c r="AB37" i="10888"/>
  <c r="U37" i="10888"/>
  <c r="M37" i="10888"/>
  <c r="D37" i="10888"/>
  <c r="AQ36" i="10888"/>
  <c r="AI36" i="10888"/>
  <c r="AB36" i="10888"/>
  <c r="U36" i="10888"/>
  <c r="M36" i="10888"/>
  <c r="D36" i="10888"/>
  <c r="AQ35" i="10888"/>
  <c r="AI35" i="10888"/>
  <c r="AB35" i="10888"/>
  <c r="U35" i="10888"/>
  <c r="M35" i="10888"/>
  <c r="D35" i="10888"/>
  <c r="AQ34" i="10888"/>
  <c r="AI34" i="10888"/>
  <c r="AB34" i="10888"/>
  <c r="U34" i="10888"/>
  <c r="M34" i="10888"/>
  <c r="D34" i="10888"/>
  <c r="BE33" i="10888"/>
  <c r="BE34" i="10888" s="1"/>
  <c r="BE35" i="10888" s="1"/>
  <c r="BE36" i="10888" s="1"/>
  <c r="BE37" i="10888" s="1"/>
  <c r="BE38" i="10888" s="1"/>
  <c r="BE39" i="10888" s="1"/>
  <c r="BE40" i="10888" s="1"/>
  <c r="BE41" i="10888" s="1"/>
  <c r="BE42" i="10888" s="1"/>
  <c r="AQ33" i="10888"/>
  <c r="AI33" i="10888"/>
  <c r="AB33" i="10888"/>
  <c r="U33" i="10888"/>
  <c r="M33" i="10888"/>
  <c r="D33" i="10888"/>
  <c r="BE32" i="10888"/>
  <c r="AQ32" i="10888"/>
  <c r="AI32" i="10888"/>
  <c r="AB32" i="10888"/>
  <c r="U32" i="10888"/>
  <c r="M32" i="10888"/>
  <c r="D32" i="10888"/>
  <c r="BE31" i="10888"/>
  <c r="AQ31" i="10888"/>
  <c r="AP31" i="10888"/>
  <c r="AP32" i="10888" s="1"/>
  <c r="AR32" i="10888" s="1"/>
  <c r="AJ31" i="10888"/>
  <c r="AI31" i="10888"/>
  <c r="AH31" i="10888"/>
  <c r="AH32" i="10888" s="1"/>
  <c r="AB31" i="10888"/>
  <c r="AA31" i="10888"/>
  <c r="AA32" i="10888" s="1"/>
  <c r="AA33" i="10888" s="1"/>
  <c r="V31" i="10888"/>
  <c r="U31" i="10888"/>
  <c r="T31" i="10888"/>
  <c r="T32" i="10888" s="1"/>
  <c r="M31" i="10888"/>
  <c r="L31" i="10888"/>
  <c r="L32" i="10888" s="1"/>
  <c r="E31" i="10888"/>
  <c r="D31" i="10888"/>
  <c r="BH27" i="10888"/>
  <c r="BD27" i="10888"/>
  <c r="AW27" i="10888"/>
  <c r="AZ27" i="10888" s="1"/>
  <c r="AO27" i="10888"/>
  <c r="AG27" i="10888"/>
  <c r="AH27" i="10888" s="1"/>
  <c r="AK27" i="10888" s="1"/>
  <c r="Z27" i="10888"/>
  <c r="S27" i="10888"/>
  <c r="K27" i="10888"/>
  <c r="B27" i="10888"/>
  <c r="AR25" i="10888"/>
  <c r="AQ25" i="10888"/>
  <c r="AI25" i="10888"/>
  <c r="AB25" i="10888"/>
  <c r="U25" i="10888"/>
  <c r="M25" i="10888"/>
  <c r="E25" i="10888"/>
  <c r="D25" i="10888"/>
  <c r="AR24" i="10888"/>
  <c r="AQ24" i="10888"/>
  <c r="AI24" i="10888"/>
  <c r="AB24" i="10888"/>
  <c r="U24" i="10888"/>
  <c r="M24" i="10888"/>
  <c r="D24" i="10888"/>
  <c r="AR23" i="10888"/>
  <c r="AQ23" i="10888"/>
  <c r="AI23" i="10888"/>
  <c r="AB23" i="10888"/>
  <c r="U23" i="10888"/>
  <c r="M23" i="10888"/>
  <c r="D23" i="10888"/>
  <c r="AR22" i="10888"/>
  <c r="AQ22" i="10888"/>
  <c r="AI22" i="10888"/>
  <c r="AB22" i="10888"/>
  <c r="U22" i="10888"/>
  <c r="M22" i="10888"/>
  <c r="D22" i="10888"/>
  <c r="AR21" i="10888"/>
  <c r="AQ21" i="10888"/>
  <c r="AI21" i="10888"/>
  <c r="AB21" i="10888"/>
  <c r="U21" i="10888"/>
  <c r="M21" i="10888"/>
  <c r="D21" i="10888"/>
  <c r="AR20" i="10888"/>
  <c r="AQ20" i="10888"/>
  <c r="AI20" i="10888"/>
  <c r="AB20" i="10888"/>
  <c r="U20" i="10888"/>
  <c r="M20" i="10888"/>
  <c r="D20" i="10888"/>
  <c r="AR19" i="10888"/>
  <c r="AQ19" i="10888"/>
  <c r="AI19" i="10888"/>
  <c r="AB19" i="10888"/>
  <c r="U19" i="10888"/>
  <c r="M19" i="10888"/>
  <c r="D19" i="10888"/>
  <c r="AR18" i="10888"/>
  <c r="AQ18" i="10888"/>
  <c r="AI18" i="10888"/>
  <c r="AB18" i="10888"/>
  <c r="U18" i="10888"/>
  <c r="M18" i="10888"/>
  <c r="D18" i="10888"/>
  <c r="AR17" i="10888"/>
  <c r="AQ17" i="10888"/>
  <c r="AI17" i="10888"/>
  <c r="AB17" i="10888"/>
  <c r="U17" i="10888"/>
  <c r="M17" i="10888"/>
  <c r="D17" i="10888"/>
  <c r="AR16" i="10888"/>
  <c r="AQ16" i="10888"/>
  <c r="AI16" i="10888"/>
  <c r="AB16" i="10888"/>
  <c r="U16" i="10888"/>
  <c r="M16" i="10888"/>
  <c r="D16" i="10888"/>
  <c r="BE15" i="10888"/>
  <c r="BE16" i="10888" s="1"/>
  <c r="BE17" i="10888" s="1"/>
  <c r="BE18" i="10888" s="1"/>
  <c r="BE19" i="10888" s="1"/>
  <c r="BE20" i="10888" s="1"/>
  <c r="BE21" i="10888" s="1"/>
  <c r="BE22" i="10888" s="1"/>
  <c r="BE23" i="10888" s="1"/>
  <c r="BE24" i="10888" s="1"/>
  <c r="BE25" i="10888" s="1"/>
  <c r="AR15" i="10888"/>
  <c r="AQ15" i="10888"/>
  <c r="AI15" i="10888"/>
  <c r="AB15" i="10888"/>
  <c r="U15" i="10888"/>
  <c r="T15" i="10888"/>
  <c r="M15" i="10888"/>
  <c r="L15" i="10888"/>
  <c r="E15" i="10888" s="1"/>
  <c r="D15" i="10888"/>
  <c r="BE14" i="10888"/>
  <c r="AR14" i="10888"/>
  <c r="AQ14" i="10888"/>
  <c r="AI14" i="10888"/>
  <c r="AH14" i="10888"/>
  <c r="AJ14" i="10888" s="1"/>
  <c r="AB14" i="10888"/>
  <c r="AA14" i="10888"/>
  <c r="U14" i="10888"/>
  <c r="T14" i="10888"/>
  <c r="M14" i="10888"/>
  <c r="L14" i="10888"/>
  <c r="E14" i="10888" s="1"/>
  <c r="D14" i="10888"/>
  <c r="AS44" i="10888" l="1"/>
  <c r="AQ27" i="10888"/>
  <c r="AC14" i="10888"/>
  <c r="AP27" i="10888"/>
  <c r="AS27" i="10888" s="1"/>
  <c r="AC31" i="10888"/>
  <c r="AR31" i="10888"/>
  <c r="N14" i="10888"/>
  <c r="N31" i="10888"/>
  <c r="E32" i="10888"/>
  <c r="V32" i="10888"/>
  <c r="T33" i="10888"/>
  <c r="AJ32" i="10888"/>
  <c r="AH33" i="10888"/>
  <c r="AC33" i="10888"/>
  <c r="AA34" i="10888"/>
  <c r="T16" i="10888"/>
  <c r="AA15" i="10888"/>
  <c r="N32" i="10888"/>
  <c r="AC32" i="10888"/>
  <c r="L33" i="10888"/>
  <c r="AP33" i="10888"/>
  <c r="N15" i="10888"/>
  <c r="AH15" i="10888"/>
  <c r="V14" i="10888"/>
  <c r="L16" i="10888"/>
  <c r="G1" i="10887"/>
  <c r="AJ15" i="10888" l="1"/>
  <c r="AH16" i="10888"/>
  <c r="AC15" i="10888"/>
  <c r="AA16" i="10888"/>
  <c r="V16" i="10888" s="1"/>
  <c r="AR33" i="10888"/>
  <c r="AP34" i="10888"/>
  <c r="N33" i="10888"/>
  <c r="L34" i="10888"/>
  <c r="AA35" i="10888"/>
  <c r="N16" i="10888"/>
  <c r="L17" i="10888"/>
  <c r="E16" i="10888"/>
  <c r="V33" i="10888"/>
  <c r="T34" i="10888"/>
  <c r="T17" i="10888"/>
  <c r="E33" i="10888"/>
  <c r="AJ33" i="10888"/>
  <c r="AH34" i="10888"/>
  <c r="V15" i="10888"/>
  <c r="E34" i="10888" l="1"/>
  <c r="E17" i="10888"/>
  <c r="N34" i="10888"/>
  <c r="L35" i="10888"/>
  <c r="AJ16" i="10888"/>
  <c r="AH17" i="10888"/>
  <c r="T18" i="10888"/>
  <c r="N17" i="10888"/>
  <c r="L18" i="10888"/>
  <c r="AR34" i="10888"/>
  <c r="AP35" i="10888"/>
  <c r="AH35" i="10888"/>
  <c r="AC35" i="10888" s="1"/>
  <c r="AJ34" i="10888"/>
  <c r="T35" i="10888"/>
  <c r="V34" i="10888"/>
  <c r="AA36" i="10888"/>
  <c r="AC16" i="10888"/>
  <c r="AA17" i="10888"/>
  <c r="AC34" i="10888"/>
  <c r="AA37" i="10888" l="1"/>
  <c r="AR35" i="10888"/>
  <c r="AP36" i="10888"/>
  <c r="AJ17" i="10888"/>
  <c r="AH18" i="10888"/>
  <c r="E35" i="10888"/>
  <c r="N18" i="10888"/>
  <c r="L19" i="10888"/>
  <c r="N35" i="10888"/>
  <c r="L36" i="10888"/>
  <c r="V35" i="10888"/>
  <c r="T36" i="10888"/>
  <c r="AC17" i="10888"/>
  <c r="AA18" i="10888"/>
  <c r="V18" i="10888"/>
  <c r="T19" i="10888"/>
  <c r="E18" i="10888"/>
  <c r="AJ35" i="10888"/>
  <c r="AH36" i="10888"/>
  <c r="V17" i="10888"/>
  <c r="T20" i="10888" l="1"/>
  <c r="AJ36" i="10888"/>
  <c r="AH37" i="10888"/>
  <c r="N19" i="10888"/>
  <c r="L20" i="10888"/>
  <c r="E19" i="10888"/>
  <c r="V36" i="10888"/>
  <c r="T37" i="10888"/>
  <c r="E36" i="10888"/>
  <c r="AA38" i="10888"/>
  <c r="N36" i="10888"/>
  <c r="L37" i="10888"/>
  <c r="AJ18" i="10888"/>
  <c r="AH19" i="10888"/>
  <c r="AC18" i="10888"/>
  <c r="AA19" i="10888"/>
  <c r="V19" i="10888" s="1"/>
  <c r="AR36" i="10888"/>
  <c r="AP37" i="10888"/>
  <c r="AC36" i="10888"/>
  <c r="AJ19" i="10888" l="1"/>
  <c r="AH20" i="10888"/>
  <c r="N20" i="10888"/>
  <c r="L21" i="10888"/>
  <c r="AP38" i="10888"/>
  <c r="AR37" i="10888"/>
  <c r="L38" i="10888"/>
  <c r="N37" i="10888"/>
  <c r="V37" i="10888"/>
  <c r="T38" i="10888"/>
  <c r="AJ37" i="10888"/>
  <c r="AH38" i="10888"/>
  <c r="AC19" i="10888"/>
  <c r="AA20" i="10888"/>
  <c r="AC37" i="10888"/>
  <c r="E20" i="10888"/>
  <c r="V20" i="10888"/>
  <c r="T21" i="10888"/>
  <c r="E37" i="10888"/>
  <c r="AA39" i="10888"/>
  <c r="T22" i="10888" l="1"/>
  <c r="N38" i="10888"/>
  <c r="L39" i="10888"/>
  <c r="AJ38" i="10888"/>
  <c r="AH39" i="10888"/>
  <c r="AA40" i="10888"/>
  <c r="E21" i="10888"/>
  <c r="AR38" i="10888"/>
  <c r="AP39" i="10888"/>
  <c r="AC38" i="10888"/>
  <c r="V38" i="10888"/>
  <c r="T39" i="10888"/>
  <c r="N21" i="10888"/>
  <c r="L22" i="10888"/>
  <c r="E38" i="10888"/>
  <c r="AC20" i="10888"/>
  <c r="AA21" i="10888"/>
  <c r="AJ20" i="10888"/>
  <c r="AH21" i="10888"/>
  <c r="N22" i="10888" l="1"/>
  <c r="L23" i="10888"/>
  <c r="AR39" i="10888"/>
  <c r="AP40" i="10888"/>
  <c r="AJ39" i="10888"/>
  <c r="AH40" i="10888"/>
  <c r="AC40" i="10888" s="1"/>
  <c r="AJ21" i="10888"/>
  <c r="AH22" i="10888"/>
  <c r="E22" i="10888"/>
  <c r="N39" i="10888"/>
  <c r="L40" i="10888"/>
  <c r="AC21" i="10888"/>
  <c r="AA22" i="10888"/>
  <c r="V39" i="10888"/>
  <c r="T40" i="10888"/>
  <c r="AA41" i="10888"/>
  <c r="V22" i="10888"/>
  <c r="T23" i="10888"/>
  <c r="E39" i="10888"/>
  <c r="AC39" i="10888"/>
  <c r="V21" i="10888"/>
  <c r="D149" i="10864"/>
  <c r="E149" i="10864"/>
  <c r="F149" i="10864"/>
  <c r="G149" i="10864"/>
  <c r="H149" i="10864"/>
  <c r="I149" i="10864"/>
  <c r="J149" i="10864"/>
  <c r="K149" i="10864"/>
  <c r="L149" i="10864"/>
  <c r="M149" i="10864"/>
  <c r="N149" i="10864"/>
  <c r="C149" i="10864"/>
  <c r="C141" i="10864"/>
  <c r="E141" i="10864"/>
  <c r="F141" i="10864"/>
  <c r="G141" i="10864"/>
  <c r="H141" i="10864"/>
  <c r="I141" i="10864"/>
  <c r="J141" i="10864"/>
  <c r="K141" i="10864"/>
  <c r="L141" i="10864"/>
  <c r="M141" i="10864"/>
  <c r="N141" i="10864"/>
  <c r="AA42" i="10888" l="1"/>
  <c r="N40" i="10888"/>
  <c r="L41" i="10888"/>
  <c r="AH41" i="10888"/>
  <c r="AJ40" i="10888"/>
  <c r="E41" i="10888"/>
  <c r="E40" i="10888"/>
  <c r="T41" i="10888"/>
  <c r="V40" i="10888"/>
  <c r="E23" i="10888"/>
  <c r="AR40" i="10888"/>
  <c r="AP41" i="10888"/>
  <c r="V23" i="10888"/>
  <c r="T24" i="10888"/>
  <c r="AC22" i="10888"/>
  <c r="AA23" i="10888"/>
  <c r="AJ22" i="10888"/>
  <c r="AH23" i="10888"/>
  <c r="N23" i="10888"/>
  <c r="L24" i="10888"/>
  <c r="N41" i="10888" l="1"/>
  <c r="L42" i="10888"/>
  <c r="N24" i="10888"/>
  <c r="L25" i="10888"/>
  <c r="AH42" i="10888"/>
  <c r="AJ41" i="10888"/>
  <c r="AC23" i="10888"/>
  <c r="AA24" i="10888"/>
  <c r="E24" i="10888"/>
  <c r="T25" i="10888"/>
  <c r="V24" i="10888"/>
  <c r="T42" i="10888"/>
  <c r="V41" i="10888"/>
  <c r="AJ23" i="10888"/>
  <c r="AH24" i="10888"/>
  <c r="AR41" i="10888"/>
  <c r="AP42" i="10888"/>
  <c r="AR42" i="10888" s="1"/>
  <c r="AC42" i="10888"/>
  <c r="AC41" i="10888"/>
  <c r="AJ42" i="10888" l="1"/>
  <c r="N25" i="10888"/>
  <c r="AH25" i="10888"/>
  <c r="AJ25" i="10888" s="1"/>
  <c r="AJ24" i="10888"/>
  <c r="AC24" i="10888"/>
  <c r="AA25" i="10888"/>
  <c r="V25" i="10888" s="1"/>
  <c r="N42" i="10888"/>
  <c r="V42" i="10888"/>
  <c r="G17" i="2276"/>
  <c r="AC25" i="10888" l="1"/>
  <c r="N135" i="10864"/>
  <c r="M135" i="10864"/>
  <c r="L135" i="10864"/>
  <c r="K135" i="10864"/>
  <c r="J135" i="10864"/>
  <c r="I135" i="10864"/>
  <c r="H135" i="10864"/>
  <c r="G135" i="10864"/>
  <c r="F135" i="10864"/>
  <c r="E135" i="10864"/>
  <c r="D135" i="10864"/>
  <c r="C135" i="10864"/>
  <c r="N127" i="10864"/>
  <c r="M127" i="10864"/>
  <c r="L127" i="10864"/>
  <c r="K127" i="10864"/>
  <c r="J127" i="10864"/>
  <c r="I127" i="10864"/>
  <c r="H127" i="10864"/>
  <c r="G127" i="10864"/>
  <c r="F127" i="10864"/>
  <c r="E127" i="10864"/>
  <c r="D127" i="10864"/>
  <c r="C127" i="10864"/>
  <c r="N122" i="10864"/>
  <c r="M122" i="10864"/>
  <c r="L122" i="10864"/>
  <c r="K122" i="10864"/>
  <c r="J122" i="10864"/>
  <c r="I122" i="10864"/>
  <c r="H122" i="10864"/>
  <c r="G122" i="10864"/>
  <c r="F122" i="10864"/>
  <c r="E122" i="10864"/>
  <c r="D122" i="10864"/>
  <c r="C122" i="10864"/>
  <c r="N114" i="10864"/>
  <c r="M114" i="10864"/>
  <c r="L114" i="10864"/>
  <c r="K114" i="10864"/>
  <c r="J114" i="10864"/>
  <c r="I114" i="10864"/>
  <c r="H114" i="10864"/>
  <c r="G114" i="10864"/>
  <c r="F114" i="10864"/>
  <c r="E114" i="10864"/>
  <c r="D114" i="10864"/>
  <c r="C114" i="10864"/>
  <c r="N108" i="10864"/>
  <c r="M108" i="10864"/>
  <c r="L108" i="10864"/>
  <c r="K108" i="10864"/>
  <c r="J108" i="10864"/>
  <c r="I108" i="10864"/>
  <c r="H108" i="10864"/>
  <c r="G108" i="10864"/>
  <c r="F108" i="10864"/>
  <c r="E108" i="10864"/>
  <c r="D108" i="10864"/>
  <c r="C108" i="10864"/>
  <c r="N100" i="10864"/>
  <c r="M100" i="10864"/>
  <c r="L100" i="10864"/>
  <c r="K100" i="10864"/>
  <c r="J100" i="10864"/>
  <c r="I100" i="10864"/>
  <c r="H100" i="10864"/>
  <c r="G100" i="10864"/>
  <c r="F100" i="10864"/>
  <c r="E100" i="10864"/>
  <c r="D100" i="10864"/>
  <c r="C100" i="10864"/>
  <c r="N93" i="10864"/>
  <c r="M93" i="10864"/>
  <c r="L93" i="10864"/>
  <c r="K93" i="10864"/>
  <c r="J93" i="10864"/>
  <c r="I93" i="10864"/>
  <c r="H93" i="10864"/>
  <c r="G93" i="10864"/>
  <c r="F93" i="10864"/>
  <c r="E93" i="10864"/>
  <c r="D93" i="10864"/>
  <c r="C93" i="10864"/>
  <c r="N85" i="10864"/>
  <c r="M85" i="10864"/>
  <c r="L85" i="10864"/>
  <c r="K85" i="10864"/>
  <c r="J85" i="10864"/>
  <c r="I85" i="10864"/>
  <c r="H85" i="10864"/>
  <c r="G85" i="10864"/>
  <c r="F85" i="10864"/>
  <c r="E85" i="10864"/>
  <c r="D85" i="10864"/>
  <c r="C85" i="10864"/>
  <c r="D44" i="10840" l="1"/>
  <c r="C44" i="10840"/>
  <c r="D31" i="10840"/>
  <c r="C31" i="10840"/>
  <c r="D22" i="10840"/>
  <c r="C22" i="10840"/>
  <c r="C18" i="10840" l="1"/>
  <c r="C19" i="10840"/>
  <c r="D18" i="10840"/>
  <c r="D19" i="10840"/>
  <c r="H17" i="2276" l="1"/>
  <c r="I17" i="2276"/>
  <c r="J17" i="2276"/>
  <c r="E1" i="2276" l="1"/>
  <c r="F1" i="10659" l="1"/>
  <c r="H1" i="10529" l="1"/>
  <c r="G1" i="274"/>
  <c r="F1" i="10112"/>
  <c r="D15" i="28"/>
  <c r="E8" i="2276" l="1"/>
  <c r="E10" i="2276"/>
  <c r="E11" i="2276"/>
  <c r="E7" i="2276"/>
  <c r="E9" i="2276"/>
  <c r="E27" i="2276" l="1"/>
  <c r="E28" i="2276"/>
  <c r="E29" i="2276"/>
  <c r="E30" i="2276"/>
  <c r="E31" i="2276"/>
  <c r="E32" i="2276"/>
  <c r="E26" i="2276"/>
</calcChain>
</file>

<file path=xl/sharedStrings.xml><?xml version="1.0" encoding="utf-8"?>
<sst xmlns="http://schemas.openxmlformats.org/spreadsheetml/2006/main" count="4749" uniqueCount="710">
  <si>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</si>
  <si>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</si>
  <si>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</si>
  <si>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</si>
  <si>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</si>
  <si>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</si>
  <si>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</si>
  <si>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</si>
  <si>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</si>
  <si>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</si>
  <si>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</si>
  <si>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</si>
  <si>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</si>
  <si>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</si>
  <si>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</si>
  <si>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</si>
  <si>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</si>
  <si>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</si>
  <si>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</si>
  <si>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</si>
  <si>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</si>
  <si>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</si>
  <si>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</si>
  <si>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</si>
  <si>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</si>
  <si>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</si>
  <si>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</si>
  <si>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</si>
  <si>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</si>
  <si>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</si>
  <si>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</si>
  <si>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</si>
  <si>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</si>
  <si>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</si>
  <si>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</si>
  <si>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</si>
  <si>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</si>
  <si>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</si>
  <si>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</si>
  <si>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</si>
  <si>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</si>
  <si>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</si>
  <si>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</si>
  <si>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</si>
  <si>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</si>
  <si>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</si>
  <si>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</si>
  <si>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</si>
  <si>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</si>
  <si>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</si>
  <si>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</si>
  <si>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</si>
  <si>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</si>
  <si>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</si>
  <si>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</si>
  <si>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</si>
  <si>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</si>
  <si>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</si>
  <si>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</si>
  <si>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</si>
  <si>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</si>
  <si>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</si>
  <si>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</si>
  <si>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</si>
  <si>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</si>
  <si>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</si>
  <si>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</si>
  <si>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</si>
  <si>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</si>
  <si>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</si>
  <si>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</si>
  <si>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</si>
  <si>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</si>
  <si>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</si>
  <si>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</si>
  <si>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</si>
  <si>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</si>
  <si>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</si>
  <si>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</si>
  <si>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</si>
  <si>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</si>
  <si>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</si>
  <si>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</si>
  <si>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</si>
  <si>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</si>
  <si>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</si>
  <si>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</si>
  <si>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</si>
  <si>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</si>
  <si>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</si>
  <si>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</si>
  <si>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</si>
  <si>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</si>
  <si>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</si>
  <si>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</si>
  <si>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</si>
  <si>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</si>
  <si>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</si>
  <si>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</si>
  <si>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</si>
  <si>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</si>
  <si>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</si>
  <si>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</si>
  <si>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</si>
  <si>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</si>
  <si>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</si>
  <si>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</si>
  <si>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</si>
  <si>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</si>
  <si>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</si>
  <si>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</si>
  <si>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</si>
  <si>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</si>
  <si>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</si>
  <si>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</si>
  <si>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</si>
  <si>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</si>
  <si>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</si>
  <si>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</si>
  <si>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</si>
  <si>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</si>
  <si>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</si>
  <si>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</si>
  <si>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</si>
  <si>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</si>
  <si>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</si>
  <si>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</si>
  <si>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</si>
  <si>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</si>
  <si>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</si>
  <si>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</si>
  <si>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</si>
  <si>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</si>
  <si>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</si>
  <si>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</si>
  <si>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</si>
  <si>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</si>
  <si>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</si>
  <si>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</si>
  <si>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</si>
  <si>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</si>
  <si>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</si>
  <si>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</si>
  <si>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</si>
  <si>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</si>
  <si>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</si>
  <si>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</si>
  <si>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Rumunia</t>
  </si>
  <si>
    <t>Bułgaria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</si>
  <si>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</si>
  <si>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</si>
  <si>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</si>
  <si>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</si>
  <si>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</si>
  <si>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</si>
  <si>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</si>
  <si>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</si>
  <si>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</si>
  <si>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</si>
  <si>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</si>
  <si>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</si>
  <si>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</si>
  <si>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</si>
  <si>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 xml:space="preserve">Tab. 5 Średnie krajowe ceny prosiąt uzyskane w transakcjach targowiskowych za okres:  </t>
  </si>
  <si>
    <t xml:space="preserve">Tab. 7 Średnie ceny  prosiąt uzyskane w transakcjach targowiskowych wg województw za okres:   </t>
  </si>
  <si>
    <t>Hongkong</t>
  </si>
  <si>
    <t>REGION POŁUDNIOWO-WSCHODNI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</si>
  <si>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</si>
  <si>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</si>
  <si>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</si>
  <si>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</si>
  <si>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</si>
  <si>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</si>
  <si>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</si>
  <si>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</si>
  <si>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</si>
  <si>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</si>
  <si>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</si>
  <si>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</si>
  <si>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</si>
  <si>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</si>
  <si>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</si>
  <si>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</si>
  <si>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</si>
  <si>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</si>
  <si>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</si>
  <si>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</si>
  <si>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</si>
  <si>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</si>
  <si>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</si>
  <si>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</si>
  <si>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</si>
  <si>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</si>
  <si>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</si>
  <si>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</si>
  <si>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</si>
  <si>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</si>
  <si>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</si>
  <si>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</si>
  <si>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</si>
  <si>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</si>
  <si>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</si>
  <si>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</si>
  <si>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</si>
  <si>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</si>
  <si>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</si>
  <si>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</si>
  <si>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</si>
  <si>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</si>
  <si>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</si>
  <si>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</si>
  <si>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</si>
  <si>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</si>
  <si>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</si>
  <si>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</si>
  <si>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</si>
  <si>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</si>
  <si>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</si>
  <si>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</si>
  <si>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</si>
  <si>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</si>
  <si>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</si>
  <si>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</si>
  <si>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</si>
  <si>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</si>
  <si>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</si>
  <si>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</si>
  <si>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</si>
  <si>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</si>
  <si>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</si>
  <si>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</si>
  <si>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</si>
  <si>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</si>
  <si>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</si>
  <si>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</si>
  <si>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</si>
  <si>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</si>
  <si>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</si>
  <si>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</si>
  <si>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</si>
  <si>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</si>
  <si>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</si>
  <si>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</si>
  <si>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Uwagi: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</si>
  <si>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</si>
  <si>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</si>
  <si>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</si>
  <si>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</si>
  <si>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</si>
  <si>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</si>
  <si>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</si>
  <si>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</si>
  <si>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</si>
  <si>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</si>
  <si>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</si>
  <si>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</si>
  <si>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</si>
  <si>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</si>
  <si>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</si>
  <si>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</si>
  <si>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</si>
  <si>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</si>
  <si>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</si>
  <si>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</si>
  <si>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</si>
  <si>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</si>
  <si>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</si>
  <si>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</si>
  <si>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</si>
  <si>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</si>
  <si>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</si>
  <si>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</si>
  <si>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</si>
  <si>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</si>
  <si>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</si>
  <si>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</si>
  <si>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</si>
  <si>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</si>
  <si>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</si>
  <si>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</si>
  <si>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</si>
  <si>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</si>
  <si>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</si>
  <si>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</si>
  <si>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</si>
  <si>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</si>
  <si>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</si>
  <si>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</si>
  <si>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</si>
  <si>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</si>
  <si>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</si>
  <si>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</si>
  <si>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</si>
  <si>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</si>
  <si>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</si>
  <si>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</si>
  <si>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</si>
  <si>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</si>
  <si>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</si>
  <si>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</si>
  <si>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</si>
  <si>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</si>
  <si>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</si>
  <si>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</si>
  <si>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</si>
  <si>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</si>
  <si>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</si>
  <si>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</si>
  <si>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</si>
  <si>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</si>
  <si>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</si>
  <si>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</si>
  <si>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</si>
  <si>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</si>
  <si>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</si>
  <si>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</si>
  <si>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</si>
  <si>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</si>
  <si>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</si>
  <si>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</si>
  <si>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</si>
  <si>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</si>
  <si>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</si>
  <si>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</si>
  <si>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</si>
  <si>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</si>
  <si>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</si>
  <si>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</si>
  <si>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</si>
  <si>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</si>
  <si>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</si>
  <si>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</si>
  <si>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</si>
  <si>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</si>
  <si>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</si>
  <si>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</si>
  <si>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</si>
  <si>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</si>
  <si>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</si>
  <si>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</si>
  <si>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</si>
  <si>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</si>
  <si>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</si>
  <si>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</si>
  <si>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</si>
  <si>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</si>
  <si>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</si>
  <si>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</si>
  <si>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</si>
  <si>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</si>
  <si>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</si>
  <si>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</si>
  <si>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</si>
  <si>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</si>
  <si>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</si>
  <si>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</si>
  <si>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</si>
  <si>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</si>
  <si>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Miesięczne ceny  trzody chlewnej klasy E w państwach członkowskich UE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</si>
  <si>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</si>
  <si>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</si>
  <si>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</si>
  <si>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</si>
  <si>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</si>
  <si>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</si>
  <si>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</si>
  <si>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</si>
  <si>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</si>
  <si>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</si>
  <si>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</si>
  <si>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</si>
  <si>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</si>
  <si>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</si>
  <si>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</si>
  <si>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</si>
  <si>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</si>
  <si>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</si>
  <si>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</si>
  <si>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</si>
  <si>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</si>
  <si>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</si>
  <si>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</si>
  <si>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</si>
  <si>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</si>
  <si>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</si>
  <si>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</si>
  <si>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</si>
  <si>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</si>
  <si>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</si>
  <si>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</si>
  <si>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</si>
  <si>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</si>
  <si>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</si>
  <si>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</si>
  <si>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</si>
  <si>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</si>
  <si>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</si>
  <si>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</si>
  <si>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</si>
  <si>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</si>
  <si>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</si>
  <si>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</si>
  <si>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</si>
  <si>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</si>
  <si>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</si>
  <si>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</si>
  <si>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</si>
  <si>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</si>
  <si>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</si>
  <si>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</si>
  <si>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</si>
  <si>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</si>
  <si>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</si>
  <si>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</si>
  <si>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</si>
  <si>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</si>
  <si>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</si>
  <si>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</si>
  <si>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</si>
  <si>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</si>
  <si>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</si>
  <si>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</si>
  <si>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</si>
  <si>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</si>
  <si>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</si>
  <si>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</si>
  <si>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</si>
  <si>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</si>
  <si>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</si>
  <si>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</si>
  <si>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</si>
  <si>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</si>
  <si>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</si>
  <si>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</si>
  <si>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</si>
  <si>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</si>
  <si>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</si>
  <si>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</si>
  <si>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</si>
  <si>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</si>
  <si>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</si>
  <si>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</si>
  <si>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</si>
  <si>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</si>
  <si>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</si>
  <si>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</si>
  <si>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</si>
  <si>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</si>
  <si>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</si>
  <si>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</si>
  <si>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</si>
  <si>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</si>
  <si>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</si>
  <si>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</si>
  <si>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</si>
  <si>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</si>
  <si>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</si>
  <si>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</si>
  <si>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</si>
  <si>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</si>
  <si>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</si>
  <si>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</si>
  <si>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</si>
  <si>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</si>
  <si>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</si>
  <si>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</si>
  <si>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</si>
  <si>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</si>
  <si>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</si>
  <si>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</si>
  <si>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</si>
  <si>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</si>
  <si>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</si>
  <si>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</si>
  <si>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</si>
  <si>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</si>
  <si>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</si>
  <si>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</si>
  <si>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</si>
  <si>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</si>
  <si>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</si>
  <si>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</si>
  <si>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</si>
  <si>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</si>
  <si>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</si>
  <si>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</si>
  <si>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</si>
  <si>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 xml:space="preserve">Miesięczna zmiana  ceny </t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</si>
  <si>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</si>
  <si>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</si>
  <si>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</si>
  <si>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</si>
  <si>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</si>
  <si>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</si>
  <si>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</si>
  <si>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</si>
  <si>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</si>
  <si>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</si>
  <si>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</si>
  <si>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</si>
  <si>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</si>
  <si>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</si>
  <si>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</si>
  <si>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</si>
  <si>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</si>
  <si>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</si>
  <si>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</si>
  <si>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</si>
  <si>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</si>
  <si>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</si>
  <si>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</si>
  <si>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</si>
  <si>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</si>
  <si>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</si>
  <si>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</si>
  <si>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</si>
  <si>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</si>
  <si>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I-XII 2019 rok</t>
  </si>
  <si>
    <t>z tego, handel z UE-28</t>
  </si>
  <si>
    <t xml:space="preserve"> Udział% UE-28 w ogółem świnie żywe (ogółem)</t>
  </si>
  <si>
    <t xml:space="preserve"> Udział% UE-28 w ogółem mięsa wieprzowego</t>
  </si>
  <si>
    <t xml:space="preserve">Ministerstwo Rolnictwa i Rozwoju Wsi, Departament Przetwórstwa i Rynków Rolnych </t>
  </si>
  <si>
    <t xml:space="preserve"> Departament Przetwórstwa i Rynków Rolnych </t>
  </si>
  <si>
    <t>Wartość          [tys. EUR]</t>
  </si>
  <si>
    <t>Iran</t>
  </si>
  <si>
    <t>Mięso wieprzowe świeże, chłodzone lub mrożone</t>
  </si>
  <si>
    <t>0203</t>
  </si>
  <si>
    <t>Nazwa towaru</t>
  </si>
  <si>
    <t>SALDO</t>
  </si>
  <si>
    <t>IMPORT/PRZYWÓZ</t>
  </si>
  <si>
    <t>EKSPORT/WYWÓZ</t>
  </si>
  <si>
    <t xml:space="preserve"> Dane ostateczne</t>
  </si>
  <si>
    <t>Trzoda chlewna żywa</t>
  </si>
  <si>
    <t>Polski import świń żywych ogółem, o masie mniejszej niż 50 kg i o masie 50 kg lub większej w 2019r.  (dane ostateczne)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</si>
  <si>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 2019</t>
    </r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</si>
  <si>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</si>
  <si>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</si>
  <si>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</si>
  <si>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</si>
  <si>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</si>
  <si>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</si>
  <si>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</si>
  <si>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</si>
  <si>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</si>
  <si>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</si>
  <si>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</si>
  <si>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</si>
  <si>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</si>
  <si>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</si>
  <si>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</si>
  <si>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</si>
  <si>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</si>
  <si>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</si>
  <si>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Data poczatkowa</t>
  </si>
  <si>
    <t>Nr tygodnia</t>
  </si>
  <si>
    <t>Zmiana tygodniowa</t>
  </si>
  <si>
    <r>
      <t>Ceny rynkowe trzody chlewnej</t>
    </r>
    <r>
      <rPr>
        <u/>
        <sz val="16"/>
        <rFont val="Times New Roman"/>
        <family val="1"/>
        <charset val="238"/>
      </rPr>
      <t xml:space="preserve"> klasy E </t>
    </r>
    <r>
      <rPr>
        <sz val="16"/>
        <rFont val="Times New Roman"/>
        <family val="1"/>
        <charset val="238"/>
      </rPr>
      <t>w UE-28 (€ur per 100 kg )</t>
    </r>
  </si>
  <si>
    <t xml:space="preserve"> KLASA E</t>
  </si>
  <si>
    <t>2020 rok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</si>
  <si>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</si>
  <si>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</si>
  <si>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</si>
  <si>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</si>
  <si>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</si>
  <si>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</si>
  <si>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</si>
  <si>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</si>
  <si>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</si>
  <si>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</si>
  <si>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</si>
  <si>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</si>
  <si>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</si>
  <si>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</si>
  <si>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</si>
  <si>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</si>
  <si>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</si>
  <si>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</si>
  <si>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</si>
  <si>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</si>
  <si>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</si>
  <si>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</si>
  <si>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</si>
  <si>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</si>
  <si>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</si>
  <si>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</si>
  <si>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</si>
  <si>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</si>
  <si>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</si>
  <si>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</si>
  <si>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</si>
  <si>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</si>
  <si>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</si>
  <si>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</si>
  <si>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</si>
  <si>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</si>
  <si>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</si>
  <si>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</si>
  <si>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</si>
  <si>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</si>
  <si>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</si>
  <si>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</si>
  <si>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</si>
  <si>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</si>
  <si>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</si>
  <si>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</si>
  <si>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</si>
  <si>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</si>
  <si>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</si>
  <si>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</si>
  <si>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</si>
  <si>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</si>
  <si>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</si>
  <si>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</si>
  <si>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</si>
  <si>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</si>
  <si>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</si>
  <si>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</si>
  <si>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</si>
  <si>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</si>
  <si>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</si>
  <si>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</si>
  <si>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</si>
  <si>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</si>
  <si>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</si>
  <si>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</si>
  <si>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</si>
  <si>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</si>
  <si>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</si>
  <si>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</si>
  <si>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</si>
  <si>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</si>
  <si>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</si>
  <si>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</si>
  <si>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</si>
  <si>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PROSIĘTA - Targowiska</t>
  </si>
  <si>
    <t xml:space="preserve">Tab. 2 Średnie ceny netto zakupu świń rzeźnych za wagę żywą </t>
  </si>
  <si>
    <t xml:space="preserve">      </t>
  </si>
  <si>
    <t>Okres</t>
  </si>
  <si>
    <t xml:space="preserve">Zmiana </t>
  </si>
  <si>
    <t>miesięczna  w %</t>
  </si>
  <si>
    <t>roczna  w %</t>
  </si>
  <si>
    <t>min. w zł/szt</t>
  </si>
  <si>
    <t>max. w zł/szt</t>
  </si>
  <si>
    <t>średnia w zł/szt</t>
  </si>
  <si>
    <t xml:space="preserve">Prosięta ok. 25 kg </t>
  </si>
  <si>
    <t>[zł/szt]</t>
  </si>
  <si>
    <t xml:space="preserve">Obliczane na podstawie cen za żywiec wg masy poubojowej ciepłej (MPC) </t>
  </si>
  <si>
    <t>przy użyciu współczynnika wydajności rzeźnej podawanego przez GUS (0,78).</t>
  </si>
  <si>
    <t>Cena sprzedaży prosiąt na targowiskach monitorowanych w ramach ZSRIR w latach 2003-2021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</si>
  <si>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2021 roku w porównaniu z</t>
    </r>
    <r>
      <rPr>
        <u/>
        <sz val="12"/>
        <rFont val="Times New Roman"/>
        <family val="1"/>
        <charset val="238"/>
      </rPr>
      <t xml:space="preserve"> 2020/2019/2018/2017/2016/2015/2014/2013/2012/2011/2010</t>
    </r>
  </si>
  <si>
    <t>30.12.2019 - 03.01.2021</t>
  </si>
  <si>
    <t>SKUP - 2020 ROK</t>
  </si>
  <si>
    <r>
      <t xml:space="preserve">Ceny żywca wieprzowego (bez VAT)  za okres: 2020 (30.12.2019 - 03.01.2021) i </t>
    </r>
    <r>
      <rPr>
        <b/>
        <u/>
        <sz val="13"/>
        <color rgb="FFFF0000"/>
        <rFont val="Times New Roman CE"/>
        <charset val="238"/>
      </rPr>
      <t>2019 (31.12.2018 - 29.12.2019)</t>
    </r>
  </si>
  <si>
    <t>2021r.</t>
  </si>
  <si>
    <t>Belgia - 2021</t>
  </si>
  <si>
    <t>UE (2021)</t>
  </si>
  <si>
    <t>Niemcy (2021)</t>
  </si>
  <si>
    <t>Polska (2021)</t>
  </si>
  <si>
    <t>Dania (2021)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</si>
  <si>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>w latach 2004 - 2021</t>
    </r>
  </si>
  <si>
    <t>Razem w 2020 r.</t>
  </si>
  <si>
    <t>z tego, handel z UE</t>
  </si>
  <si>
    <t>nld</t>
  </si>
  <si>
    <t>nld - niewystarczająca liczba danych do prezentacji</t>
  </si>
  <si>
    <t xml:space="preserve">Tab. 6 Średnie ceny prosiąt uzyskane w transakcjach targowiskowych na poszczególnych targowiskach  za okres:  </t>
  </si>
  <si>
    <t>Nazwa towaru/województwo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</si>
  <si>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</si>
  <si>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</si>
  <si>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</si>
  <si>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Uboje świń w rzeźniach w 2021r. (dane wstępne)</t>
  </si>
  <si>
    <t>Razem w 2021 r.</t>
  </si>
  <si>
    <t>Miesięczne ceny rynkowe w UE w 2020 (kl. E,  MPS)</t>
  </si>
  <si>
    <t>04.01.2021-31.01.2021</t>
  </si>
  <si>
    <t>I 2021</t>
  </si>
  <si>
    <t xml:space="preserve">Zmiana  roczna % </t>
  </si>
  <si>
    <t>Miesięczne ceny  trzody chlewnej klasy E w państwach członkowskich UE w latach 2018-2020</t>
  </si>
  <si>
    <t>Eksport z Polski mięsa wieprzowego (kod 0203) - według ważniejszych krajów w okresie I-XII 2020*</t>
  </si>
  <si>
    <t>Import do Polski mięsa wieprzowego (kod 0203)  - według ważniejszych krajów w okresie I-XII 2020*</t>
  </si>
  <si>
    <t>I-XII 2019 r.*</t>
  </si>
  <si>
    <t>I-XII 2020 r.*</t>
  </si>
  <si>
    <t>Eksport z Polski świń żywych (ogółem) (kod 0103) - według ważniejszych krajów w okresie I-XII 2020*</t>
  </si>
  <si>
    <t>Import do Polski świń żywych (ogółem) (kod 0103) -  według ważniejszych krajów w okresie I-XII 2020*</t>
  </si>
  <si>
    <r>
      <t>Handel zagraniczny towarami z rynku wieprzowiny w  I-XII 2020.  (dane wstępne)</t>
    </r>
    <r>
      <rPr>
        <b/>
        <u/>
        <sz val="12"/>
        <rFont val="Arial CE"/>
        <charset val="238"/>
      </rPr>
      <t/>
    </r>
  </si>
  <si>
    <t>I-XII 2020 Rok</t>
  </si>
  <si>
    <t>Handel zagraniczny towarami z rynku wieprzowiny w okresie I-XII 2020.  (dane wstępne)</t>
  </si>
  <si>
    <t>Stary Sącz</t>
  </si>
  <si>
    <t>Gostynin</t>
  </si>
  <si>
    <t xml:space="preserve">                 </t>
  </si>
  <si>
    <t>Kędzierzyn Koźl</t>
  </si>
  <si>
    <t>Nysa</t>
  </si>
  <si>
    <t>Kłobuck</t>
  </si>
  <si>
    <t>Mstów</t>
  </si>
  <si>
    <t>Skoczów</t>
  </si>
  <si>
    <t>Koźminek</t>
  </si>
  <si>
    <t>Śmigiel</t>
  </si>
  <si>
    <t>NR 8/2021</t>
  </si>
  <si>
    <t xml:space="preserve"> 22.02.2021 - 28.02.2021r. </t>
  </si>
  <si>
    <t>4 marca 2021r.</t>
  </si>
  <si>
    <t>01.02.2021-28.02.2021</t>
  </si>
  <si>
    <t>CENY MIESIĘCZNE PROSIĄT - LUTY 2021</t>
  </si>
  <si>
    <t xml:space="preserve"> 23.02.2020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</si>
  <si>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255 954 sztuki</t>
    </r>
  </si>
  <si>
    <t>2021-02-01 - 2021-02-28</t>
  </si>
  <si>
    <t>SKUP - LUTY - 2021 - ZMIANY MIESIĘCZNE</t>
  </si>
  <si>
    <t>II 2021</t>
  </si>
  <si>
    <t>2021-02-28</t>
  </si>
  <si>
    <t>21.02.2021</t>
  </si>
  <si>
    <t xml:space="preserve"> 2021-02-28</t>
  </si>
  <si>
    <t xml:space="preserve"> 21.02.2021</t>
  </si>
  <si>
    <t>Roczna zmiana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</si>
</sst>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yy/mm/dd;"/>
    <numFmt numFmtId="179" formatCode="General_)"/>
    <numFmt numFmtId="180" formatCode="_(General_)"/>
    <numFmt numFmtId="181" formatCode="\+\ 0.0%;\-\ 0.0%"/>
    <numFmt numFmtId="182" formatCode="mmm\-yyyy"/>
    <numFmt numFmtId="183" formatCode="&quot;+ &quot;0.0%;&quot;- &quot;0.0%"/>
    <numFmt numFmtId="184" formatCode="0.000"/>
    <numFmt numFmtId="185" formatCode="#,###,##0"/>
    <numFmt numFmtId="186" formatCode="mmmm"/>
    <numFmt numFmtId="187" formatCode="yyyy/mm/dd;@"/>
  </numFmts>
  <fonts count="335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Times New Roman CE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1"/>
      <color theme="1"/>
      <name val="Times New Roman CE"/>
      <family val="1"/>
      <charset val="238"/>
    </font>
    <font>
      <sz val="16"/>
      <name val="Times New Roman"/>
      <family val="1"/>
      <charset val="238"/>
    </font>
    <font>
      <u/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Arial "/>
    </font>
    <font>
      <b/>
      <sz val="26"/>
      <color theme="0"/>
      <name val="Calibri"/>
      <family val="2"/>
      <scheme val="minor"/>
    </font>
    <font>
      <sz val="2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4"/>
      <name val="Times New Roman"/>
      <family val="1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1"/>
      <name val="Times New Roman CE"/>
      <family val="1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1"/>
      <color rgb="FF1F497D"/>
      <name val="Calibri"/>
      <family val="2"/>
      <charset val="238"/>
    </font>
    <font>
      <sz val="18"/>
      <color theme="3"/>
      <name val="Cambria"/>
      <family val="2"/>
      <charset val="238"/>
      <scheme val="major"/>
    </font>
    <font>
      <sz val="14"/>
      <name val="Arial CE"/>
      <charset val="238"/>
    </font>
    <font>
      <b/>
      <u/>
      <sz val="13"/>
      <color rgb="FFFF0000"/>
      <name val="Times New Roman CE"/>
      <family val="1"/>
      <charset val="238"/>
    </font>
    <font>
      <u/>
      <sz val="13"/>
      <color rgb="FFFF0000"/>
      <name val="Arial CE"/>
      <charset val="238"/>
    </font>
    <font>
      <u/>
      <sz val="10"/>
      <color rgb="FFFF0000"/>
      <name val="Arial CE"/>
      <charset val="238"/>
    </font>
    <font>
      <sz val="10"/>
      <name val="Arial"/>
      <family val="2"/>
      <charset val="238"/>
    </font>
    <font>
      <i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</fonts>
  <fills count="10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B050"/>
        <bgColor indexed="64"/>
      </patternFill>
    </fill>
  </fills>
  <borders count="1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585">
    <xf numFmtId="0" fontId="0" fillId="0" borderId="0"/>
    <xf numFmtId="0" fontId="50" fillId="0" borderId="0"/>
    <xf numFmtId="0" fontId="84" fillId="2" borderId="0" applyNumberFormat="0" applyBorder="0" applyAlignment="0" applyProtection="0"/>
    <xf numFmtId="0" fontId="147" fillId="3" borderId="0" applyNumberFormat="0" applyBorder="0" applyAlignment="0" applyProtection="0"/>
    <xf numFmtId="0" fontId="84" fillId="2" borderId="0" applyNumberFormat="0" applyBorder="0" applyAlignment="0" applyProtection="0"/>
    <xf numFmtId="0" fontId="84" fillId="4" borderId="0" applyNumberFormat="0" applyBorder="0" applyAlignment="0" applyProtection="0"/>
    <xf numFmtId="0" fontId="147" fillId="5" borderId="0" applyNumberFormat="0" applyBorder="0" applyAlignment="0" applyProtection="0"/>
    <xf numFmtId="0" fontId="84" fillId="4" borderId="0" applyNumberFormat="0" applyBorder="0" applyAlignment="0" applyProtection="0"/>
    <xf numFmtId="0" fontId="84" fillId="6" borderId="0" applyNumberFormat="0" applyBorder="0" applyAlignment="0" applyProtection="0"/>
    <xf numFmtId="0" fontId="147" fillId="7" borderId="0" applyNumberFormat="0" applyBorder="0" applyAlignment="0" applyProtection="0"/>
    <xf numFmtId="0" fontId="84" fillId="6" borderId="0" applyNumberFormat="0" applyBorder="0" applyAlignment="0" applyProtection="0"/>
    <xf numFmtId="0" fontId="84" fillId="8" borderId="0" applyNumberFormat="0" applyBorder="0" applyAlignment="0" applyProtection="0"/>
    <xf numFmtId="0" fontId="147" fillId="3" borderId="0" applyNumberFormat="0" applyBorder="0" applyAlignment="0" applyProtection="0"/>
    <xf numFmtId="0" fontId="84" fillId="8" borderId="0" applyNumberFormat="0" applyBorder="0" applyAlignment="0" applyProtection="0"/>
    <xf numFmtId="0" fontId="84" fillId="9" borderId="0" applyNumberFormat="0" applyBorder="0" applyAlignment="0" applyProtection="0"/>
    <xf numFmtId="0" fontId="147" fillId="32" borderId="0" applyNumberFormat="0" applyBorder="0" applyAlignment="0" applyProtection="0"/>
    <xf numFmtId="0" fontId="84" fillId="9" borderId="0" applyNumberFormat="0" applyBorder="0" applyAlignment="0" applyProtection="0"/>
    <xf numFmtId="0" fontId="84" fillId="3" borderId="0" applyNumberFormat="0" applyBorder="0" applyAlignment="0" applyProtection="0"/>
    <xf numFmtId="0" fontId="147" fillId="7" borderId="0" applyNumberFormat="0" applyBorder="0" applyAlignment="0" applyProtection="0"/>
    <xf numFmtId="0" fontId="84" fillId="3" borderId="0" applyNumberFormat="0" applyBorder="0" applyAlignment="0" applyProtection="0"/>
    <xf numFmtId="0" fontId="84" fillId="10" borderId="0" applyNumberFormat="0" applyBorder="0" applyAlignment="0" applyProtection="0"/>
    <xf numFmtId="0" fontId="147" fillId="11" borderId="0" applyNumberFormat="0" applyBorder="0" applyAlignment="0" applyProtection="0"/>
    <xf numFmtId="0" fontId="84" fillId="10" borderId="0" applyNumberFormat="0" applyBorder="0" applyAlignment="0" applyProtection="0"/>
    <xf numFmtId="0" fontId="84" fillId="5" borderId="0" applyNumberFormat="0" applyBorder="0" applyAlignment="0" applyProtection="0"/>
    <xf numFmtId="0" fontId="147" fillId="33" borderId="0" applyNumberFormat="0" applyBorder="0" applyAlignment="0" applyProtection="0"/>
    <xf numFmtId="0" fontId="84" fillId="5" borderId="0" applyNumberFormat="0" applyBorder="0" applyAlignment="0" applyProtection="0"/>
    <xf numFmtId="0" fontId="84" fillId="12" borderId="0" applyNumberFormat="0" applyBorder="0" applyAlignment="0" applyProtection="0"/>
    <xf numFmtId="0" fontId="147" fillId="13" borderId="0" applyNumberFormat="0" applyBorder="0" applyAlignment="0" applyProtection="0"/>
    <xf numFmtId="0" fontId="84" fillId="12" borderId="0" applyNumberFormat="0" applyBorder="0" applyAlignment="0" applyProtection="0"/>
    <xf numFmtId="0" fontId="84" fillId="8" borderId="0" applyNumberFormat="0" applyBorder="0" applyAlignment="0" applyProtection="0"/>
    <xf numFmtId="0" fontId="147" fillId="11" borderId="0" applyNumberFormat="0" applyBorder="0" applyAlignment="0" applyProtection="0"/>
    <xf numFmtId="0" fontId="84" fillId="8" borderId="0" applyNumberFormat="0" applyBorder="0" applyAlignment="0" applyProtection="0"/>
    <xf numFmtId="0" fontId="84" fillId="10" borderId="0" applyNumberFormat="0" applyBorder="0" applyAlignment="0" applyProtection="0"/>
    <xf numFmtId="0" fontId="147" fillId="34" borderId="0" applyNumberFormat="0" applyBorder="0" applyAlignment="0" applyProtection="0"/>
    <xf numFmtId="0" fontId="84" fillId="10" borderId="0" applyNumberFormat="0" applyBorder="0" applyAlignment="0" applyProtection="0"/>
    <xf numFmtId="0" fontId="84" fillId="14" borderId="0" applyNumberFormat="0" applyBorder="0" applyAlignment="0" applyProtection="0"/>
    <xf numFmtId="0" fontId="147" fillId="13" borderId="0" applyNumberFormat="0" applyBorder="0" applyAlignment="0" applyProtection="0"/>
    <xf numFmtId="0" fontId="84" fillId="14" borderId="0" applyNumberFormat="0" applyBorder="0" applyAlignment="0" applyProtection="0"/>
    <xf numFmtId="0" fontId="85" fillId="15" borderId="0" applyNumberFormat="0" applyBorder="0" applyAlignment="0" applyProtection="0"/>
    <xf numFmtId="0" fontId="148" fillId="16" borderId="0" applyNumberFormat="0" applyBorder="0" applyAlignment="0" applyProtection="0"/>
    <xf numFmtId="0" fontId="85" fillId="15" borderId="0" applyNumberFormat="0" applyBorder="0" applyAlignment="0" applyProtection="0"/>
    <xf numFmtId="0" fontId="85" fillId="5" borderId="0" applyNumberFormat="0" applyBorder="0" applyAlignment="0" applyProtection="0"/>
    <xf numFmtId="0" fontId="148" fillId="35" borderId="0" applyNumberFormat="0" applyBorder="0" applyAlignment="0" applyProtection="0"/>
    <xf numFmtId="0" fontId="85" fillId="5" borderId="0" applyNumberFormat="0" applyBorder="0" applyAlignment="0" applyProtection="0"/>
    <xf numFmtId="0" fontId="85" fillId="12" borderId="0" applyNumberFormat="0" applyBorder="0" applyAlignment="0" applyProtection="0"/>
    <xf numFmtId="0" fontId="148" fillId="13" borderId="0" applyNumberFormat="0" applyBorder="0" applyAlignment="0" applyProtection="0"/>
    <xf numFmtId="0" fontId="85" fillId="12" borderId="0" applyNumberFormat="0" applyBorder="0" applyAlignment="0" applyProtection="0"/>
    <xf numFmtId="0" fontId="85" fillId="17" borderId="0" applyNumberFormat="0" applyBorder="0" applyAlignment="0" applyProtection="0"/>
    <xf numFmtId="0" fontId="148" fillId="11" borderId="0" applyNumberFormat="0" applyBorder="0" applyAlignment="0" applyProtection="0"/>
    <xf numFmtId="0" fontId="85" fillId="17" borderId="0" applyNumberFormat="0" applyBorder="0" applyAlignment="0" applyProtection="0"/>
    <xf numFmtId="0" fontId="85" fillId="16" borderId="0" applyNumberFormat="0" applyBorder="0" applyAlignment="0" applyProtection="0"/>
    <xf numFmtId="0" fontId="148" fillId="36" borderId="0" applyNumberFormat="0" applyBorder="0" applyAlignment="0" applyProtection="0"/>
    <xf numFmtId="0" fontId="85" fillId="16" borderId="0" applyNumberFormat="0" applyBorder="0" applyAlignment="0" applyProtection="0"/>
    <xf numFmtId="0" fontId="85" fillId="18" borderId="0" applyNumberFormat="0" applyBorder="0" applyAlignment="0" applyProtection="0"/>
    <xf numFmtId="0" fontId="148" fillId="5" borderId="0" applyNumberFormat="0" applyBorder="0" applyAlignment="0" applyProtection="0"/>
    <xf numFmtId="0" fontId="85" fillId="18" borderId="0" applyNumberFormat="0" applyBorder="0" applyAlignment="0" applyProtection="0"/>
    <xf numFmtId="0" fontId="85" fillId="19" borderId="0" applyNumberFormat="0" applyBorder="0" applyAlignment="0" applyProtection="0"/>
    <xf numFmtId="0" fontId="148" fillId="16" borderId="0" applyNumberFormat="0" applyBorder="0" applyAlignment="0" applyProtection="0"/>
    <xf numFmtId="0" fontId="85" fillId="19" borderId="0" applyNumberFormat="0" applyBorder="0" applyAlignment="0" applyProtection="0"/>
    <xf numFmtId="0" fontId="85" fillId="20" borderId="0" applyNumberFormat="0" applyBorder="0" applyAlignment="0" applyProtection="0"/>
    <xf numFmtId="0" fontId="148" fillId="37" borderId="0" applyNumberFormat="0" applyBorder="0" applyAlignment="0" applyProtection="0"/>
    <xf numFmtId="0" fontId="85" fillId="20" borderId="0" applyNumberFormat="0" applyBorder="0" applyAlignment="0" applyProtection="0"/>
    <xf numFmtId="0" fontId="85" fillId="21" borderId="0" applyNumberFormat="0" applyBorder="0" applyAlignment="0" applyProtection="0"/>
    <xf numFmtId="0" fontId="148" fillId="38" borderId="0" applyNumberFormat="0" applyBorder="0" applyAlignment="0" applyProtection="0"/>
    <xf numFmtId="0" fontId="85" fillId="21" borderId="0" applyNumberFormat="0" applyBorder="0" applyAlignment="0" applyProtection="0"/>
    <xf numFmtId="0" fontId="85" fillId="17" borderId="0" applyNumberFormat="0" applyBorder="0" applyAlignment="0" applyProtection="0"/>
    <xf numFmtId="0" fontId="148" fillId="22" borderId="0" applyNumberFormat="0" applyBorder="0" applyAlignment="0" applyProtection="0"/>
    <xf numFmtId="0" fontId="85" fillId="17" borderId="0" applyNumberFormat="0" applyBorder="0" applyAlignment="0" applyProtection="0"/>
    <xf numFmtId="0" fontId="85" fillId="16" borderId="0" applyNumberFormat="0" applyBorder="0" applyAlignment="0" applyProtection="0"/>
    <xf numFmtId="0" fontId="148" fillId="39" borderId="0" applyNumberFormat="0" applyBorder="0" applyAlignment="0" applyProtection="0"/>
    <xf numFmtId="0" fontId="85" fillId="16" borderId="0" applyNumberFormat="0" applyBorder="0" applyAlignment="0" applyProtection="0"/>
    <xf numFmtId="0" fontId="85" fillId="23" borderId="0" applyNumberFormat="0" applyBorder="0" applyAlignment="0" applyProtection="0"/>
    <xf numFmtId="0" fontId="148" fillId="18" borderId="0" applyNumberFormat="0" applyBorder="0" applyAlignment="0" applyProtection="0"/>
    <xf numFmtId="0" fontId="85" fillId="23" borderId="0" applyNumberFormat="0" applyBorder="0" applyAlignment="0" applyProtection="0"/>
    <xf numFmtId="0" fontId="118" fillId="0" borderId="0">
      <protection locked="0"/>
    </xf>
    <xf numFmtId="177" fontId="60" fillId="0" borderId="0" applyFont="0" applyFill="0" applyBorder="0" applyAlignment="0" applyProtection="0"/>
    <xf numFmtId="168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169" fontId="60" fillId="0" borderId="0" applyFont="0" applyFill="0" applyBorder="0" applyAlignment="0" applyProtection="0"/>
    <xf numFmtId="170" fontId="118" fillId="0" borderId="0">
      <protection locked="0"/>
    </xf>
    <xf numFmtId="0" fontId="118" fillId="0" borderId="0">
      <protection locked="0"/>
    </xf>
    <xf numFmtId="171" fontId="119" fillId="24" borderId="0" applyFont="0" applyBorder="0"/>
    <xf numFmtId="0" fontId="86" fillId="3" borderId="1" applyNumberFormat="0" applyAlignment="0" applyProtection="0"/>
    <xf numFmtId="0" fontId="149" fillId="13" borderId="95" applyNumberFormat="0" applyAlignment="0" applyProtection="0"/>
    <xf numFmtId="0" fontId="86" fillId="3" borderId="1" applyNumberFormat="0" applyAlignment="0" applyProtection="0"/>
    <xf numFmtId="0" fontId="87" fillId="11" borderId="2" applyNumberFormat="0" applyAlignment="0" applyProtection="0"/>
    <xf numFmtId="0" fontId="150" fillId="25" borderId="96" applyNumberFormat="0" applyAlignment="0" applyProtection="0"/>
    <xf numFmtId="0" fontId="87" fillId="11" borderId="2" applyNumberFormat="0" applyAlignment="0" applyProtection="0"/>
    <xf numFmtId="0" fontId="118" fillId="0" borderId="0">
      <protection locked="0"/>
    </xf>
    <xf numFmtId="0" fontId="88" fillId="6" borderId="0" applyNumberFormat="0" applyBorder="0" applyAlignment="0" applyProtection="0"/>
    <xf numFmtId="0" fontId="151" fillId="40" borderId="0" applyNumberFormat="0" applyBorder="0" applyAlignment="0" applyProtection="0"/>
    <xf numFmtId="0" fontId="88" fillId="6" borderId="0" applyNumberFormat="0" applyBorder="0" applyAlignment="0" applyProtection="0"/>
    <xf numFmtId="43" fontId="116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16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16" fillId="0" borderId="0" applyFont="0" applyFill="0" applyBorder="0" applyAlignment="0" applyProtection="0"/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172" fontId="120" fillId="0" borderId="0">
      <protection locked="0"/>
    </xf>
    <xf numFmtId="172" fontId="120" fillId="0" borderId="0"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17" fillId="0" borderId="0" applyNumberFormat="0" applyFill="0" applyBorder="0" applyAlignment="0" applyProtection="0">
      <alignment vertical="top"/>
      <protection locked="0"/>
    </xf>
    <xf numFmtId="0" fontId="89" fillId="0" borderId="3" applyNumberFormat="0" applyFill="0" applyAlignment="0" applyProtection="0"/>
    <xf numFmtId="0" fontId="152" fillId="0" borderId="97" applyNumberFormat="0" applyFill="0" applyAlignment="0" applyProtection="0"/>
    <xf numFmtId="0" fontId="89" fillId="0" borderId="3" applyNumberFormat="0" applyFill="0" applyAlignment="0" applyProtection="0"/>
    <xf numFmtId="0" fontId="90" fillId="26" borderId="4" applyNumberFormat="0" applyAlignment="0" applyProtection="0"/>
    <xf numFmtId="0" fontId="153" fillId="41" borderId="98" applyNumberFormat="0" applyAlignment="0" applyProtection="0"/>
    <xf numFmtId="0" fontId="90" fillId="26" borderId="4" applyNumberFormat="0" applyAlignment="0" applyProtection="0"/>
    <xf numFmtId="173" fontId="121" fillId="0" borderId="5"/>
    <xf numFmtId="0" fontId="91" fillId="0" borderId="6" applyNumberFormat="0" applyFill="0" applyAlignment="0" applyProtection="0"/>
    <xf numFmtId="0" fontId="143" fillId="0" borderId="7" applyNumberFormat="0" applyFill="0" applyAlignment="0" applyProtection="0"/>
    <xf numFmtId="0" fontId="91" fillId="0" borderId="6" applyNumberFormat="0" applyFill="0" applyAlignment="0" applyProtection="0"/>
    <xf numFmtId="0" fontId="92" fillId="0" borderId="8" applyNumberFormat="0" applyFill="0" applyAlignment="0" applyProtection="0"/>
    <xf numFmtId="0" fontId="154" fillId="0" borderId="99" applyNumberFormat="0" applyFill="0" applyAlignment="0" applyProtection="0"/>
    <xf numFmtId="0" fontId="92" fillId="0" borderId="8" applyNumberFormat="0" applyFill="0" applyAlignment="0" applyProtection="0"/>
    <xf numFmtId="0" fontId="93" fillId="0" borderId="9" applyNumberFormat="0" applyFill="0" applyAlignment="0" applyProtection="0"/>
    <xf numFmtId="0" fontId="144" fillId="0" borderId="10" applyNumberFormat="0" applyFill="0" applyAlignment="0" applyProtection="0"/>
    <xf numFmtId="0" fontId="93" fillId="0" borderId="9" applyNumberFormat="0" applyFill="0" applyAlignment="0" applyProtection="0"/>
    <xf numFmtId="0" fontId="93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13" borderId="0" applyNumberFormat="0" applyBorder="0" applyAlignment="0" applyProtection="0"/>
    <xf numFmtId="0" fontId="155" fillId="42" borderId="0" applyNumberFormat="0" applyBorder="0" applyAlignment="0" applyProtection="0"/>
    <xf numFmtId="0" fontId="94" fillId="13" borderId="0" applyNumberFormat="0" applyBorder="0" applyAlignment="0" applyProtection="0"/>
    <xf numFmtId="37" fontId="122" fillId="0" borderId="0"/>
    <xf numFmtId="0" fontId="113" fillId="0" borderId="0"/>
    <xf numFmtId="0" fontId="156" fillId="0" borderId="0"/>
    <xf numFmtId="0" fontId="156" fillId="0" borderId="0"/>
    <xf numFmtId="0" fontId="123" fillId="0" borderId="0"/>
    <xf numFmtId="0" fontId="147" fillId="0" borderId="0"/>
    <xf numFmtId="0" fontId="139" fillId="0" borderId="0"/>
    <xf numFmtId="0" fontId="116" fillId="0" borderId="0"/>
    <xf numFmtId="0" fontId="60" fillId="0" borderId="0"/>
    <xf numFmtId="0" fontId="157" fillId="0" borderId="0"/>
    <xf numFmtId="0" fontId="50" fillId="0" borderId="0" applyBorder="0"/>
    <xf numFmtId="0" fontId="60" fillId="0" borderId="0"/>
    <xf numFmtId="0" fontId="60" fillId="0" borderId="0"/>
    <xf numFmtId="0" fontId="50" fillId="0" borderId="0"/>
    <xf numFmtId="0" fontId="50" fillId="0" borderId="0"/>
    <xf numFmtId="0" fontId="147" fillId="0" borderId="0"/>
    <xf numFmtId="0" fontId="50" fillId="0" borderId="0"/>
    <xf numFmtId="0" fontId="124" fillId="0" borderId="0"/>
    <xf numFmtId="0" fontId="50" fillId="0" borderId="0" applyBorder="0"/>
    <xf numFmtId="0" fontId="60" fillId="0" borderId="0"/>
    <xf numFmtId="0" fontId="136" fillId="0" borderId="0"/>
    <xf numFmtId="0" fontId="147" fillId="0" borderId="0"/>
    <xf numFmtId="0" fontId="147" fillId="0" borderId="0"/>
    <xf numFmtId="0" fontId="147" fillId="0" borderId="0"/>
    <xf numFmtId="0" fontId="116" fillId="0" borderId="0"/>
    <xf numFmtId="0" fontId="116" fillId="0" borderId="0"/>
    <xf numFmtId="0" fontId="70" fillId="0" borderId="0"/>
    <xf numFmtId="0" fontId="61" fillId="0" borderId="0"/>
    <xf numFmtId="0" fontId="60" fillId="0" borderId="0"/>
    <xf numFmtId="0" fontId="60" fillId="0" borderId="0"/>
    <xf numFmtId="0" fontId="95" fillId="11" borderId="1" applyNumberFormat="0" applyAlignment="0" applyProtection="0"/>
    <xf numFmtId="0" fontId="158" fillId="25" borderId="95" applyNumberFormat="0" applyAlignment="0" applyProtection="0"/>
    <xf numFmtId="0" fontId="95" fillId="11" borderId="1" applyNumberFormat="0" applyAlignment="0" applyProtection="0"/>
    <xf numFmtId="0" fontId="118" fillId="0" borderId="0">
      <protection locked="0"/>
    </xf>
    <xf numFmtId="9" fontId="137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38" fillId="0" borderId="0" applyFont="0" applyFill="0" applyBorder="0" applyAlignment="0" applyProtection="0"/>
    <xf numFmtId="9" fontId="139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3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32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96" fillId="0" borderId="11" applyNumberFormat="0" applyFill="0" applyAlignment="0" applyProtection="0"/>
    <xf numFmtId="0" fontId="159" fillId="0" borderId="12" applyNumberFormat="0" applyFill="0" applyAlignment="0" applyProtection="0"/>
    <xf numFmtId="0" fontId="96" fillId="0" borderId="11" applyNumberFormat="0" applyFill="0" applyAlignment="0" applyProtection="0"/>
    <xf numFmtId="174" fontId="121" fillId="0" borderId="0">
      <alignment vertical="center"/>
    </xf>
    <xf numFmtId="0" fontId="97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118" fillId="0" borderId="0">
      <protection locked="0"/>
    </xf>
    <xf numFmtId="0" fontId="99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76" fillId="7" borderId="13" applyNumberFormat="0" applyFont="0" applyAlignment="0" applyProtection="0"/>
    <xf numFmtId="0" fontId="140" fillId="43" borderId="100" applyNumberFormat="0" applyFont="0" applyAlignment="0" applyProtection="0"/>
    <xf numFmtId="0" fontId="60" fillId="7" borderId="13" applyNumberFormat="0" applyFont="0" applyAlignment="0" applyProtection="0"/>
    <xf numFmtId="0" fontId="100" fillId="4" borderId="0" applyNumberFormat="0" applyBorder="0" applyAlignment="0" applyProtection="0"/>
    <xf numFmtId="0" fontId="162" fillId="44" borderId="0" applyNumberFormat="0" applyBorder="0" applyAlignment="0" applyProtection="0"/>
    <xf numFmtId="0" fontId="100" fillId="4" borderId="0" applyNumberFormat="0" applyBorder="0" applyAlignment="0" applyProtection="0"/>
    <xf numFmtId="0" fontId="164" fillId="0" borderId="0"/>
    <xf numFmtId="0" fontId="38" fillId="0" borderId="0"/>
    <xf numFmtId="0" fontId="38" fillId="0" borderId="0"/>
    <xf numFmtId="0" fontId="38" fillId="0" borderId="0"/>
    <xf numFmtId="0" fontId="165" fillId="0" borderId="0"/>
    <xf numFmtId="0" fontId="166" fillId="0" borderId="0"/>
    <xf numFmtId="0" fontId="116" fillId="0" borderId="0"/>
    <xf numFmtId="0" fontId="168" fillId="44" borderId="0" applyNumberFormat="0" applyBorder="0" applyAlignment="0" applyProtection="0"/>
    <xf numFmtId="179" fontId="169" fillId="0" borderId="0"/>
    <xf numFmtId="0" fontId="37" fillId="0" borderId="0"/>
    <xf numFmtId="0" fontId="38" fillId="0" borderId="0"/>
    <xf numFmtId="0" fontId="116" fillId="0" borderId="0"/>
    <xf numFmtId="0" fontId="178" fillId="0" borderId="0"/>
    <xf numFmtId="0" fontId="183" fillId="0" borderId="0"/>
    <xf numFmtId="0" fontId="185" fillId="0" borderId="0"/>
    <xf numFmtId="0" fontId="185" fillId="0" borderId="0"/>
    <xf numFmtId="0" fontId="38" fillId="0" borderId="0"/>
    <xf numFmtId="0" fontId="116" fillId="0" borderId="0"/>
    <xf numFmtId="0" fontId="60" fillId="0" borderId="0"/>
    <xf numFmtId="0" fontId="189" fillId="0" borderId="0"/>
    <xf numFmtId="0" fontId="36" fillId="0" borderId="0"/>
    <xf numFmtId="0" fontId="35" fillId="0" borderId="0"/>
    <xf numFmtId="0" fontId="194" fillId="0" borderId="0"/>
    <xf numFmtId="0" fontId="195" fillId="0" borderId="0"/>
    <xf numFmtId="0" fontId="195" fillId="0" borderId="0"/>
    <xf numFmtId="0" fontId="34" fillId="0" borderId="0"/>
    <xf numFmtId="0" fontId="196" fillId="0" borderId="0" applyNumberFormat="0" applyFill="0" applyBorder="0" applyAlignment="0" applyProtection="0"/>
    <xf numFmtId="0" fontId="197" fillId="0" borderId="101" applyNumberFormat="0" applyFill="0" applyAlignment="0" applyProtection="0"/>
    <xf numFmtId="0" fontId="198" fillId="0" borderId="99" applyNumberFormat="0" applyFill="0" applyAlignment="0" applyProtection="0"/>
    <xf numFmtId="0" fontId="199" fillId="0" borderId="102" applyNumberFormat="0" applyFill="0" applyAlignment="0" applyProtection="0"/>
    <xf numFmtId="0" fontId="199" fillId="0" borderId="0" applyNumberFormat="0" applyFill="0" applyBorder="0" applyAlignment="0" applyProtection="0"/>
    <xf numFmtId="0" fontId="149" fillId="56" borderId="95" applyNumberFormat="0" applyAlignment="0" applyProtection="0"/>
    <xf numFmtId="0" fontId="150" fillId="57" borderId="96" applyNumberFormat="0" applyAlignment="0" applyProtection="0"/>
    <xf numFmtId="0" fontId="158" fillId="57" borderId="95" applyNumberFormat="0" applyAlignment="0" applyProtection="0"/>
    <xf numFmtId="0" fontId="34" fillId="43" borderId="100" applyNumberFormat="0" applyFont="0" applyAlignment="0" applyProtection="0"/>
    <xf numFmtId="0" fontId="159" fillId="0" borderId="103" applyNumberFormat="0" applyFill="0" applyAlignment="0" applyProtection="0"/>
    <xf numFmtId="0" fontId="148" fillId="58" borderId="0" applyNumberFormat="0" applyBorder="0" applyAlignment="0" applyProtection="0"/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148" fillId="61" borderId="0" applyNumberFormat="0" applyBorder="0" applyAlignment="0" applyProtection="0"/>
    <xf numFmtId="0" fontId="34" fillId="62" borderId="0" applyNumberFormat="0" applyBorder="0" applyAlignment="0" applyProtection="0"/>
    <xf numFmtId="0" fontId="34" fillId="33" borderId="0" applyNumberFormat="0" applyBorder="0" applyAlignment="0" applyProtection="0"/>
    <xf numFmtId="0" fontId="34" fillId="63" borderId="0" applyNumberFormat="0" applyBorder="0" applyAlignment="0" applyProtection="0"/>
    <xf numFmtId="0" fontId="34" fillId="64" borderId="0" applyNumberFormat="0" applyBorder="0" applyAlignment="0" applyProtection="0"/>
    <xf numFmtId="0" fontId="148" fillId="65" borderId="0" applyNumberFormat="0" applyBorder="0" applyAlignment="0" applyProtection="0"/>
    <xf numFmtId="0" fontId="148" fillId="66" borderId="0" applyNumberFormat="0" applyBorder="0" applyAlignment="0" applyProtection="0"/>
    <xf numFmtId="0" fontId="34" fillId="67" borderId="0" applyNumberFormat="0" applyBorder="0" applyAlignment="0" applyProtection="0"/>
    <xf numFmtId="0" fontId="34" fillId="68" borderId="0" applyNumberFormat="0" applyBorder="0" applyAlignment="0" applyProtection="0"/>
    <xf numFmtId="0" fontId="148" fillId="69" borderId="0" applyNumberFormat="0" applyBorder="0" applyAlignment="0" applyProtection="0"/>
    <xf numFmtId="0" fontId="34" fillId="32" borderId="0" applyNumberFormat="0" applyBorder="0" applyAlignment="0" applyProtection="0"/>
    <xf numFmtId="0" fontId="34" fillId="34" borderId="0" applyNumberFormat="0" applyBorder="0" applyAlignment="0" applyProtection="0"/>
    <xf numFmtId="0" fontId="148" fillId="70" borderId="0" applyNumberFormat="0" applyBorder="0" applyAlignment="0" applyProtection="0"/>
    <xf numFmtId="0" fontId="34" fillId="71" borderId="0" applyNumberFormat="0" applyBorder="0" applyAlignment="0" applyProtection="0"/>
    <xf numFmtId="0" fontId="34" fillId="72" borderId="0" applyNumberFormat="0" applyBorder="0" applyAlignment="0" applyProtection="0"/>
    <xf numFmtId="0" fontId="148" fillId="73" borderId="0" applyNumberFormat="0" applyBorder="0" applyAlignment="0" applyProtection="0"/>
    <xf numFmtId="0" fontId="200" fillId="0" borderId="0"/>
    <xf numFmtId="0" fontId="38" fillId="0" borderId="0"/>
    <xf numFmtId="0" fontId="206" fillId="0" borderId="0"/>
    <xf numFmtId="0" fontId="185" fillId="0" borderId="0"/>
    <xf numFmtId="0" fontId="185" fillId="0" borderId="0"/>
    <xf numFmtId="0" fontId="185" fillId="0" borderId="0"/>
    <xf numFmtId="0" fontId="62" fillId="0" borderId="0"/>
    <xf numFmtId="0" fontId="38" fillId="0" borderId="0"/>
    <xf numFmtId="0" fontId="207" fillId="0" borderId="0"/>
    <xf numFmtId="0" fontId="208" fillId="0" borderId="0"/>
    <xf numFmtId="0" fontId="209" fillId="0" borderId="0"/>
    <xf numFmtId="0" fontId="33" fillId="0" borderId="0"/>
    <xf numFmtId="0" fontId="33" fillId="43" borderId="100" applyNumberFormat="0" applyFont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2" borderId="0" applyNumberFormat="0" applyBorder="0" applyAlignment="0" applyProtection="0"/>
    <xf numFmtId="0" fontId="33" fillId="33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71" borderId="0" applyNumberFormat="0" applyBorder="0" applyAlignment="0" applyProtection="0"/>
    <xf numFmtId="0" fontId="33" fillId="72" borderId="0" applyNumberFormat="0" applyBorder="0" applyAlignment="0" applyProtection="0"/>
    <xf numFmtId="0" fontId="32" fillId="0" borderId="0"/>
    <xf numFmtId="0" fontId="210" fillId="0" borderId="0"/>
    <xf numFmtId="0" fontId="211" fillId="0" borderId="0"/>
    <xf numFmtId="0" fontId="212" fillId="0" borderId="0"/>
    <xf numFmtId="0" fontId="31" fillId="59" borderId="0" applyNumberFormat="0" applyBorder="0" applyAlignment="0" applyProtection="0"/>
    <xf numFmtId="0" fontId="31" fillId="62" borderId="0" applyNumberFormat="0" applyBorder="0" applyAlignment="0" applyProtection="0"/>
    <xf numFmtId="0" fontId="31" fillId="63" borderId="0" applyNumberFormat="0" applyBorder="0" applyAlignment="0" applyProtection="0"/>
    <xf numFmtId="0" fontId="31" fillId="67" borderId="0" applyNumberFormat="0" applyBorder="0" applyAlignment="0" applyProtection="0"/>
    <xf numFmtId="0" fontId="31" fillId="32" borderId="0" applyNumberFormat="0" applyBorder="0" applyAlignment="0" applyProtection="0"/>
    <xf numFmtId="0" fontId="31" fillId="71" borderId="0" applyNumberFormat="0" applyBorder="0" applyAlignment="0" applyProtection="0"/>
    <xf numFmtId="0" fontId="31" fillId="60" borderId="0" applyNumberFormat="0" applyBorder="0" applyAlignment="0" applyProtection="0"/>
    <xf numFmtId="0" fontId="31" fillId="33" borderId="0" applyNumberFormat="0" applyBorder="0" applyAlignment="0" applyProtection="0"/>
    <xf numFmtId="0" fontId="31" fillId="64" borderId="0" applyNumberFormat="0" applyBorder="0" applyAlignment="0" applyProtection="0"/>
    <xf numFmtId="0" fontId="31" fillId="68" borderId="0" applyNumberFormat="0" applyBorder="0" applyAlignment="0" applyProtection="0"/>
    <xf numFmtId="0" fontId="31" fillId="34" borderId="0" applyNumberFormat="0" applyBorder="0" applyAlignment="0" applyProtection="0"/>
    <xf numFmtId="0" fontId="31" fillId="72" borderId="0" applyNumberFormat="0" applyBorder="0" applyAlignment="0" applyProtection="0"/>
    <xf numFmtId="0" fontId="31" fillId="0" borderId="0"/>
    <xf numFmtId="0" fontId="31" fillId="43" borderId="100" applyNumberFormat="0" applyFont="0" applyAlignment="0" applyProtection="0"/>
    <xf numFmtId="0" fontId="60" fillId="0" borderId="0"/>
    <xf numFmtId="0" fontId="60" fillId="0" borderId="0"/>
    <xf numFmtId="0" fontId="60" fillId="0" borderId="0"/>
    <xf numFmtId="0" fontId="38" fillId="0" borderId="0"/>
    <xf numFmtId="0" fontId="60" fillId="0" borderId="0"/>
    <xf numFmtId="0" fontId="70" fillId="0" borderId="0"/>
    <xf numFmtId="0" fontId="38" fillId="0" borderId="0"/>
    <xf numFmtId="0" fontId="220" fillId="0" borderId="0"/>
    <xf numFmtId="0" fontId="221" fillId="0" borderId="0"/>
    <xf numFmtId="0" fontId="60" fillId="0" borderId="0"/>
    <xf numFmtId="0" fontId="60" fillId="0" borderId="0"/>
    <xf numFmtId="0" fontId="236" fillId="0" borderId="0"/>
    <xf numFmtId="0" fontId="30" fillId="0" borderId="0"/>
    <xf numFmtId="0" fontId="38" fillId="0" borderId="0"/>
    <xf numFmtId="0" fontId="38" fillId="0" borderId="0"/>
    <xf numFmtId="0" fontId="38" fillId="0" borderId="0"/>
    <xf numFmtId="0" fontId="29" fillId="0" borderId="0"/>
    <xf numFmtId="0" fontId="29" fillId="0" borderId="0"/>
    <xf numFmtId="0" fontId="29" fillId="43" borderId="100" applyNumberFormat="0" applyFont="0" applyAlignment="0" applyProtection="0"/>
    <xf numFmtId="0" fontId="29" fillId="59" borderId="0" applyNumberFormat="0" applyBorder="0" applyAlignment="0" applyProtection="0"/>
    <xf numFmtId="0" fontId="29" fillId="60" borderId="0" applyNumberFormat="0" applyBorder="0" applyAlignment="0" applyProtection="0"/>
    <xf numFmtId="0" fontId="29" fillId="62" borderId="0" applyNumberFormat="0" applyBorder="0" applyAlignment="0" applyProtection="0"/>
    <xf numFmtId="0" fontId="29" fillId="33" borderId="0" applyNumberFormat="0" applyBorder="0" applyAlignment="0" applyProtection="0"/>
    <xf numFmtId="0" fontId="29" fillId="63" borderId="0" applyNumberFormat="0" applyBorder="0" applyAlignment="0" applyProtection="0"/>
    <xf numFmtId="0" fontId="29" fillId="64" borderId="0" applyNumberFormat="0" applyBorder="0" applyAlignment="0" applyProtection="0"/>
    <xf numFmtId="0" fontId="29" fillId="67" borderId="0" applyNumberFormat="0" applyBorder="0" applyAlignment="0" applyProtection="0"/>
    <xf numFmtId="0" fontId="29" fillId="68" borderId="0" applyNumberFormat="0" applyBorder="0" applyAlignment="0" applyProtection="0"/>
    <xf numFmtId="0" fontId="29" fillId="32" borderId="0" applyNumberFormat="0" applyBorder="0" applyAlignment="0" applyProtection="0"/>
    <xf numFmtId="0" fontId="29" fillId="34" borderId="0" applyNumberFormat="0" applyBorder="0" applyAlignment="0" applyProtection="0"/>
    <xf numFmtId="0" fontId="29" fillId="71" borderId="0" applyNumberFormat="0" applyBorder="0" applyAlignment="0" applyProtection="0"/>
    <xf numFmtId="0" fontId="29" fillId="72" borderId="0" applyNumberFormat="0" applyBorder="0" applyAlignment="0" applyProtection="0"/>
    <xf numFmtId="0" fontId="240" fillId="0" borderId="0"/>
    <xf numFmtId="0" fontId="241" fillId="0" borderId="0"/>
    <xf numFmtId="0" fontId="116" fillId="0" borderId="0"/>
    <xf numFmtId="0" fontId="246" fillId="0" borderId="0"/>
    <xf numFmtId="0" fontId="247" fillId="0" borderId="0"/>
    <xf numFmtId="9" fontId="247" fillId="0" borderId="0" applyFont="0" applyFill="0" applyBorder="0" applyAlignment="0" applyProtection="0"/>
    <xf numFmtId="0" fontId="248" fillId="0" borderId="0"/>
    <xf numFmtId="0" fontId="38" fillId="0" borderId="0"/>
    <xf numFmtId="0" fontId="28" fillId="3" borderId="0" applyNumberFormat="0" applyBorder="0" applyAlignment="0" applyProtection="0"/>
    <xf numFmtId="0" fontId="28" fillId="59" borderId="0" applyNumberFormat="0" applyBorder="0" applyAlignment="0" applyProtection="0"/>
    <xf numFmtId="0" fontId="28" fillId="59" borderId="0" applyNumberFormat="0" applyBorder="0" applyAlignment="0" applyProtection="0"/>
    <xf numFmtId="0" fontId="28" fillId="59" borderId="0" applyNumberFormat="0" applyBorder="0" applyAlignment="0" applyProtection="0"/>
    <xf numFmtId="0" fontId="28" fillId="59" borderId="0" applyNumberFormat="0" applyBorder="0" applyAlignment="0" applyProtection="0"/>
    <xf numFmtId="0" fontId="28" fillId="5" borderId="0" applyNumberFormat="0" applyBorder="0" applyAlignment="0" applyProtection="0"/>
    <xf numFmtId="0" fontId="28" fillId="62" borderId="0" applyNumberFormat="0" applyBorder="0" applyAlignment="0" applyProtection="0"/>
    <xf numFmtId="0" fontId="28" fillId="62" borderId="0" applyNumberFormat="0" applyBorder="0" applyAlignment="0" applyProtection="0"/>
    <xf numFmtId="0" fontId="28" fillId="62" borderId="0" applyNumberFormat="0" applyBorder="0" applyAlignment="0" applyProtection="0"/>
    <xf numFmtId="0" fontId="28" fillId="62" borderId="0" applyNumberFormat="0" applyBorder="0" applyAlignment="0" applyProtection="0"/>
    <xf numFmtId="0" fontId="28" fillId="7" borderId="0" applyNumberFormat="0" applyBorder="0" applyAlignment="0" applyProtection="0"/>
    <xf numFmtId="0" fontId="28" fillId="63" borderId="0" applyNumberFormat="0" applyBorder="0" applyAlignment="0" applyProtection="0"/>
    <xf numFmtId="0" fontId="28" fillId="63" borderId="0" applyNumberFormat="0" applyBorder="0" applyAlignment="0" applyProtection="0"/>
    <xf numFmtId="0" fontId="28" fillId="63" borderId="0" applyNumberFormat="0" applyBorder="0" applyAlignment="0" applyProtection="0"/>
    <xf numFmtId="0" fontId="28" fillId="63" borderId="0" applyNumberFormat="0" applyBorder="0" applyAlignment="0" applyProtection="0"/>
    <xf numFmtId="0" fontId="28" fillId="3" borderId="0" applyNumberFormat="0" applyBorder="0" applyAlignment="0" applyProtection="0"/>
    <xf numFmtId="0" fontId="28" fillId="67" borderId="0" applyNumberFormat="0" applyBorder="0" applyAlignment="0" applyProtection="0"/>
    <xf numFmtId="0" fontId="28" fillId="67" borderId="0" applyNumberFormat="0" applyBorder="0" applyAlignment="0" applyProtection="0"/>
    <xf numFmtId="0" fontId="28" fillId="67" borderId="0" applyNumberFormat="0" applyBorder="0" applyAlignment="0" applyProtection="0"/>
    <xf numFmtId="0" fontId="28" fillId="67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7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11" borderId="0" applyNumberFormat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13" borderId="0" applyNumberFormat="0" applyBorder="0" applyAlignment="0" applyProtection="0"/>
    <xf numFmtId="0" fontId="28" fillId="64" borderId="0" applyNumberFormat="0" applyBorder="0" applyAlignment="0" applyProtection="0"/>
    <xf numFmtId="0" fontId="28" fillId="64" borderId="0" applyNumberFormat="0" applyBorder="0" applyAlignment="0" applyProtection="0"/>
    <xf numFmtId="0" fontId="28" fillId="64" borderId="0" applyNumberFormat="0" applyBorder="0" applyAlignment="0" applyProtection="0"/>
    <xf numFmtId="0" fontId="28" fillId="64" borderId="0" applyNumberFormat="0" applyBorder="0" applyAlignment="0" applyProtection="0"/>
    <xf numFmtId="0" fontId="28" fillId="11" borderId="0" applyNumberFormat="0" applyBorder="0" applyAlignment="0" applyProtection="0"/>
    <xf numFmtId="0" fontId="28" fillId="68" borderId="0" applyNumberFormat="0" applyBorder="0" applyAlignment="0" applyProtection="0"/>
    <xf numFmtId="0" fontId="28" fillId="68" borderId="0" applyNumberFormat="0" applyBorder="0" applyAlignment="0" applyProtection="0"/>
    <xf numFmtId="0" fontId="28" fillId="68" borderId="0" applyNumberFormat="0" applyBorder="0" applyAlignment="0" applyProtection="0"/>
    <xf numFmtId="0" fontId="28" fillId="68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13" borderId="0" applyNumberFormat="0" applyBorder="0" applyAlignment="0" applyProtection="0"/>
    <xf numFmtId="0" fontId="28" fillId="72" borderId="0" applyNumberFormat="0" applyBorder="0" applyAlignment="0" applyProtection="0"/>
    <xf numFmtId="0" fontId="28" fillId="72" borderId="0" applyNumberFormat="0" applyBorder="0" applyAlignment="0" applyProtection="0"/>
    <xf numFmtId="0" fontId="28" fillId="72" borderId="0" applyNumberFormat="0" applyBorder="0" applyAlignment="0" applyProtection="0"/>
    <xf numFmtId="0" fontId="28" fillId="72" borderId="0" applyNumberFormat="0" applyBorder="0" applyAlignment="0" applyProtection="0"/>
    <xf numFmtId="0" fontId="148" fillId="16" borderId="0" applyNumberFormat="0" applyBorder="0" applyAlignment="0" applyProtection="0"/>
    <xf numFmtId="0" fontId="148" fillId="13" borderId="0" applyNumberFormat="0" applyBorder="0" applyAlignment="0" applyProtection="0"/>
    <xf numFmtId="0" fontId="148" fillId="11" borderId="0" applyNumberFormat="0" applyBorder="0" applyAlignment="0" applyProtection="0"/>
    <xf numFmtId="0" fontId="148" fillId="5" borderId="0" applyNumberFormat="0" applyBorder="0" applyAlignment="0" applyProtection="0"/>
    <xf numFmtId="0" fontId="148" fillId="16" borderId="0" applyNumberFormat="0" applyBorder="0" applyAlignment="0" applyProtection="0"/>
    <xf numFmtId="0" fontId="148" fillId="22" borderId="0" applyNumberFormat="0" applyBorder="0" applyAlignment="0" applyProtection="0"/>
    <xf numFmtId="0" fontId="148" fillId="18" borderId="0" applyNumberFormat="0" applyBorder="0" applyAlignment="0" applyProtection="0"/>
    <xf numFmtId="0" fontId="149" fillId="13" borderId="95" applyNumberFormat="0" applyAlignment="0" applyProtection="0"/>
    <xf numFmtId="0" fontId="150" fillId="25" borderId="96" applyNumberFormat="0" applyAlignment="0" applyProtection="0"/>
    <xf numFmtId="0" fontId="143" fillId="0" borderId="7" applyNumberFormat="0" applyFill="0" applyAlignment="0" applyProtection="0"/>
    <xf numFmtId="0" fontId="154" fillId="0" borderId="99" applyNumberFormat="0" applyFill="0" applyAlignment="0" applyProtection="0"/>
    <xf numFmtId="0" fontId="144" fillId="0" borderId="10" applyNumberFormat="0" applyFill="0" applyAlignment="0" applyProtection="0"/>
    <xf numFmtId="0" fontId="144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 applyBorder="0"/>
    <xf numFmtId="0" fontId="116" fillId="0" borderId="0"/>
    <xf numFmtId="0" fontId="28" fillId="0" borderId="0"/>
    <xf numFmtId="0" fontId="28" fillId="0" borderId="0"/>
    <xf numFmtId="0" fontId="3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38" fillId="0" borderId="0" applyBorder="0"/>
    <xf numFmtId="0" fontId="28" fillId="0" borderId="0"/>
    <xf numFmtId="0" fontId="28" fillId="0" borderId="0"/>
    <xf numFmtId="0" fontId="28" fillId="0" borderId="0"/>
    <xf numFmtId="0" fontId="158" fillId="25" borderId="95" applyNumberFormat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159" fillId="0" borderId="12" applyNumberFormat="0" applyFill="0" applyAlignment="0" applyProtection="0"/>
    <xf numFmtId="0" fontId="145" fillId="0" borderId="0" applyNumberFormat="0" applyFill="0" applyBorder="0" applyAlignment="0" applyProtection="0"/>
    <xf numFmtId="0" fontId="140" fillId="43" borderId="100" applyNumberFormat="0" applyFont="0" applyAlignment="0" applyProtection="0"/>
    <xf numFmtId="0" fontId="28" fillId="43" borderId="100" applyNumberFormat="0" applyFont="0" applyAlignment="0" applyProtection="0"/>
    <xf numFmtId="0" fontId="28" fillId="43" borderId="100" applyNumberFormat="0" applyFont="0" applyAlignment="0" applyProtection="0"/>
    <xf numFmtId="0" fontId="28" fillId="43" borderId="100" applyNumberFormat="0" applyFont="0" applyAlignment="0" applyProtection="0"/>
    <xf numFmtId="0" fontId="28" fillId="43" borderId="100" applyNumberFormat="0" applyFont="0" applyAlignment="0" applyProtection="0"/>
    <xf numFmtId="0" fontId="251" fillId="0" borderId="0"/>
    <xf numFmtId="0" fontId="27" fillId="0" borderId="0"/>
    <xf numFmtId="0" fontId="252" fillId="0" borderId="0"/>
    <xf numFmtId="0" fontId="60" fillId="0" borderId="0"/>
    <xf numFmtId="0" fontId="253" fillId="0" borderId="0"/>
    <xf numFmtId="0" fontId="60" fillId="0" borderId="0"/>
    <xf numFmtId="0" fontId="256" fillId="0" borderId="0"/>
    <xf numFmtId="0" fontId="259" fillId="0" borderId="0"/>
    <xf numFmtId="0" fontId="26" fillId="0" borderId="0"/>
    <xf numFmtId="0" fontId="60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116" fillId="0" borderId="0"/>
    <xf numFmtId="0" fontId="265" fillId="0" borderId="0"/>
    <xf numFmtId="9" fontId="265" fillId="0" borderId="0" applyFont="0" applyFill="0" applyBorder="0" applyAlignment="0" applyProtection="0"/>
    <xf numFmtId="0" fontId="266" fillId="0" borderId="0"/>
    <xf numFmtId="0" fontId="22" fillId="0" borderId="0"/>
    <xf numFmtId="0" fontId="22" fillId="43" borderId="100" applyNumberFormat="0" applyFont="0" applyAlignment="0" applyProtection="0"/>
    <xf numFmtId="0" fontId="22" fillId="59" borderId="0" applyNumberFormat="0" applyBorder="0" applyAlignment="0" applyProtection="0"/>
    <xf numFmtId="0" fontId="22" fillId="60" borderId="0" applyNumberFormat="0" applyBorder="0" applyAlignment="0" applyProtection="0"/>
    <xf numFmtId="0" fontId="22" fillId="62" borderId="0" applyNumberFormat="0" applyBorder="0" applyAlignment="0" applyProtection="0"/>
    <xf numFmtId="0" fontId="22" fillId="33" borderId="0" applyNumberFormat="0" applyBorder="0" applyAlignment="0" applyProtection="0"/>
    <xf numFmtId="0" fontId="22" fillId="63" borderId="0" applyNumberFormat="0" applyBorder="0" applyAlignment="0" applyProtection="0"/>
    <xf numFmtId="0" fontId="22" fillId="64" borderId="0" applyNumberFormat="0" applyBorder="0" applyAlignment="0" applyProtection="0"/>
    <xf numFmtId="0" fontId="22" fillId="67" borderId="0" applyNumberFormat="0" applyBorder="0" applyAlignment="0" applyProtection="0"/>
    <xf numFmtId="0" fontId="22" fillId="68" borderId="0" applyNumberFormat="0" applyBorder="0" applyAlignment="0" applyProtection="0"/>
    <xf numFmtId="0" fontId="22" fillId="32" borderId="0" applyNumberFormat="0" applyBorder="0" applyAlignment="0" applyProtection="0"/>
    <xf numFmtId="0" fontId="22" fillId="34" borderId="0" applyNumberFormat="0" applyBorder="0" applyAlignment="0" applyProtection="0"/>
    <xf numFmtId="0" fontId="22" fillId="71" borderId="0" applyNumberFormat="0" applyBorder="0" applyAlignment="0" applyProtection="0"/>
    <xf numFmtId="0" fontId="22" fillId="72" borderId="0" applyNumberFormat="0" applyBorder="0" applyAlignment="0" applyProtection="0"/>
    <xf numFmtId="0" fontId="267" fillId="0" borderId="0"/>
    <xf numFmtId="9" fontId="38" fillId="0" borderId="0" applyFont="0" applyFill="0" applyBorder="0" applyAlignment="0" applyProtection="0"/>
    <xf numFmtId="0" fontId="272" fillId="0" borderId="0"/>
    <xf numFmtId="0" fontId="273" fillId="0" borderId="0"/>
    <xf numFmtId="0" fontId="274" fillId="0" borderId="0"/>
    <xf numFmtId="0" fontId="21" fillId="0" borderId="0"/>
    <xf numFmtId="0" fontId="21" fillId="0" borderId="0"/>
    <xf numFmtId="0" fontId="21" fillId="0" borderId="0"/>
    <xf numFmtId="0" fontId="277" fillId="0" borderId="0"/>
    <xf numFmtId="0" fontId="278" fillId="0" borderId="0"/>
    <xf numFmtId="0" fontId="279" fillId="0" borderId="0"/>
    <xf numFmtId="0" fontId="280" fillId="0" borderId="0"/>
    <xf numFmtId="0" fontId="116" fillId="0" borderId="0"/>
    <xf numFmtId="0" fontId="285" fillId="0" borderId="0"/>
    <xf numFmtId="0" fontId="286" fillId="0" borderId="0"/>
    <xf numFmtId="0" fontId="60" fillId="0" borderId="0"/>
    <xf numFmtId="0" fontId="287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314" fillId="0" borderId="0"/>
    <xf numFmtId="0" fontId="16" fillId="0" borderId="0"/>
    <xf numFmtId="0" fontId="15" fillId="0" borderId="0"/>
    <xf numFmtId="0" fontId="116" fillId="0" borderId="0"/>
    <xf numFmtId="0" fontId="316" fillId="0" borderId="0"/>
    <xf numFmtId="0" fontId="317" fillId="0" borderId="0"/>
    <xf numFmtId="0" fontId="14" fillId="0" borderId="0"/>
    <xf numFmtId="0" fontId="116" fillId="0" borderId="0"/>
    <xf numFmtId="9" fontId="38" fillId="0" borderId="0" applyFont="0" applyFill="0" applyBorder="0" applyAlignment="0" applyProtection="0"/>
    <xf numFmtId="0" fontId="3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323" fillId="0" borderId="0"/>
    <xf numFmtId="0" fontId="324" fillId="0" borderId="0"/>
    <xf numFmtId="0" fontId="10" fillId="0" borderId="0"/>
    <xf numFmtId="0" fontId="326" fillId="0" borderId="0" applyNumberFormat="0" applyFill="0" applyBorder="0" applyAlignment="0" applyProtection="0"/>
    <xf numFmtId="0" fontId="151" fillId="40" borderId="0" applyNumberFormat="0" applyBorder="0" applyAlignment="0" applyProtection="0"/>
    <xf numFmtId="0" fontId="162" fillId="44" borderId="0" applyNumberFormat="0" applyBorder="0" applyAlignment="0" applyProtection="0"/>
    <xf numFmtId="0" fontId="155" fillId="42" borderId="0" applyNumberFormat="0" applyBorder="0" applyAlignment="0" applyProtection="0"/>
    <xf numFmtId="0" fontId="10" fillId="0" borderId="0"/>
    <xf numFmtId="0" fontId="10" fillId="43" borderId="100" applyNumberFormat="0" applyFont="0" applyAlignment="0" applyProtection="0"/>
    <xf numFmtId="0" fontId="10" fillId="59" borderId="0" applyNumberFormat="0" applyBorder="0" applyAlignment="0" applyProtection="0"/>
    <xf numFmtId="0" fontId="10" fillId="60" borderId="0" applyNumberFormat="0" applyBorder="0" applyAlignment="0" applyProtection="0"/>
    <xf numFmtId="0" fontId="148" fillId="61" borderId="0" applyNumberFormat="0" applyBorder="0" applyAlignment="0" applyProtection="0"/>
    <xf numFmtId="0" fontId="10" fillId="62" borderId="0" applyNumberFormat="0" applyBorder="0" applyAlignment="0" applyProtection="0"/>
    <xf numFmtId="0" fontId="10" fillId="33" borderId="0" applyNumberFormat="0" applyBorder="0" applyAlignment="0" applyProtection="0"/>
    <xf numFmtId="0" fontId="148" fillId="35" borderId="0" applyNumberFormat="0" applyBorder="0" applyAlignment="0" applyProtection="0"/>
    <xf numFmtId="0" fontId="10" fillId="63" borderId="0" applyNumberFormat="0" applyBorder="0" applyAlignment="0" applyProtection="0"/>
    <xf numFmtId="0" fontId="10" fillId="64" borderId="0" applyNumberFormat="0" applyBorder="0" applyAlignment="0" applyProtection="0"/>
    <xf numFmtId="0" fontId="148" fillId="65" borderId="0" applyNumberFormat="0" applyBorder="0" applyAlignment="0" applyProtection="0"/>
    <xf numFmtId="0" fontId="10" fillId="67" borderId="0" applyNumberFormat="0" applyBorder="0" applyAlignment="0" applyProtection="0"/>
    <xf numFmtId="0" fontId="10" fillId="68" borderId="0" applyNumberFormat="0" applyBorder="0" applyAlignment="0" applyProtection="0"/>
    <xf numFmtId="0" fontId="148" fillId="69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48" fillId="36" borderId="0" applyNumberFormat="0" applyBorder="0" applyAlignment="0" applyProtection="0"/>
    <xf numFmtId="0" fontId="10" fillId="71" borderId="0" applyNumberFormat="0" applyBorder="0" applyAlignment="0" applyProtection="0"/>
    <xf numFmtId="0" fontId="10" fillId="72" borderId="0" applyNumberFormat="0" applyBorder="0" applyAlignment="0" applyProtection="0"/>
    <xf numFmtId="0" fontId="148" fillId="73" borderId="0" applyNumberFormat="0" applyBorder="0" applyAlignment="0" applyProtection="0"/>
    <xf numFmtId="0" fontId="10" fillId="59" borderId="0" applyNumberFormat="0" applyBorder="0" applyAlignment="0" applyProtection="0"/>
    <xf numFmtId="0" fontId="10" fillId="60" borderId="0" applyNumberFormat="0" applyBorder="0" applyAlignment="0" applyProtection="0"/>
    <xf numFmtId="0" fontId="148" fillId="61" borderId="0" applyNumberFormat="0" applyBorder="0" applyAlignment="0" applyProtection="0"/>
    <xf numFmtId="0" fontId="10" fillId="62" borderId="0" applyNumberFormat="0" applyBorder="0" applyAlignment="0" applyProtection="0"/>
    <xf numFmtId="0" fontId="10" fillId="33" borderId="0" applyNumberFormat="0" applyBorder="0" applyAlignment="0" applyProtection="0"/>
    <xf numFmtId="0" fontId="148" fillId="35" borderId="0" applyNumberFormat="0" applyBorder="0" applyAlignment="0" applyProtection="0"/>
    <xf numFmtId="0" fontId="10" fillId="63" borderId="0" applyNumberFormat="0" applyBorder="0" applyAlignment="0" applyProtection="0"/>
    <xf numFmtId="0" fontId="10" fillId="64" borderId="0" applyNumberFormat="0" applyBorder="0" applyAlignment="0" applyProtection="0"/>
    <xf numFmtId="0" fontId="148" fillId="65" borderId="0" applyNumberFormat="0" applyBorder="0" applyAlignment="0" applyProtection="0"/>
    <xf numFmtId="0" fontId="10" fillId="67" borderId="0" applyNumberFormat="0" applyBorder="0" applyAlignment="0" applyProtection="0"/>
    <xf numFmtId="0" fontId="10" fillId="68" borderId="0" applyNumberFormat="0" applyBorder="0" applyAlignment="0" applyProtection="0"/>
    <xf numFmtId="0" fontId="148" fillId="69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48" fillId="36" borderId="0" applyNumberFormat="0" applyBorder="0" applyAlignment="0" applyProtection="0"/>
    <xf numFmtId="0" fontId="10" fillId="71" borderId="0" applyNumberFormat="0" applyBorder="0" applyAlignment="0" applyProtection="0"/>
    <xf numFmtId="0" fontId="10" fillId="72" borderId="0" applyNumberFormat="0" applyBorder="0" applyAlignment="0" applyProtection="0"/>
    <xf numFmtId="0" fontId="148" fillId="73" borderId="0" applyNumberFormat="0" applyBorder="0" applyAlignment="0" applyProtection="0"/>
    <xf numFmtId="0" fontId="9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331" fillId="0" borderId="0"/>
    <xf numFmtId="0" fontId="38" fillId="0" borderId="0"/>
    <xf numFmtId="0" fontId="60" fillId="0" borderId="0"/>
    <xf numFmtId="0" fontId="60" fillId="0" borderId="0"/>
    <xf numFmtId="0" fontId="5" fillId="0" borderId="0"/>
    <xf numFmtId="0" fontId="60" fillId="0" borderId="0"/>
    <xf numFmtId="0" fontId="60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33" fillId="0" borderId="0"/>
    <xf numFmtId="0" fontId="33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2150">
    <xf numFmtId="0" fontId="0" fillId="0" borderId="0" xfId="0"/>
    <xf numFmtId="0" fontId="39" fillId="0" borderId="0" xfId="0" applyFont="1"/>
    <xf numFmtId="0" fontId="0" fillId="0" borderId="0" xfId="0" applyBorder="1"/>
    <xf numFmtId="0" fontId="44" fillId="0" borderId="0" xfId="0" applyFont="1" applyAlignment="1">
      <alignment vertical="center"/>
    </xf>
    <xf numFmtId="0" fontId="45" fillId="0" borderId="14" xfId="0" applyFont="1" applyBorder="1" applyAlignment="1">
      <alignment horizontal="centerContinuous"/>
    </xf>
    <xf numFmtId="0" fontId="45" fillId="0" borderId="15" xfId="0" applyFont="1" applyBorder="1" applyAlignment="1">
      <alignment horizontal="centerContinuous"/>
    </xf>
    <xf numFmtId="0" fontId="45" fillId="0" borderId="16" xfId="0" applyFont="1" applyBorder="1" applyAlignment="1">
      <alignment horizontal="centerContinuous"/>
    </xf>
    <xf numFmtId="49" fontId="42" fillId="0" borderId="17" xfId="0" applyNumberFormat="1" applyFont="1" applyBorder="1" applyAlignment="1">
      <alignment horizontal="centerContinuous" vertical="center"/>
    </xf>
    <xf numFmtId="49" fontId="46" fillId="0" borderId="18" xfId="0" applyNumberFormat="1" applyFont="1" applyBorder="1" applyAlignment="1">
      <alignment horizontal="centerContinuous" vertical="center" wrapText="1"/>
    </xf>
    <xf numFmtId="0" fontId="48" fillId="0" borderId="0" xfId="0" applyFont="1"/>
    <xf numFmtId="4" fontId="0" fillId="0" borderId="0" xfId="0" applyNumberFormat="1"/>
    <xf numFmtId="0" fontId="45" fillId="0" borderId="0" xfId="0" applyFont="1"/>
    <xf numFmtId="0" fontId="49" fillId="0" borderId="0" xfId="0" applyFont="1"/>
    <xf numFmtId="0" fontId="39" fillId="0" borderId="0" xfId="0" applyFont="1" applyFill="1" applyBorder="1"/>
    <xf numFmtId="0" fontId="49" fillId="0" borderId="0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41" fillId="0" borderId="0" xfId="0" applyFont="1"/>
    <xf numFmtId="0" fontId="48" fillId="0" borderId="0" xfId="0" applyFont="1" applyBorder="1"/>
    <xf numFmtId="2" fontId="43" fillId="0" borderId="0" xfId="0" applyNumberFormat="1" applyFont="1" applyAlignment="1">
      <alignment horizontal="left" vertical="center"/>
    </xf>
    <xf numFmtId="0" fontId="50" fillId="0" borderId="0" xfId="0" applyFont="1" applyAlignment="1">
      <alignment vertical="center"/>
    </xf>
    <xf numFmtId="0" fontId="50" fillId="0" borderId="0" xfId="0" applyFont="1"/>
    <xf numFmtId="0" fontId="52" fillId="0" borderId="0" xfId="0" applyFont="1"/>
    <xf numFmtId="0" fontId="54" fillId="0" borderId="0" xfId="0" applyFont="1"/>
    <xf numFmtId="0" fontId="55" fillId="0" borderId="0" xfId="0" applyFont="1"/>
    <xf numFmtId="0" fontId="41" fillId="0" borderId="0" xfId="0" quotePrefix="1" applyFont="1" applyAlignment="1">
      <alignment vertical="center"/>
    </xf>
    <xf numFmtId="0" fontId="43" fillId="0" borderId="21" xfId="0" applyFont="1" applyBorder="1" applyAlignment="1">
      <alignment horizontal="center" vertical="center" wrapText="1"/>
    </xf>
    <xf numFmtId="0" fontId="43" fillId="0" borderId="22" xfId="0" applyFont="1" applyBorder="1" applyAlignment="1">
      <alignment horizontal="centerContinuous" vertical="center"/>
    </xf>
    <xf numFmtId="14" fontId="56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5" fontId="39" fillId="0" borderId="22" xfId="0" applyNumberFormat="1" applyFont="1" applyFill="1" applyBorder="1"/>
    <xf numFmtId="165" fontId="39" fillId="0" borderId="24" xfId="0" applyNumberFormat="1" applyFont="1" applyFill="1" applyBorder="1"/>
    <xf numFmtId="165" fontId="43" fillId="0" borderId="25" xfId="0" applyNumberFormat="1" applyFont="1" applyFill="1" applyBorder="1"/>
    <xf numFmtId="0" fontId="38" fillId="0" borderId="0" xfId="0" applyFont="1"/>
    <xf numFmtId="0" fontId="58" fillId="0" borderId="0" xfId="0" applyFont="1"/>
    <xf numFmtId="2" fontId="43" fillId="0" borderId="26" xfId="0" applyNumberFormat="1" applyFont="1" applyBorder="1" applyAlignment="1">
      <alignment horizontal="center" vertical="center"/>
    </xf>
    <xf numFmtId="2" fontId="43" fillId="0" borderId="14" xfId="0" applyNumberFormat="1" applyFont="1" applyBorder="1" applyAlignment="1">
      <alignment horizontal="center" vertical="center" wrapText="1"/>
    </xf>
    <xf numFmtId="2" fontId="43" fillId="0" borderId="26" xfId="0" applyNumberFormat="1" applyFont="1" applyBorder="1" applyAlignment="1">
      <alignment horizontal="center" vertical="center" wrapText="1"/>
    </xf>
    <xf numFmtId="2" fontId="43" fillId="0" borderId="27" xfId="0" applyNumberFormat="1" applyFont="1" applyBorder="1" applyAlignment="1">
      <alignment horizontal="center" vertical="center" wrapText="1"/>
    </xf>
    <xf numFmtId="2" fontId="43" fillId="0" borderId="28" xfId="0" applyNumberFormat="1" applyFont="1" applyBorder="1" applyAlignment="1">
      <alignment horizontal="center" vertical="center" wrapText="1"/>
    </xf>
    <xf numFmtId="0" fontId="59" fillId="0" borderId="0" xfId="0" applyFont="1"/>
    <xf numFmtId="0" fontId="40" fillId="0" borderId="0" xfId="103" applyAlignment="1" applyProtection="1"/>
    <xf numFmtId="0" fontId="42" fillId="0" borderId="21" xfId="0" applyFont="1" applyBorder="1" applyAlignment="1">
      <alignment horizontal="center" vertical="center"/>
    </xf>
    <xf numFmtId="1" fontId="46" fillId="0" borderId="29" xfId="0" applyNumberFormat="1" applyFont="1" applyBorder="1" applyAlignment="1">
      <alignment horizontal="center" vertical="center"/>
    </xf>
    <xf numFmtId="1" fontId="46" fillId="0" borderId="30" xfId="0" applyNumberFormat="1" applyFont="1" applyBorder="1" applyAlignment="1">
      <alignment horizontal="center" vertical="center"/>
    </xf>
    <xf numFmtId="1" fontId="46" fillId="0" borderId="30" xfId="0" applyNumberFormat="1" applyFont="1" applyBorder="1" applyAlignment="1">
      <alignment horizontal="center" vertical="center" wrapText="1"/>
    </xf>
    <xf numFmtId="1" fontId="46" fillId="0" borderId="31" xfId="0" applyNumberFormat="1" applyFont="1" applyBorder="1" applyAlignment="1">
      <alignment horizontal="center" vertical="center"/>
    </xf>
    <xf numFmtId="0" fontId="41" fillId="0" borderId="0" xfId="0" applyFont="1" applyFill="1"/>
    <xf numFmtId="3" fontId="39" fillId="0" borderId="32" xfId="0" applyNumberFormat="1" applyFont="1" applyBorder="1"/>
    <xf numFmtId="3" fontId="43" fillId="0" borderId="33" xfId="0" applyNumberFormat="1" applyFont="1" applyBorder="1"/>
    <xf numFmtId="49" fontId="46" fillId="0" borderId="17" xfId="0" applyNumberFormat="1" applyFont="1" applyBorder="1" applyAlignment="1">
      <alignment horizontal="centerContinuous" vertical="center" wrapText="1"/>
    </xf>
    <xf numFmtId="49" fontId="46" fillId="0" borderId="18" xfId="0" applyNumberFormat="1" applyFont="1" applyFill="1" applyBorder="1" applyAlignment="1">
      <alignment horizontal="centerContinuous" vertical="center" wrapText="1"/>
    </xf>
    <xf numFmtId="49" fontId="46" fillId="0" borderId="34" xfId="0" applyNumberFormat="1" applyFont="1" applyFill="1" applyBorder="1" applyAlignment="1">
      <alignment horizontal="centerContinuous" vertical="center" wrapText="1"/>
    </xf>
    <xf numFmtId="0" fontId="57" fillId="0" borderId="32" xfId="0" applyFont="1" applyBorder="1"/>
    <xf numFmtId="165" fontId="39" fillId="0" borderId="35" xfId="0" applyNumberFormat="1" applyFont="1" applyFill="1" applyBorder="1"/>
    <xf numFmtId="0" fontId="47" fillId="0" borderId="32" xfId="0" applyFont="1" applyBorder="1"/>
    <xf numFmtId="165" fontId="43" fillId="0" borderId="35" xfId="0" applyNumberFormat="1" applyFont="1" applyFill="1" applyBorder="1"/>
    <xf numFmtId="49" fontId="47" fillId="0" borderId="17" xfId="0" applyNumberFormat="1" applyFont="1" applyBorder="1" applyAlignment="1">
      <alignment horizontal="centerContinuous" vertical="center"/>
    </xf>
    <xf numFmtId="1" fontId="46" fillId="0" borderId="18" xfId="0" applyNumberFormat="1" applyFont="1" applyBorder="1" applyAlignment="1">
      <alignment horizontal="centerContinuous" vertical="center" wrapText="1"/>
    </xf>
    <xf numFmtId="1" fontId="46" fillId="0" borderId="17" xfId="0" applyNumberFormat="1" applyFont="1" applyBorder="1" applyAlignment="1">
      <alignment horizontal="centerContinuous" vertical="center" wrapText="1"/>
    </xf>
    <xf numFmtId="3" fontId="46" fillId="0" borderId="18" xfId="0" applyNumberFormat="1" applyFont="1" applyBorder="1" applyAlignment="1">
      <alignment horizontal="centerContinuous" vertical="center" wrapText="1"/>
    </xf>
    <xf numFmtId="165" fontId="46" fillId="0" borderId="18" xfId="0" applyNumberFormat="1" applyFont="1" applyFill="1" applyBorder="1" applyAlignment="1">
      <alignment horizontal="centerContinuous" vertical="center" wrapText="1"/>
    </xf>
    <xf numFmtId="165" fontId="46" fillId="0" borderId="34" xfId="0" applyNumberFormat="1" applyFont="1" applyFill="1" applyBorder="1" applyAlignment="1">
      <alignment horizontal="centerContinuous" vertical="center" wrapText="1"/>
    </xf>
    <xf numFmtId="165" fontId="43" fillId="0" borderId="24" xfId="0" applyNumberFormat="1" applyFont="1" applyFill="1" applyBorder="1"/>
    <xf numFmtId="3" fontId="46" fillId="0" borderId="17" xfId="0" applyNumberFormat="1" applyFont="1" applyBorder="1" applyAlignment="1">
      <alignment horizontal="centerContinuous" vertical="center" wrapText="1"/>
    </xf>
    <xf numFmtId="3" fontId="39" fillId="0" borderId="35" xfId="0" applyNumberFormat="1" applyFont="1" applyBorder="1"/>
    <xf numFmtId="3" fontId="43" fillId="0" borderId="35" xfId="0" applyNumberFormat="1" applyFont="1" applyBorder="1"/>
    <xf numFmtId="3" fontId="43" fillId="0" borderId="32" xfId="0" applyNumberFormat="1" applyFont="1" applyBorder="1"/>
    <xf numFmtId="0" fontId="47" fillId="0" borderId="33" xfId="0" applyFont="1" applyBorder="1"/>
    <xf numFmtId="3" fontId="43" fillId="0" borderId="36" xfId="0" applyNumberFormat="1" applyFont="1" applyBorder="1"/>
    <xf numFmtId="165" fontId="43" fillId="0" borderId="36" xfId="0" applyNumberFormat="1" applyFont="1" applyFill="1" applyBorder="1"/>
    <xf numFmtId="0" fontId="47" fillId="0" borderId="0" xfId="0" applyFont="1" applyBorder="1"/>
    <xf numFmtId="3" fontId="43" fillId="0" borderId="0" xfId="0" applyNumberFormat="1" applyFont="1" applyBorder="1"/>
    <xf numFmtId="165" fontId="43" fillId="0" borderId="0" xfId="0" applyNumberFormat="1" applyFont="1" applyFill="1" applyBorder="1"/>
    <xf numFmtId="2" fontId="43" fillId="0" borderId="0" xfId="0" applyNumberFormat="1" applyFont="1" applyFill="1" applyBorder="1"/>
    <xf numFmtId="3" fontId="0" fillId="0" borderId="0" xfId="0" applyNumberFormat="1"/>
    <xf numFmtId="4" fontId="39" fillId="27" borderId="24" xfId="0" applyNumberFormat="1" applyFont="1" applyFill="1" applyBorder="1"/>
    <xf numFmtId="0" fontId="43" fillId="0" borderId="37" xfId="0" applyFont="1" applyBorder="1" applyAlignment="1">
      <alignment horizontal="center" vertical="center" wrapText="1"/>
    </xf>
    <xf numFmtId="49" fontId="42" fillId="0" borderId="14" xfId="0" applyNumberFormat="1" applyFont="1" applyBorder="1" applyAlignment="1">
      <alignment horizontal="centerContinuous" vertical="center"/>
    </xf>
    <xf numFmtId="49" fontId="46" fillId="0" borderId="15" xfId="0" applyNumberFormat="1" applyFont="1" applyBorder="1" applyAlignment="1">
      <alignment horizontal="centerContinuous" vertical="center" wrapText="1"/>
    </xf>
    <xf numFmtId="0" fontId="38" fillId="0" borderId="27" xfId="0" applyFont="1" applyBorder="1" applyAlignment="1">
      <alignment horizontal="center"/>
    </xf>
    <xf numFmtId="0" fontId="38" fillId="0" borderId="17" xfId="0" applyFont="1" applyBorder="1"/>
    <xf numFmtId="0" fontId="38" fillId="0" borderId="39" xfId="0" applyFont="1" applyBorder="1" applyAlignment="1">
      <alignment horizontal="center"/>
    </xf>
    <xf numFmtId="0" fontId="38" fillId="0" borderId="17" xfId="0" applyFont="1" applyFill="1" applyBorder="1"/>
    <xf numFmtId="0" fontId="38" fillId="0" borderId="41" xfId="0" applyFont="1" applyBorder="1" applyAlignment="1">
      <alignment horizontal="center"/>
    </xf>
    <xf numFmtId="0" fontId="50" fillId="0" borderId="0" xfId="0" applyFont="1" applyFill="1"/>
    <xf numFmtId="0" fontId="43" fillId="0" borderId="46" xfId="0" applyFont="1" applyFill="1" applyBorder="1" applyAlignment="1">
      <alignment horizontal="center" vertical="center" wrapText="1"/>
    </xf>
    <xf numFmtId="0" fontId="43" fillId="0" borderId="47" xfId="0" applyFont="1" applyFill="1" applyBorder="1" applyAlignment="1">
      <alignment horizontal="center" vertical="center" wrapText="1"/>
    </xf>
    <xf numFmtId="1" fontId="46" fillId="0" borderId="30" xfId="0" applyNumberFormat="1" applyFont="1" applyFill="1" applyBorder="1" applyAlignment="1">
      <alignment horizontal="center" vertical="center"/>
    </xf>
    <xf numFmtId="0" fontId="43" fillId="24" borderId="22" xfId="0" applyFont="1" applyFill="1" applyBorder="1" applyAlignment="1">
      <alignment horizontal="centerContinuous" vertical="center"/>
    </xf>
    <xf numFmtId="14" fontId="56" fillId="24" borderId="22" xfId="0" applyNumberFormat="1" applyFont="1" applyFill="1" applyBorder="1" applyAlignment="1">
      <alignment horizontal="center" vertical="center" wrapText="1"/>
    </xf>
    <xf numFmtId="1" fontId="46" fillId="24" borderId="30" xfId="0" applyNumberFormat="1" applyFont="1" applyFill="1" applyBorder="1" applyAlignment="1">
      <alignment horizontal="center" vertical="center"/>
    </xf>
    <xf numFmtId="1" fontId="46" fillId="24" borderId="30" xfId="0" applyNumberFormat="1" applyFont="1" applyFill="1" applyBorder="1" applyAlignment="1">
      <alignment horizontal="center" vertical="center" wrapText="1"/>
    </xf>
    <xf numFmtId="3" fontId="39" fillId="0" borderId="22" xfId="0" applyNumberFormat="1" applyFont="1" applyBorder="1"/>
    <xf numFmtId="3" fontId="39" fillId="0" borderId="38" xfId="0" applyNumberFormat="1" applyFont="1" applyBorder="1"/>
    <xf numFmtId="4" fontId="73" fillId="0" borderId="0" xfId="0" applyNumberFormat="1" applyFont="1" applyFill="1" applyBorder="1" applyAlignment="1">
      <alignment horizontal="center"/>
    </xf>
    <xf numFmtId="0" fontId="39" fillId="0" borderId="32" xfId="0" applyFont="1" applyBorder="1"/>
    <xf numFmtId="2" fontId="39" fillId="27" borderId="24" xfId="0" applyNumberFormat="1" applyFont="1" applyFill="1" applyBorder="1"/>
    <xf numFmtId="0" fontId="39" fillId="0" borderId="32" xfId="0" applyFont="1" applyBorder="1" applyAlignment="1">
      <alignment wrapText="1"/>
    </xf>
    <xf numFmtId="0" fontId="39" fillId="0" borderId="33" xfId="0" applyFont="1" applyBorder="1"/>
    <xf numFmtId="2" fontId="39" fillId="27" borderId="25" xfId="0" applyNumberFormat="1" applyFont="1" applyFill="1" applyBorder="1"/>
    <xf numFmtId="0" fontId="80" fillId="0" borderId="0" xfId="0" applyFont="1" applyAlignment="1">
      <alignment horizontal="justify"/>
    </xf>
    <xf numFmtId="0" fontId="71" fillId="0" borderId="0" xfId="0" applyFont="1"/>
    <xf numFmtId="0" fontId="79" fillId="0" borderId="0" xfId="0" applyFont="1" applyAlignment="1"/>
    <xf numFmtId="3" fontId="66" fillId="0" borderId="0" xfId="0" applyNumberFormat="1" applyFont="1"/>
    <xf numFmtId="0" fontId="101" fillId="0" borderId="0" xfId="0" applyFont="1" applyAlignment="1">
      <alignment vertical="center"/>
    </xf>
    <xf numFmtId="0" fontId="102" fillId="0" borderId="0" xfId="0" applyFont="1" applyAlignment="1">
      <alignment vertical="center"/>
    </xf>
    <xf numFmtId="0" fontId="103" fillId="0" borderId="0" xfId="0" applyFont="1" applyAlignment="1">
      <alignment vertical="center"/>
    </xf>
    <xf numFmtId="0" fontId="0" fillId="0" borderId="0" xfId="0" applyAlignment="1">
      <alignment vertical="center"/>
    </xf>
    <xf numFmtId="0" fontId="53" fillId="0" borderId="15" xfId="0" applyFont="1" applyBorder="1" applyAlignment="1">
      <alignment horizontal="centerContinuous"/>
    </xf>
    <xf numFmtId="0" fontId="53" fillId="0" borderId="16" xfId="0" applyFont="1" applyBorder="1" applyAlignment="1">
      <alignment horizontal="centerContinuous"/>
    </xf>
    <xf numFmtId="0" fontId="57" fillId="0" borderId="20" xfId="0" applyFont="1" applyBorder="1"/>
    <xf numFmtId="2" fontId="39" fillId="27" borderId="22" xfId="0" applyNumberFormat="1" applyFont="1" applyFill="1" applyBorder="1"/>
    <xf numFmtId="3" fontId="43" fillId="0" borderId="22" xfId="0" applyNumberFormat="1" applyFont="1" applyBorder="1"/>
    <xf numFmtId="2" fontId="43" fillId="27" borderId="38" xfId="0" applyNumberFormat="1" applyFont="1" applyFill="1" applyBorder="1"/>
    <xf numFmtId="3" fontId="43" fillId="0" borderId="38" xfId="0" applyNumberFormat="1" applyFont="1" applyBorder="1"/>
    <xf numFmtId="0" fontId="104" fillId="0" borderId="0" xfId="0" applyFont="1"/>
    <xf numFmtId="0" fontId="105" fillId="0" borderId="0" xfId="0" applyFont="1"/>
    <xf numFmtId="0" fontId="43" fillId="0" borderId="52" xfId="0" applyFont="1" applyBorder="1" applyAlignment="1">
      <alignment horizontal="center" vertical="center" wrapText="1"/>
    </xf>
    <xf numFmtId="0" fontId="106" fillId="0" borderId="0" xfId="0" applyFont="1"/>
    <xf numFmtId="0" fontId="41" fillId="0" borderId="0" xfId="0" applyFont="1" applyAlignment="1">
      <alignment vertical="center"/>
    </xf>
    <xf numFmtId="3" fontId="39" fillId="0" borderId="53" xfId="0" applyNumberFormat="1" applyFont="1" applyBorder="1"/>
    <xf numFmtId="165" fontId="39" fillId="28" borderId="23" xfId="0" applyNumberFormat="1" applyFont="1" applyFill="1" applyBorder="1"/>
    <xf numFmtId="165" fontId="39" fillId="28" borderId="54" xfId="0" applyNumberFormat="1" applyFont="1" applyFill="1" applyBorder="1"/>
    <xf numFmtId="3" fontId="39" fillId="0" borderId="55" xfId="0" applyNumberFormat="1" applyFont="1" applyBorder="1"/>
    <xf numFmtId="165" fontId="39" fillId="28" borderId="22" xfId="0" applyNumberFormat="1" applyFont="1" applyFill="1" applyBorder="1"/>
    <xf numFmtId="165" fontId="39" fillId="28" borderId="24" xfId="0" applyNumberFormat="1" applyFont="1" applyFill="1" applyBorder="1"/>
    <xf numFmtId="165" fontId="39" fillId="28" borderId="35" xfId="0" applyNumberFormat="1" applyFont="1" applyFill="1" applyBorder="1"/>
    <xf numFmtId="3" fontId="43" fillId="0" borderId="55" xfId="0" applyNumberFormat="1" applyFont="1" applyBorder="1"/>
    <xf numFmtId="165" fontId="43" fillId="28" borderId="36" xfId="0" applyNumberFormat="1" applyFont="1" applyFill="1" applyBorder="1"/>
    <xf numFmtId="165" fontId="43" fillId="28" borderId="25" xfId="0" applyNumberFormat="1" applyFont="1" applyFill="1" applyBorder="1"/>
    <xf numFmtId="2" fontId="46" fillId="0" borderId="18" xfId="0" applyNumberFormat="1" applyFont="1" applyBorder="1" applyAlignment="1">
      <alignment horizontal="centerContinuous" vertical="center" wrapText="1"/>
    </xf>
    <xf numFmtId="0" fontId="73" fillId="0" borderId="0" xfId="0" applyFont="1" applyFill="1" applyBorder="1" applyAlignment="1"/>
    <xf numFmtId="0" fontId="50" fillId="0" borderId="0" xfId="0" applyFont="1" applyBorder="1"/>
    <xf numFmtId="3" fontId="72" fillId="0" borderId="30" xfId="153" applyNumberFormat="1" applyFont="1" applyBorder="1"/>
    <xf numFmtId="3" fontId="72" fillId="0" borderId="31" xfId="153" applyNumberFormat="1" applyFont="1" applyBorder="1"/>
    <xf numFmtId="4" fontId="65" fillId="0" borderId="32" xfId="153" applyNumberFormat="1" applyFont="1" applyBorder="1"/>
    <xf numFmtId="3" fontId="65" fillId="0" borderId="22" xfId="153" applyNumberFormat="1" applyFont="1" applyBorder="1"/>
    <xf numFmtId="0" fontId="42" fillId="0" borderId="58" xfId="0" applyFont="1" applyBorder="1" applyAlignment="1">
      <alignment horizontal="center" vertical="center"/>
    </xf>
    <xf numFmtId="3" fontId="43" fillId="0" borderId="59" xfId="0" applyNumberFormat="1" applyFont="1" applyBorder="1"/>
    <xf numFmtId="165" fontId="39" fillId="28" borderId="60" xfId="0" applyNumberFormat="1" applyFont="1" applyFill="1" applyBorder="1"/>
    <xf numFmtId="165" fontId="39" fillId="28" borderId="55" xfId="0" applyNumberFormat="1" applyFont="1" applyFill="1" applyBorder="1"/>
    <xf numFmtId="165" fontId="39" fillId="28" borderId="61" xfId="0" applyNumberFormat="1" applyFont="1" applyFill="1" applyBorder="1"/>
    <xf numFmtId="165" fontId="43" fillId="28" borderId="62" xfId="0" applyNumberFormat="1" applyFont="1" applyFill="1" applyBorder="1"/>
    <xf numFmtId="0" fontId="42" fillId="24" borderId="63" xfId="0" applyFont="1" applyFill="1" applyBorder="1" applyAlignment="1">
      <alignment horizontal="center" vertical="center" wrapText="1"/>
    </xf>
    <xf numFmtId="0" fontId="42" fillId="0" borderId="52" xfId="0" applyFont="1" applyBorder="1" applyAlignment="1">
      <alignment horizontal="center" vertical="center" wrapText="1"/>
    </xf>
    <xf numFmtId="0" fontId="47" fillId="24" borderId="26" xfId="154" applyFont="1" applyFill="1" applyBorder="1"/>
    <xf numFmtId="3" fontId="72" fillId="27" borderId="15" xfId="153" applyNumberFormat="1" applyFont="1" applyFill="1" applyBorder="1"/>
    <xf numFmtId="0" fontId="53" fillId="0" borderId="14" xfId="0" applyFont="1" applyBorder="1" applyAlignment="1">
      <alignment horizontal="centerContinuous"/>
    </xf>
    <xf numFmtId="1" fontId="56" fillId="0" borderId="29" xfId="0" applyNumberFormat="1" applyFont="1" applyBorder="1" applyAlignment="1">
      <alignment horizontal="center" vertical="center" wrapText="1"/>
    </xf>
    <xf numFmtId="3" fontId="65" fillId="0" borderId="32" xfId="153" applyNumberFormat="1" applyFont="1" applyBorder="1"/>
    <xf numFmtId="3" fontId="65" fillId="0" borderId="20" xfId="153" applyNumberFormat="1" applyFont="1" applyBorder="1"/>
    <xf numFmtId="3" fontId="65" fillId="0" borderId="68" xfId="153" applyNumberFormat="1" applyFont="1" applyBorder="1"/>
    <xf numFmtId="4" fontId="65" fillId="0" borderId="64" xfId="153" applyNumberFormat="1" applyFont="1" applyBorder="1"/>
    <xf numFmtId="3" fontId="65" fillId="0" borderId="65" xfId="153" applyNumberFormat="1" applyFont="1" applyBorder="1"/>
    <xf numFmtId="0" fontId="38" fillId="0" borderId="72" xfId="0" applyFont="1" applyFill="1" applyBorder="1"/>
    <xf numFmtId="0" fontId="65" fillId="0" borderId="0" xfId="0" applyFont="1"/>
    <xf numFmtId="0" fontId="43" fillId="28" borderId="78" xfId="0" applyFont="1" applyFill="1" applyBorder="1" applyAlignment="1">
      <alignment horizontal="center" vertical="center" wrapText="1"/>
    </xf>
    <xf numFmtId="0" fontId="78" fillId="28" borderId="47" xfId="0" applyFont="1" applyFill="1" applyBorder="1" applyAlignment="1">
      <alignment horizontal="center" vertical="center" wrapText="1"/>
    </xf>
    <xf numFmtId="0" fontId="78" fillId="27" borderId="46" xfId="0" applyFont="1" applyFill="1" applyBorder="1" applyAlignment="1">
      <alignment horizontal="center" vertical="center" wrapText="1"/>
    </xf>
    <xf numFmtId="0" fontId="43" fillId="28" borderId="48" xfId="0" applyFont="1" applyFill="1" applyBorder="1" applyAlignment="1">
      <alignment horizontal="center" vertical="center" wrapText="1"/>
    </xf>
    <xf numFmtId="0" fontId="78" fillId="28" borderId="46" xfId="0" applyFont="1" applyFill="1" applyBorder="1" applyAlignment="1">
      <alignment horizontal="center" vertical="center" wrapText="1"/>
    </xf>
    <xf numFmtId="0" fontId="108" fillId="27" borderId="66" xfId="0" applyFont="1" applyFill="1" applyBorder="1" applyAlignment="1">
      <alignment horizontal="center" vertical="center" wrapText="1"/>
    </xf>
    <xf numFmtId="0" fontId="43" fillId="28" borderId="65" xfId="0" applyFont="1" applyFill="1" applyBorder="1" applyAlignment="1">
      <alignment horizontal="center" vertical="center" wrapText="1"/>
    </xf>
    <xf numFmtId="0" fontId="108" fillId="28" borderId="66" xfId="0" applyFont="1" applyFill="1" applyBorder="1" applyAlignment="1">
      <alignment horizontal="center" vertical="center" wrapText="1"/>
    </xf>
    <xf numFmtId="165" fontId="39" fillId="27" borderId="79" xfId="0" applyNumberFormat="1" applyFont="1" applyFill="1" applyBorder="1"/>
    <xf numFmtId="165" fontId="39" fillId="27" borderId="54" xfId="0" applyNumberFormat="1" applyFont="1" applyFill="1" applyBorder="1"/>
    <xf numFmtId="165" fontId="39" fillId="27" borderId="32" xfId="0" applyNumberFormat="1" applyFont="1" applyFill="1" applyBorder="1"/>
    <xf numFmtId="165" fontId="39" fillId="27" borderId="24" xfId="0" applyNumberFormat="1" applyFont="1" applyFill="1" applyBorder="1"/>
    <xf numFmtId="165" fontId="39" fillId="27" borderId="40" xfId="0" applyNumberFormat="1" applyFont="1" applyFill="1" applyBorder="1"/>
    <xf numFmtId="165" fontId="39" fillId="27" borderId="35" xfId="0" applyNumberFormat="1" applyFont="1" applyFill="1" applyBorder="1"/>
    <xf numFmtId="165" fontId="43" fillId="27" borderId="49" xfId="0" applyNumberFormat="1" applyFont="1" applyFill="1" applyBorder="1"/>
    <xf numFmtId="165" fontId="43" fillId="27" borderId="36" xfId="0" applyNumberFormat="1" applyFont="1" applyFill="1" applyBorder="1"/>
    <xf numFmtId="165" fontId="43" fillId="27" borderId="25" xfId="0" applyNumberFormat="1" applyFont="1" applyFill="1" applyBorder="1"/>
    <xf numFmtId="49" fontId="46" fillId="0" borderId="34" xfId="0" applyNumberFormat="1" applyFont="1" applyBorder="1" applyAlignment="1">
      <alignment horizontal="centerContinuous" vertical="center" wrapText="1"/>
    </xf>
    <xf numFmtId="4" fontId="53" fillId="0" borderId="14" xfId="0" applyNumberFormat="1" applyFont="1" applyBorder="1" applyAlignment="1">
      <alignment horizontal="centerContinuous" vertical="center"/>
    </xf>
    <xf numFmtId="4" fontId="53" fillId="0" borderId="15" xfId="0" applyNumberFormat="1" applyFont="1" applyBorder="1" applyAlignment="1">
      <alignment horizontal="centerContinuous" vertical="center"/>
    </xf>
    <xf numFmtId="4" fontId="53" fillId="0" borderId="16" xfId="0" applyNumberFormat="1" applyFont="1" applyBorder="1" applyAlignment="1">
      <alignment horizontal="centerContinuous" vertical="center"/>
    </xf>
    <xf numFmtId="0" fontId="77" fillId="0" borderId="15" xfId="0" applyFont="1" applyFill="1" applyBorder="1" applyAlignment="1">
      <alignment horizontal="center" vertical="center"/>
    </xf>
    <xf numFmtId="14" fontId="77" fillId="0" borderId="26" xfId="0" applyNumberFormat="1" applyFont="1" applyFill="1" applyBorder="1" applyAlignment="1">
      <alignment horizontal="center" vertical="center"/>
    </xf>
    <xf numFmtId="2" fontId="42" fillId="0" borderId="16" xfId="0" applyNumberFormat="1" applyFont="1" applyBorder="1" applyAlignment="1">
      <alignment horizontal="center" vertical="center" wrapText="1"/>
    </xf>
    <xf numFmtId="0" fontId="39" fillId="0" borderId="81" xfId="0" applyFont="1" applyBorder="1"/>
    <xf numFmtId="4" fontId="39" fillId="0" borderId="82" xfId="0" applyNumberFormat="1" applyFont="1" applyFill="1" applyBorder="1" applyAlignment="1">
      <alignment horizontal="center"/>
    </xf>
    <xf numFmtId="165" fontId="39" fillId="0" borderId="83" xfId="0" applyNumberFormat="1" applyFont="1" applyFill="1" applyBorder="1" applyAlignment="1">
      <alignment horizontal="center"/>
    </xf>
    <xf numFmtId="0" fontId="39" fillId="0" borderId="61" xfId="0" applyFont="1" applyBorder="1"/>
    <xf numFmtId="4" fontId="39" fillId="0" borderId="43" xfId="0" applyNumberFormat="1" applyFont="1" applyFill="1" applyBorder="1" applyAlignment="1">
      <alignment horizontal="center"/>
    </xf>
    <xf numFmtId="165" fontId="39" fillId="0" borderId="84" xfId="0" applyNumberFormat="1" applyFont="1" applyFill="1" applyBorder="1" applyAlignment="1">
      <alignment horizontal="center"/>
    </xf>
    <xf numFmtId="0" fontId="43" fillId="0" borderId="61" xfId="0" applyFont="1" applyBorder="1"/>
    <xf numFmtId="4" fontId="43" fillId="0" borderId="43" xfId="0" applyNumberFormat="1" applyFont="1" applyFill="1" applyBorder="1" applyAlignment="1">
      <alignment horizontal="center"/>
    </xf>
    <xf numFmtId="165" fontId="43" fillId="0" borderId="84" xfId="0" applyNumberFormat="1" applyFont="1" applyFill="1" applyBorder="1" applyAlignment="1">
      <alignment horizontal="center"/>
    </xf>
    <xf numFmtId="3" fontId="39" fillId="0" borderId="43" xfId="0" applyNumberFormat="1" applyFont="1" applyFill="1" applyBorder="1" applyAlignment="1">
      <alignment horizontal="center"/>
    </xf>
    <xf numFmtId="0" fontId="39" fillId="0" borderId="62" xfId="0" applyFont="1" applyFill="1" applyBorder="1"/>
    <xf numFmtId="4" fontId="39" fillId="0" borderId="44" xfId="0" applyNumberFormat="1" applyFont="1" applyFill="1" applyBorder="1" applyAlignment="1">
      <alignment horizontal="center"/>
    </xf>
    <xf numFmtId="165" fontId="39" fillId="0" borderId="45" xfId="0" applyNumberFormat="1" applyFont="1" applyFill="1" applyBorder="1" applyAlignment="1">
      <alignment horizontal="center"/>
    </xf>
    <xf numFmtId="0" fontId="68" fillId="0" borderId="0" xfId="0" applyFont="1"/>
    <xf numFmtId="0" fontId="68" fillId="0" borderId="0" xfId="0" quotePrefix="1" applyFont="1" applyAlignment="1" applyProtection="1">
      <alignment horizontal="center"/>
      <protection locked="0"/>
    </xf>
    <xf numFmtId="0" fontId="67" fillId="0" borderId="0" xfId="0" applyFont="1"/>
    <xf numFmtId="2" fontId="68" fillId="0" borderId="0" xfId="0" applyNumberFormat="1" applyFont="1"/>
    <xf numFmtId="0" fontId="42" fillId="0" borderId="72" xfId="154" applyFont="1" applyFill="1" applyBorder="1"/>
    <xf numFmtId="4" fontId="43" fillId="27" borderId="51" xfId="0" applyNumberFormat="1" applyFont="1" applyFill="1" applyBorder="1" applyAlignment="1">
      <alignment horizontal="center" vertical="center" wrapText="1"/>
    </xf>
    <xf numFmtId="0" fontId="68" fillId="0" borderId="0" xfId="0" applyFont="1" applyBorder="1"/>
    <xf numFmtId="2" fontId="67" fillId="0" borderId="0" xfId="0" applyNumberFormat="1" applyFont="1" applyBorder="1" applyAlignment="1">
      <alignment horizontal="left" vertical="center"/>
    </xf>
    <xf numFmtId="0" fontId="42" fillId="0" borderId="29" xfId="0" applyFont="1" applyBorder="1" applyAlignment="1">
      <alignment horizontal="centerContinuous" vertical="center"/>
    </xf>
    <xf numFmtId="0" fontId="42" fillId="0" borderId="31" xfId="0" applyFont="1" applyBorder="1" applyAlignment="1">
      <alignment horizontal="centerContinuous" vertical="center"/>
    </xf>
    <xf numFmtId="0" fontId="42" fillId="24" borderId="28" xfId="0" applyFont="1" applyFill="1" applyBorder="1" applyAlignment="1">
      <alignment horizontal="center" vertical="center" wrapText="1"/>
    </xf>
    <xf numFmtId="0" fontId="43" fillId="0" borderId="52" xfId="0" applyFont="1" applyBorder="1" applyAlignment="1">
      <alignment horizontal="center" vertical="center"/>
    </xf>
    <xf numFmtId="1" fontId="42" fillId="0" borderId="29" xfId="0" applyNumberFormat="1" applyFont="1" applyBorder="1" applyAlignment="1">
      <alignment horizontal="center" vertical="center" wrapText="1"/>
    </xf>
    <xf numFmtId="1" fontId="42" fillId="0" borderId="31" xfId="0" applyNumberFormat="1" applyFont="1" applyBorder="1" applyAlignment="1">
      <alignment horizontal="center" vertical="center" wrapText="1"/>
    </xf>
    <xf numFmtId="0" fontId="39" fillId="28" borderId="14" xfId="0" applyFont="1" applyFill="1" applyBorder="1" applyAlignment="1">
      <alignment horizontal="center"/>
    </xf>
    <xf numFmtId="0" fontId="39" fillId="0" borderId="72" xfId="0" applyFont="1" applyBorder="1"/>
    <xf numFmtId="0" fontId="39" fillId="0" borderId="40" xfId="0" applyFont="1" applyBorder="1"/>
    <xf numFmtId="0" fontId="39" fillId="0" borderId="49" xfId="0" applyFont="1" applyBorder="1"/>
    <xf numFmtId="0" fontId="133" fillId="0" borderId="0" xfId="135" applyFont="1" applyBorder="1" applyAlignment="1">
      <alignment horizontal="left"/>
    </xf>
    <xf numFmtId="0" fontId="133" fillId="0" borderId="0" xfId="135" applyFont="1" applyBorder="1" applyAlignment="1">
      <alignment horizontal="center"/>
    </xf>
    <xf numFmtId="0" fontId="60" fillId="0" borderId="0" xfId="135"/>
    <xf numFmtId="0" fontId="134" fillId="0" borderId="0" xfId="135" applyFont="1"/>
    <xf numFmtId="0" fontId="67" fillId="0" borderId="88" xfId="135" applyFont="1" applyBorder="1" applyAlignment="1">
      <alignment horizontal="center"/>
    </xf>
    <xf numFmtId="175" fontId="68" fillId="0" borderId="85" xfId="135" applyNumberFormat="1" applyFont="1" applyBorder="1" applyAlignment="1">
      <alignment horizontal="left"/>
    </xf>
    <xf numFmtId="3" fontId="60" fillId="0" borderId="88" xfId="135" applyNumberFormat="1" applyBorder="1" applyAlignment="1">
      <alignment horizontal="right"/>
    </xf>
    <xf numFmtId="3" fontId="60" fillId="0" borderId="88" xfId="135" applyNumberFormat="1" applyFont="1" applyBorder="1" applyAlignment="1">
      <alignment horizontal="right"/>
    </xf>
    <xf numFmtId="0" fontId="71" fillId="0" borderId="0" xfId="135" applyFont="1" applyBorder="1" applyAlignment="1">
      <alignment horizontal="center"/>
    </xf>
    <xf numFmtId="3" fontId="60" fillId="0" borderId="88" xfId="135" applyNumberFormat="1" applyBorder="1" applyAlignment="1">
      <alignment horizontal="center"/>
    </xf>
    <xf numFmtId="175" fontId="135" fillId="30" borderId="61" xfId="135" applyNumberFormat="1" applyFont="1" applyFill="1" applyBorder="1" applyAlignment="1">
      <alignment horizontal="left"/>
    </xf>
    <xf numFmtId="3" fontId="75" fillId="30" borderId="35" xfId="135" applyNumberFormat="1" applyFont="1" applyFill="1" applyBorder="1" applyAlignment="1">
      <alignment horizontal="right"/>
    </xf>
    <xf numFmtId="0" fontId="60" fillId="0" borderId="0" xfId="135" applyBorder="1"/>
    <xf numFmtId="3" fontId="60" fillId="0" borderId="88" xfId="135" applyNumberFormat="1" applyBorder="1"/>
    <xf numFmtId="3" fontId="67" fillId="0" borderId="88" xfId="135" applyNumberFormat="1" applyFont="1" applyBorder="1" applyAlignment="1">
      <alignment horizontal="center"/>
    </xf>
    <xf numFmtId="3" fontId="80" fillId="0" borderId="88" xfId="135" applyNumberFormat="1" applyFont="1" applyBorder="1" applyAlignment="1">
      <alignment horizontal="center" vertical="center" wrapText="1"/>
    </xf>
    <xf numFmtId="175" fontId="68" fillId="0" borderId="0" xfId="135" applyNumberFormat="1" applyFont="1" applyBorder="1"/>
    <xf numFmtId="175" fontId="68" fillId="0" borderId="85" xfId="135" applyNumberFormat="1" applyFont="1" applyBorder="1"/>
    <xf numFmtId="3" fontId="60" fillId="0" borderId="57" xfId="135" applyNumberFormat="1" applyBorder="1"/>
    <xf numFmtId="3" fontId="135" fillId="30" borderId="35" xfId="135" applyNumberFormat="1" applyFont="1" applyFill="1" applyBorder="1" applyAlignment="1">
      <alignment horizontal="right"/>
    </xf>
    <xf numFmtId="0" fontId="75" fillId="0" borderId="0" xfId="135" applyFont="1" applyFill="1" applyBorder="1"/>
    <xf numFmtId="176" fontId="75" fillId="0" borderId="0" xfId="135" applyNumberFormat="1" applyFont="1" applyFill="1" applyBorder="1"/>
    <xf numFmtId="0" fontId="141" fillId="0" borderId="0" xfId="0" applyFont="1" applyAlignment="1">
      <alignment horizontal="justify" vertical="center"/>
    </xf>
    <xf numFmtId="0" fontId="133" fillId="0" borderId="0" xfId="0" applyFont="1" applyBorder="1" applyAlignment="1">
      <alignment horizontal="left"/>
    </xf>
    <xf numFmtId="0" fontId="133" fillId="0" borderId="0" xfId="0" applyFont="1" applyBorder="1" applyAlignment="1"/>
    <xf numFmtId="0" fontId="133" fillId="0" borderId="0" xfId="0" applyFont="1" applyBorder="1" applyAlignment="1">
      <alignment horizontal="center"/>
    </xf>
    <xf numFmtId="175" fontId="68" fillId="0" borderId="85" xfId="0" applyNumberFormat="1" applyFont="1" applyBorder="1" applyAlignment="1">
      <alignment horizontal="left"/>
    </xf>
    <xf numFmtId="0" fontId="71" fillId="0" borderId="0" xfId="0" applyFont="1" applyBorder="1" applyAlignment="1">
      <alignment horizontal="center"/>
    </xf>
    <xf numFmtId="175" fontId="135" fillId="30" borderId="61" xfId="0" applyNumberFormat="1" applyFont="1" applyFill="1" applyBorder="1" applyAlignment="1">
      <alignment horizontal="left"/>
    </xf>
    <xf numFmtId="175" fontId="68" fillId="0" borderId="0" xfId="0" applyNumberFormat="1" applyFont="1" applyBorder="1"/>
    <xf numFmtId="175" fontId="68" fillId="0" borderId="85" xfId="0" applyNumberFormat="1" applyFont="1" applyBorder="1"/>
    <xf numFmtId="2" fontId="47" fillId="28" borderId="0" xfId="0" applyNumberFormat="1" applyFont="1" applyFill="1" applyAlignment="1">
      <alignment vertical="center"/>
    </xf>
    <xf numFmtId="1" fontId="60" fillId="0" borderId="0" xfId="135" applyNumberFormat="1"/>
    <xf numFmtId="3" fontId="75" fillId="0" borderId="0" xfId="135" applyNumberFormat="1" applyFont="1"/>
    <xf numFmtId="0" fontId="71" fillId="0" borderId="88" xfId="0" applyFont="1" applyBorder="1" applyAlignment="1">
      <alignment horizontal="center" vertical="center" wrapText="1"/>
    </xf>
    <xf numFmtId="0" fontId="67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80" fillId="0" borderId="88" xfId="0" applyFont="1" applyBorder="1" applyAlignment="1">
      <alignment horizontal="center" vertical="center" wrapText="1"/>
    </xf>
    <xf numFmtId="0" fontId="71" fillId="0" borderId="5" xfId="0" applyFont="1" applyBorder="1" applyAlignment="1">
      <alignment horizontal="center" vertical="center" wrapText="1"/>
    </xf>
    <xf numFmtId="0" fontId="71" fillId="0" borderId="68" xfId="0" applyFont="1" applyBorder="1" applyAlignment="1">
      <alignment horizontal="center" vertical="center" wrapText="1"/>
    </xf>
    <xf numFmtId="0" fontId="71" fillId="0" borderId="50" xfId="0" applyFont="1" applyBorder="1" applyAlignment="1">
      <alignment horizontal="center" vertical="center" wrapText="1"/>
    </xf>
    <xf numFmtId="0" fontId="43" fillId="0" borderId="63" xfId="0" applyFont="1" applyFill="1" applyBorder="1" applyAlignment="1">
      <alignment horizontal="center" vertical="center" wrapText="1"/>
    </xf>
    <xf numFmtId="0" fontId="62" fillId="0" borderId="42" xfId="155" applyFont="1" applyBorder="1" applyProtection="1">
      <protection locked="0"/>
    </xf>
    <xf numFmtId="0" fontId="62" fillId="0" borderId="43" xfId="155" applyFont="1" applyBorder="1" applyProtection="1">
      <protection locked="0"/>
    </xf>
    <xf numFmtId="0" fontId="62" fillId="0" borderId="43" xfId="155" applyFont="1" applyFill="1" applyBorder="1" applyProtection="1">
      <protection locked="0"/>
    </xf>
    <xf numFmtId="0" fontId="109" fillId="0" borderId="52" xfId="155" applyFont="1" applyBorder="1"/>
    <xf numFmtId="0" fontId="60" fillId="0" borderId="43" xfId="155" applyFont="1" applyFill="1" applyBorder="1" applyProtection="1">
      <protection locked="0"/>
    </xf>
    <xf numFmtId="0" fontId="60" fillId="0" borderId="43" xfId="155" applyFont="1" applyBorder="1"/>
    <xf numFmtId="0" fontId="62" fillId="0" borderId="91" xfId="155" applyFont="1" applyBorder="1" applyProtection="1">
      <protection locked="0"/>
    </xf>
    <xf numFmtId="2" fontId="0" fillId="0" borderId="0" xfId="0" applyNumberFormat="1"/>
    <xf numFmtId="0" fontId="80" fillId="0" borderId="42" xfId="154" applyFont="1" applyFill="1" applyBorder="1"/>
    <xf numFmtId="0" fontId="60" fillId="0" borderId="37" xfId="156" applyBorder="1"/>
    <xf numFmtId="0" fontId="60" fillId="0" borderId="79" xfId="156" applyFont="1" applyFill="1" applyBorder="1"/>
    <xf numFmtId="0" fontId="60" fillId="0" borderId="23" xfId="156" applyFont="1" applyFill="1" applyBorder="1"/>
    <xf numFmtId="0" fontId="60" fillId="0" borderId="80" xfId="156" applyFont="1" applyFill="1" applyBorder="1"/>
    <xf numFmtId="0" fontId="60" fillId="0" borderId="54" xfId="156" applyFont="1" applyFill="1" applyBorder="1"/>
    <xf numFmtId="0" fontId="68" fillId="0" borderId="79" xfId="156" applyFont="1" applyFill="1" applyBorder="1"/>
    <xf numFmtId="0" fontId="68" fillId="0" borderId="23" xfId="155" applyFont="1" applyFill="1" applyBorder="1"/>
    <xf numFmtId="0" fontId="68" fillId="0" borderId="60" xfId="155" applyFont="1" applyFill="1" applyBorder="1"/>
    <xf numFmtId="0" fontId="68" fillId="0" borderId="54" xfId="155" applyFont="1" applyFill="1" applyBorder="1"/>
    <xf numFmtId="0" fontId="80" fillId="0" borderId="82" xfId="154" applyFont="1" applyFill="1" applyBorder="1"/>
    <xf numFmtId="0" fontId="60" fillId="0" borderId="58" xfId="156" applyBorder="1"/>
    <xf numFmtId="0" fontId="60" fillId="0" borderId="33" xfId="156" applyFont="1" applyFill="1" applyBorder="1"/>
    <xf numFmtId="0" fontId="60" fillId="0" borderId="38" xfId="156" applyFont="1" applyFill="1" applyBorder="1"/>
    <xf numFmtId="0" fontId="60" fillId="0" borderId="36" xfId="156" applyFont="1" applyFill="1" applyBorder="1"/>
    <xf numFmtId="0" fontId="60" fillId="0" borderId="25" xfId="156" applyFont="1" applyFill="1" applyBorder="1"/>
    <xf numFmtId="0" fontId="68" fillId="0" borderId="33" xfId="156" applyFont="1" applyFill="1" applyBorder="1"/>
    <xf numFmtId="0" fontId="68" fillId="0" borderId="59" xfId="155" applyFont="1" applyFill="1" applyBorder="1"/>
    <xf numFmtId="0" fontId="68" fillId="0" borderId="45" xfId="155" applyFont="1" applyFill="1" applyBorder="1"/>
    <xf numFmtId="0" fontId="47" fillId="0" borderId="42" xfId="154" applyFont="1" applyFill="1" applyBorder="1"/>
    <xf numFmtId="0" fontId="47" fillId="0" borderId="82" xfId="154" applyFont="1" applyFill="1" applyBorder="1"/>
    <xf numFmtId="0" fontId="63" fillId="0" borderId="22" xfId="146" applyFont="1" applyFill="1" applyBorder="1" applyProtection="1">
      <protection locked="0"/>
    </xf>
    <xf numFmtId="2" fontId="63" fillId="0" borderId="22" xfId="146" applyNumberFormat="1" applyFont="1" applyFill="1" applyBorder="1" applyProtection="1">
      <protection locked="0"/>
    </xf>
    <xf numFmtId="2" fontId="63" fillId="0" borderId="24" xfId="146" applyNumberFormat="1" applyFont="1" applyFill="1" applyBorder="1" applyProtection="1">
      <protection locked="0"/>
    </xf>
    <xf numFmtId="2" fontId="63" fillId="0" borderId="55" xfId="152" applyNumberFormat="1" applyFont="1" applyFill="1" applyBorder="1" applyProtection="1">
      <protection locked="0"/>
    </xf>
    <xf numFmtId="2" fontId="63" fillId="0" borderId="22" xfId="151" applyNumberFormat="1" applyFont="1" applyFill="1" applyBorder="1" applyProtection="1">
      <protection locked="0"/>
    </xf>
    <xf numFmtId="2" fontId="63" fillId="0" borderId="24" xfId="151" applyNumberFormat="1" applyFont="1" applyFill="1" applyBorder="1" applyProtection="1">
      <protection locked="0"/>
    </xf>
    <xf numFmtId="0" fontId="63" fillId="0" borderId="22" xfId="146" applyFont="1" applyBorder="1" applyProtection="1">
      <protection locked="0"/>
    </xf>
    <xf numFmtId="0" fontId="63" fillId="31" borderId="22" xfId="146" applyFont="1" applyFill="1" applyBorder="1" applyProtection="1">
      <protection locked="0"/>
    </xf>
    <xf numFmtId="2" fontId="63" fillId="31" borderId="22" xfId="146" applyNumberFormat="1" applyFont="1" applyFill="1" applyBorder="1" applyProtection="1">
      <protection locked="0"/>
    </xf>
    <xf numFmtId="2" fontId="63" fillId="31" borderId="24" xfId="146" applyNumberFormat="1" applyFont="1" applyFill="1" applyBorder="1" applyProtection="1">
      <protection locked="0"/>
    </xf>
    <xf numFmtId="2" fontId="63" fillId="31" borderId="55" xfId="152" applyNumberFormat="1" applyFont="1" applyFill="1" applyBorder="1" applyProtection="1">
      <protection locked="0"/>
    </xf>
    <xf numFmtId="2" fontId="63" fillId="31" borderId="22" xfId="151" applyNumberFormat="1" applyFont="1" applyFill="1" applyBorder="1" applyProtection="1">
      <protection locked="0"/>
    </xf>
    <xf numFmtId="2" fontId="63" fillId="31" borderId="24" xfId="151" applyNumberFormat="1" applyFont="1" applyFill="1" applyBorder="1" applyProtection="1">
      <protection locked="0"/>
    </xf>
    <xf numFmtId="4" fontId="63" fillId="0" borderId="22" xfId="146" applyNumberFormat="1" applyFont="1" applyFill="1" applyBorder="1" applyProtection="1">
      <protection locked="0"/>
    </xf>
    <xf numFmtId="4" fontId="63" fillId="0" borderId="24" xfId="146" applyNumberFormat="1" applyFont="1" applyFill="1" applyBorder="1" applyProtection="1">
      <protection locked="0"/>
    </xf>
    <xf numFmtId="166" fontId="63" fillId="31" borderId="22" xfId="146" applyNumberFormat="1" applyFont="1" applyFill="1" applyBorder="1" applyProtection="1">
      <protection locked="0"/>
    </xf>
    <xf numFmtId="166" fontId="63" fillId="31" borderId="24" xfId="146" applyNumberFormat="1" applyFont="1" applyFill="1" applyBorder="1" applyProtection="1">
      <protection locked="0"/>
    </xf>
    <xf numFmtId="2" fontId="129" fillId="0" borderId="22" xfId="146" applyNumberFormat="1" applyFont="1" applyFill="1" applyBorder="1" applyProtection="1">
      <protection locked="0"/>
    </xf>
    <xf numFmtId="2" fontId="129" fillId="0" borderId="24" xfId="146" applyNumberFormat="1" applyFont="1" applyFill="1" applyBorder="1" applyProtection="1">
      <protection locked="0"/>
    </xf>
    <xf numFmtId="2" fontId="129" fillId="0" borderId="55" xfId="152" applyNumberFormat="1" applyFont="1" applyFill="1" applyBorder="1" applyProtection="1">
      <protection locked="0"/>
    </xf>
    <xf numFmtId="2" fontId="129" fillId="0" borderId="22" xfId="151" applyNumberFormat="1" applyFont="1" applyFill="1" applyBorder="1" applyProtection="1">
      <protection locked="0"/>
    </xf>
    <xf numFmtId="2" fontId="129" fillId="0" borderId="24" xfId="151" applyNumberFormat="1" applyFont="1" applyFill="1" applyBorder="1" applyProtection="1">
      <protection locked="0"/>
    </xf>
    <xf numFmtId="2" fontId="129" fillId="31" borderId="22" xfId="146" applyNumberFormat="1" applyFont="1" applyFill="1" applyBorder="1" applyProtection="1">
      <protection locked="0"/>
    </xf>
    <xf numFmtId="2" fontId="129" fillId="31" borderId="24" xfId="146" applyNumberFormat="1" applyFont="1" applyFill="1" applyBorder="1" applyProtection="1">
      <protection locked="0"/>
    </xf>
    <xf numFmtId="2" fontId="129" fillId="31" borderId="55" xfId="152" applyNumberFormat="1" applyFont="1" applyFill="1" applyBorder="1" applyProtection="1">
      <protection locked="0"/>
    </xf>
    <xf numFmtId="2" fontId="129" fillId="31" borderId="22" xfId="151" applyNumberFormat="1" applyFont="1" applyFill="1" applyBorder="1" applyProtection="1">
      <protection locked="0"/>
    </xf>
    <xf numFmtId="2" fontId="129" fillId="31" borderId="24" xfId="151" applyNumberFormat="1" applyFont="1" applyFill="1" applyBorder="1" applyProtection="1">
      <protection locked="0"/>
    </xf>
    <xf numFmtId="3" fontId="63" fillId="31" borderId="22" xfId="146" applyNumberFormat="1" applyFont="1" applyFill="1" applyBorder="1" applyProtection="1">
      <protection locked="0"/>
    </xf>
    <xf numFmtId="3" fontId="129" fillId="31" borderId="22" xfId="146" applyNumberFormat="1" applyFont="1" applyFill="1" applyBorder="1" applyProtection="1">
      <protection locked="0"/>
    </xf>
    <xf numFmtId="3" fontId="129" fillId="31" borderId="24" xfId="146" applyNumberFormat="1" applyFont="1" applyFill="1" applyBorder="1" applyProtection="1">
      <protection locked="0"/>
    </xf>
    <xf numFmtId="4" fontId="63" fillId="0" borderId="22" xfId="146" applyNumberFormat="1" applyFont="1" applyBorder="1" applyProtection="1">
      <protection locked="0"/>
    </xf>
    <xf numFmtId="4" fontId="129" fillId="0" borderId="22" xfId="146" applyNumberFormat="1" applyFont="1" applyFill="1" applyBorder="1" applyProtection="1">
      <protection locked="0"/>
    </xf>
    <xf numFmtId="4" fontId="129" fillId="0" borderId="24" xfId="146" applyNumberFormat="1" applyFont="1" applyFill="1" applyBorder="1" applyProtection="1">
      <protection locked="0"/>
    </xf>
    <xf numFmtId="0" fontId="80" fillId="28" borderId="82" xfId="154" applyFont="1" applyFill="1" applyBorder="1"/>
    <xf numFmtId="0" fontId="47" fillId="28" borderId="82" xfId="154" applyFont="1" applyFill="1" applyBorder="1"/>
    <xf numFmtId="0" fontId="63" fillId="28" borderId="22" xfId="146" applyFont="1" applyFill="1" applyBorder="1" applyProtection="1">
      <protection locked="0"/>
    </xf>
    <xf numFmtId="2" fontId="129" fillId="28" borderId="22" xfId="146" applyNumberFormat="1" applyFont="1" applyFill="1" applyBorder="1" applyProtection="1">
      <protection locked="0"/>
    </xf>
    <xf numFmtId="2" fontId="129" fillId="28" borderId="24" xfId="146" applyNumberFormat="1" applyFont="1" applyFill="1" applyBorder="1" applyProtection="1">
      <protection locked="0"/>
    </xf>
    <xf numFmtId="0" fontId="42" fillId="28" borderId="72" xfId="154" applyFont="1" applyFill="1" applyBorder="1"/>
    <xf numFmtId="0" fontId="60" fillId="28" borderId="43" xfId="155" applyFont="1" applyFill="1" applyBorder="1" applyProtection="1">
      <protection locked="0"/>
    </xf>
    <xf numFmtId="2" fontId="129" fillId="28" borderId="55" xfId="152" applyNumberFormat="1" applyFont="1" applyFill="1" applyBorder="1" applyProtection="1">
      <protection locked="0"/>
    </xf>
    <xf numFmtId="2" fontId="129" fillId="28" borderId="22" xfId="151" applyNumberFormat="1" applyFont="1" applyFill="1" applyBorder="1" applyProtection="1">
      <protection locked="0"/>
    </xf>
    <xf numFmtId="2" fontId="129" fillId="28" borderId="24" xfId="151" applyNumberFormat="1" applyFont="1" applyFill="1" applyBorder="1" applyProtection="1">
      <protection locked="0"/>
    </xf>
    <xf numFmtId="0" fontId="62" fillId="28" borderId="43" xfId="155" applyFont="1" applyFill="1" applyBorder="1" applyProtection="1">
      <protection locked="0"/>
    </xf>
    <xf numFmtId="4" fontId="63" fillId="31" borderId="22" xfId="146" applyNumberFormat="1" applyFont="1" applyFill="1" applyBorder="1" applyProtection="1">
      <protection locked="0"/>
    </xf>
    <xf numFmtId="4" fontId="63" fillId="31" borderId="24" xfId="146" applyNumberFormat="1" applyFont="1" applyFill="1" applyBorder="1" applyProtection="1">
      <protection locked="0"/>
    </xf>
    <xf numFmtId="0" fontId="80" fillId="24" borderId="26" xfId="154" applyFont="1" applyFill="1" applyBorder="1"/>
    <xf numFmtId="2" fontId="80" fillId="24" borderId="26" xfId="154" applyNumberFormat="1" applyFont="1" applyFill="1" applyBorder="1"/>
    <xf numFmtId="0" fontId="80" fillId="0" borderId="39" xfId="154" applyFont="1" applyFill="1" applyBorder="1"/>
    <xf numFmtId="0" fontId="63" fillId="0" borderId="0" xfId="146" applyFont="1" applyBorder="1" applyProtection="1">
      <protection locked="0"/>
    </xf>
    <xf numFmtId="2" fontId="63" fillId="0" borderId="0" xfId="146" applyNumberFormat="1" applyFont="1" applyBorder="1" applyProtection="1">
      <protection locked="0"/>
    </xf>
    <xf numFmtId="2" fontId="63" fillId="0" borderId="63" xfId="146" applyNumberFormat="1" applyFont="1" applyBorder="1" applyProtection="1">
      <protection locked="0"/>
    </xf>
    <xf numFmtId="2" fontId="63" fillId="0" borderId="0" xfId="152" applyNumberFormat="1" applyFont="1" applyBorder="1" applyProtection="1">
      <protection locked="0"/>
    </xf>
    <xf numFmtId="0" fontId="63" fillId="0" borderId="0" xfId="151" applyFont="1" applyBorder="1" applyProtection="1">
      <protection locked="0"/>
    </xf>
    <xf numFmtId="0" fontId="63" fillId="0" borderId="63" xfId="151" applyFont="1" applyBorder="1" applyProtection="1">
      <protection locked="0"/>
    </xf>
    <xf numFmtId="2" fontId="47" fillId="24" borderId="26" xfId="154" applyNumberFormat="1" applyFont="1" applyFill="1" applyBorder="1"/>
    <xf numFmtId="0" fontId="80" fillId="0" borderId="26" xfId="154" applyFont="1" applyFill="1" applyBorder="1"/>
    <xf numFmtId="0" fontId="114" fillId="29" borderId="30" xfId="146" applyFont="1" applyFill="1" applyBorder="1" applyProtection="1">
      <protection locked="0"/>
    </xf>
    <xf numFmtId="2" fontId="114" fillId="29" borderId="30" xfId="146" applyNumberFormat="1" applyFont="1" applyFill="1" applyBorder="1" applyProtection="1">
      <protection locked="0"/>
    </xf>
    <xf numFmtId="2" fontId="114" fillId="29" borderId="31" xfId="146" applyNumberFormat="1" applyFont="1" applyFill="1" applyBorder="1" applyProtection="1">
      <protection locked="0"/>
    </xf>
    <xf numFmtId="0" fontId="42" fillId="30" borderId="14" xfId="154" applyFont="1" applyFill="1" applyBorder="1"/>
    <xf numFmtId="0" fontId="60" fillId="30" borderId="26" xfId="155" applyFont="1" applyFill="1" applyBorder="1"/>
    <xf numFmtId="2" fontId="114" fillId="29" borderId="67" xfId="152" applyNumberFormat="1" applyFont="1" applyFill="1" applyBorder="1" applyProtection="1">
      <protection locked="0"/>
    </xf>
    <xf numFmtId="2" fontId="114" fillId="30" borderId="30" xfId="151" applyNumberFormat="1" applyFont="1" applyFill="1" applyBorder="1" applyProtection="1">
      <protection locked="0"/>
    </xf>
    <xf numFmtId="2" fontId="114" fillId="30" borderId="31" xfId="151" applyNumberFormat="1" applyFont="1" applyFill="1" applyBorder="1" applyProtection="1">
      <protection locked="0"/>
    </xf>
    <xf numFmtId="0" fontId="43" fillId="0" borderId="0" xfId="0" applyFont="1"/>
    <xf numFmtId="0" fontId="79" fillId="0" borderId="0" xfId="0" applyFont="1" applyAlignment="1">
      <alignment vertical="center"/>
    </xf>
    <xf numFmtId="0" fontId="66" fillId="0" borderId="0" xfId="0" applyFont="1"/>
    <xf numFmtId="0" fontId="68" fillId="0" borderId="0" xfId="0" applyFont="1" applyAlignment="1">
      <alignment horizontal="left"/>
    </xf>
    <xf numFmtId="0" fontId="64" fillId="0" borderId="15" xfId="0" applyFont="1" applyFill="1" applyBorder="1" applyAlignment="1">
      <alignment horizontal="center" vertical="center"/>
    </xf>
    <xf numFmtId="14" fontId="64" fillId="0" borderId="26" xfId="0" applyNumberFormat="1" applyFont="1" applyFill="1" applyBorder="1" applyAlignment="1">
      <alignment horizontal="center" vertical="center"/>
    </xf>
    <xf numFmtId="165" fontId="64" fillId="0" borderId="26" xfId="0" applyNumberFormat="1" applyFont="1" applyFill="1" applyBorder="1" applyAlignment="1">
      <alignment horizontal="center" vertical="center" wrapText="1"/>
    </xf>
    <xf numFmtId="0" fontId="57" fillId="0" borderId="81" xfId="0" applyFont="1" applyFill="1" applyBorder="1"/>
    <xf numFmtId="2" fontId="57" fillId="0" borderId="17" xfId="0" applyNumberFormat="1" applyFont="1" applyFill="1" applyBorder="1" applyAlignment="1">
      <alignment horizontal="center"/>
    </xf>
    <xf numFmtId="166" fontId="57" fillId="0" borderId="82" xfId="0" applyNumberFormat="1" applyFont="1" applyFill="1" applyBorder="1" applyAlignment="1">
      <alignment horizontal="center"/>
    </xf>
    <xf numFmtId="0" fontId="57" fillId="0" borderId="61" xfId="0" applyFont="1" applyFill="1" applyBorder="1"/>
    <xf numFmtId="2" fontId="57" fillId="0" borderId="40" xfId="0" applyNumberFormat="1" applyFont="1" applyFill="1" applyBorder="1" applyAlignment="1">
      <alignment horizontal="center"/>
    </xf>
    <xf numFmtId="0" fontId="64" fillId="0" borderId="61" xfId="0" applyFont="1" applyFill="1" applyBorder="1"/>
    <xf numFmtId="2" fontId="64" fillId="0" borderId="40" xfId="0" applyNumberFormat="1" applyFont="1" applyFill="1" applyBorder="1" applyAlignment="1">
      <alignment horizontal="center"/>
    </xf>
    <xf numFmtId="166" fontId="64" fillId="0" borderId="43" xfId="0" applyNumberFormat="1" applyFont="1" applyFill="1" applyBorder="1" applyAlignment="1">
      <alignment horizontal="center"/>
    </xf>
    <xf numFmtId="0" fontId="71" fillId="0" borderId="61" xfId="0" applyFont="1" applyFill="1" applyBorder="1"/>
    <xf numFmtId="3" fontId="57" fillId="0" borderId="40" xfId="0" applyNumberFormat="1" applyFont="1" applyFill="1" applyBorder="1" applyAlignment="1">
      <alignment horizontal="center"/>
    </xf>
    <xf numFmtId="166" fontId="57" fillId="0" borderId="43" xfId="0" applyNumberFormat="1" applyFont="1" applyFill="1" applyBorder="1" applyAlignment="1">
      <alignment horizontal="center"/>
    </xf>
    <xf numFmtId="0" fontId="57" fillId="0" borderId="62" xfId="0" applyFont="1" applyFill="1" applyBorder="1"/>
    <xf numFmtId="2" fontId="57" fillId="0" borderId="49" xfId="0" applyNumberFormat="1" applyFont="1" applyFill="1" applyBorder="1" applyAlignment="1">
      <alignment horizontal="center"/>
    </xf>
    <xf numFmtId="166" fontId="57" fillId="0" borderId="44" xfId="0" applyNumberFormat="1" applyFont="1" applyFill="1" applyBorder="1" applyAlignment="1">
      <alignment horizontal="center"/>
    </xf>
    <xf numFmtId="14" fontId="47" fillId="46" borderId="27" xfId="0" applyNumberFormat="1" applyFont="1" applyFill="1" applyBorder="1" applyAlignment="1">
      <alignment horizontal="center" vertical="center" wrapText="1"/>
    </xf>
    <xf numFmtId="2" fontId="47" fillId="0" borderId="14" xfId="0" applyNumberFormat="1" applyFont="1" applyFill="1" applyBorder="1" applyAlignment="1">
      <alignment horizontal="center" vertical="center"/>
    </xf>
    <xf numFmtId="3" fontId="146" fillId="0" borderId="28" xfId="0" applyNumberFormat="1" applyFont="1" applyFill="1" applyBorder="1" applyAlignment="1">
      <alignment horizontal="center" vertical="center"/>
    </xf>
    <xf numFmtId="165" fontId="47" fillId="0" borderId="16" xfId="0" applyNumberFormat="1" applyFont="1" applyFill="1" applyBorder="1" applyAlignment="1">
      <alignment horizontal="center" vertical="center"/>
    </xf>
    <xf numFmtId="0" fontId="57" fillId="0" borderId="72" xfId="0" applyFont="1" applyBorder="1"/>
    <xf numFmtId="3" fontId="47" fillId="46" borderId="42" xfId="0" applyNumberFormat="1" applyFont="1" applyFill="1" applyBorder="1" applyAlignment="1">
      <alignment horizontal="center" vertical="center"/>
    </xf>
    <xf numFmtId="3" fontId="146" fillId="0" borderId="34" xfId="0" applyNumberFormat="1" applyFont="1" applyFill="1" applyBorder="1" applyAlignment="1">
      <alignment horizontal="center" vertical="center"/>
    </xf>
    <xf numFmtId="166" fontId="57" fillId="0" borderId="83" xfId="0" applyNumberFormat="1" applyFont="1" applyFill="1" applyBorder="1" applyAlignment="1">
      <alignment horizontal="center"/>
    </xf>
    <xf numFmtId="0" fontId="57" fillId="0" borderId="40" xfId="0" applyFont="1" applyBorder="1"/>
    <xf numFmtId="3" fontId="47" fillId="46" borderId="43" xfId="0" applyNumberFormat="1" applyFont="1" applyFill="1" applyBorder="1" applyAlignment="1">
      <alignment horizontal="center" vertical="center"/>
    </xf>
    <xf numFmtId="3" fontId="146" fillId="0" borderId="84" xfId="0" applyNumberFormat="1" applyFont="1" applyFill="1" applyBorder="1" applyAlignment="1">
      <alignment horizontal="center" vertical="center"/>
    </xf>
    <xf numFmtId="166" fontId="57" fillId="0" borderId="84" xfId="0" applyNumberFormat="1" applyFont="1" applyFill="1" applyBorder="1" applyAlignment="1">
      <alignment horizontal="center"/>
    </xf>
    <xf numFmtId="0" fontId="57" fillId="0" borderId="40" xfId="0" applyFont="1" applyBorder="1" applyAlignment="1">
      <alignment wrapText="1"/>
    </xf>
    <xf numFmtId="0" fontId="57" fillId="0" borderId="49" xfId="0" applyFont="1" applyBorder="1" applyAlignment="1">
      <alignment wrapText="1"/>
    </xf>
    <xf numFmtId="3" fontId="47" fillId="46" borderId="44" xfId="0" applyNumberFormat="1" applyFont="1" applyFill="1" applyBorder="1" applyAlignment="1">
      <alignment horizontal="center" vertical="center"/>
    </xf>
    <xf numFmtId="3" fontId="146" fillId="0" borderId="45" xfId="0" applyNumberFormat="1" applyFont="1" applyFill="1" applyBorder="1" applyAlignment="1">
      <alignment horizontal="center" vertical="center"/>
    </xf>
    <xf numFmtId="166" fontId="57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71" fillId="0" borderId="0" xfId="0" applyFont="1" applyBorder="1" applyAlignment="1">
      <alignment horizontal="center" vertical="center" wrapText="1"/>
    </xf>
    <xf numFmtId="0" fontId="67" fillId="0" borderId="0" xfId="0" applyFont="1" applyBorder="1" applyAlignment="1">
      <alignment horizontal="center"/>
    </xf>
    <xf numFmtId="3" fontId="60" fillId="0" borderId="0" xfId="135" applyNumberFormat="1" applyBorder="1" applyAlignment="1">
      <alignment horizontal="right"/>
    </xf>
    <xf numFmtId="3" fontId="75" fillId="30" borderId="0" xfId="135" applyNumberFormat="1" applyFont="1" applyFill="1" applyBorder="1" applyAlignment="1">
      <alignment horizontal="right"/>
    </xf>
    <xf numFmtId="0" fontId="80" fillId="0" borderId="0" xfId="0" applyFont="1" applyBorder="1" applyAlignment="1">
      <alignment horizontal="center" vertical="center" wrapText="1"/>
    </xf>
    <xf numFmtId="3" fontId="60" fillId="0" borderId="0" xfId="135" applyNumberFormat="1" applyBorder="1"/>
    <xf numFmtId="3" fontId="135" fillId="30" borderId="0" xfId="135" applyNumberFormat="1" applyFont="1" applyFill="1" applyBorder="1" applyAlignment="1">
      <alignment horizontal="right"/>
    </xf>
    <xf numFmtId="0" fontId="71" fillId="0" borderId="0" xfId="135" applyFont="1" applyBorder="1" applyAlignment="1">
      <alignment horizontal="center" vertical="center" wrapText="1"/>
    </xf>
    <xf numFmtId="0" fontId="67" fillId="0" borderId="0" xfId="135" applyFont="1" applyBorder="1" applyAlignment="1">
      <alignment horizontal="center"/>
    </xf>
    <xf numFmtId="3" fontId="60" fillId="0" borderId="0" xfId="135" applyNumberFormat="1" applyFont="1" applyBorder="1" applyAlignment="1">
      <alignment horizontal="right"/>
    </xf>
    <xf numFmtId="3" fontId="60" fillId="0" borderId="0" xfId="135" applyNumberFormat="1" applyBorder="1" applyAlignment="1">
      <alignment horizontal="center"/>
    </xf>
    <xf numFmtId="3" fontId="67" fillId="0" borderId="0" xfId="135" applyNumberFormat="1" applyFont="1" applyBorder="1" applyAlignment="1">
      <alignment horizontal="center"/>
    </xf>
    <xf numFmtId="3" fontId="80" fillId="0" borderId="0" xfId="135" applyNumberFormat="1" applyFont="1" applyBorder="1" applyAlignment="1">
      <alignment horizontal="center" vertical="center" wrapText="1"/>
    </xf>
    <xf numFmtId="166" fontId="60" fillId="0" borderId="0" xfId="135" applyNumberFormat="1"/>
    <xf numFmtId="165" fontId="60" fillId="0" borderId="0" xfId="135" applyNumberFormat="1" applyBorder="1"/>
    <xf numFmtId="2" fontId="60" fillId="0" borderId="0" xfId="135" applyNumberFormat="1"/>
    <xf numFmtId="165" fontId="60" fillId="0" borderId="0" xfId="135" applyNumberFormat="1"/>
    <xf numFmtId="166" fontId="0" fillId="0" borderId="0" xfId="0" applyNumberFormat="1" applyFill="1"/>
    <xf numFmtId="0" fontId="42" fillId="47" borderId="14" xfId="154" applyFont="1" applyFill="1" applyBorder="1"/>
    <xf numFmtId="0" fontId="60" fillId="47" borderId="26" xfId="155" applyFont="1" applyFill="1" applyBorder="1"/>
    <xf numFmtId="0" fontId="82" fillId="0" borderId="0" xfId="198" applyFont="1" applyFill="1"/>
    <xf numFmtId="0" fontId="83" fillId="0" borderId="0" xfId="198" applyFont="1"/>
    <xf numFmtId="0" fontId="83" fillId="0" borderId="0" xfId="199" applyFont="1"/>
    <xf numFmtId="0" fontId="38" fillId="0" borderId="0" xfId="199" applyFont="1"/>
    <xf numFmtId="0" fontId="65" fillId="0" borderId="0" xfId="200" applyFont="1"/>
    <xf numFmtId="0" fontId="69" fillId="0" borderId="0" xfId="200" applyFont="1"/>
    <xf numFmtId="0" fontId="72" fillId="0" borderId="0" xfId="200" applyFont="1"/>
    <xf numFmtId="0" fontId="67" fillId="0" borderId="0" xfId="200" applyFont="1"/>
    <xf numFmtId="0" fontId="68" fillId="0" borderId="0" xfId="200" applyFont="1"/>
    <xf numFmtId="0" fontId="80" fillId="0" borderId="0" xfId="200" applyFont="1"/>
    <xf numFmtId="0" fontId="71" fillId="0" borderId="0" xfId="200" applyFont="1"/>
    <xf numFmtId="0" fontId="81" fillId="0" borderId="14" xfId="200" applyFont="1" applyBorder="1" applyAlignment="1">
      <alignment horizontal="centerContinuous"/>
    </xf>
    <xf numFmtId="0" fontId="81" fillId="0" borderId="15" xfId="200" applyFont="1" applyBorder="1" applyAlignment="1">
      <alignment horizontal="centerContinuous"/>
    </xf>
    <xf numFmtId="0" fontId="81" fillId="0" borderId="16" xfId="200" applyFont="1" applyBorder="1" applyAlignment="1">
      <alignment horizontal="centerContinuous"/>
    </xf>
    <xf numFmtId="0" fontId="67" fillId="0" borderId="77" xfId="200" applyFont="1" applyBorder="1" applyAlignment="1">
      <alignment horizontal="centerContinuous"/>
    </xf>
    <xf numFmtId="0" fontId="67" fillId="0" borderId="75" xfId="200" applyFont="1" applyBorder="1" applyAlignment="1">
      <alignment horizontal="centerContinuous"/>
    </xf>
    <xf numFmtId="0" fontId="67" fillId="0" borderId="74" xfId="200" applyFont="1" applyBorder="1" applyAlignment="1">
      <alignment horizontal="centerContinuous"/>
    </xf>
    <xf numFmtId="0" fontId="67" fillId="0" borderId="73" xfId="200" applyFont="1" applyBorder="1" applyAlignment="1">
      <alignment horizontal="centerContinuous"/>
    </xf>
    <xf numFmtId="0" fontId="80" fillId="0" borderId="77" xfId="200" applyFont="1" applyBorder="1" applyAlignment="1">
      <alignment horizontal="center" vertical="center"/>
    </xf>
    <xf numFmtId="0" fontId="80" fillId="0" borderId="75" xfId="200" applyFont="1" applyFill="1" applyBorder="1" applyAlignment="1">
      <alignment horizontal="center" vertical="center" wrapText="1"/>
    </xf>
    <xf numFmtId="0" fontId="80" fillId="27" borderId="74" xfId="200" applyFont="1" applyFill="1" applyBorder="1" applyAlignment="1">
      <alignment horizontal="center" vertical="center" wrapText="1"/>
    </xf>
    <xf numFmtId="0" fontId="80" fillId="0" borderId="73" xfId="200" applyFont="1" applyBorder="1" applyAlignment="1">
      <alignment horizontal="center" vertical="center" wrapText="1"/>
    </xf>
    <xf numFmtId="0" fontId="80" fillId="0" borderId="76" xfId="200" applyFont="1" applyBorder="1" applyAlignment="1">
      <alignment horizontal="center" vertical="center"/>
    </xf>
    <xf numFmtId="0" fontId="80" fillId="0" borderId="29" xfId="200" applyFont="1" applyBorder="1" applyAlignment="1">
      <alignment vertical="center"/>
    </xf>
    <xf numFmtId="3" fontId="65" fillId="0" borderId="50" xfId="200" applyNumberFormat="1" applyFont="1" applyBorder="1"/>
    <xf numFmtId="3" fontId="65" fillId="27" borderId="50" xfId="200" applyNumberFormat="1" applyFont="1" applyFill="1" applyBorder="1"/>
    <xf numFmtId="3" fontId="65" fillId="0" borderId="51" xfId="200" applyNumberFormat="1" applyFont="1" applyFill="1" applyBorder="1"/>
    <xf numFmtId="165" fontId="65" fillId="0" borderId="0" xfId="200" applyNumberFormat="1" applyFont="1"/>
    <xf numFmtId="3" fontId="65" fillId="0" borderId="22" xfId="200" applyNumberFormat="1" applyFont="1" applyBorder="1"/>
    <xf numFmtId="3" fontId="65" fillId="27" borderId="22" xfId="200" applyNumberFormat="1" applyFont="1" applyFill="1" applyBorder="1"/>
    <xf numFmtId="3" fontId="65" fillId="0" borderId="24" xfId="200" applyNumberFormat="1" applyFont="1" applyFill="1" applyBorder="1"/>
    <xf numFmtId="0" fontId="72" fillId="0" borderId="0" xfId="199" applyFont="1"/>
    <xf numFmtId="3" fontId="65" fillId="0" borderId="0" xfId="200" applyNumberFormat="1" applyFont="1"/>
    <xf numFmtId="0" fontId="50" fillId="0" borderId="0" xfId="0" applyFont="1" applyAlignment="1">
      <alignment wrapText="1"/>
    </xf>
    <xf numFmtId="0" fontId="47" fillId="0" borderId="27" xfId="0" applyFont="1" applyBorder="1" applyAlignment="1">
      <alignment horizontal="center" vertical="center" wrapText="1"/>
    </xf>
    <xf numFmtId="0" fontId="47" fillId="0" borderId="19" xfId="0" applyFont="1" applyBorder="1" applyAlignment="1">
      <alignment horizontal="centerContinuous" vertical="center"/>
    </xf>
    <xf numFmtId="0" fontId="47" fillId="0" borderId="78" xfId="0" applyFont="1" applyBorder="1" applyAlignment="1">
      <alignment horizontal="centerContinuous" vertical="center"/>
    </xf>
    <xf numFmtId="0" fontId="47" fillId="0" borderId="47" xfId="0" applyFont="1" applyBorder="1" applyAlignment="1">
      <alignment horizontal="centerContinuous" vertical="center"/>
    </xf>
    <xf numFmtId="0" fontId="47" fillId="0" borderId="27" xfId="0" applyFont="1" applyFill="1" applyBorder="1" applyAlignment="1">
      <alignment horizontal="center" vertical="center" wrapText="1"/>
    </xf>
    <xf numFmtId="0" fontId="47" fillId="0" borderId="28" xfId="0" applyFont="1" applyFill="1" applyBorder="1" applyAlignment="1">
      <alignment horizontal="center" vertical="center" wrapText="1"/>
    </xf>
    <xf numFmtId="0" fontId="47" fillId="0" borderId="29" xfId="0" applyFont="1" applyBorder="1" applyAlignment="1">
      <alignment horizontal="centerContinuous" vertical="center"/>
    </xf>
    <xf numFmtId="0" fontId="47" fillId="0" borderId="31" xfId="0" applyFont="1" applyBorder="1" applyAlignment="1">
      <alignment horizontal="centerContinuous" vertical="center"/>
    </xf>
    <xf numFmtId="0" fontId="47" fillId="0" borderId="67" xfId="0" applyFont="1" applyBorder="1" applyAlignment="1">
      <alignment horizontal="centerContinuous" vertical="center"/>
    </xf>
    <xf numFmtId="0" fontId="47" fillId="0" borderId="39" xfId="0" applyFont="1" applyFill="1" applyBorder="1" applyAlignment="1">
      <alignment horizontal="center" vertical="center" wrapText="1"/>
    </xf>
    <xf numFmtId="0" fontId="47" fillId="0" borderId="63" xfId="0" applyFont="1" applyFill="1" applyBorder="1" applyAlignment="1">
      <alignment horizontal="center" vertical="center" wrapText="1"/>
    </xf>
    <xf numFmtId="0" fontId="47" fillId="0" borderId="41" xfId="0" applyFont="1" applyFill="1" applyBorder="1" applyAlignment="1">
      <alignment horizontal="center" vertical="center" wrapText="1"/>
    </xf>
    <xf numFmtId="0" fontId="47" fillId="0" borderId="89" xfId="0" applyFont="1" applyFill="1" applyBorder="1" applyAlignment="1">
      <alignment horizontal="center" vertical="center" wrapText="1"/>
    </xf>
    <xf numFmtId="0" fontId="42" fillId="0" borderId="26" xfId="0" applyFont="1" applyBorder="1" applyAlignment="1">
      <alignment horizontal="center" vertical="center" wrapText="1"/>
    </xf>
    <xf numFmtId="14" fontId="42" fillId="0" borderId="27" xfId="0" applyNumberFormat="1" applyFont="1" applyBorder="1" applyAlignment="1">
      <alignment horizontal="center" vertical="center" wrapText="1"/>
    </xf>
    <xf numFmtId="14" fontId="42" fillId="0" borderId="93" xfId="0" applyNumberFormat="1" applyFont="1" applyBorder="1" applyAlignment="1">
      <alignment horizontal="center" vertical="center" wrapText="1"/>
    </xf>
    <xf numFmtId="4" fontId="167" fillId="24" borderId="26" xfId="0" applyNumberFormat="1" applyFont="1" applyFill="1" applyBorder="1" applyAlignment="1">
      <alignment horizontal="center" vertical="top" wrapText="1"/>
    </xf>
    <xf numFmtId="4" fontId="167" fillId="24" borderId="16" xfId="0" applyNumberFormat="1" applyFont="1" applyFill="1" applyBorder="1" applyAlignment="1">
      <alignment horizontal="center" vertical="top" wrapText="1"/>
    </xf>
    <xf numFmtId="4" fontId="167" fillId="0" borderId="42" xfId="0" applyNumberFormat="1" applyFont="1" applyBorder="1" applyAlignment="1">
      <alignment horizontal="right" vertical="top" wrapText="1"/>
    </xf>
    <xf numFmtId="4" fontId="167" fillId="0" borderId="34" xfId="0" applyNumberFormat="1" applyFont="1" applyBorder="1" applyAlignment="1">
      <alignment horizontal="right" vertical="top" wrapText="1"/>
    </xf>
    <xf numFmtId="4" fontId="167" fillId="0" borderId="43" xfId="0" applyNumberFormat="1" applyFont="1" applyBorder="1" applyAlignment="1">
      <alignment horizontal="right" vertical="top" wrapText="1"/>
    </xf>
    <xf numFmtId="4" fontId="167" fillId="0" borderId="84" xfId="0" applyNumberFormat="1" applyFont="1" applyBorder="1" applyAlignment="1">
      <alignment horizontal="right" vertical="top" wrapText="1"/>
    </xf>
    <xf numFmtId="4" fontId="167" fillId="0" borderId="44" xfId="0" applyNumberFormat="1" applyFont="1" applyBorder="1" applyAlignment="1">
      <alignment horizontal="right" vertical="top" wrapText="1"/>
    </xf>
    <xf numFmtId="4" fontId="167" fillId="0" borderId="45" xfId="0" applyNumberFormat="1" applyFont="1" applyBorder="1" applyAlignment="1">
      <alignment horizontal="right" vertical="top" wrapText="1"/>
    </xf>
    <xf numFmtId="4" fontId="63" fillId="0" borderId="22" xfId="203" applyNumberFormat="1" applyFont="1" applyFill="1" applyBorder="1" applyProtection="1">
      <protection locked="0"/>
    </xf>
    <xf numFmtId="4" fontId="63" fillId="31" borderId="22" xfId="203" applyNumberFormat="1" applyFont="1" applyFill="1" applyBorder="1" applyProtection="1">
      <protection locked="0"/>
    </xf>
    <xf numFmtId="4" fontId="129" fillId="0" borderId="22" xfId="203" applyNumberFormat="1" applyFont="1" applyFill="1" applyBorder="1" applyProtection="1">
      <protection locked="0"/>
    </xf>
    <xf numFmtId="4" fontId="129" fillId="31" borderId="22" xfId="203" applyNumberFormat="1" applyFont="1" applyFill="1" applyBorder="1" applyProtection="1">
      <protection locked="0"/>
    </xf>
    <xf numFmtId="0" fontId="41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43" fillId="0" borderId="30" xfId="0" applyFont="1" applyBorder="1" applyAlignment="1">
      <alignment horizontal="centerContinuous" vertical="center"/>
    </xf>
    <xf numFmtId="0" fontId="43" fillId="0" borderId="31" xfId="0" applyFont="1" applyBorder="1" applyAlignment="1">
      <alignment horizontal="centerContinuous" vertical="center"/>
    </xf>
    <xf numFmtId="0" fontId="43" fillId="0" borderId="88" xfId="0" applyFont="1" applyFill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/>
    </xf>
    <xf numFmtId="0" fontId="64" fillId="0" borderId="26" xfId="0" applyFont="1" applyBorder="1" applyAlignment="1">
      <alignment horizontal="center" vertical="center" wrapText="1"/>
    </xf>
    <xf numFmtId="0" fontId="43" fillId="49" borderId="19" xfId="0" applyFont="1" applyFill="1" applyBorder="1" applyAlignment="1">
      <alignment horizontal="center" vertical="center" wrapText="1"/>
    </xf>
    <xf numFmtId="0" fontId="43" fillId="49" borderId="78" xfId="0" applyFont="1" applyFill="1" applyBorder="1" applyAlignment="1">
      <alignment horizontal="center" vertical="center" wrapText="1"/>
    </xf>
    <xf numFmtId="0" fontId="78" fillId="49" borderId="47" xfId="0" applyFont="1" applyFill="1" applyBorder="1" applyAlignment="1">
      <alignment horizontal="center" vertical="center" wrapText="1"/>
    </xf>
    <xf numFmtId="0" fontId="43" fillId="45" borderId="19" xfId="0" applyFont="1" applyFill="1" applyBorder="1" applyAlignment="1">
      <alignment horizontal="center" vertical="center" wrapText="1"/>
    </xf>
    <xf numFmtId="0" fontId="43" fillId="45" borderId="78" xfId="0" applyFont="1" applyFill="1" applyBorder="1" applyAlignment="1">
      <alignment horizontal="center" vertical="center" wrapText="1"/>
    </xf>
    <xf numFmtId="0" fontId="78" fillId="45" borderId="47" xfId="0" applyFont="1" applyFill="1" applyBorder="1" applyAlignment="1">
      <alignment horizontal="center" vertical="center" wrapText="1"/>
    </xf>
    <xf numFmtId="0" fontId="43" fillId="50" borderId="19" xfId="0" applyFont="1" applyFill="1" applyBorder="1" applyAlignment="1">
      <alignment horizontal="center" vertical="center" wrapText="1"/>
    </xf>
    <xf numFmtId="0" fontId="43" fillId="50" borderId="78" xfId="0" applyFont="1" applyFill="1" applyBorder="1" applyAlignment="1">
      <alignment horizontal="center" vertical="center" wrapText="1"/>
    </xf>
    <xf numFmtId="0" fontId="78" fillId="50" borderId="47" xfId="0" applyFont="1" applyFill="1" applyBorder="1" applyAlignment="1">
      <alignment horizontal="center" vertical="center" wrapText="1"/>
    </xf>
    <xf numFmtId="0" fontId="43" fillId="51" borderId="19" xfId="0" applyFont="1" applyFill="1" applyBorder="1" applyAlignment="1">
      <alignment horizontal="center" vertical="center" wrapText="1"/>
    </xf>
    <xf numFmtId="0" fontId="43" fillId="51" borderId="78" xfId="0" applyFont="1" applyFill="1" applyBorder="1" applyAlignment="1">
      <alignment horizontal="center" vertical="center" wrapText="1"/>
    </xf>
    <xf numFmtId="0" fontId="78" fillId="51" borderId="47" xfId="0" applyFont="1" applyFill="1" applyBorder="1" applyAlignment="1">
      <alignment horizontal="center" vertical="center" wrapText="1"/>
    </xf>
    <xf numFmtId="0" fontId="43" fillId="52" borderId="19" xfId="0" applyFont="1" applyFill="1" applyBorder="1" applyAlignment="1">
      <alignment horizontal="center" vertical="center" wrapText="1"/>
    </xf>
    <xf numFmtId="0" fontId="43" fillId="52" borderId="78" xfId="0" applyFont="1" applyFill="1" applyBorder="1" applyAlignment="1">
      <alignment horizontal="center" vertical="center" wrapText="1"/>
    </xf>
    <xf numFmtId="0" fontId="78" fillId="52" borderId="47" xfId="0" applyFont="1" applyFill="1" applyBorder="1" applyAlignment="1">
      <alignment horizontal="center" vertical="center" wrapText="1"/>
    </xf>
    <xf numFmtId="0" fontId="43" fillId="49" borderId="21" xfId="0" applyFont="1" applyFill="1" applyBorder="1" applyAlignment="1">
      <alignment horizontal="center" vertical="center" wrapText="1"/>
    </xf>
    <xf numFmtId="0" fontId="43" fillId="49" borderId="48" xfId="0" applyFont="1" applyFill="1" applyBorder="1" applyAlignment="1">
      <alignment horizontal="center" vertical="center" wrapText="1"/>
    </xf>
    <xf numFmtId="0" fontId="78" fillId="49" borderId="46" xfId="0" applyFont="1" applyFill="1" applyBorder="1" applyAlignment="1">
      <alignment horizontal="center" vertical="center" wrapText="1"/>
    </xf>
    <xf numFmtId="0" fontId="43" fillId="45" borderId="21" xfId="0" applyFont="1" applyFill="1" applyBorder="1" applyAlignment="1">
      <alignment horizontal="center" vertical="center" wrapText="1"/>
    </xf>
    <xf numFmtId="0" fontId="43" fillId="45" borderId="48" xfId="0" applyFont="1" applyFill="1" applyBorder="1" applyAlignment="1">
      <alignment horizontal="center" vertical="center" wrapText="1"/>
    </xf>
    <xf numFmtId="0" fontId="78" fillId="45" borderId="46" xfId="0" applyFont="1" applyFill="1" applyBorder="1" applyAlignment="1">
      <alignment horizontal="center" vertical="center" wrapText="1"/>
    </xf>
    <xf numFmtId="0" fontId="43" fillId="50" borderId="21" xfId="0" applyFont="1" applyFill="1" applyBorder="1" applyAlignment="1">
      <alignment horizontal="center" vertical="center" wrapText="1"/>
    </xf>
    <xf numFmtId="0" fontId="43" fillId="50" borderId="48" xfId="0" applyFont="1" applyFill="1" applyBorder="1" applyAlignment="1">
      <alignment horizontal="center" vertical="center" wrapText="1"/>
    </xf>
    <xf numFmtId="0" fontId="78" fillId="50" borderId="46" xfId="0" applyFont="1" applyFill="1" applyBorder="1" applyAlignment="1">
      <alignment horizontal="center" vertical="center" wrapText="1"/>
    </xf>
    <xf numFmtId="0" fontId="43" fillId="51" borderId="21" xfId="0" applyFont="1" applyFill="1" applyBorder="1" applyAlignment="1">
      <alignment horizontal="center" vertical="center" wrapText="1"/>
    </xf>
    <xf numFmtId="0" fontId="43" fillId="51" borderId="48" xfId="0" applyFont="1" applyFill="1" applyBorder="1" applyAlignment="1">
      <alignment horizontal="center" vertical="center" wrapText="1"/>
    </xf>
    <xf numFmtId="0" fontId="78" fillId="51" borderId="46" xfId="0" applyFont="1" applyFill="1" applyBorder="1" applyAlignment="1">
      <alignment horizontal="center" vertical="center" wrapText="1"/>
    </xf>
    <xf numFmtId="0" fontId="43" fillId="52" borderId="21" xfId="0" applyFont="1" applyFill="1" applyBorder="1" applyAlignment="1">
      <alignment horizontal="center" vertical="center" wrapText="1"/>
    </xf>
    <xf numFmtId="0" fontId="43" fillId="52" borderId="48" xfId="0" applyFont="1" applyFill="1" applyBorder="1" applyAlignment="1">
      <alignment horizontal="center" vertical="center" wrapText="1"/>
    </xf>
    <xf numFmtId="0" fontId="78" fillId="52" borderId="46" xfId="0" applyFont="1" applyFill="1" applyBorder="1" applyAlignment="1">
      <alignment horizontal="center" vertical="center" wrapText="1"/>
    </xf>
    <xf numFmtId="0" fontId="43" fillId="49" borderId="64" xfId="0" applyFont="1" applyFill="1" applyBorder="1" applyAlignment="1">
      <alignment horizontal="center" vertical="center" wrapText="1"/>
    </xf>
    <xf numFmtId="0" fontId="43" fillId="49" borderId="65" xfId="0" applyFont="1" applyFill="1" applyBorder="1" applyAlignment="1">
      <alignment horizontal="center" vertical="center" wrapText="1"/>
    </xf>
    <xf numFmtId="0" fontId="108" fillId="49" borderId="66" xfId="0" applyFont="1" applyFill="1" applyBorder="1" applyAlignment="1">
      <alignment horizontal="center" vertical="center" wrapText="1"/>
    </xf>
    <xf numFmtId="0" fontId="43" fillId="45" borderId="64" xfId="0" applyFont="1" applyFill="1" applyBorder="1" applyAlignment="1">
      <alignment horizontal="center" vertical="center" wrapText="1"/>
    </xf>
    <xf numFmtId="0" fontId="43" fillId="45" borderId="65" xfId="0" applyFont="1" applyFill="1" applyBorder="1" applyAlignment="1">
      <alignment horizontal="center" vertical="center" wrapText="1"/>
    </xf>
    <xf numFmtId="0" fontId="108" fillId="45" borderId="66" xfId="0" applyFont="1" applyFill="1" applyBorder="1" applyAlignment="1">
      <alignment horizontal="center" vertical="center" wrapText="1"/>
    </xf>
    <xf numFmtId="0" fontId="43" fillId="50" borderId="64" xfId="0" applyFont="1" applyFill="1" applyBorder="1" applyAlignment="1">
      <alignment horizontal="center" vertical="center" wrapText="1"/>
    </xf>
    <xf numFmtId="0" fontId="43" fillId="50" borderId="65" xfId="0" applyFont="1" applyFill="1" applyBorder="1" applyAlignment="1">
      <alignment horizontal="center" vertical="center" wrapText="1"/>
    </xf>
    <xf numFmtId="0" fontId="108" fillId="50" borderId="66" xfId="0" applyFont="1" applyFill="1" applyBorder="1" applyAlignment="1">
      <alignment horizontal="center" vertical="center" wrapText="1"/>
    </xf>
    <xf numFmtId="0" fontId="43" fillId="51" borderId="64" xfId="0" applyFont="1" applyFill="1" applyBorder="1" applyAlignment="1">
      <alignment horizontal="center" vertical="center" wrapText="1"/>
    </xf>
    <xf numFmtId="0" fontId="43" fillId="51" borderId="65" xfId="0" applyFont="1" applyFill="1" applyBorder="1" applyAlignment="1">
      <alignment horizontal="center" vertical="center" wrapText="1"/>
    </xf>
    <xf numFmtId="0" fontId="108" fillId="51" borderId="66" xfId="0" applyFont="1" applyFill="1" applyBorder="1" applyAlignment="1">
      <alignment horizontal="center" vertical="center" wrapText="1"/>
    </xf>
    <xf numFmtId="0" fontId="43" fillId="52" borderId="64" xfId="0" applyFont="1" applyFill="1" applyBorder="1" applyAlignment="1">
      <alignment horizontal="center" vertical="center" wrapText="1"/>
    </xf>
    <xf numFmtId="0" fontId="43" fillId="52" borderId="65" xfId="0" applyFont="1" applyFill="1" applyBorder="1" applyAlignment="1">
      <alignment horizontal="center" vertical="center" wrapText="1"/>
    </xf>
    <xf numFmtId="0" fontId="108" fillId="52" borderId="66" xfId="0" applyFont="1" applyFill="1" applyBorder="1" applyAlignment="1">
      <alignment horizontal="center" vertical="center" wrapText="1"/>
    </xf>
    <xf numFmtId="165" fontId="39" fillId="49" borderId="17" xfId="0" applyNumberFormat="1" applyFont="1" applyFill="1" applyBorder="1"/>
    <xf numFmtId="165" fontId="39" fillId="45" borderId="17" xfId="0" applyNumberFormat="1" applyFont="1" applyFill="1" applyBorder="1"/>
    <xf numFmtId="165" fontId="39" fillId="50" borderId="17" xfId="0" applyNumberFormat="1" applyFont="1" applyFill="1" applyBorder="1"/>
    <xf numFmtId="165" fontId="39" fillId="51" borderId="79" xfId="0" applyNumberFormat="1" applyFont="1" applyFill="1" applyBorder="1"/>
    <xf numFmtId="165" fontId="39" fillId="51" borderId="23" xfId="0" applyNumberFormat="1" applyFont="1" applyFill="1" applyBorder="1"/>
    <xf numFmtId="165" fontId="39" fillId="51" borderId="54" xfId="0" applyNumberFormat="1" applyFont="1" applyFill="1" applyBorder="1"/>
    <xf numFmtId="165" fontId="39" fillId="52" borderId="17" xfId="0" applyNumberFormat="1" applyFont="1" applyFill="1" applyBorder="1"/>
    <xf numFmtId="165" fontId="39" fillId="52" borderId="80" xfId="0" applyNumberFormat="1" applyFont="1" applyFill="1" applyBorder="1"/>
    <xf numFmtId="165" fontId="39" fillId="52" borderId="54" xfId="0" applyNumberFormat="1" applyFont="1" applyFill="1" applyBorder="1"/>
    <xf numFmtId="165" fontId="39" fillId="49" borderId="40" xfId="0" applyNumberFormat="1" applyFont="1" applyFill="1" applyBorder="1"/>
    <xf numFmtId="165" fontId="39" fillId="45" borderId="40" xfId="0" applyNumberFormat="1" applyFont="1" applyFill="1" applyBorder="1"/>
    <xf numFmtId="165" fontId="39" fillId="50" borderId="40" xfId="0" applyNumberFormat="1" applyFont="1" applyFill="1" applyBorder="1"/>
    <xf numFmtId="165" fontId="39" fillId="51" borderId="32" xfId="0" applyNumberFormat="1" applyFont="1" applyFill="1" applyBorder="1"/>
    <xf numFmtId="165" fontId="39" fillId="51" borderId="22" xfId="0" applyNumberFormat="1" applyFont="1" applyFill="1" applyBorder="1"/>
    <xf numFmtId="165" fontId="39" fillId="51" borderId="24" xfId="0" applyNumberFormat="1" applyFont="1" applyFill="1" applyBorder="1"/>
    <xf numFmtId="165" fontId="39" fillId="52" borderId="40" xfId="0" applyNumberFormat="1" applyFont="1" applyFill="1" applyBorder="1"/>
    <xf numFmtId="165" fontId="39" fillId="52" borderId="35" xfId="0" applyNumberFormat="1" applyFont="1" applyFill="1" applyBorder="1"/>
    <xf numFmtId="165" fontId="39" fillId="52" borderId="24" xfId="0" applyNumberFormat="1" applyFont="1" applyFill="1" applyBorder="1"/>
    <xf numFmtId="165" fontId="39" fillId="51" borderId="40" xfId="0" applyNumberFormat="1" applyFont="1" applyFill="1" applyBorder="1"/>
    <xf numFmtId="165" fontId="39" fillId="51" borderId="35" xfId="0" applyNumberFormat="1" applyFont="1" applyFill="1" applyBorder="1"/>
    <xf numFmtId="165" fontId="43" fillId="49" borderId="49" xfId="0" applyNumberFormat="1" applyFont="1" applyFill="1" applyBorder="1"/>
    <xf numFmtId="165" fontId="43" fillId="45" borderId="49" xfId="0" applyNumberFormat="1" applyFont="1" applyFill="1" applyBorder="1"/>
    <xf numFmtId="165" fontId="43" fillId="50" borderId="49" xfId="0" applyNumberFormat="1" applyFont="1" applyFill="1" applyBorder="1"/>
    <xf numFmtId="165" fontId="43" fillId="51" borderId="49" xfId="0" applyNumberFormat="1" applyFont="1" applyFill="1" applyBorder="1"/>
    <xf numFmtId="165" fontId="43" fillId="51" borderId="36" xfId="0" applyNumberFormat="1" applyFont="1" applyFill="1" applyBorder="1"/>
    <xf numFmtId="165" fontId="43" fillId="51" borderId="25" xfId="0" applyNumberFormat="1" applyFont="1" applyFill="1" applyBorder="1"/>
    <xf numFmtId="165" fontId="43" fillId="52" borderId="49" xfId="0" applyNumberFormat="1" applyFont="1" applyFill="1" applyBorder="1"/>
    <xf numFmtId="165" fontId="43" fillId="52" borderId="36" xfId="0" applyNumberFormat="1" applyFont="1" applyFill="1" applyBorder="1"/>
    <xf numFmtId="165" fontId="43" fillId="52" borderId="25" xfId="0" applyNumberFormat="1" applyFont="1" applyFill="1" applyBorder="1"/>
    <xf numFmtId="0" fontId="81" fillId="0" borderId="14" xfId="0" applyFont="1" applyFill="1" applyBorder="1" applyAlignment="1"/>
    <xf numFmtId="0" fontId="81" fillId="0" borderId="15" xfId="0" applyFont="1" applyFill="1" applyBorder="1" applyAlignment="1"/>
    <xf numFmtId="0" fontId="81" fillId="0" borderId="16" xfId="0" applyFont="1" applyFill="1" applyBorder="1" applyAlignment="1"/>
    <xf numFmtId="0" fontId="43" fillId="30" borderId="37" xfId="0" applyFont="1" applyFill="1" applyBorder="1" applyAlignment="1">
      <alignment horizontal="center" vertical="center" wrapText="1"/>
    </xf>
    <xf numFmtId="0" fontId="43" fillId="30" borderId="87" xfId="0" applyFont="1" applyFill="1" applyBorder="1" applyAlignment="1">
      <alignment horizontal="center" vertical="center" wrapText="1"/>
    </xf>
    <xf numFmtId="0" fontId="78" fillId="30" borderId="47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78" fillId="0" borderId="46" xfId="0" applyFont="1" applyFill="1" applyBorder="1" applyAlignment="1">
      <alignment horizontal="center" vertical="center" wrapText="1"/>
    </xf>
    <xf numFmtId="0" fontId="43" fillId="53" borderId="52" xfId="0" applyFont="1" applyFill="1" applyBorder="1" applyAlignment="1">
      <alignment horizontal="center" vertical="center" wrapText="1"/>
    </xf>
    <xf numFmtId="0" fontId="43" fillId="53" borderId="88" xfId="0" applyFont="1" applyFill="1" applyBorder="1" applyAlignment="1">
      <alignment horizontal="center" vertical="center" wrapText="1"/>
    </xf>
    <xf numFmtId="0" fontId="78" fillId="53" borderId="46" xfId="0" applyFont="1" applyFill="1" applyBorder="1" applyAlignment="1">
      <alignment horizontal="center" vertical="center" wrapText="1"/>
    </xf>
    <xf numFmtId="0" fontId="43" fillId="27" borderId="52" xfId="0" applyFont="1" applyFill="1" applyBorder="1" applyAlignment="1">
      <alignment horizontal="center" vertical="center" wrapText="1"/>
    </xf>
    <xf numFmtId="0" fontId="43" fillId="27" borderId="88" xfId="0" applyFont="1" applyFill="1" applyBorder="1" applyAlignment="1">
      <alignment horizontal="center" vertical="center" wrapText="1"/>
    </xf>
    <xf numFmtId="0" fontId="72" fillId="24" borderId="19" xfId="0" applyFont="1" applyFill="1" applyBorder="1" applyAlignment="1">
      <alignment horizontal="center"/>
    </xf>
    <xf numFmtId="0" fontId="72" fillId="24" borderId="78" xfId="0" applyFont="1" applyFill="1" applyBorder="1" applyAlignment="1">
      <alignment horizontal="center" vertical="center" wrapText="1"/>
    </xf>
    <xf numFmtId="0" fontId="72" fillId="24" borderId="47" xfId="0" applyFont="1" applyFill="1" applyBorder="1" applyAlignment="1">
      <alignment horizontal="center"/>
    </xf>
    <xf numFmtId="0" fontId="72" fillId="0" borderId="19" xfId="0" applyFont="1" applyBorder="1" applyAlignment="1">
      <alignment horizontal="center"/>
    </xf>
    <xf numFmtId="0" fontId="72" fillId="0" borderId="78" xfId="0" applyFont="1" applyBorder="1" applyAlignment="1">
      <alignment horizontal="center" wrapText="1"/>
    </xf>
    <xf numFmtId="0" fontId="72" fillId="0" borderId="47" xfId="0" applyFont="1" applyBorder="1" applyAlignment="1">
      <alignment horizontal="center"/>
    </xf>
    <xf numFmtId="0" fontId="43" fillId="30" borderId="52" xfId="0" applyFont="1" applyFill="1" applyBorder="1" applyAlignment="1">
      <alignment horizontal="center" vertical="center" wrapText="1"/>
    </xf>
    <xf numFmtId="0" fontId="43" fillId="30" borderId="88" xfId="0" applyFont="1" applyFill="1" applyBorder="1" applyAlignment="1">
      <alignment horizontal="center" vertical="center" wrapText="1"/>
    </xf>
    <xf numFmtId="0" fontId="78" fillId="30" borderId="46" xfId="0" applyFont="1" applyFill="1" applyBorder="1" applyAlignment="1">
      <alignment horizontal="center" vertical="center" wrapText="1"/>
    </xf>
    <xf numFmtId="0" fontId="72" fillId="24" borderId="21" xfId="0" applyFont="1" applyFill="1" applyBorder="1" applyAlignment="1">
      <alignment horizontal="center"/>
    </xf>
    <xf numFmtId="0" fontId="72" fillId="24" borderId="48" xfId="0" applyFont="1" applyFill="1" applyBorder="1" applyAlignment="1">
      <alignment horizontal="center" wrapText="1"/>
    </xf>
    <xf numFmtId="0" fontId="72" fillId="24" borderId="46" xfId="0" applyFont="1" applyFill="1" applyBorder="1" applyAlignment="1">
      <alignment horizontal="center"/>
    </xf>
    <xf numFmtId="0" fontId="72" fillId="0" borderId="21" xfId="0" applyFont="1" applyBorder="1" applyAlignment="1">
      <alignment horizontal="center"/>
    </xf>
    <xf numFmtId="0" fontId="72" fillId="0" borderId="48" xfId="0" applyFont="1" applyBorder="1" applyAlignment="1">
      <alignment horizontal="center" wrapText="1"/>
    </xf>
    <xf numFmtId="0" fontId="72" fillId="0" borderId="46" xfId="0" applyFont="1" applyBorder="1" applyAlignment="1">
      <alignment horizontal="center"/>
    </xf>
    <xf numFmtId="0" fontId="43" fillId="30" borderId="58" xfId="0" applyFont="1" applyFill="1" applyBorder="1" applyAlignment="1">
      <alignment horizontal="center" vertical="center" wrapText="1"/>
    </xf>
    <xf numFmtId="0" fontId="43" fillId="30" borderId="70" xfId="0" applyFont="1" applyFill="1" applyBorder="1" applyAlignment="1">
      <alignment horizontal="center" vertical="center" wrapText="1"/>
    </xf>
    <xf numFmtId="0" fontId="108" fillId="30" borderId="66" xfId="0" applyFont="1" applyFill="1" applyBorder="1" applyAlignment="1">
      <alignment horizontal="center" vertical="center" wrapText="1"/>
    </xf>
    <xf numFmtId="0" fontId="108" fillId="0" borderId="46" xfId="0" applyFont="1" applyFill="1" applyBorder="1" applyAlignment="1">
      <alignment horizontal="center" vertical="center" wrapText="1"/>
    </xf>
    <xf numFmtId="0" fontId="43" fillId="53" borderId="58" xfId="0" applyFont="1" applyFill="1" applyBorder="1" applyAlignment="1">
      <alignment horizontal="center" vertical="center" wrapText="1"/>
    </xf>
    <xf numFmtId="0" fontId="43" fillId="53" borderId="70" xfId="0" applyFont="1" applyFill="1" applyBorder="1" applyAlignment="1">
      <alignment horizontal="center" vertical="center" wrapText="1"/>
    </xf>
    <xf numFmtId="0" fontId="108" fillId="53" borderId="66" xfId="0" applyFont="1" applyFill="1" applyBorder="1" applyAlignment="1">
      <alignment horizontal="center" vertical="center" wrapText="1"/>
    </xf>
    <xf numFmtId="0" fontId="43" fillId="27" borderId="58" xfId="0" applyFont="1" applyFill="1" applyBorder="1" applyAlignment="1">
      <alignment horizontal="center" vertical="center" wrapText="1"/>
    </xf>
    <xf numFmtId="0" fontId="43" fillId="27" borderId="70" xfId="0" applyFont="1" applyFill="1" applyBorder="1" applyAlignment="1">
      <alignment horizontal="center" vertical="center" wrapText="1"/>
    </xf>
    <xf numFmtId="0" fontId="72" fillId="24" borderId="64" xfId="0" applyFont="1" applyFill="1" applyBorder="1" applyAlignment="1">
      <alignment horizontal="center"/>
    </xf>
    <xf numFmtId="0" fontId="72" fillId="24" borderId="65" xfId="0" applyFont="1" applyFill="1" applyBorder="1" applyAlignment="1">
      <alignment horizontal="center" wrapText="1"/>
    </xf>
    <xf numFmtId="0" fontId="72" fillId="24" borderId="66" xfId="0" applyFont="1" applyFill="1" applyBorder="1" applyAlignment="1">
      <alignment horizontal="center"/>
    </xf>
    <xf numFmtId="0" fontId="72" fillId="0" borderId="64" xfId="0" applyFont="1" applyBorder="1" applyAlignment="1">
      <alignment horizontal="center"/>
    </xf>
    <xf numFmtId="0" fontId="72" fillId="0" borderId="65" xfId="0" applyFont="1" applyBorder="1" applyAlignment="1">
      <alignment horizontal="center" wrapText="1"/>
    </xf>
    <xf numFmtId="0" fontId="72" fillId="0" borderId="66" xfId="0" applyFont="1" applyBorder="1" applyAlignment="1">
      <alignment horizontal="center"/>
    </xf>
    <xf numFmtId="165" fontId="39" fillId="30" borderId="79" xfId="0" applyNumberFormat="1" applyFont="1" applyFill="1" applyBorder="1"/>
    <xf numFmtId="165" fontId="39" fillId="30" borderId="80" xfId="0" applyNumberFormat="1" applyFont="1" applyFill="1" applyBorder="1"/>
    <xf numFmtId="165" fontId="39" fillId="30" borderId="54" xfId="0" applyNumberFormat="1" applyFont="1" applyFill="1" applyBorder="1"/>
    <xf numFmtId="165" fontId="39" fillId="0" borderId="53" xfId="0" applyNumberFormat="1" applyFont="1" applyFill="1" applyBorder="1"/>
    <xf numFmtId="165" fontId="39" fillId="0" borderId="57" xfId="0" applyNumberFormat="1" applyFont="1" applyFill="1" applyBorder="1"/>
    <xf numFmtId="165" fontId="39" fillId="0" borderId="51" xfId="0" applyNumberFormat="1" applyFont="1" applyFill="1" applyBorder="1"/>
    <xf numFmtId="165" fontId="39" fillId="53" borderId="79" xfId="0" applyNumberFormat="1" applyFont="1" applyFill="1" applyBorder="1"/>
    <xf numFmtId="165" fontId="39" fillId="53" borderId="80" xfId="0" applyNumberFormat="1" applyFont="1" applyFill="1" applyBorder="1"/>
    <xf numFmtId="165" fontId="39" fillId="53" borderId="54" xfId="0" applyNumberFormat="1" applyFont="1" applyFill="1" applyBorder="1"/>
    <xf numFmtId="165" fontId="39" fillId="27" borderId="80" xfId="0" applyNumberFormat="1" applyFont="1" applyFill="1" applyBorder="1"/>
    <xf numFmtId="165" fontId="65" fillId="24" borderId="79" xfId="0" applyNumberFormat="1" applyFont="1" applyFill="1" applyBorder="1"/>
    <xf numFmtId="165" fontId="65" fillId="24" borderId="23" xfId="0" applyNumberFormat="1" applyFont="1" applyFill="1" applyBorder="1"/>
    <xf numFmtId="165" fontId="65" fillId="24" borderId="54" xfId="0" applyNumberFormat="1" applyFont="1" applyFill="1" applyBorder="1"/>
    <xf numFmtId="165" fontId="65" fillId="0" borderId="79" xfId="0" applyNumberFormat="1" applyFont="1" applyBorder="1"/>
    <xf numFmtId="165" fontId="65" fillId="0" borderId="23" xfId="0" applyNumberFormat="1" applyFont="1" applyBorder="1"/>
    <xf numFmtId="165" fontId="65" fillId="0" borderId="54" xfId="0" applyNumberFormat="1" applyFont="1" applyBorder="1"/>
    <xf numFmtId="165" fontId="39" fillId="30" borderId="32" xfId="0" applyNumberFormat="1" applyFont="1" applyFill="1" applyBorder="1"/>
    <xf numFmtId="165" fontId="39" fillId="30" borderId="35" xfId="0" applyNumberFormat="1" applyFont="1" applyFill="1" applyBorder="1"/>
    <xf numFmtId="165" fontId="39" fillId="30" borderId="24" xfId="0" applyNumberFormat="1" applyFont="1" applyFill="1" applyBorder="1"/>
    <xf numFmtId="165" fontId="39" fillId="0" borderId="55" xfId="0" applyNumberFormat="1" applyFont="1" applyFill="1" applyBorder="1"/>
    <xf numFmtId="165" fontId="39" fillId="53" borderId="32" xfId="0" applyNumberFormat="1" applyFont="1" applyFill="1" applyBorder="1"/>
    <xf numFmtId="165" fontId="39" fillId="53" borderId="35" xfId="0" applyNumberFormat="1" applyFont="1" applyFill="1" applyBorder="1"/>
    <xf numFmtId="165" fontId="39" fillId="53" borderId="24" xfId="0" applyNumberFormat="1" applyFont="1" applyFill="1" applyBorder="1"/>
    <xf numFmtId="165" fontId="65" fillId="24" borderId="32" xfId="0" applyNumberFormat="1" applyFont="1" applyFill="1" applyBorder="1"/>
    <xf numFmtId="165" fontId="65" fillId="24" borderId="22" xfId="0" applyNumberFormat="1" applyFont="1" applyFill="1" applyBorder="1"/>
    <xf numFmtId="165" fontId="65" fillId="24" borderId="24" xfId="0" applyNumberFormat="1" applyFont="1" applyFill="1" applyBorder="1"/>
    <xf numFmtId="165" fontId="65" fillId="0" borderId="32" xfId="0" applyNumberFormat="1" applyFont="1" applyBorder="1"/>
    <xf numFmtId="165" fontId="65" fillId="0" borderId="22" xfId="0" applyNumberFormat="1" applyFont="1" applyBorder="1"/>
    <xf numFmtId="165" fontId="65" fillId="0" borderId="24" xfId="0" applyNumberFormat="1" applyFont="1" applyBorder="1"/>
    <xf numFmtId="165" fontId="39" fillId="30" borderId="40" xfId="0" applyNumberFormat="1" applyFont="1" applyFill="1" applyBorder="1"/>
    <xf numFmtId="165" fontId="39" fillId="0" borderId="61" xfId="0" applyNumberFormat="1" applyFont="1" applyFill="1" applyBorder="1"/>
    <xf numFmtId="165" fontId="39" fillId="53" borderId="40" xfId="0" applyNumberFormat="1" applyFont="1" applyFill="1" applyBorder="1"/>
    <xf numFmtId="165" fontId="43" fillId="30" borderId="49" xfId="0" applyNumberFormat="1" applyFont="1" applyFill="1" applyBorder="1"/>
    <xf numFmtId="165" fontId="43" fillId="30" borderId="36" xfId="0" applyNumberFormat="1" applyFont="1" applyFill="1" applyBorder="1"/>
    <xf numFmtId="165" fontId="43" fillId="30" borderId="25" xfId="0" applyNumberFormat="1" applyFont="1" applyFill="1" applyBorder="1"/>
    <xf numFmtId="165" fontId="43" fillId="0" borderId="61" xfId="0" applyNumberFormat="1" applyFont="1" applyFill="1" applyBorder="1"/>
    <xf numFmtId="165" fontId="43" fillId="53" borderId="49" xfId="0" applyNumberFormat="1" applyFont="1" applyFill="1" applyBorder="1"/>
    <xf numFmtId="165" fontId="43" fillId="53" borderId="36" xfId="0" applyNumberFormat="1" applyFont="1" applyFill="1" applyBorder="1"/>
    <xf numFmtId="165" fontId="43" fillId="53" borderId="25" xfId="0" applyNumberFormat="1" applyFont="1" applyFill="1" applyBorder="1"/>
    <xf numFmtId="165" fontId="72" fillId="24" borderId="33" xfId="0" applyNumberFormat="1" applyFont="1" applyFill="1" applyBorder="1"/>
    <xf numFmtId="165" fontId="72" fillId="24" borderId="38" xfId="0" applyNumberFormat="1" applyFont="1" applyFill="1" applyBorder="1"/>
    <xf numFmtId="165" fontId="72" fillId="24" borderId="25" xfId="0" applyNumberFormat="1" applyFont="1" applyFill="1" applyBorder="1"/>
    <xf numFmtId="165" fontId="72" fillId="0" borderId="33" xfId="0" applyNumberFormat="1" applyFont="1" applyBorder="1"/>
    <xf numFmtId="165" fontId="72" fillId="0" borderId="38" xfId="0" applyNumberFormat="1" applyFont="1" applyBorder="1"/>
    <xf numFmtId="165" fontId="72" fillId="0" borderId="25" xfId="0" applyNumberFormat="1" applyFont="1" applyBorder="1"/>
    <xf numFmtId="165" fontId="39" fillId="0" borderId="60" xfId="0" applyNumberFormat="1" applyFont="1" applyFill="1" applyBorder="1"/>
    <xf numFmtId="165" fontId="39" fillId="0" borderId="80" xfId="0" applyNumberFormat="1" applyFont="1" applyFill="1" applyBorder="1"/>
    <xf numFmtId="165" fontId="39" fillId="0" borderId="54" xfId="0" applyNumberFormat="1" applyFont="1" applyFill="1" applyBorder="1"/>
    <xf numFmtId="165" fontId="43" fillId="0" borderId="62" xfId="0" applyNumberFormat="1" applyFont="1" applyFill="1" applyBorder="1"/>
    <xf numFmtId="179" fontId="170" fillId="0" borderId="0" xfId="205" applyFont="1" applyAlignment="1"/>
    <xf numFmtId="179" fontId="171" fillId="0" borderId="0" xfId="205" applyFont="1" applyBorder="1"/>
    <xf numFmtId="179" fontId="171" fillId="0" borderId="0" xfId="205" applyFont="1"/>
    <xf numFmtId="179" fontId="172" fillId="0" borderId="0" xfId="205" applyNumberFormat="1" applyFont="1" applyFill="1" applyBorder="1" applyAlignment="1" applyProtection="1">
      <alignment horizontal="center"/>
    </xf>
    <xf numFmtId="179" fontId="173" fillId="0" borderId="0" xfId="205" applyFont="1" applyBorder="1" applyAlignment="1">
      <alignment horizontal="center"/>
    </xf>
    <xf numFmtId="180" fontId="172" fillId="0" borderId="0" xfId="205" applyNumberFormat="1" applyFont="1" applyBorder="1" applyAlignment="1">
      <alignment horizontal="center"/>
    </xf>
    <xf numFmtId="179" fontId="171" fillId="0" borderId="0" xfId="205" applyFont="1" applyBorder="1" applyAlignment="1">
      <alignment horizontal="center"/>
    </xf>
    <xf numFmtId="179" fontId="174" fillId="0" borderId="0" xfId="205" applyFont="1" applyBorder="1"/>
    <xf numFmtId="2" fontId="171" fillId="0" borderId="0" xfId="205" applyNumberFormat="1" applyFont="1"/>
    <xf numFmtId="179" fontId="121" fillId="0" borderId="0" xfId="205" applyNumberFormat="1" applyFont="1" applyFill="1" applyBorder="1" applyAlignment="1" applyProtection="1"/>
    <xf numFmtId="0" fontId="66" fillId="0" borderId="0" xfId="207" applyFont="1" applyAlignment="1">
      <alignment wrapText="1"/>
    </xf>
    <xf numFmtId="0" fontId="38" fillId="0" borderId="0" xfId="207" applyAlignment="1">
      <alignment wrapText="1"/>
    </xf>
    <xf numFmtId="2" fontId="47" fillId="45" borderId="0" xfId="0" applyNumberFormat="1" applyFont="1" applyFill="1" applyAlignment="1">
      <alignment vertical="center"/>
    </xf>
    <xf numFmtId="2" fontId="47" fillId="0" borderId="0" xfId="0" applyNumberFormat="1" applyFont="1" applyAlignment="1">
      <alignment vertical="center"/>
    </xf>
    <xf numFmtId="0" fontId="175" fillId="0" borderId="0" xfId="0" applyFont="1"/>
    <xf numFmtId="2" fontId="175" fillId="0" borderId="0" xfId="0" applyNumberFormat="1" applyFont="1"/>
    <xf numFmtId="2" fontId="42" fillId="0" borderId="0" xfId="0" applyNumberFormat="1" applyFont="1" applyAlignment="1">
      <alignment vertical="center"/>
    </xf>
    <xf numFmtId="179" fontId="176" fillId="0" borderId="0" xfId="205" applyFont="1"/>
    <xf numFmtId="0" fontId="177" fillId="0" borderId="0" xfId="0" applyFont="1"/>
    <xf numFmtId="4" fontId="63" fillId="0" borderId="0" xfId="203" applyNumberFormat="1" applyFont="1" applyBorder="1" applyProtection="1">
      <protection locked="0"/>
    </xf>
    <xf numFmtId="4" fontId="114" fillId="48" borderId="38" xfId="203" applyNumberFormat="1" applyFont="1" applyFill="1" applyBorder="1" applyProtection="1">
      <protection locked="0"/>
    </xf>
    <xf numFmtId="166" fontId="75" fillId="0" borderId="0" xfId="135" applyNumberFormat="1" applyFont="1"/>
    <xf numFmtId="4" fontId="63" fillId="0" borderId="24" xfId="203" applyNumberFormat="1" applyFont="1" applyFill="1" applyBorder="1" applyProtection="1">
      <protection locked="0"/>
    </xf>
    <xf numFmtId="4" fontId="63" fillId="31" borderId="24" xfId="203" applyNumberFormat="1" applyFont="1" applyFill="1" applyBorder="1" applyProtection="1">
      <protection locked="0"/>
    </xf>
    <xf numFmtId="4" fontId="129" fillId="0" borderId="24" xfId="203" applyNumberFormat="1" applyFont="1" applyFill="1" applyBorder="1" applyProtection="1">
      <protection locked="0"/>
    </xf>
    <xf numFmtId="4" fontId="129" fillId="31" borderId="24" xfId="203" applyNumberFormat="1" applyFont="1" applyFill="1" applyBorder="1" applyProtection="1">
      <protection locked="0"/>
    </xf>
    <xf numFmtId="4" fontId="63" fillId="0" borderId="63" xfId="203" applyNumberFormat="1" applyFont="1" applyBorder="1" applyProtection="1">
      <protection locked="0"/>
    </xf>
    <xf numFmtId="4" fontId="114" fillId="48" borderId="25" xfId="203" applyNumberFormat="1" applyFont="1" applyFill="1" applyBorder="1" applyProtection="1">
      <protection locked="0"/>
    </xf>
    <xf numFmtId="0" fontId="41" fillId="24" borderId="39" xfId="0" applyFont="1" applyFill="1" applyBorder="1" applyAlignment="1">
      <alignment horizontal="center"/>
    </xf>
    <xf numFmtId="0" fontId="41" fillId="0" borderId="42" xfId="0" applyFont="1" applyBorder="1"/>
    <xf numFmtId="0" fontId="41" fillId="0" borderId="43" xfId="0" applyFont="1" applyBorder="1"/>
    <xf numFmtId="0" fontId="41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38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66" fillId="0" borderId="29" xfId="0" applyNumberFormat="1" applyFont="1" applyFill="1" applyBorder="1" applyAlignment="1">
      <alignment horizontal="center"/>
    </xf>
    <xf numFmtId="0" fontId="66" fillId="0" borderId="14" xfId="0" applyFont="1" applyBorder="1" applyAlignment="1">
      <alignment horizontal="center"/>
    </xf>
    <xf numFmtId="1" fontId="66" fillId="0" borderId="26" xfId="0" applyNumberFormat="1" applyFont="1" applyFill="1" applyBorder="1" applyAlignment="1">
      <alignment horizontal="center"/>
    </xf>
    <xf numFmtId="4" fontId="186" fillId="0" borderId="22" xfId="214" applyNumberFormat="1" applyFont="1" applyFill="1" applyBorder="1" applyProtection="1">
      <protection locked="0"/>
    </xf>
    <xf numFmtId="4" fontId="186" fillId="31" borderId="22" xfId="214" applyNumberFormat="1" applyFont="1" applyFill="1" applyBorder="1" applyProtection="1">
      <protection locked="0"/>
    </xf>
    <xf numFmtId="4" fontId="188" fillId="0" borderId="22" xfId="214" applyNumberFormat="1" applyFont="1" applyFill="1" applyBorder="1" applyProtection="1">
      <protection locked="0"/>
    </xf>
    <xf numFmtId="4" fontId="188" fillId="31" borderId="22" xfId="214" applyNumberFormat="1" applyFont="1" applyFill="1" applyBorder="1" applyProtection="1">
      <protection locked="0"/>
    </xf>
    <xf numFmtId="4" fontId="186" fillId="0" borderId="0" xfId="214" applyNumberFormat="1" applyFont="1" applyBorder="1" applyProtection="1">
      <protection locked="0"/>
    </xf>
    <xf numFmtId="3" fontId="65" fillId="0" borderId="79" xfId="153" applyNumberFormat="1" applyFont="1" applyBorder="1"/>
    <xf numFmtId="3" fontId="65" fillId="0" borderId="23" xfId="200" applyNumberFormat="1" applyFont="1" applyBorder="1"/>
    <xf numFmtId="3" fontId="65" fillId="27" borderId="23" xfId="200" applyNumberFormat="1" applyFont="1" applyFill="1" applyBorder="1"/>
    <xf numFmtId="3" fontId="65" fillId="0" borderId="54" xfId="200" applyNumberFormat="1" applyFont="1" applyFill="1" applyBorder="1"/>
    <xf numFmtId="4" fontId="43" fillId="27" borderId="28" xfId="0" applyNumberFormat="1" applyFont="1" applyFill="1" applyBorder="1" applyAlignment="1">
      <alignment horizontal="center" vertical="center" wrapText="1"/>
    </xf>
    <xf numFmtId="4" fontId="186" fillId="0" borderId="24" xfId="214" applyNumberFormat="1" applyFont="1" applyFill="1" applyBorder="1" applyProtection="1">
      <protection locked="0"/>
    </xf>
    <xf numFmtId="4" fontId="186" fillId="31" borderId="24" xfId="214" applyNumberFormat="1" applyFont="1" applyFill="1" applyBorder="1" applyProtection="1">
      <protection locked="0"/>
    </xf>
    <xf numFmtId="4" fontId="188" fillId="0" borderId="24" xfId="214" applyNumberFormat="1" applyFont="1" applyFill="1" applyBorder="1" applyProtection="1">
      <protection locked="0"/>
    </xf>
    <xf numFmtId="4" fontId="188" fillId="31" borderId="24" xfId="214" applyNumberFormat="1" applyFont="1" applyFill="1" applyBorder="1" applyProtection="1">
      <protection locked="0"/>
    </xf>
    <xf numFmtId="4" fontId="186" fillId="0" borderId="63" xfId="214" applyNumberFormat="1" applyFont="1" applyBorder="1" applyProtection="1">
      <protection locked="0"/>
    </xf>
    <xf numFmtId="0" fontId="47" fillId="0" borderId="39" xfId="0" applyFont="1" applyBorder="1" applyAlignment="1">
      <alignment horizontal="center" wrapText="1"/>
    </xf>
    <xf numFmtId="3" fontId="65" fillId="0" borderId="0" xfId="200" applyNumberFormat="1" applyFont="1" applyFill="1" applyBorder="1"/>
    <xf numFmtId="3" fontId="65" fillId="0" borderId="0" xfId="153" applyNumberFormat="1" applyFont="1" applyBorder="1"/>
    <xf numFmtId="0" fontId="201" fillId="47" borderId="0" xfId="253" applyFont="1" applyFill="1"/>
    <xf numFmtId="0" fontId="202" fillId="47" borderId="0" xfId="253" applyFont="1" applyFill="1"/>
    <xf numFmtId="0" fontId="71" fillId="47" borderId="0" xfId="0" applyFont="1" applyFill="1"/>
    <xf numFmtId="0" fontId="59" fillId="47" borderId="0" xfId="0" applyFont="1" applyFill="1"/>
    <xf numFmtId="0" fontId="38" fillId="47" borderId="0" xfId="253" applyFill="1"/>
    <xf numFmtId="0" fontId="0" fillId="47" borderId="0" xfId="0" applyFill="1"/>
    <xf numFmtId="4" fontId="187" fillId="48" borderId="38" xfId="214" applyNumberFormat="1" applyFont="1" applyFill="1" applyBorder="1" applyProtection="1">
      <protection locked="0"/>
    </xf>
    <xf numFmtId="4" fontId="187" fillId="48" borderId="25" xfId="214" applyNumberFormat="1" applyFont="1" applyFill="1" applyBorder="1" applyProtection="1">
      <protection locked="0"/>
    </xf>
    <xf numFmtId="2" fontId="46" fillId="0" borderId="34" xfId="0" applyNumberFormat="1" applyFont="1" applyBorder="1" applyAlignment="1">
      <alignment horizontal="centerContinuous" vertical="center" wrapText="1"/>
    </xf>
    <xf numFmtId="0" fontId="38" fillId="49" borderId="0" xfId="253" applyFill="1"/>
    <xf numFmtId="0" fontId="59" fillId="49" borderId="0" xfId="0" applyFont="1" applyFill="1"/>
    <xf numFmtId="0" fontId="205" fillId="49" borderId="0" xfId="253" applyFont="1" applyFill="1"/>
    <xf numFmtId="0" fontId="49" fillId="49" borderId="0" xfId="0" applyFont="1" applyFill="1"/>
    <xf numFmtId="0" fontId="101" fillId="0" borderId="0" xfId="0" applyFont="1" applyBorder="1" applyAlignment="1">
      <alignment horizontal="center" vertical="center"/>
    </xf>
    <xf numFmtId="0" fontId="43" fillId="0" borderId="29" xfId="0" applyFont="1" applyBorder="1" applyAlignment="1">
      <alignment horizontal="centerContinuous" vertical="center"/>
    </xf>
    <xf numFmtId="0" fontId="43" fillId="0" borderId="67" xfId="0" applyFont="1" applyBorder="1" applyAlignment="1">
      <alignment horizontal="centerContinuous" vertical="center"/>
    </xf>
    <xf numFmtId="0" fontId="78" fillId="27" borderId="19" xfId="0" applyFont="1" applyFill="1" applyBorder="1" applyAlignment="1">
      <alignment horizontal="center" vertical="center" wrapText="1"/>
    </xf>
    <xf numFmtId="0" fontId="78" fillId="0" borderId="87" xfId="0" applyFont="1" applyFill="1" applyBorder="1" applyAlignment="1">
      <alignment horizontal="center" vertical="center" wrapText="1"/>
    </xf>
    <xf numFmtId="0" fontId="78" fillId="0" borderId="47" xfId="0" applyFont="1" applyFill="1" applyBorder="1" applyAlignment="1">
      <alignment horizontal="center" vertical="center" wrapText="1"/>
    </xf>
    <xf numFmtId="0" fontId="78" fillId="27" borderId="21" xfId="0" applyFont="1" applyFill="1" applyBorder="1" applyAlignment="1">
      <alignment horizontal="center" vertical="center" wrapText="1"/>
    </xf>
    <xf numFmtId="0" fontId="78" fillId="0" borderId="88" xfId="0" applyFont="1" applyFill="1" applyBorder="1" applyAlignment="1">
      <alignment horizontal="center" vertical="center" wrapText="1"/>
    </xf>
    <xf numFmtId="0" fontId="78" fillId="27" borderId="64" xfId="0" applyFont="1" applyFill="1" applyBorder="1" applyAlignment="1">
      <alignment horizontal="center" vertical="center" wrapText="1"/>
    </xf>
    <xf numFmtId="0" fontId="78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55" fillId="0" borderId="0" xfId="0" applyFont="1" applyFill="1"/>
    <xf numFmtId="0" fontId="68" fillId="0" borderId="78" xfId="155" applyFont="1" applyFill="1" applyBorder="1"/>
    <xf numFmtId="0" fontId="68" fillId="0" borderId="94" xfId="155" applyFont="1" applyFill="1" applyBorder="1"/>
    <xf numFmtId="0" fontId="68" fillId="0" borderId="67" xfId="155" applyFont="1" applyFill="1" applyBorder="1"/>
    <xf numFmtId="0" fontId="68" fillId="0" borderId="16" xfId="155" applyFont="1" applyFill="1" applyBorder="1"/>
    <xf numFmtId="0" fontId="42" fillId="45" borderId="72" xfId="154" applyFont="1" applyFill="1" applyBorder="1"/>
    <xf numFmtId="4" fontId="186" fillId="45" borderId="22" xfId="214" applyNumberFormat="1" applyFont="1" applyFill="1" applyBorder="1" applyProtection="1">
      <protection locked="0"/>
    </xf>
    <xf numFmtId="4" fontId="186" fillId="45" borderId="24" xfId="214" applyNumberFormat="1" applyFont="1" applyFill="1" applyBorder="1" applyProtection="1">
      <protection locked="0"/>
    </xf>
    <xf numFmtId="0" fontId="62" fillId="45" borderId="43" xfId="155" applyFont="1" applyFill="1" applyBorder="1" applyProtection="1">
      <protection locked="0"/>
    </xf>
    <xf numFmtId="0" fontId="60" fillId="45" borderId="43" xfId="155" applyFont="1" applyFill="1" applyBorder="1" applyProtection="1">
      <protection locked="0"/>
    </xf>
    <xf numFmtId="0" fontId="68" fillId="0" borderId="47" xfId="155" applyFont="1" applyFill="1" applyBorder="1"/>
    <xf numFmtId="4" fontId="129" fillId="45" borderId="22" xfId="203" applyNumberFormat="1" applyFont="1" applyFill="1" applyBorder="1" applyProtection="1">
      <protection locked="0"/>
    </xf>
    <xf numFmtId="4" fontId="129" fillId="45" borderId="24" xfId="203" applyNumberFormat="1" applyFont="1" applyFill="1" applyBorder="1" applyProtection="1">
      <protection locked="0"/>
    </xf>
    <xf numFmtId="0" fontId="75" fillId="0" borderId="0" xfId="135" applyFont="1"/>
    <xf numFmtId="3" fontId="60" fillId="0" borderId="0" xfId="135" applyNumberFormat="1"/>
    <xf numFmtId="0" fontId="60" fillId="0" borderId="0" xfId="135" applyFill="1"/>
    <xf numFmtId="0" fontId="51" fillId="0" borderId="19" xfId="0" applyFont="1" applyBorder="1" applyAlignment="1">
      <alignment horizontal="center" vertical="center"/>
    </xf>
    <xf numFmtId="0" fontId="45" fillId="0" borderId="20" xfId="0" applyFont="1" applyBorder="1" applyAlignment="1">
      <alignment horizontal="center" vertical="center"/>
    </xf>
    <xf numFmtId="0" fontId="72" fillId="0" borderId="79" xfId="0" applyFont="1" applyBorder="1" applyAlignment="1">
      <alignment horizontal="center" vertical="top" wrapText="1"/>
    </xf>
    <xf numFmtId="0" fontId="68" fillId="0" borderId="32" xfId="0" applyFont="1" applyBorder="1" applyAlignment="1">
      <alignment vertical="top" wrapText="1"/>
    </xf>
    <xf numFmtId="0" fontId="68" fillId="0" borderId="33" xfId="0" applyFont="1" applyBorder="1" applyAlignment="1">
      <alignment vertical="top" wrapText="1"/>
    </xf>
    <xf numFmtId="3" fontId="60" fillId="0" borderId="0" xfId="295" applyNumberFormat="1" applyFont="1" applyBorder="1" applyAlignment="1">
      <alignment horizontal="right"/>
    </xf>
    <xf numFmtId="3" fontId="60" fillId="0" borderId="88" xfId="296" applyNumberFormat="1" applyBorder="1" applyAlignment="1">
      <alignment horizontal="right"/>
    </xf>
    <xf numFmtId="3" fontId="60" fillId="0" borderId="88" xfId="296" applyNumberFormat="1" applyFont="1" applyBorder="1" applyAlignment="1">
      <alignment horizontal="right"/>
    </xf>
    <xf numFmtId="3" fontId="60" fillId="0" borderId="0" xfId="296" applyNumberFormat="1" applyFont="1"/>
    <xf numFmtId="0" fontId="80" fillId="0" borderId="88" xfId="297" applyFont="1" applyBorder="1" applyAlignment="1">
      <alignment horizontal="center" vertical="center" wrapText="1"/>
    </xf>
    <xf numFmtId="0" fontId="67" fillId="0" borderId="88" xfId="297" applyFont="1" applyBorder="1" applyAlignment="1">
      <alignment horizontal="center"/>
    </xf>
    <xf numFmtId="0" fontId="60" fillId="0" borderId="88" xfId="297" applyBorder="1"/>
    <xf numFmtId="0" fontId="38" fillId="0" borderId="0" xfId="298"/>
    <xf numFmtId="0" fontId="69" fillId="27" borderId="0" xfId="299" applyFont="1" applyFill="1" applyAlignment="1"/>
    <xf numFmtId="0" fontId="215" fillId="0" borderId="86" xfId="298" applyFont="1" applyBorder="1"/>
    <xf numFmtId="0" fontId="42" fillId="0" borderId="26" xfId="298" applyFont="1" applyBorder="1" applyAlignment="1">
      <alignment horizontal="center" vertical="center"/>
    </xf>
    <xf numFmtId="1" fontId="42" fillId="0" borderId="14" xfId="298" applyNumberFormat="1" applyFont="1" applyFill="1" applyBorder="1" applyAlignment="1">
      <alignment horizontal="center" vertical="center" wrapText="1"/>
    </xf>
    <xf numFmtId="1" fontId="42" fillId="0" borderId="26" xfId="298" applyNumberFormat="1" applyFont="1" applyBorder="1" applyAlignment="1">
      <alignment horizontal="center" vertical="center" wrapText="1"/>
    </xf>
    <xf numFmtId="0" fontId="43" fillId="0" borderId="16" xfId="298" applyFont="1" applyFill="1" applyBorder="1" applyAlignment="1">
      <alignment horizontal="center" vertical="center" wrapText="1"/>
    </xf>
    <xf numFmtId="166" fontId="38" fillId="0" borderId="0" xfId="298" applyNumberFormat="1"/>
    <xf numFmtId="0" fontId="77" fillId="24" borderId="37" xfId="298" applyFont="1" applyFill="1" applyBorder="1" applyAlignment="1">
      <alignment horizontal="center" vertical="center"/>
    </xf>
    <xf numFmtId="3" fontId="77" fillId="0" borderId="37" xfId="298" applyNumberFormat="1" applyFont="1" applyFill="1" applyBorder="1" applyAlignment="1">
      <alignment horizontal="center" vertical="center"/>
    </xf>
    <xf numFmtId="3" fontId="77" fillId="0" borderId="27" xfId="298" applyNumberFormat="1" applyFont="1" applyFill="1" applyBorder="1" applyAlignment="1">
      <alignment horizontal="center" vertical="center"/>
    </xf>
    <xf numFmtId="0" fontId="42" fillId="0" borderId="28" xfId="298" applyFont="1" applyFill="1" applyBorder="1" applyAlignment="1">
      <alignment horizontal="center" vertical="center" wrapText="1"/>
    </xf>
    <xf numFmtId="0" fontId="38" fillId="0" borderId="0" xfId="298" applyFill="1"/>
    <xf numFmtId="0" fontId="77" fillId="0" borderId="42" xfId="298" applyFont="1" applyFill="1" applyBorder="1" applyAlignment="1">
      <alignment horizontal="left"/>
    </xf>
    <xf numFmtId="3" fontId="41" fillId="45" borderId="18" xfId="298" applyNumberFormat="1" applyFont="1" applyFill="1" applyBorder="1" applyAlignment="1">
      <alignment horizontal="right" vertical="center" indent="2"/>
    </xf>
    <xf numFmtId="3" fontId="41" fillId="0" borderId="42" xfId="298" applyNumberFormat="1" applyFont="1" applyFill="1" applyBorder="1" applyAlignment="1">
      <alignment horizontal="right" vertical="center" indent="2"/>
    </xf>
    <xf numFmtId="165" fontId="38" fillId="0" borderId="0" xfId="298" applyNumberFormat="1"/>
    <xf numFmtId="166" fontId="38" fillId="0" borderId="0" xfId="298" applyNumberFormat="1" applyFill="1"/>
    <xf numFmtId="0" fontId="77" fillId="0" borderId="43" xfId="298" applyFont="1" applyFill="1" applyBorder="1" applyAlignment="1">
      <alignment horizontal="center"/>
    </xf>
    <xf numFmtId="3" fontId="41" fillId="45" borderId="61" xfId="298" applyNumberFormat="1" applyFont="1" applyFill="1" applyBorder="1" applyAlignment="1">
      <alignment horizontal="right" vertical="center" indent="2"/>
    </xf>
    <xf numFmtId="3" fontId="41" fillId="0" borderId="43" xfId="298" applyNumberFormat="1" applyFont="1" applyFill="1" applyBorder="1" applyAlignment="1">
      <alignment horizontal="right" vertical="center" indent="2"/>
    </xf>
    <xf numFmtId="0" fontId="77" fillId="0" borderId="43" xfId="298" applyFont="1" applyFill="1" applyBorder="1" applyAlignment="1">
      <alignment horizontal="left"/>
    </xf>
    <xf numFmtId="3" fontId="41" fillId="45" borderId="61" xfId="298" applyNumberFormat="1" applyFont="1" applyFill="1" applyBorder="1" applyAlignment="1">
      <alignment horizontal="right" indent="2"/>
    </xf>
    <xf numFmtId="3" fontId="41" fillId="0" borderId="43" xfId="298" applyNumberFormat="1" applyFont="1" applyFill="1" applyBorder="1" applyAlignment="1">
      <alignment horizontal="right" indent="2"/>
    </xf>
    <xf numFmtId="0" fontId="77" fillId="24" borderId="14" xfId="298" applyFont="1" applyFill="1" applyBorder="1" applyAlignment="1">
      <alignment horizontal="center" vertical="center"/>
    </xf>
    <xf numFmtId="165" fontId="77" fillId="0" borderId="16" xfId="298" applyNumberFormat="1" applyFont="1" applyFill="1" applyBorder="1" applyAlignment="1">
      <alignment horizontal="center" vertical="center" wrapText="1"/>
    </xf>
    <xf numFmtId="3" fontId="41" fillId="45" borderId="17" xfId="298" applyNumberFormat="1" applyFont="1" applyFill="1" applyBorder="1" applyAlignment="1">
      <alignment horizontal="right" vertical="center" indent="2"/>
    </xf>
    <xf numFmtId="3" fontId="41" fillId="45" borderId="40" xfId="298" applyNumberFormat="1" applyFont="1" applyFill="1" applyBorder="1" applyAlignment="1">
      <alignment horizontal="right" vertical="center" indent="2"/>
    </xf>
    <xf numFmtId="3" fontId="41" fillId="45" borderId="40" xfId="298" applyNumberFormat="1" applyFont="1" applyFill="1" applyBorder="1" applyAlignment="1">
      <alignment horizontal="right" indent="2"/>
    </xf>
    <xf numFmtId="0" fontId="77" fillId="0" borderId="44" xfId="298" applyFont="1" applyFill="1" applyBorder="1" applyAlignment="1">
      <alignment horizontal="center"/>
    </xf>
    <xf numFmtId="3" fontId="41" fillId="45" borderId="49" xfId="298" applyNumberFormat="1" applyFont="1" applyFill="1" applyBorder="1" applyAlignment="1">
      <alignment horizontal="right" indent="2"/>
    </xf>
    <xf numFmtId="3" fontId="41" fillId="0" borderId="44" xfId="298" applyNumberFormat="1" applyFont="1" applyFill="1" applyBorder="1" applyAlignment="1">
      <alignment horizontal="right" indent="2"/>
    </xf>
    <xf numFmtId="0" fontId="217" fillId="0" borderId="0" xfId="298" applyFont="1" applyFill="1" applyBorder="1" applyAlignment="1">
      <alignment horizontal="left"/>
    </xf>
    <xf numFmtId="3" fontId="41" fillId="0" borderId="0" xfId="298" applyNumberFormat="1" applyFont="1" applyFill="1" applyBorder="1" applyAlignment="1">
      <alignment horizontal="right" indent="2"/>
    </xf>
    <xf numFmtId="3" fontId="42" fillId="0" borderId="0" xfId="298" applyNumberFormat="1" applyFont="1" applyFill="1" applyBorder="1" applyAlignment="1">
      <alignment horizontal="right" indent="2"/>
    </xf>
    <xf numFmtId="0" fontId="78" fillId="0" borderId="26" xfId="298" applyFont="1" applyFill="1" applyBorder="1" applyAlignment="1">
      <alignment horizontal="center"/>
    </xf>
    <xf numFmtId="0" fontId="77" fillId="24" borderId="67" xfId="298" applyFont="1" applyFill="1" applyBorder="1" applyAlignment="1">
      <alignment horizontal="center" vertical="center"/>
    </xf>
    <xf numFmtId="0" fontId="77" fillId="24" borderId="31" xfId="298" applyFont="1" applyFill="1" applyBorder="1" applyAlignment="1">
      <alignment horizontal="center" vertical="center"/>
    </xf>
    <xf numFmtId="3" fontId="78" fillId="0" borderId="0" xfId="298" applyNumberFormat="1" applyFont="1" applyFill="1" applyBorder="1" applyAlignment="1">
      <alignment horizontal="center"/>
    </xf>
    <xf numFmtId="0" fontId="218" fillId="0" borderId="0" xfId="300" applyFont="1" applyBorder="1" applyAlignment="1">
      <alignment horizontal="center"/>
    </xf>
    <xf numFmtId="0" fontId="66" fillId="0" borderId="0" xfId="298" applyFont="1" applyFill="1" applyAlignment="1"/>
    <xf numFmtId="0" fontId="67" fillId="0" borderId="14" xfId="298" applyFont="1" applyBorder="1" applyAlignment="1">
      <alignment horizontal="center"/>
    </xf>
    <xf numFmtId="0" fontId="67" fillId="0" borderId="17" xfId="298" applyFont="1" applyFill="1" applyBorder="1" applyAlignment="1">
      <alignment horizontal="left"/>
    </xf>
    <xf numFmtId="3" fontId="68" fillId="45" borderId="42" xfId="298" applyNumberFormat="1" applyFont="1" applyFill="1" applyBorder="1" applyAlignment="1">
      <alignment horizontal="center"/>
    </xf>
    <xf numFmtId="3" fontId="68" fillId="0" borderId="42" xfId="298" applyNumberFormat="1" applyFont="1" applyFill="1" applyBorder="1" applyAlignment="1">
      <alignment horizontal="center"/>
    </xf>
    <xf numFmtId="0" fontId="67" fillId="0" borderId="40" xfId="298" applyFont="1" applyFill="1" applyBorder="1" applyAlignment="1">
      <alignment horizontal="center"/>
    </xf>
    <xf numFmtId="3" fontId="68" fillId="45" borderId="43" xfId="298" applyNumberFormat="1" applyFont="1" applyFill="1" applyBorder="1" applyAlignment="1">
      <alignment horizontal="center"/>
    </xf>
    <xf numFmtId="3" fontId="68" fillId="0" borderId="43" xfId="298" applyNumberFormat="1" applyFont="1" applyFill="1" applyBorder="1" applyAlignment="1">
      <alignment horizontal="center"/>
    </xf>
    <xf numFmtId="0" fontId="67" fillId="0" borderId="40" xfId="298" applyFont="1" applyFill="1" applyBorder="1" applyAlignment="1">
      <alignment horizontal="left"/>
    </xf>
    <xf numFmtId="0" fontId="67" fillId="0" borderId="49" xfId="298" applyFont="1" applyFill="1" applyBorder="1" applyAlignment="1">
      <alignment horizontal="center"/>
    </xf>
    <xf numFmtId="3" fontId="68" fillId="45" borderId="44" xfId="298" applyNumberFormat="1" applyFont="1" applyFill="1" applyBorder="1" applyAlignment="1">
      <alignment horizontal="center"/>
    </xf>
    <xf numFmtId="3" fontId="68" fillId="0" borderId="44" xfId="298" applyNumberFormat="1" applyFont="1" applyFill="1" applyBorder="1" applyAlignment="1">
      <alignment horizontal="center"/>
    </xf>
    <xf numFmtId="0" fontId="215" fillId="0" borderId="0" xfId="298" applyFont="1"/>
    <xf numFmtId="0" fontId="219" fillId="0" borderId="0" xfId="298" applyFont="1"/>
    <xf numFmtId="0" fontId="77" fillId="47" borderId="14" xfId="298" applyFont="1" applyFill="1" applyBorder="1" applyAlignment="1">
      <alignment horizontal="center" vertical="center"/>
    </xf>
    <xf numFmtId="0" fontId="77" fillId="0" borderId="26" xfId="298" applyFont="1" applyFill="1" applyBorder="1" applyAlignment="1">
      <alignment horizontal="center" vertical="center"/>
    </xf>
    <xf numFmtId="0" fontId="77" fillId="0" borderId="17" xfId="298" applyFont="1" applyFill="1" applyBorder="1" applyAlignment="1">
      <alignment horizontal="left"/>
    </xf>
    <xf numFmtId="3" fontId="41" fillId="47" borderId="42" xfId="298" applyNumberFormat="1" applyFont="1" applyFill="1" applyBorder="1" applyAlignment="1">
      <alignment horizontal="right" vertical="center" indent="2"/>
    </xf>
    <xf numFmtId="3" fontId="41" fillId="0" borderId="34" xfId="298" applyNumberFormat="1" applyFont="1" applyFill="1" applyBorder="1" applyAlignment="1">
      <alignment horizontal="right" vertical="center" indent="2"/>
    </xf>
    <xf numFmtId="0" fontId="77" fillId="0" borderId="40" xfId="298" applyFont="1" applyFill="1" applyBorder="1" applyAlignment="1">
      <alignment horizontal="center"/>
    </xf>
    <xf numFmtId="3" fontId="41" fillId="47" borderId="43" xfId="298" applyNumberFormat="1" applyFont="1" applyFill="1" applyBorder="1" applyAlignment="1">
      <alignment horizontal="right" vertical="center" indent="2"/>
    </xf>
    <xf numFmtId="3" fontId="41" fillId="0" borderId="84" xfId="298" applyNumberFormat="1" applyFont="1" applyFill="1" applyBorder="1" applyAlignment="1">
      <alignment horizontal="right" vertical="center" indent="2"/>
    </xf>
    <xf numFmtId="0" fontId="77" fillId="0" borderId="40" xfId="298" applyFont="1" applyFill="1" applyBorder="1" applyAlignment="1">
      <alignment horizontal="left"/>
    </xf>
    <xf numFmtId="3" fontId="41" fillId="47" borderId="43" xfId="298" applyNumberFormat="1" applyFont="1" applyFill="1" applyBorder="1" applyAlignment="1">
      <alignment horizontal="right" indent="2"/>
    </xf>
    <xf numFmtId="3" fontId="41" fillId="0" borderId="84" xfId="298" applyNumberFormat="1" applyFont="1" applyFill="1" applyBorder="1" applyAlignment="1">
      <alignment horizontal="right" indent="2"/>
    </xf>
    <xf numFmtId="0" fontId="77" fillId="0" borderId="49" xfId="298" applyFont="1" applyFill="1" applyBorder="1" applyAlignment="1">
      <alignment horizontal="center"/>
    </xf>
    <xf numFmtId="3" fontId="41" fillId="47" borderId="44" xfId="298" applyNumberFormat="1" applyFont="1" applyFill="1" applyBorder="1" applyAlignment="1">
      <alignment horizontal="right" indent="2"/>
    </xf>
    <xf numFmtId="3" fontId="41" fillId="0" borderId="45" xfId="298" applyNumberFormat="1" applyFont="1" applyFill="1" applyBorder="1" applyAlignment="1">
      <alignment horizontal="right" indent="2"/>
    </xf>
    <xf numFmtId="1" fontId="42" fillId="0" borderId="27" xfId="298" applyNumberFormat="1" applyFont="1" applyBorder="1" applyAlignment="1">
      <alignment horizontal="center" vertical="center" wrapText="1"/>
    </xf>
    <xf numFmtId="3" fontId="41" fillId="0" borderId="45" xfId="298" applyNumberFormat="1" applyFont="1" applyFill="1" applyBorder="1" applyAlignment="1">
      <alignment horizontal="right" vertical="center" indent="2"/>
    </xf>
    <xf numFmtId="0" fontId="222" fillId="0" borderId="29" xfId="200" applyFont="1" applyBorder="1" applyAlignment="1">
      <alignment vertical="center"/>
    </xf>
    <xf numFmtId="3" fontId="223" fillId="0" borderId="30" xfId="153" applyNumberFormat="1" applyFont="1" applyBorder="1"/>
    <xf numFmtId="3" fontId="223" fillId="27" borderId="56" xfId="153" applyNumberFormat="1" applyFont="1" applyFill="1" applyBorder="1"/>
    <xf numFmtId="3" fontId="223" fillId="0" borderId="31" xfId="153" applyNumberFormat="1" applyFont="1" applyBorder="1"/>
    <xf numFmtId="3" fontId="223" fillId="27" borderId="15" xfId="153" applyNumberFormat="1" applyFont="1" applyFill="1" applyBorder="1"/>
    <xf numFmtId="3" fontId="224" fillId="0" borderId="32" xfId="153" applyNumberFormat="1" applyFont="1" applyBorder="1"/>
    <xf numFmtId="3" fontId="224" fillId="0" borderId="50" xfId="153" applyNumberFormat="1" applyFont="1" applyBorder="1"/>
    <xf numFmtId="3" fontId="224" fillId="27" borderId="57" xfId="153" applyNumberFormat="1" applyFont="1" applyFill="1" applyBorder="1"/>
    <xf numFmtId="3" fontId="224" fillId="0" borderId="51" xfId="153" applyNumberFormat="1" applyFont="1" applyBorder="1"/>
    <xf numFmtId="3" fontId="224" fillId="0" borderId="50" xfId="200" applyNumberFormat="1" applyFont="1" applyBorder="1"/>
    <xf numFmtId="3" fontId="224" fillId="27" borderId="50" xfId="200" applyNumberFormat="1" applyFont="1" applyFill="1" applyBorder="1"/>
    <xf numFmtId="3" fontId="224" fillId="0" borderId="51" xfId="200" applyNumberFormat="1" applyFont="1" applyFill="1" applyBorder="1"/>
    <xf numFmtId="3" fontId="224" fillId="0" borderId="20" xfId="153" applyNumberFormat="1" applyFont="1" applyBorder="1"/>
    <xf numFmtId="3" fontId="224" fillId="0" borderId="22" xfId="200" applyNumberFormat="1" applyFont="1" applyBorder="1"/>
    <xf numFmtId="3" fontId="224" fillId="27" borderId="22" xfId="200" applyNumberFormat="1" applyFont="1" applyFill="1" applyBorder="1"/>
    <xf numFmtId="3" fontId="224" fillId="0" borderId="24" xfId="200" applyNumberFormat="1" applyFont="1" applyBorder="1"/>
    <xf numFmtId="3" fontId="224" fillId="0" borderId="24" xfId="200" applyNumberFormat="1" applyFont="1" applyFill="1" applyBorder="1"/>
    <xf numFmtId="3" fontId="224" fillId="0" borderId="33" xfId="153" applyNumberFormat="1" applyFont="1" applyBorder="1"/>
    <xf numFmtId="3" fontId="224" fillId="0" borderId="38" xfId="200" applyNumberFormat="1" applyFont="1" applyBorder="1"/>
    <xf numFmtId="3" fontId="224" fillId="27" borderId="38" xfId="200" applyNumberFormat="1" applyFont="1" applyFill="1" applyBorder="1"/>
    <xf numFmtId="3" fontId="224" fillId="0" borderId="25" xfId="200" applyNumberFormat="1" applyFont="1" applyBorder="1"/>
    <xf numFmtId="181" fontId="114" fillId="0" borderId="0" xfId="162" applyNumberFormat="1" applyFont="1" applyFill="1" applyBorder="1"/>
    <xf numFmtId="0" fontId="42" fillId="0" borderId="0" xfId="154" applyFont="1" applyFill="1" applyBorder="1"/>
    <xf numFmtId="0" fontId="226" fillId="0" borderId="0" xfId="0" applyFont="1"/>
    <xf numFmtId="0" fontId="227" fillId="0" borderId="0" xfId="0" applyFont="1"/>
    <xf numFmtId="0" fontId="228" fillId="0" borderId="0" xfId="0" applyFont="1"/>
    <xf numFmtId="0" fontId="229" fillId="0" borderId="0" xfId="0" applyFont="1"/>
    <xf numFmtId="0" fontId="60" fillId="0" borderId="0" xfId="304"/>
    <xf numFmtId="165" fontId="60" fillId="0" borderId="0" xfId="304" applyNumberFormat="1"/>
    <xf numFmtId="0" fontId="109" fillId="0" borderId="0" xfId="304" applyFont="1"/>
    <xf numFmtId="0" fontId="68" fillId="74" borderId="94" xfId="304" applyFont="1" applyFill="1" applyBorder="1"/>
    <xf numFmtId="0" fontId="68" fillId="74" borderId="78" xfId="304" applyFont="1" applyFill="1" applyBorder="1"/>
    <xf numFmtId="0" fontId="68" fillId="74" borderId="67" xfId="304" applyFont="1" applyFill="1" applyBorder="1"/>
    <xf numFmtId="0" fontId="62" fillId="0" borderId="42" xfId="304" applyFont="1" applyBorder="1" applyProtection="1">
      <protection locked="0"/>
    </xf>
    <xf numFmtId="9" fontId="60" fillId="0" borderId="0" xfId="304" applyNumberFormat="1"/>
    <xf numFmtId="10" fontId="60" fillId="0" borderId="0" xfId="304" applyNumberFormat="1"/>
    <xf numFmtId="0" fontId="62" fillId="0" borderId="43" xfId="304" applyFont="1" applyBorder="1" applyProtection="1">
      <protection locked="0"/>
    </xf>
    <xf numFmtId="0" fontId="62" fillId="0" borderId="43" xfId="304" applyFont="1" applyFill="1" applyBorder="1" applyProtection="1">
      <protection locked="0"/>
    </xf>
    <xf numFmtId="0" fontId="60" fillId="0" borderId="43" xfId="304" applyFont="1" applyFill="1" applyBorder="1" applyProtection="1">
      <protection locked="0"/>
    </xf>
    <xf numFmtId="0" fontId="60" fillId="0" borderId="0" xfId="304" applyFont="1"/>
    <xf numFmtId="0" fontId="109" fillId="0" borderId="52" xfId="304" applyFont="1" applyBorder="1"/>
    <xf numFmtId="0" fontId="60" fillId="0" borderId="43" xfId="304" applyFont="1" applyBorder="1"/>
    <xf numFmtId="0" fontId="62" fillId="0" borderId="91" xfId="304" applyFont="1" applyBorder="1" applyProtection="1">
      <protection locked="0"/>
    </xf>
    <xf numFmtId="0" fontId="60" fillId="47" borderId="26" xfId="304" applyFont="1" applyFill="1" applyBorder="1"/>
    <xf numFmtId="0" fontId="60" fillId="0" borderId="0" xfId="304" applyFill="1" applyBorder="1"/>
    <xf numFmtId="0" fontId="60" fillId="45" borderId="0" xfId="304" applyFill="1"/>
    <xf numFmtId="181" fontId="60" fillId="0" borderId="0" xfId="304" applyNumberFormat="1"/>
    <xf numFmtId="167" fontId="60" fillId="0" borderId="0" xfId="304" applyNumberFormat="1"/>
    <xf numFmtId="0" fontId="225" fillId="0" borderId="0" xfId="304" applyFont="1" applyFill="1"/>
    <xf numFmtId="0" fontId="60" fillId="0" borderId="0" xfId="304" applyFill="1"/>
    <xf numFmtId="165" fontId="60" fillId="0" borderId="0" xfId="304" applyNumberFormat="1" applyFill="1"/>
    <xf numFmtId="0" fontId="60" fillId="45" borderId="0" xfId="304" applyFont="1" applyFill="1"/>
    <xf numFmtId="0" fontId="109" fillId="0" borderId="0" xfId="304" applyFont="1" applyFill="1" applyBorder="1"/>
    <xf numFmtId="165" fontId="60" fillId="0" borderId="0" xfId="304" applyNumberFormat="1" applyFill="1" applyBorder="1"/>
    <xf numFmtId="0" fontId="60" fillId="49" borderId="0" xfId="304" applyFill="1"/>
    <xf numFmtId="181" fontId="60" fillId="49" borderId="0" xfId="304" applyNumberFormat="1" applyFill="1"/>
    <xf numFmtId="167" fontId="60" fillId="49" borderId="0" xfId="304" applyNumberFormat="1" applyFill="1"/>
    <xf numFmtId="0" fontId="60" fillId="49" borderId="0" xfId="304" applyFont="1" applyFill="1"/>
    <xf numFmtId="3" fontId="65" fillId="0" borderId="38" xfId="200" applyNumberFormat="1" applyFont="1" applyBorder="1"/>
    <xf numFmtId="3" fontId="65" fillId="27" borderId="38" xfId="200" applyNumberFormat="1" applyFont="1" applyFill="1" applyBorder="1"/>
    <xf numFmtId="3" fontId="65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66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66" fillId="0" borderId="26" xfId="0" applyFont="1" applyBorder="1" applyAlignment="1">
      <alignment horizontal="center"/>
    </xf>
    <xf numFmtId="0" fontId="230" fillId="0" borderId="40" xfId="0" applyFont="1" applyBorder="1"/>
    <xf numFmtId="0" fontId="23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232" fillId="28" borderId="0" xfId="0" applyFont="1" applyFill="1" applyAlignment="1">
      <alignment vertical="center"/>
    </xf>
    <xf numFmtId="0" fontId="233" fillId="28" borderId="0" xfId="0" applyFont="1" applyFill="1" applyAlignment="1">
      <alignment vertical="center"/>
    </xf>
    <xf numFmtId="0" fontId="230" fillId="28" borderId="0" xfId="0" applyFont="1" applyFill="1"/>
    <xf numFmtId="0" fontId="43" fillId="75" borderId="37" xfId="0" applyFont="1" applyFill="1" applyBorder="1" applyAlignment="1">
      <alignment horizontal="center" vertical="center" wrapText="1"/>
    </xf>
    <xf numFmtId="0" fontId="43" fillId="75" borderId="19" xfId="0" applyFont="1" applyFill="1" applyBorder="1" applyAlignment="1">
      <alignment horizontal="center" vertical="center" wrapText="1"/>
    </xf>
    <xf numFmtId="0" fontId="43" fillId="75" borderId="78" xfId="0" applyFont="1" applyFill="1" applyBorder="1" applyAlignment="1">
      <alignment horizontal="center" vertical="center" wrapText="1"/>
    </xf>
    <xf numFmtId="0" fontId="78" fillId="75" borderId="47" xfId="0" applyFont="1" applyFill="1" applyBorder="1" applyAlignment="1">
      <alignment horizontal="center" vertical="center" wrapText="1"/>
    </xf>
    <xf numFmtId="0" fontId="78" fillId="75" borderId="52" xfId="0" applyFont="1" applyFill="1" applyBorder="1" applyAlignment="1">
      <alignment horizontal="center" vertical="center" wrapText="1"/>
    </xf>
    <xf numFmtId="0" fontId="43" fillId="75" borderId="21" xfId="0" applyFont="1" applyFill="1" applyBorder="1" applyAlignment="1">
      <alignment horizontal="center" vertical="center" wrapText="1"/>
    </xf>
    <xf numFmtId="0" fontId="43" fillId="75" borderId="48" xfId="0" applyFont="1" applyFill="1" applyBorder="1" applyAlignment="1">
      <alignment horizontal="center" vertical="center" wrapText="1"/>
    </xf>
    <xf numFmtId="0" fontId="78" fillId="75" borderId="46" xfId="0" applyFont="1" applyFill="1" applyBorder="1" applyAlignment="1">
      <alignment horizontal="center" vertical="center" wrapText="1"/>
    </xf>
    <xf numFmtId="0" fontId="39" fillId="75" borderId="58" xfId="0" applyFont="1" applyFill="1" applyBorder="1" applyAlignment="1">
      <alignment horizontal="center" vertical="center" wrapText="1"/>
    </xf>
    <xf numFmtId="0" fontId="43" fillId="75" borderId="64" xfId="0" applyFont="1" applyFill="1" applyBorder="1" applyAlignment="1">
      <alignment horizontal="center" vertical="center" wrapText="1"/>
    </xf>
    <xf numFmtId="0" fontId="43" fillId="75" borderId="65" xfId="0" applyFont="1" applyFill="1" applyBorder="1" applyAlignment="1">
      <alignment horizontal="center" vertical="center" wrapText="1"/>
    </xf>
    <xf numFmtId="0" fontId="108" fillId="75" borderId="66" xfId="0" applyFont="1" applyFill="1" applyBorder="1" applyAlignment="1">
      <alignment horizontal="center" vertical="center" wrapText="1"/>
    </xf>
    <xf numFmtId="165" fontId="39" fillId="75" borderId="17" xfId="0" applyNumberFormat="1" applyFont="1" applyFill="1" applyBorder="1"/>
    <xf numFmtId="165" fontId="39" fillId="75" borderId="40" xfId="0" applyNumberFormat="1" applyFont="1" applyFill="1" applyBorder="1"/>
    <xf numFmtId="165" fontId="43" fillId="75" borderId="49" xfId="0" applyNumberFormat="1" applyFont="1" applyFill="1" applyBorder="1"/>
    <xf numFmtId="0" fontId="78" fillId="0" borderId="66" xfId="0" applyFont="1" applyFill="1" applyBorder="1" applyAlignment="1">
      <alignment horizontal="center" vertical="center" wrapText="1"/>
    </xf>
    <xf numFmtId="3" fontId="65" fillId="0" borderId="0" xfId="153" applyNumberFormat="1" applyFont="1" applyFill="1" applyBorder="1"/>
    <xf numFmtId="0" fontId="133" fillId="0" borderId="0" xfId="135" applyFont="1"/>
    <xf numFmtId="0" fontId="60" fillId="0" borderId="0" xfId="135" applyFont="1"/>
    <xf numFmtId="2" fontId="60" fillId="0" borderId="0" xfId="135" applyNumberFormat="1" applyFill="1"/>
    <xf numFmtId="4" fontId="60" fillId="0" borderId="0" xfId="135" applyNumberFormat="1"/>
    <xf numFmtId="2" fontId="65" fillId="0" borderId="0" xfId="135" applyNumberFormat="1" applyFont="1" applyFill="1" applyBorder="1"/>
    <xf numFmtId="4" fontId="181" fillId="0" borderId="0" xfId="135" applyNumberFormat="1" applyFont="1"/>
    <xf numFmtId="0" fontId="181" fillId="0" borderId="0" xfId="135" applyFont="1"/>
    <xf numFmtId="0" fontId="225" fillId="0" borderId="0" xfId="135" applyFont="1"/>
    <xf numFmtId="0" fontId="135" fillId="0" borderId="0" xfId="135" applyFont="1" applyFill="1" applyAlignment="1">
      <alignment horizontal="left"/>
    </xf>
    <xf numFmtId="0" fontId="72" fillId="0" borderId="29" xfId="135" applyFont="1" applyFill="1" applyBorder="1"/>
    <xf numFmtId="0" fontId="72" fillId="0" borderId="30" xfId="135" applyFont="1" applyFill="1" applyBorder="1" applyAlignment="1">
      <alignment horizontal="center"/>
    </xf>
    <xf numFmtId="0" fontId="72" fillId="0" borderId="31" xfId="135" applyFont="1" applyFill="1" applyBorder="1" applyAlignment="1">
      <alignment horizontal="center"/>
    </xf>
    <xf numFmtId="0" fontId="65" fillId="0" borderId="64" xfId="135" applyFont="1" applyFill="1" applyBorder="1"/>
    <xf numFmtId="0" fontId="179" fillId="0" borderId="0" xfId="135" applyFont="1" applyFill="1"/>
    <xf numFmtId="2" fontId="65" fillId="0" borderId="65" xfId="135" applyNumberFormat="1" applyFont="1" applyFill="1" applyBorder="1"/>
    <xf numFmtId="2" fontId="65" fillId="0" borderId="66" xfId="135" applyNumberFormat="1" applyFont="1" applyFill="1" applyBorder="1"/>
    <xf numFmtId="0" fontId="72" fillId="0" borderId="26" xfId="135" applyFont="1" applyFill="1" applyBorder="1"/>
    <xf numFmtId="0" fontId="65" fillId="0" borderId="41" xfId="135" applyFont="1" applyFill="1" applyBorder="1"/>
    <xf numFmtId="0" fontId="65" fillId="0" borderId="0" xfId="135" applyFont="1" applyFill="1" applyBorder="1"/>
    <xf numFmtId="4" fontId="65" fillId="0" borderId="41" xfId="135" applyNumberFormat="1" applyFont="1" applyFill="1" applyBorder="1"/>
    <xf numFmtId="0" fontId="72" fillId="0" borderId="0" xfId="135" applyFont="1" applyFill="1" applyBorder="1"/>
    <xf numFmtId="0" fontId="72" fillId="0" borderId="0" xfId="135" applyFont="1" applyFill="1" applyBorder="1" applyAlignment="1">
      <alignment horizontal="center"/>
    </xf>
    <xf numFmtId="4" fontId="65" fillId="0" borderId="0" xfId="135" applyNumberFormat="1" applyFont="1" applyFill="1" applyBorder="1"/>
    <xf numFmtId="4" fontId="72" fillId="0" borderId="31" xfId="135" applyNumberFormat="1" applyFont="1" applyFill="1" applyBorder="1" applyAlignment="1">
      <alignment horizontal="center"/>
    </xf>
    <xf numFmtId="2" fontId="72" fillId="0" borderId="26" xfId="135" applyNumberFormat="1" applyFont="1" applyFill="1" applyBorder="1"/>
    <xf numFmtId="0" fontId="235" fillId="0" borderId="0" xfId="0" applyFont="1"/>
    <xf numFmtId="179" fontId="228" fillId="0" borderId="0" xfId="205" applyFont="1"/>
    <xf numFmtId="179" fontId="172" fillId="0" borderId="0" xfId="205" applyFont="1"/>
    <xf numFmtId="3" fontId="65" fillId="0" borderId="64" xfId="153" applyNumberFormat="1" applyFont="1" applyBorder="1"/>
    <xf numFmtId="0" fontId="65" fillId="0" borderId="0" xfId="200" applyFont="1" applyBorder="1"/>
    <xf numFmtId="165" fontId="65" fillId="0" borderId="0" xfId="200" applyNumberFormat="1" applyFont="1" applyFill="1" applyBorder="1"/>
    <xf numFmtId="0" fontId="65" fillId="0" borderId="0" xfId="200" applyFont="1" applyFill="1" applyBorder="1"/>
    <xf numFmtId="0" fontId="68" fillId="0" borderId="0" xfId="0" applyFont="1" applyAlignment="1">
      <alignment horizontal="justify" vertical="center"/>
    </xf>
    <xf numFmtId="3" fontId="224" fillId="0" borderId="0" xfId="200" applyNumberFormat="1" applyFont="1" applyFill="1" applyBorder="1"/>
    <xf numFmtId="0" fontId="111" fillId="49" borderId="0" xfId="0" applyFont="1" applyFill="1"/>
    <xf numFmtId="3" fontId="72" fillId="0" borderId="56" xfId="153" applyNumberFormat="1" applyFont="1" applyBorder="1"/>
    <xf numFmtId="3" fontId="65" fillId="0" borderId="80" xfId="153" applyNumberFormat="1" applyFont="1" applyBorder="1"/>
    <xf numFmtId="4" fontId="65" fillId="0" borderId="79" xfId="153" applyNumberFormat="1" applyFont="1" applyBorder="1"/>
    <xf numFmtId="3" fontId="65" fillId="0" borderId="23" xfId="153" applyNumberFormat="1" applyFont="1" applyBorder="1"/>
    <xf numFmtId="3" fontId="65" fillId="0" borderId="35" xfId="153" applyNumberFormat="1" applyFont="1" applyBorder="1"/>
    <xf numFmtId="3" fontId="65" fillId="0" borderId="5" xfId="153" applyNumberFormat="1" applyFont="1" applyBorder="1"/>
    <xf numFmtId="3" fontId="65" fillId="0" borderId="57" xfId="153" applyNumberFormat="1" applyFont="1" applyBorder="1"/>
    <xf numFmtId="4" fontId="65" fillId="0" borderId="20" xfId="153" applyNumberFormat="1" applyFont="1" applyBorder="1"/>
    <xf numFmtId="3" fontId="65" fillId="0" borderId="50" xfId="153" applyNumberFormat="1" applyFont="1" applyBorder="1"/>
    <xf numFmtId="3" fontId="65" fillId="0" borderId="36" xfId="153" applyNumberFormat="1" applyFont="1" applyBorder="1"/>
    <xf numFmtId="4" fontId="65" fillId="0" borderId="33" xfId="153" applyNumberFormat="1" applyFont="1" applyBorder="1"/>
    <xf numFmtId="3" fontId="65" fillId="0" borderId="38" xfId="153" applyNumberFormat="1" applyFont="1" applyBorder="1"/>
    <xf numFmtId="4" fontId="65" fillId="0" borderId="0" xfId="153" applyNumberFormat="1" applyFont="1" applyBorder="1"/>
    <xf numFmtId="0" fontId="82" fillId="0" borderId="0" xfId="308" applyFont="1" applyFill="1"/>
    <xf numFmtId="0" fontId="83" fillId="0" borderId="0" xfId="308" applyFont="1"/>
    <xf numFmtId="0" fontId="83" fillId="0" borderId="0" xfId="310" applyFont="1"/>
    <xf numFmtId="0" fontId="65" fillId="0" borderId="0" xfId="309" applyFont="1"/>
    <xf numFmtId="0" fontId="67" fillId="0" borderId="0" xfId="309" applyFont="1"/>
    <xf numFmtId="166" fontId="72" fillId="0" borderId="31" xfId="153" applyNumberFormat="1" applyFont="1" applyBorder="1"/>
    <xf numFmtId="166" fontId="65" fillId="0" borderId="54" xfId="153" applyNumberFormat="1" applyFont="1" applyBorder="1"/>
    <xf numFmtId="166" fontId="65" fillId="0" borderId="24" xfId="153" applyNumberFormat="1" applyFont="1" applyBorder="1"/>
    <xf numFmtId="0" fontId="80" fillId="0" borderId="74" xfId="200" applyFont="1" applyFill="1" applyBorder="1" applyAlignment="1">
      <alignment horizontal="center" vertical="center" wrapText="1"/>
    </xf>
    <xf numFmtId="166" fontId="65" fillId="0" borderId="69" xfId="153" applyNumberFormat="1" applyFont="1" applyBorder="1"/>
    <xf numFmtId="166" fontId="65" fillId="0" borderId="51" xfId="153" applyNumberFormat="1" applyFont="1" applyBorder="1"/>
    <xf numFmtId="166" fontId="65" fillId="0" borderId="25" xfId="153" applyNumberFormat="1" applyFont="1" applyBorder="1"/>
    <xf numFmtId="3" fontId="65" fillId="0" borderId="0" xfId="309" applyNumberFormat="1" applyFont="1"/>
    <xf numFmtId="166" fontId="65" fillId="0" borderId="0" xfId="153" applyNumberFormat="1" applyFont="1" applyBorder="1"/>
    <xf numFmtId="0" fontId="65" fillId="0" borderId="0" xfId="309" applyFont="1" applyBorder="1"/>
    <xf numFmtId="2" fontId="242" fillId="0" borderId="0" xfId="91" applyNumberFormat="1" applyFont="1" applyFill="1" applyBorder="1" applyAlignment="1">
      <alignment horizontal="center"/>
    </xf>
    <xf numFmtId="166" fontId="151" fillId="0" borderId="0" xfId="91" applyNumberFormat="1" applyFill="1" applyBorder="1" applyAlignment="1">
      <alignment horizontal="left"/>
    </xf>
    <xf numFmtId="0" fontId="68" fillId="74" borderId="47" xfId="304" applyFont="1" applyFill="1" applyBorder="1"/>
    <xf numFmtId="4" fontId="244" fillId="55" borderId="50" xfId="328" applyNumberFormat="1" applyFont="1" applyFill="1" applyBorder="1" applyProtection="1">
      <protection locked="0"/>
    </xf>
    <xf numFmtId="4" fontId="244" fillId="55" borderId="22" xfId="328" applyNumberFormat="1" applyFont="1" applyFill="1" applyBorder="1" applyProtection="1">
      <protection locked="0"/>
    </xf>
    <xf numFmtId="4" fontId="244" fillId="78" borderId="22" xfId="328" applyNumberFormat="1" applyFont="1" applyFill="1" applyBorder="1" applyProtection="1">
      <protection locked="0"/>
    </xf>
    <xf numFmtId="4" fontId="245" fillId="55" borderId="22" xfId="328" applyNumberFormat="1" applyFont="1" applyFill="1" applyBorder="1" applyProtection="1">
      <protection locked="0"/>
    </xf>
    <xf numFmtId="4" fontId="245" fillId="78" borderId="22" xfId="328" applyNumberFormat="1" applyFont="1" applyFill="1" applyBorder="1" applyProtection="1">
      <protection locked="0"/>
    </xf>
    <xf numFmtId="4" fontId="244" fillId="55" borderId="0" xfId="328" applyNumberFormat="1" applyFont="1" applyFill="1" applyBorder="1" applyProtection="1">
      <protection locked="0"/>
    </xf>
    <xf numFmtId="4" fontId="243" fillId="80" borderId="30" xfId="328" applyNumberFormat="1" applyFont="1" applyFill="1" applyBorder="1" applyProtection="1">
      <protection locked="0"/>
    </xf>
    <xf numFmtId="4" fontId="243" fillId="80" borderId="31" xfId="328" applyNumberFormat="1" applyFont="1" applyFill="1" applyBorder="1" applyProtection="1">
      <protection locked="0"/>
    </xf>
    <xf numFmtId="3" fontId="77" fillId="45" borderId="14" xfId="298" applyNumberFormat="1" applyFont="1" applyFill="1" applyBorder="1" applyAlignment="1">
      <alignment horizontal="center" vertical="center"/>
    </xf>
    <xf numFmtId="3" fontId="77" fillId="0" borderId="26" xfId="298" applyNumberFormat="1" applyFont="1" applyFill="1" applyBorder="1" applyAlignment="1">
      <alignment horizontal="center" vertical="center"/>
    </xf>
    <xf numFmtId="0" fontId="67" fillId="24" borderId="14" xfId="0" applyFont="1" applyFill="1" applyBorder="1" applyAlignment="1">
      <alignment horizontal="center"/>
    </xf>
    <xf numFmtId="4" fontId="80" fillId="24" borderId="26" xfId="0" applyNumberFormat="1" applyFont="1" applyFill="1" applyBorder="1" applyAlignment="1">
      <alignment horizontal="center" vertical="center" wrapText="1"/>
    </xf>
    <xf numFmtId="4" fontId="80" fillId="24" borderId="16" xfId="0" applyNumberFormat="1" applyFont="1" applyFill="1" applyBorder="1" applyAlignment="1">
      <alignment horizontal="center" vertical="center" wrapText="1"/>
    </xf>
    <xf numFmtId="4" fontId="80" fillId="24" borderId="31" xfId="0" applyNumberFormat="1" applyFont="1" applyFill="1" applyBorder="1" applyAlignment="1">
      <alignment horizontal="center" vertical="center" wrapText="1"/>
    </xf>
    <xf numFmtId="0" fontId="238" fillId="0" borderId="0" xfId="0" applyFont="1"/>
    <xf numFmtId="0" fontId="47" fillId="0" borderId="109" xfId="200" applyFont="1" applyBorder="1" applyAlignment="1">
      <alignment horizontal="center" vertical="center" wrapText="1"/>
    </xf>
    <xf numFmtId="0" fontId="47" fillId="0" borderId="110" xfId="200" applyFont="1" applyBorder="1" applyAlignment="1">
      <alignment horizontal="center" vertical="center" wrapText="1"/>
    </xf>
    <xf numFmtId="3" fontId="65" fillId="0" borderId="70" xfId="153" applyNumberFormat="1" applyFont="1" applyBorder="1"/>
    <xf numFmtId="0" fontId="43" fillId="24" borderId="35" xfId="0" applyFont="1" applyFill="1" applyBorder="1" applyAlignment="1">
      <alignment horizontal="centerContinuous" vertical="center"/>
    </xf>
    <xf numFmtId="14" fontId="56" fillId="24" borderId="35" xfId="0" applyNumberFormat="1" applyFont="1" applyFill="1" applyBorder="1" applyAlignment="1">
      <alignment horizontal="center" vertical="center" wrapText="1"/>
    </xf>
    <xf numFmtId="0" fontId="43" fillId="0" borderId="27" xfId="0" applyFont="1" applyFill="1" applyBorder="1" applyAlignment="1">
      <alignment horizontal="center" vertical="center" wrapText="1"/>
    </xf>
    <xf numFmtId="0" fontId="43" fillId="0" borderId="39" xfId="0" applyFont="1" applyFill="1" applyBorder="1" applyAlignment="1">
      <alignment horizontal="center" vertical="center" wrapText="1"/>
    </xf>
    <xf numFmtId="0" fontId="43" fillId="0" borderId="41" xfId="0" applyFont="1" applyFill="1" applyBorder="1" applyAlignment="1">
      <alignment horizontal="center" vertical="center" wrapText="1"/>
    </xf>
    <xf numFmtId="0" fontId="249" fillId="0" borderId="0" xfId="0" applyFont="1" applyAlignment="1">
      <alignment vertical="center"/>
    </xf>
    <xf numFmtId="165" fontId="39" fillId="45" borderId="42" xfId="0" applyNumberFormat="1" applyFont="1" applyFill="1" applyBorder="1"/>
    <xf numFmtId="165" fontId="39" fillId="45" borderId="43" xfId="0" applyNumberFormat="1" applyFont="1" applyFill="1" applyBorder="1"/>
    <xf numFmtId="165" fontId="43" fillId="45" borderId="44" xfId="0" applyNumberFormat="1" applyFont="1" applyFill="1" applyBorder="1"/>
    <xf numFmtId="0" fontId="43" fillId="82" borderId="19" xfId="0" applyFont="1" applyFill="1" applyBorder="1" applyAlignment="1">
      <alignment horizontal="center" vertical="center" wrapText="1"/>
    </xf>
    <xf numFmtId="0" fontId="43" fillId="82" borderId="78" xfId="0" applyFont="1" applyFill="1" applyBorder="1" applyAlignment="1">
      <alignment horizontal="center" vertical="center" wrapText="1"/>
    </xf>
    <xf numFmtId="0" fontId="78" fillId="82" borderId="47" xfId="0" applyFont="1" applyFill="1" applyBorder="1" applyAlignment="1">
      <alignment horizontal="center" vertical="center" wrapText="1"/>
    </xf>
    <xf numFmtId="0" fontId="43" fillId="82" borderId="21" xfId="0" applyFont="1" applyFill="1" applyBorder="1" applyAlignment="1">
      <alignment horizontal="center" vertical="center" wrapText="1"/>
    </xf>
    <xf numFmtId="0" fontId="43" fillId="82" borderId="48" xfId="0" applyFont="1" applyFill="1" applyBorder="1" applyAlignment="1">
      <alignment horizontal="center" vertical="center" wrapText="1"/>
    </xf>
    <xf numFmtId="0" fontId="78" fillId="82" borderId="46" xfId="0" applyFont="1" applyFill="1" applyBorder="1" applyAlignment="1">
      <alignment horizontal="center" vertical="center" wrapText="1"/>
    </xf>
    <xf numFmtId="0" fontId="43" fillId="82" borderId="64" xfId="0" applyFont="1" applyFill="1" applyBorder="1" applyAlignment="1">
      <alignment horizontal="center" vertical="center" wrapText="1"/>
    </xf>
    <xf numFmtId="0" fontId="43" fillId="82" borderId="65" xfId="0" applyFont="1" applyFill="1" applyBorder="1" applyAlignment="1">
      <alignment horizontal="center" vertical="center" wrapText="1"/>
    </xf>
    <xf numFmtId="0" fontId="108" fillId="82" borderId="66" xfId="0" applyFont="1" applyFill="1" applyBorder="1" applyAlignment="1">
      <alignment horizontal="center" vertical="center" wrapText="1"/>
    </xf>
    <xf numFmtId="165" fontId="39" fillId="82" borderId="17" xfId="0" applyNumberFormat="1" applyFont="1" applyFill="1" applyBorder="1"/>
    <xf numFmtId="165" fontId="39" fillId="82" borderId="40" xfId="0" applyNumberFormat="1" applyFont="1" applyFill="1" applyBorder="1"/>
    <xf numFmtId="165" fontId="43" fillId="82" borderId="49" xfId="0" applyNumberFormat="1" applyFont="1" applyFill="1" applyBorder="1"/>
    <xf numFmtId="0" fontId="81" fillId="0" borderId="16" xfId="0" applyFont="1" applyFill="1" applyBorder="1" applyAlignment="1">
      <alignment horizontal="center"/>
    </xf>
    <xf numFmtId="3" fontId="42" fillId="28" borderId="29" xfId="0" applyNumberFormat="1" applyFont="1" applyFill="1" applyBorder="1" applyAlignment="1">
      <alignment horizontal="center"/>
    </xf>
    <xf numFmtId="3" fontId="42" fillId="28" borderId="31" xfId="0" applyNumberFormat="1" applyFont="1" applyFill="1" applyBorder="1" applyAlignment="1">
      <alignment horizontal="center"/>
    </xf>
    <xf numFmtId="2" fontId="42" fillId="28" borderId="67" xfId="0" applyNumberFormat="1" applyFont="1" applyFill="1" applyBorder="1" applyAlignment="1">
      <alignment horizontal="center"/>
    </xf>
    <xf numFmtId="2" fontId="42" fillId="28" borderId="31" xfId="0" applyNumberFormat="1" applyFont="1" applyFill="1" applyBorder="1" applyAlignment="1">
      <alignment horizontal="center"/>
    </xf>
    <xf numFmtId="165" fontId="41" fillId="28" borderId="16" xfId="0" applyNumberFormat="1" applyFont="1" applyFill="1" applyBorder="1" applyAlignment="1">
      <alignment horizontal="center"/>
    </xf>
    <xf numFmtId="3" fontId="41" fillId="0" borderId="20" xfId="0" applyNumberFormat="1" applyFont="1" applyFill="1" applyBorder="1" applyAlignment="1">
      <alignment horizontal="right"/>
    </xf>
    <xf numFmtId="3" fontId="41" fillId="0" borderId="51" xfId="0" applyNumberFormat="1" applyFont="1" applyFill="1" applyBorder="1" applyAlignment="1">
      <alignment horizontal="right"/>
    </xf>
    <xf numFmtId="2" fontId="41" fillId="0" borderId="53" xfId="0" applyNumberFormat="1" applyFont="1" applyFill="1" applyBorder="1" applyAlignment="1">
      <alignment horizontal="right"/>
    </xf>
    <xf numFmtId="2" fontId="41" fillId="0" borderId="51" xfId="0" applyNumberFormat="1" applyFont="1" applyFill="1" applyBorder="1" applyAlignment="1">
      <alignment horizontal="right"/>
    </xf>
    <xf numFmtId="165" fontId="41" fillId="0" borderId="83" xfId="0" applyNumberFormat="1" applyFont="1" applyFill="1" applyBorder="1" applyAlignment="1">
      <alignment horizontal="center"/>
    </xf>
    <xf numFmtId="3" fontId="41" fillId="0" borderId="32" xfId="0" applyNumberFormat="1" applyFont="1" applyFill="1" applyBorder="1" applyAlignment="1">
      <alignment horizontal="right"/>
    </xf>
    <xf numFmtId="3" fontId="41" fillId="0" borderId="24" xfId="0" applyNumberFormat="1" applyFont="1" applyFill="1" applyBorder="1" applyAlignment="1">
      <alignment horizontal="right"/>
    </xf>
    <xf numFmtId="2" fontId="41" fillId="0" borderId="55" xfId="0" applyNumberFormat="1" applyFont="1" applyFill="1" applyBorder="1" applyAlignment="1">
      <alignment horizontal="right"/>
    </xf>
    <xf numFmtId="2" fontId="41" fillId="0" borderId="24" xfId="0" applyNumberFormat="1" applyFont="1" applyFill="1" applyBorder="1" applyAlignment="1">
      <alignment horizontal="right"/>
    </xf>
    <xf numFmtId="165" fontId="41" fillId="0" borderId="84" xfId="0" applyNumberFormat="1" applyFont="1" applyFill="1" applyBorder="1" applyAlignment="1">
      <alignment horizontal="center"/>
    </xf>
    <xf numFmtId="3" fontId="41" fillId="0" borderId="33" xfId="0" applyNumberFormat="1" applyFont="1" applyFill="1" applyBorder="1" applyAlignment="1">
      <alignment horizontal="right"/>
    </xf>
    <xf numFmtId="3" fontId="41" fillId="0" borderId="25" xfId="0" applyNumberFormat="1" applyFont="1" applyFill="1" applyBorder="1" applyAlignment="1">
      <alignment horizontal="right"/>
    </xf>
    <xf numFmtId="2" fontId="41" fillId="0" borderId="59" xfId="0" applyNumberFormat="1" applyFont="1" applyFill="1" applyBorder="1" applyAlignment="1">
      <alignment horizontal="right"/>
    </xf>
    <xf numFmtId="2" fontId="41" fillId="0" borderId="25" xfId="0" applyNumberFormat="1" applyFont="1" applyFill="1" applyBorder="1" applyAlignment="1">
      <alignment horizontal="right"/>
    </xf>
    <xf numFmtId="165" fontId="41" fillId="0" borderId="45" xfId="0" applyNumberFormat="1" applyFont="1" applyFill="1" applyBorder="1" applyAlignment="1">
      <alignment horizontal="center"/>
    </xf>
    <xf numFmtId="0" fontId="60" fillId="0" borderId="0" xfId="155"/>
    <xf numFmtId="0" fontId="109" fillId="0" borderId="0" xfId="155" applyFont="1"/>
    <xf numFmtId="0" fontId="65" fillId="0" borderId="37" xfId="155" applyFont="1" applyBorder="1"/>
    <xf numFmtId="0" fontId="65" fillId="0" borderId="92" xfId="155" applyFont="1" applyBorder="1"/>
    <xf numFmtId="0" fontId="65" fillId="0" borderId="26" xfId="155" applyFont="1" applyFill="1" applyBorder="1"/>
    <xf numFmtId="0" fontId="65" fillId="0" borderId="30" xfId="155" applyFont="1" applyFill="1" applyBorder="1"/>
    <xf numFmtId="0" fontId="65" fillId="0" borderId="31" xfId="155" applyFont="1" applyFill="1" applyBorder="1"/>
    <xf numFmtId="0" fontId="65" fillId="0" borderId="42" xfId="155" applyFont="1" applyBorder="1" applyProtection="1">
      <protection locked="0"/>
    </xf>
    <xf numFmtId="0" fontId="65" fillId="0" borderId="58" xfId="155" applyFont="1" applyBorder="1"/>
    <xf numFmtId="0" fontId="65" fillId="0" borderId="86" xfId="155" applyFont="1" applyBorder="1"/>
    <xf numFmtId="0" fontId="65" fillId="0" borderId="41" xfId="155" applyFont="1" applyFill="1" applyBorder="1"/>
    <xf numFmtId="0" fontId="65" fillId="0" borderId="65" xfId="155" applyFont="1" applyFill="1" applyBorder="1"/>
    <xf numFmtId="0" fontId="65" fillId="0" borderId="66" xfId="155" applyFont="1" applyFill="1" applyBorder="1"/>
    <xf numFmtId="0" fontId="65" fillId="0" borderId="43" xfId="155" applyFont="1" applyBorder="1" applyProtection="1">
      <protection locked="0"/>
    </xf>
    <xf numFmtId="0" fontId="68" fillId="74" borderId="16" xfId="304" applyFont="1" applyFill="1" applyBorder="1"/>
    <xf numFmtId="4" fontId="65" fillId="0" borderId="53" xfId="155" applyNumberFormat="1" applyFont="1" applyBorder="1"/>
    <xf numFmtId="4" fontId="65" fillId="0" borderId="50" xfId="155" applyNumberFormat="1" applyFont="1" applyBorder="1"/>
    <xf numFmtId="4" fontId="65" fillId="0" borderId="50" xfId="155" applyNumberFormat="1" applyFont="1" applyFill="1" applyBorder="1"/>
    <xf numFmtId="4" fontId="65" fillId="0" borderId="51" xfId="155" applyNumberFormat="1" applyFont="1" applyFill="1" applyBorder="1"/>
    <xf numFmtId="0" fontId="60" fillId="0" borderId="0" xfId="155" applyFill="1" applyBorder="1"/>
    <xf numFmtId="4" fontId="244" fillId="55" borderId="51" xfId="328" applyNumberFormat="1" applyFont="1" applyFill="1" applyBorder="1" applyProtection="1">
      <protection locked="0"/>
    </xf>
    <xf numFmtId="4" fontId="65" fillId="0" borderId="55" xfId="155" applyNumberFormat="1" applyFont="1" applyFill="1" applyBorder="1"/>
    <xf numFmtId="4" fontId="65" fillId="0" borderId="22" xfId="155" applyNumberFormat="1" applyFont="1" applyFill="1" applyBorder="1"/>
    <xf numFmtId="4" fontId="65" fillId="0" borderId="24" xfId="155" applyNumberFormat="1" applyFont="1" applyFill="1" applyBorder="1"/>
    <xf numFmtId="0" fontId="65" fillId="0" borderId="43" xfId="155" applyFont="1" applyFill="1" applyBorder="1" applyProtection="1">
      <protection locked="0"/>
    </xf>
    <xf numFmtId="4" fontId="244" fillId="55" borderId="24" xfId="328" applyNumberFormat="1" applyFont="1" applyFill="1" applyBorder="1" applyProtection="1">
      <protection locked="0"/>
    </xf>
    <xf numFmtId="4" fontId="244" fillId="78" borderId="24" xfId="328" applyNumberFormat="1" applyFont="1" applyFill="1" applyBorder="1" applyProtection="1">
      <protection locked="0"/>
    </xf>
    <xf numFmtId="3" fontId="65" fillId="0" borderId="55" xfId="155" applyNumberFormat="1" applyFont="1" applyFill="1" applyBorder="1"/>
    <xf numFmtId="3" fontId="65" fillId="0" borderId="22" xfId="155" applyNumberFormat="1" applyFont="1" applyFill="1" applyBorder="1"/>
    <xf numFmtId="3" fontId="65" fillId="0" borderId="24" xfId="155" applyNumberFormat="1" applyFont="1" applyFill="1" applyBorder="1"/>
    <xf numFmtId="4" fontId="65" fillId="0" borderId="55" xfId="155" applyNumberFormat="1" applyFont="1" applyBorder="1"/>
    <xf numFmtId="4" fontId="65" fillId="0" borderId="22" xfId="155" applyNumberFormat="1" applyFont="1" applyBorder="1"/>
    <xf numFmtId="4" fontId="65" fillId="0" borderId="24" xfId="155" applyNumberFormat="1" applyFont="1" applyBorder="1"/>
    <xf numFmtId="4" fontId="245" fillId="55" borderId="24" xfId="328" applyNumberFormat="1" applyFont="1" applyFill="1" applyBorder="1" applyProtection="1">
      <protection locked="0"/>
    </xf>
    <xf numFmtId="3" fontId="65" fillId="0" borderId="55" xfId="155" applyNumberFormat="1" applyFont="1" applyBorder="1"/>
    <xf numFmtId="3" fontId="65" fillId="0" borderId="22" xfId="155" applyNumberFormat="1" applyFont="1" applyBorder="1"/>
    <xf numFmtId="3" fontId="65" fillId="0" borderId="24" xfId="155" applyNumberFormat="1" applyFont="1" applyBorder="1"/>
    <xf numFmtId="4" fontId="245" fillId="78" borderId="24" xfId="328" applyNumberFormat="1" applyFont="1" applyFill="1" applyBorder="1" applyProtection="1">
      <protection locked="0"/>
    </xf>
    <xf numFmtId="0" fontId="65" fillId="28" borderId="43" xfId="155" applyFont="1" applyFill="1" applyBorder="1" applyProtection="1">
      <protection locked="0"/>
    </xf>
    <xf numFmtId="4" fontId="65" fillId="28" borderId="55" xfId="155" applyNumberFormat="1" applyFont="1" applyFill="1" applyBorder="1"/>
    <xf numFmtId="4" fontId="65" fillId="28" borderId="22" xfId="155" applyNumberFormat="1" applyFont="1" applyFill="1" applyBorder="1"/>
    <xf numFmtId="4" fontId="65" fillId="28" borderId="24" xfId="155" applyNumberFormat="1" applyFont="1" applyFill="1" applyBorder="1"/>
    <xf numFmtId="0" fontId="65" fillId="0" borderId="43" xfId="155" applyFont="1" applyBorder="1"/>
    <xf numFmtId="0" fontId="65" fillId="0" borderId="39" xfId="155" applyFont="1" applyBorder="1"/>
    <xf numFmtId="4" fontId="244" fillId="55" borderId="63" xfId="328" applyNumberFormat="1" applyFont="1" applyFill="1" applyBorder="1" applyProtection="1">
      <protection locked="0"/>
    </xf>
    <xf numFmtId="0" fontId="65" fillId="0" borderId="91" xfId="155" applyFont="1" applyFill="1" applyBorder="1" applyProtection="1">
      <protection locked="0"/>
    </xf>
    <xf numFmtId="0" fontId="65" fillId="0" borderId="26" xfId="155" applyFont="1" applyBorder="1" applyProtection="1">
      <protection locked="0"/>
    </xf>
    <xf numFmtId="0" fontId="60" fillId="45" borderId="0" xfId="155" applyFill="1"/>
    <xf numFmtId="0" fontId="68" fillId="45" borderId="0" xfId="155" applyFont="1" applyFill="1"/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41" fillId="0" borderId="44" xfId="0" applyNumberFormat="1" applyFont="1" applyBorder="1"/>
    <xf numFmtId="2" fontId="41" fillId="0" borderId="43" xfId="0" applyNumberFormat="1" applyFont="1" applyBorder="1"/>
    <xf numFmtId="2" fontId="41" fillId="0" borderId="42" xfId="0" applyNumberFormat="1" applyFont="1" applyBorder="1"/>
    <xf numFmtId="2" fontId="41" fillId="24" borderId="39" xfId="0" applyNumberFormat="1" applyFont="1" applyFill="1" applyBorder="1" applyAlignment="1">
      <alignment horizontal="center"/>
    </xf>
    <xf numFmtId="0" fontId="62" fillId="0" borderId="82" xfId="304" applyFont="1" applyBorder="1" applyProtection="1">
      <protection locked="0"/>
    </xf>
    <xf numFmtId="0" fontId="68" fillId="0" borderId="0" xfId="0" applyFont="1" applyAlignment="1">
      <alignment vertical="center"/>
    </xf>
    <xf numFmtId="0" fontId="230" fillId="0" borderId="0" xfId="0" applyFont="1"/>
    <xf numFmtId="0" fontId="254" fillId="0" borderId="0" xfId="0" applyFont="1"/>
    <xf numFmtId="0" fontId="235" fillId="0" borderId="0" xfId="0" applyFont="1" applyAlignment="1">
      <alignment vertical="center"/>
    </xf>
    <xf numFmtId="0" fontId="38" fillId="0" borderId="0" xfId="298" applyFont="1"/>
    <xf numFmtId="0" fontId="60" fillId="0" borderId="42" xfId="0" applyFont="1" applyFill="1" applyBorder="1" applyAlignment="1"/>
    <xf numFmtId="3" fontId="60" fillId="0" borderId="42" xfId="0" applyNumberFormat="1" applyFont="1" applyFill="1" applyBorder="1" applyAlignment="1">
      <alignment horizontal="center"/>
    </xf>
    <xf numFmtId="4" fontId="60" fillId="0" borderId="42" xfId="0" applyNumberFormat="1" applyFont="1" applyFill="1" applyBorder="1" applyAlignment="1">
      <alignment horizontal="center"/>
    </xf>
    <xf numFmtId="4" fontId="60" fillId="0" borderId="34" xfId="0" applyNumberFormat="1" applyFont="1" applyFill="1" applyBorder="1" applyAlignment="1">
      <alignment horizontal="center"/>
    </xf>
    <xf numFmtId="4" fontId="60" fillId="0" borderId="43" xfId="0" applyNumberFormat="1" applyFont="1" applyFill="1" applyBorder="1" applyAlignment="1">
      <alignment horizontal="center"/>
    </xf>
    <xf numFmtId="3" fontId="60" fillId="0" borderId="44" xfId="0" applyNumberFormat="1" applyFont="1" applyFill="1" applyBorder="1" applyAlignment="1">
      <alignment horizontal="center"/>
    </xf>
    <xf numFmtId="4" fontId="60" fillId="0" borderId="45" xfId="0" applyNumberFormat="1" applyFont="1" applyFill="1" applyBorder="1" applyAlignment="1">
      <alignment horizontal="center"/>
    </xf>
    <xf numFmtId="167" fontId="63" fillId="0" borderId="0" xfId="162" applyNumberFormat="1" applyFont="1" applyFill="1" applyBorder="1"/>
    <xf numFmtId="0" fontId="43" fillId="0" borderId="41" xfId="0" applyFont="1" applyBorder="1" applyAlignment="1">
      <alignment horizontal="center" vertical="center"/>
    </xf>
    <xf numFmtId="0" fontId="38" fillId="0" borderId="0" xfId="298" applyFill="1" applyBorder="1"/>
    <xf numFmtId="0" fontId="38" fillId="0" borderId="0" xfId="298" applyBorder="1"/>
    <xf numFmtId="3" fontId="71" fillId="0" borderId="0" xfId="0" applyNumberFormat="1" applyFont="1" applyBorder="1" applyAlignment="1">
      <alignment horizontal="right"/>
    </xf>
    <xf numFmtId="3" fontId="60" fillId="0" borderId="0" xfId="0" applyNumberFormat="1" applyFont="1" applyBorder="1" applyAlignment="1">
      <alignment horizontal="right"/>
    </xf>
    <xf numFmtId="0" fontId="42" fillId="83" borderId="28" xfId="298" applyFont="1" applyFill="1" applyBorder="1" applyAlignment="1">
      <alignment horizontal="center" vertical="center" wrapText="1"/>
    </xf>
    <xf numFmtId="166" fontId="67" fillId="83" borderId="31" xfId="153" applyNumberFormat="1" applyFont="1" applyFill="1" applyBorder="1" applyAlignment="1">
      <alignment vertical="center"/>
    </xf>
    <xf numFmtId="166" fontId="65" fillId="0" borderId="0" xfId="200" applyNumberFormat="1" applyFont="1"/>
    <xf numFmtId="179" fontId="257" fillId="0" borderId="14" xfId="205" applyFont="1" applyFill="1" applyBorder="1" applyAlignment="1">
      <alignment horizontal="center" vertical="center"/>
    </xf>
    <xf numFmtId="1" fontId="257" fillId="0" borderId="14" xfId="205" applyNumberFormat="1" applyFont="1" applyFill="1" applyBorder="1" applyAlignment="1">
      <alignment horizontal="center" vertical="center"/>
    </xf>
    <xf numFmtId="0" fontId="257" fillId="0" borderId="14" xfId="205" applyNumberFormat="1" applyFont="1" applyFill="1" applyBorder="1" applyAlignment="1">
      <alignment horizontal="center" vertical="center"/>
    </xf>
    <xf numFmtId="0" fontId="257" fillId="0" borderId="26" xfId="205" applyNumberFormat="1" applyFont="1" applyFill="1" applyBorder="1" applyAlignment="1">
      <alignment horizontal="center" vertical="center"/>
    </xf>
    <xf numFmtId="1" fontId="257" fillId="0" borderId="26" xfId="205" applyNumberFormat="1" applyFont="1" applyFill="1" applyBorder="1" applyAlignment="1">
      <alignment horizontal="center" vertical="center"/>
    </xf>
    <xf numFmtId="2" fontId="258" fillId="0" borderId="82" xfId="205" applyNumberFormat="1" applyFont="1" applyFill="1" applyBorder="1" applyAlignment="1" applyProtection="1">
      <alignment horizontal="center"/>
    </xf>
    <xf numFmtId="2" fontId="258" fillId="0" borderId="43" xfId="205" applyNumberFormat="1" applyFont="1" applyFill="1" applyBorder="1" applyAlignment="1" applyProtection="1">
      <alignment horizontal="center"/>
    </xf>
    <xf numFmtId="2" fontId="258" fillId="0" borderId="44" xfId="205" applyNumberFormat="1" applyFont="1" applyFill="1" applyBorder="1" applyAlignment="1" applyProtection="1">
      <alignment horizontal="center"/>
    </xf>
    <xf numFmtId="174" fontId="257" fillId="0" borderId="72" xfId="180" applyFont="1" applyBorder="1">
      <alignment vertical="center"/>
    </xf>
    <xf numFmtId="174" fontId="257" fillId="0" borderId="40" xfId="180" applyFont="1" applyBorder="1">
      <alignment vertical="center"/>
    </xf>
    <xf numFmtId="174" fontId="257" fillId="0" borderId="49" xfId="180" applyFont="1" applyBorder="1">
      <alignment vertical="center"/>
    </xf>
    <xf numFmtId="179" fontId="69" fillId="0" borderId="14" xfId="205" applyFont="1" applyFill="1" applyBorder="1" applyAlignment="1">
      <alignment horizontal="center" vertical="center"/>
    </xf>
    <xf numFmtId="0" fontId="65" fillId="0" borderId="0" xfId="446" applyFont="1"/>
    <xf numFmtId="3" fontId="65" fillId="0" borderId="0" xfId="446" applyNumberFormat="1" applyFont="1" applyFill="1" applyBorder="1"/>
    <xf numFmtId="0" fontId="65" fillId="0" borderId="0" xfId="446" applyFont="1" applyFill="1"/>
    <xf numFmtId="0" fontId="110" fillId="0" borderId="0" xfId="446" applyFont="1" applyAlignment="1">
      <alignment horizontal="left" vertical="center"/>
    </xf>
    <xf numFmtId="0" fontId="67" fillId="0" borderId="0" xfId="446" applyFont="1" applyFill="1"/>
    <xf numFmtId="0" fontId="72" fillId="27" borderId="0" xfId="446" applyFont="1" applyFill="1" applyAlignment="1">
      <alignment horizontal="left"/>
    </xf>
    <xf numFmtId="0" fontId="111" fillId="27" borderId="0" xfId="446" applyFont="1" applyFill="1"/>
    <xf numFmtId="0" fontId="65" fillId="27" borderId="0" xfId="446" applyFont="1" applyFill="1"/>
    <xf numFmtId="0" fontId="72" fillId="27" borderId="29" xfId="446" applyFont="1" applyFill="1" applyBorder="1"/>
    <xf numFmtId="0" fontId="72" fillId="27" borderId="30" xfId="446" applyFont="1" applyFill="1" applyBorder="1" applyAlignment="1">
      <alignment horizontal="center"/>
    </xf>
    <xf numFmtId="0" fontId="72" fillId="27" borderId="31" xfId="446" applyFont="1" applyFill="1" applyBorder="1" applyAlignment="1">
      <alignment horizontal="center"/>
    </xf>
    <xf numFmtId="0" fontId="65" fillId="27" borderId="64" xfId="446" applyFont="1" applyFill="1" applyBorder="1"/>
    <xf numFmtId="3" fontId="65" fillId="27" borderId="65" xfId="446" applyNumberFormat="1" applyFont="1" applyFill="1" applyBorder="1"/>
    <xf numFmtId="3" fontId="65" fillId="27" borderId="66" xfId="446" applyNumberFormat="1" applyFont="1" applyFill="1" applyBorder="1"/>
    <xf numFmtId="0" fontId="65" fillId="27" borderId="0" xfId="446" applyFont="1" applyFill="1" applyBorder="1"/>
    <xf numFmtId="2" fontId="65" fillId="27" borderId="0" xfId="446" applyNumberFormat="1" applyFont="1" applyFill="1" applyBorder="1"/>
    <xf numFmtId="3" fontId="65" fillId="27" borderId="0" xfId="446" applyNumberFormat="1" applyFont="1" applyFill="1" applyBorder="1"/>
    <xf numFmtId="4" fontId="65" fillId="27" borderId="0" xfId="446" applyNumberFormat="1" applyFont="1" applyFill="1" applyBorder="1"/>
    <xf numFmtId="0" fontId="65" fillId="0" borderId="0" xfId="446" applyFont="1" applyFill="1" applyBorder="1"/>
    <xf numFmtId="0" fontId="26" fillId="0" borderId="0" xfId="447"/>
    <xf numFmtId="0" fontId="69" fillId="0" borderId="0" xfId="448" applyFont="1"/>
    <xf numFmtId="0" fontId="260" fillId="0" borderId="0" xfId="447" applyFont="1"/>
    <xf numFmtId="0" fontId="261" fillId="0" borderId="0" xfId="447" applyFont="1"/>
    <xf numFmtId="14" fontId="262" fillId="0" borderId="0" xfId="447" applyNumberFormat="1" applyFont="1" applyAlignment="1">
      <alignment horizontal="left"/>
    </xf>
    <xf numFmtId="14" fontId="26" fillId="0" borderId="0" xfId="447" applyNumberFormat="1" applyAlignment="1">
      <alignment horizontal="left"/>
    </xf>
    <xf numFmtId="184" fontId="26" fillId="0" borderId="0" xfId="447" applyNumberFormat="1"/>
    <xf numFmtId="0" fontId="159" fillId="84" borderId="26" xfId="447" applyFont="1" applyFill="1" applyBorder="1" applyAlignment="1">
      <alignment horizontal="center"/>
    </xf>
    <xf numFmtId="0" fontId="159" fillId="84" borderId="67" xfId="447" applyFont="1" applyFill="1" applyBorder="1" applyAlignment="1">
      <alignment horizontal="center" vertical="center"/>
    </xf>
    <xf numFmtId="0" fontId="159" fillId="84" borderId="30" xfId="447" applyFont="1" applyFill="1" applyBorder="1" applyAlignment="1">
      <alignment horizontal="center" vertical="center"/>
    </xf>
    <xf numFmtId="0" fontId="159" fillId="84" borderId="16" xfId="447" applyFont="1" applyFill="1" applyBorder="1" applyAlignment="1">
      <alignment horizontal="center" vertical="center"/>
    </xf>
    <xf numFmtId="0" fontId="263" fillId="0" borderId="39" xfId="447" applyFont="1" applyBorder="1" applyAlignment="1">
      <alignment horizontal="centerContinuous"/>
    </xf>
    <xf numFmtId="184" fontId="159" fillId="0" borderId="0" xfId="447" applyNumberFormat="1" applyFont="1" applyBorder="1" applyAlignment="1">
      <alignment horizontal="centerContinuous"/>
    </xf>
    <xf numFmtId="184" fontId="159" fillId="0" borderId="63" xfId="447" applyNumberFormat="1" applyFont="1" applyBorder="1" applyAlignment="1">
      <alignment horizontal="centerContinuous"/>
    </xf>
    <xf numFmtId="0" fontId="263" fillId="0" borderId="43" xfId="447" applyFont="1" applyBorder="1" applyAlignment="1">
      <alignment horizontal="left" indent="1"/>
    </xf>
    <xf numFmtId="0" fontId="263" fillId="0" borderId="44" xfId="447" applyFont="1" applyBorder="1" applyAlignment="1">
      <alignment horizontal="left" indent="1"/>
    </xf>
    <xf numFmtId="0" fontId="80" fillId="0" borderId="0" xfId="309" applyFont="1"/>
    <xf numFmtId="2" fontId="235" fillId="0" borderId="0" xfId="200" applyNumberFormat="1" applyFont="1" applyFill="1" applyAlignment="1">
      <alignment horizontal="left"/>
    </xf>
    <xf numFmtId="3" fontId="68" fillId="0" borderId="0" xfId="153" applyNumberFormat="1" applyFont="1" applyFill="1" applyBorder="1"/>
    <xf numFmtId="3" fontId="67" fillId="0" borderId="0" xfId="153" applyNumberFormat="1" applyFont="1" applyFill="1" applyBorder="1"/>
    <xf numFmtId="0" fontId="65" fillId="0" borderId="0" xfId="200" applyFont="1" applyFill="1"/>
    <xf numFmtId="0" fontId="65" fillId="0" borderId="0" xfId="309" applyFont="1" applyFill="1"/>
    <xf numFmtId="0" fontId="239" fillId="0" borderId="0" xfId="200" applyFont="1" applyFill="1"/>
    <xf numFmtId="0" fontId="72" fillId="0" borderId="0" xfId="200" applyFont="1" applyFill="1"/>
    <xf numFmtId="0" fontId="69" fillId="0" borderId="0" xfId="200" applyFont="1" applyFill="1" applyBorder="1" applyAlignment="1"/>
    <xf numFmtId="0" fontId="80" fillId="0" borderId="0" xfId="200" applyFont="1" applyFill="1" applyBorder="1" applyAlignment="1">
      <alignment horizontal="center" vertical="center" wrapText="1"/>
    </xf>
    <xf numFmtId="166" fontId="65" fillId="0" borderId="66" xfId="153" applyNumberFormat="1" applyFont="1" applyBorder="1"/>
    <xf numFmtId="3" fontId="47" fillId="46" borderId="26" xfId="0" applyNumberFormat="1" applyFont="1" applyFill="1" applyBorder="1" applyAlignment="1">
      <alignment horizontal="center" vertical="center"/>
    </xf>
    <xf numFmtId="2" fontId="163" fillId="0" borderId="0" xfId="200" applyNumberFormat="1" applyFont="1" applyFill="1" applyAlignment="1">
      <alignment horizontal="left"/>
    </xf>
    <xf numFmtId="0" fontId="239" fillId="0" borderId="0" xfId="200" applyFont="1"/>
    <xf numFmtId="0" fontId="264" fillId="0" borderId="0" xfId="200" applyFont="1"/>
    <xf numFmtId="0" fontId="81" fillId="0" borderId="14" xfId="200" applyFont="1" applyBorder="1" applyAlignment="1">
      <alignment horizontal="center"/>
    </xf>
    <xf numFmtId="0" fontId="81" fillId="0" borderId="15" xfId="200" applyFont="1" applyBorder="1" applyAlignment="1">
      <alignment horizontal="center"/>
    </xf>
    <xf numFmtId="0" fontId="81" fillId="0" borderId="16" xfId="200" applyFont="1" applyBorder="1" applyAlignment="1">
      <alignment horizontal="center"/>
    </xf>
    <xf numFmtId="0" fontId="67" fillId="0" borderId="37" xfId="200" applyFont="1" applyBorder="1" applyAlignment="1">
      <alignment horizontal="center"/>
    </xf>
    <xf numFmtId="0" fontId="69" fillId="0" borderId="14" xfId="200" applyFont="1" applyBorder="1" applyAlignment="1"/>
    <xf numFmtId="0" fontId="80" fillId="0" borderId="37" xfId="200" applyFont="1" applyBorder="1" applyAlignment="1">
      <alignment horizontal="center" vertical="center"/>
    </xf>
    <xf numFmtId="0" fontId="67" fillId="0" borderId="27" xfId="200" applyFont="1" applyBorder="1" applyAlignment="1">
      <alignment horizontal="center" vertical="center"/>
    </xf>
    <xf numFmtId="0" fontId="80" fillId="0" borderId="77" xfId="200" applyFont="1" applyFill="1" applyBorder="1" applyAlignment="1">
      <alignment horizontal="center" vertical="center" wrapText="1"/>
    </xf>
    <xf numFmtId="0" fontId="80" fillId="27" borderId="73" xfId="200" applyFont="1" applyFill="1" applyBorder="1" applyAlignment="1">
      <alignment horizontal="center" vertical="center" wrapText="1"/>
    </xf>
    <xf numFmtId="0" fontId="80" fillId="0" borderId="76" xfId="200" applyFont="1" applyFill="1" applyBorder="1" applyAlignment="1">
      <alignment horizontal="center" vertical="center" wrapText="1"/>
    </xf>
    <xf numFmtId="49" fontId="67" fillId="0" borderId="14" xfId="200" applyNumberFormat="1" applyFont="1" applyBorder="1" applyAlignment="1">
      <alignment horizontal="left" vertical="center"/>
    </xf>
    <xf numFmtId="0" fontId="67" fillId="0" borderId="26" xfId="200" applyFont="1" applyBorder="1" applyAlignment="1">
      <alignment vertical="center"/>
    </xf>
    <xf numFmtId="3" fontId="67" fillId="0" borderId="29" xfId="153" applyNumberFormat="1" applyFont="1" applyBorder="1"/>
    <xf numFmtId="3" fontId="67" fillId="0" borderId="56" xfId="153" applyNumberFormat="1" applyFont="1" applyBorder="1"/>
    <xf numFmtId="3" fontId="67" fillId="27" borderId="31" xfId="153" applyNumberFormat="1" applyFont="1" applyFill="1" applyBorder="1"/>
    <xf numFmtId="3" fontId="67" fillId="0" borderId="67" xfId="153" applyNumberFormat="1" applyFont="1" applyBorder="1"/>
    <xf numFmtId="3" fontId="68" fillId="0" borderId="58" xfId="153" applyNumberFormat="1" applyFont="1" applyBorder="1"/>
    <xf numFmtId="3" fontId="68" fillId="0" borderId="41" xfId="153" applyNumberFormat="1" applyFont="1" applyBorder="1"/>
    <xf numFmtId="3" fontId="68" fillId="0" borderId="64" xfId="153" applyNumberFormat="1" applyFont="1" applyFill="1" applyBorder="1"/>
    <xf numFmtId="3" fontId="68" fillId="0" borderId="70" xfId="153" applyNumberFormat="1" applyFont="1" applyFill="1" applyBorder="1"/>
    <xf numFmtId="3" fontId="68" fillId="27" borderId="66" xfId="153" applyNumberFormat="1" applyFont="1" applyFill="1" applyBorder="1"/>
    <xf numFmtId="3" fontId="68" fillId="0" borderId="71" xfId="153" applyNumberFormat="1" applyFont="1" applyFill="1" applyBorder="1"/>
    <xf numFmtId="3" fontId="68" fillId="0" borderId="14" xfId="153" applyNumberFormat="1" applyFont="1" applyBorder="1"/>
    <xf numFmtId="3" fontId="68" fillId="0" borderId="26" xfId="153" applyNumberFormat="1" applyFont="1" applyBorder="1"/>
    <xf numFmtId="3" fontId="68" fillId="0" borderId="29" xfId="153" applyNumberFormat="1" applyFont="1" applyFill="1" applyBorder="1"/>
    <xf numFmtId="3" fontId="68" fillId="0" borderId="56" xfId="153" applyNumberFormat="1" applyFont="1" applyFill="1" applyBorder="1"/>
    <xf numFmtId="3" fontId="68" fillId="27" borderId="31" xfId="153" applyNumberFormat="1" applyFont="1" applyFill="1" applyBorder="1"/>
    <xf numFmtId="3" fontId="68" fillId="0" borderId="67" xfId="153" applyNumberFormat="1" applyFont="1" applyFill="1" applyBorder="1"/>
    <xf numFmtId="0" fontId="163" fillId="0" borderId="0" xfId="200" applyFont="1"/>
    <xf numFmtId="0" fontId="65" fillId="0" borderId="0" xfId="309" applyFont="1" applyFill="1" applyBorder="1"/>
    <xf numFmtId="0" fontId="69" fillId="0" borderId="0" xfId="200" applyFont="1" applyFill="1"/>
    <xf numFmtId="0" fontId="264" fillId="0" borderId="0" xfId="200" applyFont="1" applyFill="1"/>
    <xf numFmtId="0" fontId="67" fillId="0" borderId="0" xfId="200" applyFont="1" applyFill="1" applyBorder="1" applyAlignment="1">
      <alignment horizontal="center"/>
    </xf>
    <xf numFmtId="0" fontId="80" fillId="0" borderId="0" xfId="200" applyFont="1" applyFill="1" applyBorder="1" applyAlignment="1">
      <alignment horizontal="center" vertical="center"/>
    </xf>
    <xf numFmtId="49" fontId="67" fillId="0" borderId="0" xfId="200" applyNumberFormat="1" applyFont="1" applyFill="1" applyBorder="1" applyAlignment="1">
      <alignment horizontal="left" vertical="center"/>
    </xf>
    <xf numFmtId="4" fontId="26" fillId="0" borderId="22" xfId="447" applyNumberFormat="1" applyBorder="1"/>
    <xf numFmtId="4" fontId="26" fillId="0" borderId="24" xfId="447" applyNumberFormat="1" applyBorder="1"/>
    <xf numFmtId="4" fontId="26" fillId="0" borderId="38" xfId="447" applyNumberFormat="1" applyBorder="1"/>
    <xf numFmtId="4" fontId="26" fillId="0" borderId="25" xfId="447" applyNumberFormat="1" applyBorder="1"/>
    <xf numFmtId="4" fontId="244" fillId="55" borderId="22" xfId="454" applyNumberFormat="1" applyFont="1" applyFill="1" applyBorder="1" applyProtection="1">
      <protection locked="0"/>
    </xf>
    <xf numFmtId="4" fontId="244" fillId="78" borderId="22" xfId="454" applyNumberFormat="1" applyFont="1" applyFill="1" applyBorder="1" applyProtection="1">
      <protection locked="0"/>
    </xf>
    <xf numFmtId="4" fontId="245" fillId="55" borderId="22" xfId="454" applyNumberFormat="1" applyFont="1" applyFill="1" applyBorder="1" applyProtection="1">
      <protection locked="0"/>
    </xf>
    <xf numFmtId="4" fontId="245" fillId="78" borderId="22" xfId="454" applyNumberFormat="1" applyFont="1" applyFill="1" applyBorder="1" applyProtection="1">
      <protection locked="0"/>
    </xf>
    <xf numFmtId="4" fontId="244" fillId="0" borderId="0" xfId="328" applyNumberFormat="1" applyFont="1" applyFill="1" applyBorder="1" applyProtection="1">
      <protection locked="0"/>
    </xf>
    <xf numFmtId="0" fontId="72" fillId="0" borderId="0" xfId="199" applyFont="1" applyFill="1" applyBorder="1"/>
    <xf numFmtId="165" fontId="42" fillId="0" borderId="34" xfId="298" applyNumberFormat="1" applyFont="1" applyFill="1" applyBorder="1" applyAlignment="1">
      <alignment horizontal="right" vertical="center" wrapText="1" indent="2"/>
    </xf>
    <xf numFmtId="165" fontId="42" fillId="0" borderId="84" xfId="298" applyNumberFormat="1" applyFont="1" applyFill="1" applyBorder="1" applyAlignment="1">
      <alignment horizontal="right" vertical="center" indent="2"/>
    </xf>
    <xf numFmtId="165" fontId="42" fillId="0" borderId="84" xfId="298" applyNumberFormat="1" applyFont="1" applyFill="1" applyBorder="1" applyAlignment="1">
      <alignment horizontal="right" indent="2"/>
    </xf>
    <xf numFmtId="165" fontId="42" fillId="0" borderId="34" xfId="298" applyNumberFormat="1" applyFont="1" applyFill="1" applyBorder="1" applyAlignment="1">
      <alignment horizontal="right" vertical="center" indent="2"/>
    </xf>
    <xf numFmtId="165" fontId="42" fillId="0" borderId="84" xfId="298" applyNumberFormat="1" applyFont="1" applyFill="1" applyBorder="1" applyAlignment="1">
      <alignment horizontal="right" vertical="center" wrapText="1" indent="2"/>
    </xf>
    <xf numFmtId="165" fontId="42" fillId="0" borderId="45" xfId="298" applyNumberFormat="1" applyFont="1" applyFill="1" applyBorder="1" applyAlignment="1">
      <alignment horizontal="right" indent="2"/>
    </xf>
    <xf numFmtId="0" fontId="26" fillId="0" borderId="0" xfId="447" applyFill="1"/>
    <xf numFmtId="0" fontId="65" fillId="0" borderId="0" xfId="0" applyFont="1" applyFill="1" applyBorder="1"/>
    <xf numFmtId="4" fontId="65" fillId="0" borderId="0" xfId="0" applyNumberFormat="1" applyFont="1" applyFill="1" applyBorder="1"/>
    <xf numFmtId="2" fontId="0" fillId="0" borderId="0" xfId="0" applyNumberFormat="1" applyFill="1" applyBorder="1"/>
    <xf numFmtId="0" fontId="83" fillId="0" borderId="0" xfId="0" applyFont="1" applyBorder="1"/>
    <xf numFmtId="2" fontId="38" fillId="0" borderId="0" xfId="0" applyNumberFormat="1" applyFont="1" applyBorder="1"/>
    <xf numFmtId="4" fontId="244" fillId="55" borderId="20" xfId="454" applyNumberFormat="1" applyFont="1" applyFill="1" applyBorder="1" applyProtection="1">
      <protection locked="0"/>
    </xf>
    <xf numFmtId="4" fontId="244" fillId="55" borderId="50" xfId="454" applyNumberFormat="1" applyFont="1" applyFill="1" applyBorder="1" applyProtection="1">
      <protection locked="0"/>
    </xf>
    <xf numFmtId="4" fontId="244" fillId="55" borderId="51" xfId="454" applyNumberFormat="1" applyFont="1" applyFill="1" applyBorder="1" applyProtection="1">
      <protection locked="0"/>
    </xf>
    <xf numFmtId="4" fontId="244" fillId="55" borderId="32" xfId="454" applyNumberFormat="1" applyFont="1" applyFill="1" applyBorder="1" applyProtection="1">
      <protection locked="0"/>
    </xf>
    <xf numFmtId="4" fontId="244" fillId="55" borderId="24" xfId="454" applyNumberFormat="1" applyFont="1" applyFill="1" applyBorder="1" applyProtection="1">
      <protection locked="0"/>
    </xf>
    <xf numFmtId="4" fontId="244" fillId="78" borderId="32" xfId="454" applyNumberFormat="1" applyFont="1" applyFill="1" applyBorder="1" applyProtection="1">
      <protection locked="0"/>
    </xf>
    <xf numFmtId="4" fontId="244" fillId="78" borderId="24" xfId="454" applyNumberFormat="1" applyFont="1" applyFill="1" applyBorder="1" applyProtection="1">
      <protection locked="0"/>
    </xf>
    <xf numFmtId="4" fontId="245" fillId="55" borderId="32" xfId="454" applyNumberFormat="1" applyFont="1" applyFill="1" applyBorder="1" applyProtection="1">
      <protection locked="0"/>
    </xf>
    <xf numFmtId="4" fontId="245" fillId="55" borderId="24" xfId="454" applyNumberFormat="1" applyFont="1" applyFill="1" applyBorder="1" applyProtection="1">
      <protection locked="0"/>
    </xf>
    <xf numFmtId="4" fontId="245" fillId="78" borderId="32" xfId="454" applyNumberFormat="1" applyFont="1" applyFill="1" applyBorder="1" applyProtection="1">
      <protection locked="0"/>
    </xf>
    <xf numFmtId="4" fontId="245" fillId="78" borderId="24" xfId="454" applyNumberFormat="1" applyFont="1" applyFill="1" applyBorder="1" applyProtection="1">
      <protection locked="0"/>
    </xf>
    <xf numFmtId="4" fontId="244" fillId="55" borderId="52" xfId="454" applyNumberFormat="1" applyFont="1" applyFill="1" applyBorder="1" applyProtection="1">
      <protection locked="0"/>
    </xf>
    <xf numFmtId="4" fontId="244" fillId="55" borderId="0" xfId="454" applyNumberFormat="1" applyFont="1" applyFill="1" applyBorder="1" applyProtection="1">
      <protection locked="0"/>
    </xf>
    <xf numFmtId="4" fontId="244" fillId="55" borderId="63" xfId="454" applyNumberFormat="1" applyFont="1" applyFill="1" applyBorder="1" applyProtection="1">
      <protection locked="0"/>
    </xf>
    <xf numFmtId="4" fontId="243" fillId="80" borderId="33" xfId="454" applyNumberFormat="1" applyFont="1" applyFill="1" applyBorder="1" applyProtection="1">
      <protection locked="0"/>
    </xf>
    <xf numFmtId="4" fontId="243" fillId="80" borderId="38" xfId="454" applyNumberFormat="1" applyFont="1" applyFill="1" applyBorder="1" applyProtection="1">
      <protection locked="0"/>
    </xf>
    <xf numFmtId="4" fontId="243" fillId="80" borderId="25" xfId="454" applyNumberFormat="1" applyFont="1" applyFill="1" applyBorder="1" applyProtection="1">
      <protection locked="0"/>
    </xf>
    <xf numFmtId="0" fontId="71" fillId="0" borderId="72" xfId="0" applyFont="1" applyBorder="1"/>
    <xf numFmtId="0" fontId="71" fillId="0" borderId="40" xfId="0" applyFont="1" applyBorder="1"/>
    <xf numFmtId="0" fontId="71" fillId="0" borderId="49" xfId="0" applyFont="1" applyBorder="1"/>
    <xf numFmtId="2" fontId="68" fillId="0" borderId="72" xfId="0" applyNumberFormat="1" applyFont="1" applyBorder="1"/>
    <xf numFmtId="2" fontId="68" fillId="0" borderId="40" xfId="0" applyNumberFormat="1" applyFont="1" applyBorder="1"/>
    <xf numFmtId="2" fontId="68" fillId="0" borderId="49" xfId="0" applyNumberFormat="1" applyFont="1" applyBorder="1"/>
    <xf numFmtId="3" fontId="41" fillId="0" borderId="42" xfId="0" applyNumberFormat="1" applyFont="1" applyFill="1" applyBorder="1" applyAlignment="1">
      <alignment horizontal="center"/>
    </xf>
    <xf numFmtId="3" fontId="41" fillId="0" borderId="34" xfId="0" applyNumberFormat="1" applyFont="1" applyFill="1" applyBorder="1" applyAlignment="1">
      <alignment horizontal="center"/>
    </xf>
    <xf numFmtId="165" fontId="41" fillId="24" borderId="42" xfId="0" applyNumberFormat="1" applyFont="1" applyFill="1" applyBorder="1" applyAlignment="1">
      <alignment horizontal="center"/>
    </xf>
    <xf numFmtId="3" fontId="41" fillId="0" borderId="43" xfId="0" applyNumberFormat="1" applyFont="1" applyFill="1" applyBorder="1" applyAlignment="1">
      <alignment horizontal="center"/>
    </xf>
    <xf numFmtId="3" fontId="41" fillId="0" borderId="84" xfId="0" applyNumberFormat="1" applyFont="1" applyFill="1" applyBorder="1" applyAlignment="1">
      <alignment horizontal="center"/>
    </xf>
    <xf numFmtId="165" fontId="41" fillId="24" borderId="43" xfId="0" applyNumberFormat="1" applyFont="1" applyFill="1" applyBorder="1" applyAlignment="1">
      <alignment horizontal="center"/>
    </xf>
    <xf numFmtId="3" fontId="42" fillId="0" borderId="44" xfId="0" applyNumberFormat="1" applyFont="1" applyFill="1" applyBorder="1" applyAlignment="1">
      <alignment horizontal="center"/>
    </xf>
    <xf numFmtId="3" fontId="42" fillId="0" borderId="45" xfId="0" applyNumberFormat="1" applyFont="1" applyFill="1" applyBorder="1" applyAlignment="1">
      <alignment horizontal="center"/>
    </xf>
    <xf numFmtId="165" fontId="42" fillId="24" borderId="44" xfId="0" applyNumberFormat="1" applyFont="1" applyFill="1" applyBorder="1" applyAlignment="1">
      <alignment horizontal="center"/>
    </xf>
    <xf numFmtId="0" fontId="42" fillId="0" borderId="26" xfId="0" applyFont="1" applyBorder="1" applyAlignment="1">
      <alignment horizontal="centerContinuous" vertical="center"/>
    </xf>
    <xf numFmtId="0" fontId="42" fillId="0" borderId="16" xfId="0" applyFont="1" applyBorder="1" applyAlignment="1">
      <alignment horizontal="centerContinuous" vertical="center"/>
    </xf>
    <xf numFmtId="14" fontId="42" fillId="0" borderId="27" xfId="0" applyNumberFormat="1" applyFont="1" applyFill="1" applyBorder="1" applyAlignment="1">
      <alignment horizontal="center" vertical="center" wrapText="1"/>
    </xf>
    <xf numFmtId="3" fontId="64" fillId="0" borderId="23" xfId="0" applyNumberFormat="1" applyFont="1" applyBorder="1" applyAlignment="1">
      <alignment horizontal="center"/>
    </xf>
    <xf numFmtId="3" fontId="146" fillId="0" borderId="22" xfId="0" applyNumberFormat="1" applyFont="1" applyBorder="1"/>
    <xf numFmtId="3" fontId="146" fillId="0" borderId="38" xfId="0" applyNumberFormat="1" applyFont="1" applyBorder="1"/>
    <xf numFmtId="0" fontId="42" fillId="0" borderId="30" xfId="0" applyFont="1" applyBorder="1" applyAlignment="1">
      <alignment horizontal="centerContinuous" vertical="center"/>
    </xf>
    <xf numFmtId="0" fontId="67" fillId="0" borderId="41" xfId="0" applyFont="1" applyFill="1" applyBorder="1" applyAlignment="1" applyProtection="1">
      <alignment vertical="center" wrapText="1"/>
      <protection locked="0"/>
    </xf>
    <xf numFmtId="167" fontId="270" fillId="0" borderId="64" xfId="473" applyNumberFormat="1" applyFont="1" applyFill="1" applyBorder="1" applyAlignment="1" applyProtection="1">
      <alignment horizontal="right" vertical="center" wrapText="1"/>
    </xf>
    <xf numFmtId="0" fontId="67" fillId="0" borderId="14" xfId="0" applyFont="1" applyBorder="1" applyAlignment="1">
      <alignment horizontal="center" vertical="center" wrapText="1"/>
    </xf>
    <xf numFmtId="14" fontId="67" fillId="0" borderId="26" xfId="0" applyNumberFormat="1" applyFont="1" applyBorder="1" applyAlignment="1">
      <alignment horizontal="center" vertical="center" wrapText="1"/>
    </xf>
    <xf numFmtId="14" fontId="67" fillId="0" borderId="16" xfId="0" applyNumberFormat="1" applyFont="1" applyBorder="1" applyAlignment="1">
      <alignment horizontal="center" vertical="center" wrapText="1"/>
    </xf>
    <xf numFmtId="0" fontId="268" fillId="24" borderId="31" xfId="0" applyFont="1" applyFill="1" applyBorder="1" applyAlignment="1">
      <alignment horizontal="center" vertical="center" wrapText="1"/>
    </xf>
    <xf numFmtId="0" fontId="268" fillId="0" borderId="28" xfId="0" applyFont="1" applyFill="1" applyBorder="1" applyAlignment="1">
      <alignment horizontal="center" vertical="center" wrapText="1"/>
    </xf>
    <xf numFmtId="2" fontId="67" fillId="0" borderId="0" xfId="135" applyNumberFormat="1" applyFont="1" applyFill="1" applyBorder="1"/>
    <xf numFmtId="0" fontId="60" fillId="0" borderId="0" xfId="135" applyFont="1" applyFill="1"/>
    <xf numFmtId="0" fontId="182" fillId="0" borderId="0" xfId="135" applyFont="1" applyFill="1" applyAlignment="1">
      <alignment horizontal="center"/>
    </xf>
    <xf numFmtId="165" fontId="65" fillId="0" borderId="65" xfId="135" applyNumberFormat="1" applyFont="1" applyFill="1" applyBorder="1" applyAlignment="1">
      <alignment horizontal="center"/>
    </xf>
    <xf numFmtId="0" fontId="239" fillId="0" borderId="26" xfId="0" applyFont="1" applyFill="1" applyBorder="1" applyAlignment="1" applyProtection="1">
      <alignment horizontal="center" vertical="center" wrapText="1"/>
    </xf>
    <xf numFmtId="0" fontId="239" fillId="0" borderId="16" xfId="0" applyFont="1" applyFill="1" applyBorder="1" applyAlignment="1" applyProtection="1">
      <alignment horizontal="center" vertical="center" wrapText="1"/>
    </xf>
    <xf numFmtId="167" fontId="270" fillId="0" borderId="41" xfId="473" applyNumberFormat="1" applyFont="1" applyFill="1" applyBorder="1" applyAlignment="1" applyProtection="1">
      <alignment horizontal="right" vertical="center" wrapText="1"/>
    </xf>
    <xf numFmtId="0" fontId="67" fillId="0" borderId="26" xfId="0" applyFont="1" applyFill="1" applyBorder="1" applyAlignment="1" applyProtection="1">
      <alignment horizontal="center" vertical="center" wrapText="1"/>
    </xf>
    <xf numFmtId="2" fontId="235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7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67" fillId="0" borderId="16" xfId="0" applyFont="1" applyFill="1" applyBorder="1" applyAlignment="1" applyProtection="1">
      <alignment horizontal="center" vertical="center" wrapText="1"/>
    </xf>
    <xf numFmtId="2" fontId="257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77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77" fillId="0" borderId="17" xfId="0" applyFont="1" applyBorder="1"/>
    <xf numFmtId="0" fontId="77" fillId="0" borderId="40" xfId="0" applyFont="1" applyBorder="1"/>
    <xf numFmtId="0" fontId="77" fillId="0" borderId="49" xfId="0" applyFont="1" applyBorder="1"/>
    <xf numFmtId="0" fontId="203" fillId="45" borderId="0" xfId="253" applyFont="1" applyFill="1" applyAlignment="1">
      <alignment horizontal="left"/>
    </xf>
    <xf numFmtId="0" fontId="204" fillId="45" borderId="0" xfId="253" applyFont="1" applyFill="1"/>
    <xf numFmtId="0" fontId="65" fillId="0" borderId="0" xfId="446" applyFont="1" applyBorder="1"/>
    <xf numFmtId="0" fontId="68" fillId="0" borderId="0" xfId="0" applyFont="1" applyFill="1"/>
    <xf numFmtId="0" fontId="43" fillId="0" borderId="0" xfId="0" applyFont="1" applyBorder="1" applyAlignment="1">
      <alignment horizontal="center" vertical="center"/>
    </xf>
    <xf numFmtId="165" fontId="43" fillId="49" borderId="44" xfId="0" applyNumberFormat="1" applyFont="1" applyFill="1" applyBorder="1"/>
    <xf numFmtId="165" fontId="39" fillId="49" borderId="43" xfId="0" applyNumberFormat="1" applyFont="1" applyFill="1" applyBorder="1"/>
    <xf numFmtId="165" fontId="39" fillId="49" borderId="42" xfId="0" applyNumberFormat="1" applyFont="1" applyFill="1" applyBorder="1"/>
    <xf numFmtId="2" fontId="0" fillId="85" borderId="43" xfId="0" applyNumberFormat="1" applyFill="1" applyBorder="1"/>
    <xf numFmtId="182" fontId="243" fillId="76" borderId="33" xfId="208" applyNumberFormat="1" applyFont="1" applyFill="1" applyBorder="1" applyAlignment="1" applyProtection="1">
      <alignment horizontal="center" vertical="center" wrapText="1"/>
      <protection locked="0"/>
    </xf>
    <xf numFmtId="182" fontId="243" fillId="76" borderId="38" xfId="208" applyNumberFormat="1" applyFont="1" applyFill="1" applyBorder="1" applyAlignment="1" applyProtection="1">
      <alignment horizontal="center" vertical="center" wrapText="1"/>
      <protection locked="0"/>
    </xf>
    <xf numFmtId="4" fontId="26" fillId="0" borderId="22" xfId="447" quotePrefix="1" applyNumberFormat="1" applyBorder="1"/>
    <xf numFmtId="4" fontId="26" fillId="0" borderId="79" xfId="447" applyNumberFormat="1" applyBorder="1"/>
    <xf numFmtId="4" fontId="26" fillId="0" borderId="23" xfId="447" applyNumberFormat="1" applyBorder="1"/>
    <xf numFmtId="4" fontId="26" fillId="0" borderId="54" xfId="447" applyNumberFormat="1" applyBorder="1"/>
    <xf numFmtId="4" fontId="26" fillId="0" borderId="32" xfId="447" applyNumberFormat="1" applyBorder="1"/>
    <xf numFmtId="4" fontId="26" fillId="0" borderId="33" xfId="447" applyNumberFormat="1" applyBorder="1"/>
    <xf numFmtId="0" fontId="263" fillId="0" borderId="42" xfId="447" applyFont="1" applyBorder="1" applyAlignment="1">
      <alignment horizontal="left" indent="1"/>
    </xf>
    <xf numFmtId="182" fontId="243" fillId="76" borderId="25" xfId="208" applyNumberFormat="1" applyFont="1" applyFill="1" applyBorder="1" applyAlignment="1" applyProtection="1">
      <alignment horizontal="center" vertical="center" wrapText="1"/>
      <protection locked="0"/>
    </xf>
    <xf numFmtId="0" fontId="42" fillId="0" borderId="26" xfId="154" applyFont="1" applyFill="1" applyBorder="1"/>
    <xf numFmtId="0" fontId="62" fillId="0" borderId="26" xfId="304" applyFont="1" applyBorder="1" applyProtection="1">
      <protection locked="0"/>
    </xf>
    <xf numFmtId="4" fontId="244" fillId="55" borderId="29" xfId="454" applyNumberFormat="1" applyFont="1" applyFill="1" applyBorder="1" applyProtection="1">
      <protection locked="0"/>
    </xf>
    <xf numFmtId="0" fontId="60" fillId="86" borderId="0" xfId="304" applyFill="1"/>
    <xf numFmtId="181" fontId="60" fillId="86" borderId="0" xfId="304" applyNumberFormat="1" applyFill="1"/>
    <xf numFmtId="167" fontId="60" fillId="86" borderId="0" xfId="304" applyNumberFormat="1" applyFill="1"/>
    <xf numFmtId="0" fontId="67" fillId="0" borderId="0" xfId="200" applyFont="1" applyFill="1" applyBorder="1" applyAlignment="1">
      <alignment horizontal="center" vertical="center"/>
    </xf>
    <xf numFmtId="3" fontId="275" fillId="0" borderId="0" xfId="200" applyNumberFormat="1" applyFont="1"/>
    <xf numFmtId="0" fontId="67" fillId="0" borderId="0" xfId="200" applyFont="1" applyFill="1" applyBorder="1" applyAlignment="1">
      <alignment vertical="center"/>
    </xf>
    <xf numFmtId="4" fontId="68" fillId="0" borderId="0" xfId="200" applyNumberFormat="1" applyFont="1"/>
    <xf numFmtId="3" fontId="65" fillId="0" borderId="0" xfId="309" applyNumberFormat="1" applyFont="1" applyFill="1" applyBorder="1"/>
    <xf numFmtId="3" fontId="235" fillId="0" borderId="0" xfId="200" applyNumberFormat="1" applyFont="1" applyFill="1" applyAlignment="1">
      <alignment horizontal="left"/>
    </xf>
    <xf numFmtId="2" fontId="47" fillId="0" borderId="0" xfId="0" applyNumberFormat="1" applyFont="1" applyFill="1" applyAlignment="1">
      <alignment vertical="center"/>
    </xf>
    <xf numFmtId="0" fontId="228" fillId="0" borderId="0" xfId="0" applyFont="1" applyFill="1"/>
    <xf numFmtId="0" fontId="68" fillId="0" borderId="0" xfId="0" quotePrefix="1" applyFont="1" applyFill="1" applyAlignment="1" applyProtection="1">
      <alignment horizontal="center"/>
      <protection locked="0"/>
    </xf>
    <xf numFmtId="0" fontId="65" fillId="0" borderId="0" xfId="0" applyFont="1" applyFill="1"/>
    <xf numFmtId="4" fontId="65" fillId="0" borderId="0" xfId="0" applyNumberFormat="1" applyFont="1" applyFill="1"/>
    <xf numFmtId="4" fontId="65" fillId="0" borderId="0" xfId="0" applyNumberFormat="1" applyFont="1" applyFill="1" applyAlignment="1">
      <alignment horizontal="left" vertical="center"/>
    </xf>
    <xf numFmtId="0" fontId="68" fillId="0" borderId="0" xfId="0" applyFont="1" applyFill="1" applyBorder="1"/>
    <xf numFmtId="0" fontId="44" fillId="0" borderId="0" xfId="0" applyFont="1" applyFill="1" applyAlignment="1">
      <alignment vertical="center"/>
    </xf>
    <xf numFmtId="0" fontId="42" fillId="0" borderId="0" xfId="298" applyFont="1" applyFill="1" applyBorder="1" applyAlignment="1">
      <alignment horizontal="center" vertical="center"/>
    </xf>
    <xf numFmtId="0" fontId="77" fillId="0" borderId="0" xfId="298" applyFont="1" applyFill="1" applyBorder="1" applyAlignment="1">
      <alignment horizontal="center" vertical="center"/>
    </xf>
    <xf numFmtId="0" fontId="77" fillId="0" borderId="0" xfId="298" applyFont="1" applyFill="1" applyBorder="1" applyAlignment="1">
      <alignment horizontal="left"/>
    </xf>
    <xf numFmtId="0" fontId="77" fillId="0" borderId="0" xfId="298" applyFont="1" applyFill="1" applyBorder="1" applyAlignment="1">
      <alignment horizontal="center"/>
    </xf>
    <xf numFmtId="0" fontId="60" fillId="0" borderId="52" xfId="304" applyBorder="1"/>
    <xf numFmtId="0" fontId="60" fillId="0" borderId="0" xfId="304" applyBorder="1"/>
    <xf numFmtId="0" fontId="60" fillId="0" borderId="39" xfId="304" applyBorder="1"/>
    <xf numFmtId="0" fontId="0" fillId="0" borderId="0" xfId="0" applyFill="1" applyBorder="1"/>
    <xf numFmtId="4" fontId="0" fillId="0" borderId="0" xfId="0" applyNumberFormat="1" applyFill="1" applyBorder="1"/>
    <xf numFmtId="14" fontId="43" fillId="0" borderId="0" xfId="0" applyNumberFormat="1" applyFont="1" applyFill="1" applyBorder="1" applyAlignment="1">
      <alignment horizontal="center" vertical="center" wrapText="1"/>
    </xf>
    <xf numFmtId="178" fontId="43" fillId="0" borderId="0" xfId="0" applyNumberFormat="1" applyFont="1" applyFill="1" applyBorder="1" applyAlignment="1">
      <alignment horizontal="center" vertical="center" wrapText="1"/>
    </xf>
    <xf numFmtId="0" fontId="57" fillId="0" borderId="0" xfId="0" applyFont="1" applyBorder="1"/>
    <xf numFmtId="3" fontId="57" fillId="0" borderId="0" xfId="0" applyNumberFormat="1" applyFont="1" applyFill="1" applyBorder="1" applyAlignment="1">
      <alignment horizontal="center"/>
    </xf>
    <xf numFmtId="3" fontId="64" fillId="0" borderId="0" xfId="0" applyNumberFormat="1" applyFont="1" applyFill="1" applyBorder="1" applyAlignment="1">
      <alignment horizontal="center"/>
    </xf>
    <xf numFmtId="2" fontId="57" fillId="0" borderId="0" xfId="0" applyNumberFormat="1" applyFont="1" applyFill="1" applyBorder="1" applyAlignment="1">
      <alignment horizontal="center"/>
    </xf>
    <xf numFmtId="165" fontId="57" fillId="0" borderId="0" xfId="0" applyNumberFormat="1" applyFont="1" applyFill="1" applyBorder="1" applyAlignment="1">
      <alignment horizontal="center"/>
    </xf>
    <xf numFmtId="2" fontId="47" fillId="0" borderId="0" xfId="0" applyNumberFormat="1" applyFont="1" applyFill="1" applyBorder="1" applyAlignment="1">
      <alignment horizontal="center"/>
    </xf>
    <xf numFmtId="165" fontId="47" fillId="0" borderId="0" xfId="0" applyNumberFormat="1" applyFont="1" applyFill="1" applyBorder="1" applyAlignment="1">
      <alignment horizontal="center"/>
    </xf>
    <xf numFmtId="0" fontId="282" fillId="0" borderId="0" xfId="304" applyFont="1" applyFill="1" applyBorder="1"/>
    <xf numFmtId="0" fontId="283" fillId="0" borderId="0" xfId="90" applyFont="1" applyFill="1" applyBorder="1"/>
    <xf numFmtId="166" fontId="148" fillId="0" borderId="0" xfId="91" applyNumberFormat="1" applyFont="1" applyFill="1" applyBorder="1" applyAlignment="1">
      <alignment horizontal="left"/>
    </xf>
    <xf numFmtId="4" fontId="243" fillId="80" borderId="30" xfId="484" applyNumberFormat="1" applyFont="1" applyFill="1" applyBorder="1" applyProtection="1">
      <protection locked="0"/>
    </xf>
    <xf numFmtId="4" fontId="244" fillId="78" borderId="38" xfId="484" applyNumberFormat="1" applyFont="1" applyFill="1" applyBorder="1" applyProtection="1">
      <protection locked="0"/>
    </xf>
    <xf numFmtId="4" fontId="244" fillId="55" borderId="23" xfId="484" applyNumberFormat="1" applyFont="1" applyFill="1" applyBorder="1" applyProtection="1">
      <protection locked="0"/>
    </xf>
    <xf numFmtId="0" fontId="60" fillId="0" borderId="0" xfId="304" applyFont="1" applyBorder="1"/>
    <xf numFmtId="0" fontId="244" fillId="55" borderId="63" xfId="484" applyFont="1" applyFill="1" applyBorder="1" applyProtection="1">
      <protection locked="0"/>
    </xf>
    <xf numFmtId="4" fontId="244" fillId="78" borderId="22" xfId="484" applyNumberFormat="1" applyFont="1" applyFill="1" applyBorder="1" applyProtection="1">
      <protection locked="0"/>
    </xf>
    <xf numFmtId="4" fontId="244" fillId="55" borderId="22" xfId="484" applyNumberFormat="1" applyFont="1" applyFill="1" applyBorder="1" applyProtection="1">
      <protection locked="0"/>
    </xf>
    <xf numFmtId="0" fontId="47" fillId="0" borderId="26" xfId="0" applyFont="1" applyBorder="1" applyAlignment="1">
      <alignment horizontal="center" vertical="center" wrapText="1"/>
    </xf>
    <xf numFmtId="14" fontId="26" fillId="0" borderId="0" xfId="447" applyNumberFormat="1" applyBorder="1" applyAlignment="1">
      <alignment horizontal="left"/>
    </xf>
    <xf numFmtId="2" fontId="39" fillId="0" borderId="0" xfId="0" applyNumberFormat="1" applyFont="1" applyBorder="1"/>
    <xf numFmtId="3" fontId="39" fillId="0" borderId="0" xfId="0" applyNumberFormat="1" applyFont="1" applyBorder="1"/>
    <xf numFmtId="0" fontId="26" fillId="0" borderId="0" xfId="447" applyBorder="1"/>
    <xf numFmtId="0" fontId="43" fillId="0" borderId="0" xfId="0" applyFont="1" applyBorder="1" applyAlignment="1">
      <alignment horizontal="center" vertical="center"/>
    </xf>
    <xf numFmtId="0" fontId="67" fillId="0" borderId="0" xfId="0" applyFont="1" applyFill="1" applyBorder="1" applyAlignment="1" applyProtection="1">
      <alignment horizontal="center" vertical="center" wrapText="1"/>
    </xf>
    <xf numFmtId="16" fontId="67" fillId="0" borderId="0" xfId="0" applyNumberFormat="1" applyFont="1" applyFill="1" applyBorder="1" applyAlignment="1" applyProtection="1">
      <alignment horizontal="center" vertical="center" wrapText="1"/>
    </xf>
    <xf numFmtId="0" fontId="67" fillId="0" borderId="0" xfId="0" applyFont="1" applyFill="1" applyBorder="1" applyAlignment="1" applyProtection="1">
      <alignment vertical="center" wrapText="1"/>
      <protection locked="0"/>
    </xf>
    <xf numFmtId="2" fontId="177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57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72" fillId="0" borderId="0" xfId="0" applyFont="1" applyFill="1" applyBorder="1" applyAlignment="1" applyProtection="1">
      <alignment vertical="center" wrapText="1"/>
      <protection locked="0"/>
    </xf>
    <xf numFmtId="0" fontId="69" fillId="0" borderId="0" xfId="0" applyFont="1" applyFill="1" applyBorder="1" applyAlignment="1" applyProtection="1">
      <alignment vertical="center" wrapText="1"/>
      <protection locked="0"/>
    </xf>
    <xf numFmtId="0" fontId="43" fillId="0" borderId="0" xfId="0" applyFont="1" applyFill="1" applyBorder="1" applyAlignment="1">
      <alignment horizontal="center" vertical="center"/>
    </xf>
    <xf numFmtId="0" fontId="281" fillId="0" borderId="0" xfId="0" applyFont="1" applyFill="1" applyBorder="1" applyAlignment="1">
      <alignment vertical="center" wrapText="1"/>
    </xf>
    <xf numFmtId="49" fontId="67" fillId="0" borderId="0" xfId="200" applyNumberFormat="1" applyFont="1" applyBorder="1" applyAlignment="1">
      <alignment horizontal="center" vertical="center"/>
    </xf>
    <xf numFmtId="0" fontId="69" fillId="0" borderId="0" xfId="200" applyFont="1" applyFill="1" applyBorder="1" applyAlignment="1">
      <alignment horizontal="center"/>
    </xf>
    <xf numFmtId="0" fontId="80" fillId="0" borderId="0" xfId="200" applyFont="1" applyBorder="1" applyAlignment="1">
      <alignment horizontal="center" vertical="center"/>
    </xf>
    <xf numFmtId="0" fontId="81" fillId="0" borderId="0" xfId="200" applyFont="1" applyFill="1" applyBorder="1" applyAlignment="1">
      <alignment horizontal="center"/>
    </xf>
    <xf numFmtId="3" fontId="20" fillId="0" borderId="0" xfId="489" applyNumberFormat="1"/>
    <xf numFmtId="0" fontId="20" fillId="0" borderId="0" xfId="489"/>
    <xf numFmtId="0" fontId="224" fillId="0" borderId="0" xfId="309" applyFont="1"/>
    <xf numFmtId="3" fontId="20" fillId="0" borderId="0" xfId="489" applyNumberFormat="1" applyFont="1"/>
    <xf numFmtId="0" fontId="20" fillId="0" borderId="0" xfId="489" applyFont="1"/>
    <xf numFmtId="3" fontId="224" fillId="0" borderId="0" xfId="309" applyNumberFormat="1" applyFont="1"/>
    <xf numFmtId="0" fontId="223" fillId="0" borderId="0" xfId="199" applyFont="1"/>
    <xf numFmtId="3" fontId="224" fillId="0" borderId="25" xfId="153" applyNumberFormat="1" applyFont="1" applyBorder="1"/>
    <xf numFmtId="3" fontId="224" fillId="0" borderId="36" xfId="153" applyNumberFormat="1" applyFont="1" applyBorder="1"/>
    <xf numFmtId="3" fontId="224" fillId="0" borderId="38" xfId="153" applyNumberFormat="1" applyFont="1" applyBorder="1"/>
    <xf numFmtId="4" fontId="224" fillId="0" borderId="33" xfId="153" applyNumberFormat="1" applyFont="1" applyBorder="1"/>
    <xf numFmtId="3" fontId="224" fillId="0" borderId="57" xfId="153" applyNumberFormat="1" applyFont="1" applyBorder="1"/>
    <xf numFmtId="4" fontId="224" fillId="0" borderId="20" xfId="153" applyNumberFormat="1" applyFont="1" applyBorder="1"/>
    <xf numFmtId="3" fontId="224" fillId="0" borderId="24" xfId="153" applyNumberFormat="1" applyFont="1" applyBorder="1"/>
    <xf numFmtId="3" fontId="224" fillId="0" borderId="35" xfId="153" applyNumberFormat="1" applyFont="1" applyBorder="1"/>
    <xf numFmtId="3" fontId="224" fillId="0" borderId="22" xfId="153" applyNumberFormat="1" applyFont="1" applyBorder="1"/>
    <xf numFmtId="4" fontId="224" fillId="0" borderId="32" xfId="153" applyNumberFormat="1" applyFont="1" applyBorder="1"/>
    <xf numFmtId="0" fontId="224" fillId="0" borderId="0" xfId="309" applyFont="1" applyBorder="1"/>
    <xf numFmtId="3" fontId="224" fillId="0" borderId="69" xfId="153" applyNumberFormat="1" applyFont="1" applyBorder="1"/>
    <xf numFmtId="3" fontId="224" fillId="0" borderId="5" xfId="153" applyNumberFormat="1" applyFont="1" applyBorder="1"/>
    <xf numFmtId="3" fontId="224" fillId="0" borderId="68" xfId="153" applyNumberFormat="1" applyFont="1" applyBorder="1"/>
    <xf numFmtId="3" fontId="20" fillId="0" borderId="0" xfId="489" applyNumberFormat="1" applyFont="1" applyBorder="1"/>
    <xf numFmtId="0" fontId="20" fillId="0" borderId="0" xfId="489" applyFont="1" applyBorder="1"/>
    <xf numFmtId="3" fontId="224" fillId="0" borderId="0" xfId="153" applyNumberFormat="1" applyFont="1" applyBorder="1"/>
    <xf numFmtId="3" fontId="224" fillId="0" borderId="0" xfId="153" applyNumberFormat="1" applyFont="1" applyBorder="1" applyAlignment="1">
      <alignment horizontal="center"/>
    </xf>
    <xf numFmtId="3" fontId="224" fillId="0" borderId="88" xfId="153" applyNumberFormat="1" applyFont="1" applyBorder="1"/>
    <xf numFmtId="3" fontId="224" fillId="0" borderId="48" xfId="153" applyNumberFormat="1" applyFont="1" applyBorder="1"/>
    <xf numFmtId="3" fontId="224" fillId="0" borderId="54" xfId="153" applyNumberFormat="1" applyFont="1" applyBorder="1"/>
    <xf numFmtId="3" fontId="224" fillId="0" borderId="80" xfId="153" applyNumberFormat="1" applyFont="1" applyBorder="1"/>
    <xf numFmtId="3" fontId="224" fillId="0" borderId="23" xfId="153" applyNumberFormat="1" applyFont="1" applyBorder="1"/>
    <xf numFmtId="4" fontId="224" fillId="0" borderId="79" xfId="153" applyNumberFormat="1" applyFont="1" applyBorder="1"/>
    <xf numFmtId="3" fontId="223" fillId="0" borderId="56" xfId="153" applyNumberFormat="1" applyFont="1" applyBorder="1"/>
    <xf numFmtId="0" fontId="222" fillId="0" borderId="29" xfId="309" applyFont="1" applyBorder="1" applyAlignment="1">
      <alignment vertical="center"/>
    </xf>
    <xf numFmtId="0" fontId="222" fillId="0" borderId="106" xfId="309" applyFont="1" applyBorder="1" applyAlignment="1">
      <alignment horizontal="center" vertical="center" wrapText="1"/>
    </xf>
    <xf numFmtId="0" fontId="222" fillId="27" borderId="105" xfId="200" applyFont="1" applyFill="1" applyBorder="1" applyAlignment="1">
      <alignment horizontal="center" vertical="center" wrapText="1"/>
    </xf>
    <xf numFmtId="0" fontId="222" fillId="0" borderId="108" xfId="309" applyFont="1" applyFill="1" applyBorder="1" applyAlignment="1">
      <alignment horizontal="center" vertical="center" wrapText="1"/>
    </xf>
    <xf numFmtId="0" fontId="222" fillId="0" borderId="107" xfId="309" applyFont="1" applyBorder="1" applyAlignment="1">
      <alignment horizontal="center" vertical="center"/>
    </xf>
    <xf numFmtId="0" fontId="222" fillId="0" borderId="104" xfId="309" applyFont="1" applyBorder="1" applyAlignment="1">
      <alignment horizontal="center" vertical="center"/>
    </xf>
    <xf numFmtId="0" fontId="222" fillId="0" borderId="73" xfId="309" applyFont="1" applyBorder="1" applyAlignment="1">
      <alignment horizontal="center" vertical="center" wrapText="1"/>
    </xf>
    <xf numFmtId="0" fontId="222" fillId="27" borderId="74" xfId="200" applyFont="1" applyFill="1" applyBorder="1" applyAlignment="1">
      <alignment horizontal="center" vertical="center" wrapText="1"/>
    </xf>
    <xf numFmtId="0" fontId="222" fillId="0" borderId="75" xfId="309" applyFont="1" applyFill="1" applyBorder="1" applyAlignment="1">
      <alignment horizontal="center" vertical="center" wrapText="1"/>
    </xf>
    <xf numFmtId="0" fontId="222" fillId="0" borderId="76" xfId="309" applyFont="1" applyBorder="1" applyAlignment="1">
      <alignment horizontal="center" vertical="center"/>
    </xf>
    <xf numFmtId="0" fontId="222" fillId="0" borderId="77" xfId="309" applyFont="1" applyBorder="1" applyAlignment="1">
      <alignment horizontal="center" vertical="center"/>
    </xf>
    <xf numFmtId="0" fontId="288" fillId="0" borderId="73" xfId="309" applyFont="1" applyBorder="1" applyAlignment="1">
      <alignment horizontal="centerContinuous"/>
    </xf>
    <xf numFmtId="0" fontId="288" fillId="0" borderId="74" xfId="309" applyFont="1" applyBorder="1" applyAlignment="1">
      <alignment horizontal="centerContinuous"/>
    </xf>
    <xf numFmtId="0" fontId="288" fillId="0" borderId="75" xfId="309" applyFont="1" applyBorder="1" applyAlignment="1">
      <alignment horizontal="centerContinuous"/>
    </xf>
    <xf numFmtId="0" fontId="288" fillId="0" borderId="77" xfId="309" applyFont="1" applyBorder="1" applyAlignment="1">
      <alignment horizontal="centerContinuous"/>
    </xf>
    <xf numFmtId="0" fontId="289" fillId="0" borderId="16" xfId="309" applyFont="1" applyBorder="1" applyAlignment="1">
      <alignment horizontal="centerContinuous"/>
    </xf>
    <xf numFmtId="0" fontId="289" fillId="0" borderId="15" xfId="309" applyFont="1" applyBorder="1" applyAlignment="1">
      <alignment horizontal="centerContinuous"/>
    </xf>
    <xf numFmtId="0" fontId="289" fillId="0" borderId="14" xfId="309" applyFont="1" applyBorder="1" applyAlignment="1">
      <alignment horizontal="centerContinuous"/>
    </xf>
    <xf numFmtId="185" fontId="255" fillId="27" borderId="112" xfId="489" applyNumberFormat="1" applyFont="1" applyFill="1" applyBorder="1"/>
    <xf numFmtId="185" fontId="255" fillId="0" borderId="113" xfId="489" applyNumberFormat="1" applyFont="1" applyBorder="1"/>
    <xf numFmtId="185" fontId="39" fillId="27" borderId="114" xfId="489" applyNumberFormat="1" applyFont="1" applyFill="1" applyBorder="1"/>
    <xf numFmtId="185" fontId="39" fillId="0" borderId="113" xfId="489" applyNumberFormat="1" applyFont="1" applyBorder="1"/>
    <xf numFmtId="185" fontId="39" fillId="27" borderId="113" xfId="489" applyNumberFormat="1" applyFont="1" applyFill="1" applyBorder="1"/>
    <xf numFmtId="2" fontId="39" fillId="0" borderId="114" xfId="489" applyNumberFormat="1" applyFont="1" applyBorder="1" applyAlignment="1">
      <alignment wrapText="1"/>
    </xf>
    <xf numFmtId="49" fontId="39" fillId="0" borderId="115" xfId="489" applyNumberFormat="1" applyFont="1" applyBorder="1"/>
    <xf numFmtId="0" fontId="290" fillId="27" borderId="25" xfId="489" applyFont="1" applyFill="1" applyBorder="1" applyAlignment="1">
      <alignment horizontal="center"/>
    </xf>
    <xf numFmtId="0" fontId="290" fillId="0" borderId="38" xfId="489" applyFont="1" applyBorder="1" applyAlignment="1">
      <alignment horizontal="center"/>
    </xf>
    <xf numFmtId="0" fontId="290" fillId="27" borderId="116" xfId="489" applyFont="1" applyFill="1" applyBorder="1" applyAlignment="1">
      <alignment horizontal="center"/>
    </xf>
    <xf numFmtId="0" fontId="290" fillId="27" borderId="38" xfId="489" applyFont="1" applyFill="1" applyBorder="1" applyAlignment="1">
      <alignment horizontal="center"/>
    </xf>
    <xf numFmtId="0" fontId="39" fillId="0" borderId="117" xfId="489" applyFont="1" applyBorder="1" applyAlignment="1"/>
    <xf numFmtId="49" fontId="39" fillId="0" borderId="58" xfId="489" applyNumberFormat="1" applyFont="1" applyBorder="1" applyAlignment="1"/>
    <xf numFmtId="0" fontId="43" fillId="0" borderId="24" xfId="489" applyFont="1" applyBorder="1" applyAlignment="1">
      <alignment horizontal="centerContinuous" vertical="center"/>
    </xf>
    <xf numFmtId="0" fontId="43" fillId="0" borderId="22" xfId="489" applyFont="1" applyBorder="1" applyAlignment="1">
      <alignment horizontal="centerContinuous" vertical="center"/>
    </xf>
    <xf numFmtId="0" fontId="43" fillId="0" borderId="118" xfId="489" applyFont="1" applyBorder="1" applyAlignment="1">
      <alignment horizontal="centerContinuous" vertical="center"/>
    </xf>
    <xf numFmtId="0" fontId="47" fillId="0" borderId="119" xfId="489" applyFont="1" applyBorder="1" applyAlignment="1">
      <alignment horizontal="center"/>
    </xf>
    <xf numFmtId="49" fontId="47" fillId="0" borderId="52" xfId="489" applyNumberFormat="1" applyFont="1" applyBorder="1" applyAlignment="1">
      <alignment horizontal="center"/>
    </xf>
    <xf numFmtId="0" fontId="43" fillId="0" borderId="54" xfId="489" applyFont="1" applyBorder="1" applyAlignment="1">
      <alignment horizontal="centerContinuous" vertical="center"/>
    </xf>
    <xf numFmtId="0" fontId="47" fillId="0" borderId="23" xfId="489" applyFont="1" applyBorder="1" applyAlignment="1">
      <alignment horizontal="centerContinuous" vertical="center"/>
    </xf>
    <xf numFmtId="0" fontId="43" fillId="0" borderId="120" xfId="489" applyFont="1" applyBorder="1" applyAlignment="1">
      <alignment horizontal="centerContinuous" vertical="center"/>
    </xf>
    <xf numFmtId="0" fontId="43" fillId="0" borderId="23" xfId="489" applyFont="1" applyBorder="1" applyAlignment="1">
      <alignment horizontal="centerContinuous" vertical="center"/>
    </xf>
    <xf numFmtId="0" fontId="43" fillId="0" borderId="121" xfId="489" applyFont="1" applyBorder="1"/>
    <xf numFmtId="49" fontId="43" fillId="0" borderId="37" xfId="489" applyNumberFormat="1" applyFont="1" applyBorder="1"/>
    <xf numFmtId="0" fontId="238" fillId="0" borderId="0" xfId="490" applyFont="1"/>
    <xf numFmtId="0" fontId="20" fillId="0" borderId="0" xfId="490"/>
    <xf numFmtId="0" fontId="20" fillId="0" borderId="0" xfId="490" applyFont="1"/>
    <xf numFmtId="0" fontId="39" fillId="0" borderId="114" xfId="489" applyFont="1" applyBorder="1"/>
    <xf numFmtId="3" fontId="275" fillId="0" borderId="0" xfId="490" applyNumberFormat="1" applyFont="1"/>
    <xf numFmtId="4" fontId="276" fillId="0" borderId="0" xfId="490" applyNumberFormat="1" applyFont="1"/>
    <xf numFmtId="0" fontId="289" fillId="0" borderId="14" xfId="200" applyFont="1" applyBorder="1" applyAlignment="1">
      <alignment horizontal="centerContinuous"/>
    </xf>
    <xf numFmtId="0" fontId="289" fillId="0" borderId="15" xfId="200" applyFont="1" applyBorder="1" applyAlignment="1">
      <alignment horizontal="centerContinuous"/>
    </xf>
    <xf numFmtId="0" fontId="289" fillId="0" borderId="16" xfId="200" applyFont="1" applyBorder="1" applyAlignment="1">
      <alignment horizontal="centerContinuous"/>
    </xf>
    <xf numFmtId="0" fontId="288" fillId="0" borderId="77" xfId="200" applyFont="1" applyBorder="1" applyAlignment="1">
      <alignment horizontal="centerContinuous"/>
    </xf>
    <xf numFmtId="0" fontId="288" fillId="0" borderId="75" xfId="200" applyFont="1" applyBorder="1" applyAlignment="1">
      <alignment horizontal="centerContinuous"/>
    </xf>
    <xf numFmtId="0" fontId="288" fillId="0" borderId="74" xfId="200" applyFont="1" applyBorder="1" applyAlignment="1">
      <alignment horizontal="centerContinuous"/>
    </xf>
    <xf numFmtId="0" fontId="288" fillId="0" borderId="73" xfId="200" applyFont="1" applyBorder="1" applyAlignment="1">
      <alignment horizontal="centerContinuous"/>
    </xf>
    <xf numFmtId="0" fontId="222" fillId="0" borderId="77" xfId="200" applyFont="1" applyBorder="1" applyAlignment="1">
      <alignment horizontal="center" vertical="center"/>
    </xf>
    <xf numFmtId="0" fontId="222" fillId="0" borderId="75" xfId="200" applyFont="1" applyFill="1" applyBorder="1" applyAlignment="1">
      <alignment horizontal="center" vertical="center" wrapText="1"/>
    </xf>
    <xf numFmtId="0" fontId="222" fillId="0" borderId="74" xfId="200" applyFont="1" applyFill="1" applyBorder="1" applyAlignment="1">
      <alignment horizontal="center" vertical="center" wrapText="1"/>
    </xf>
    <xf numFmtId="0" fontId="291" fillId="0" borderId="109" xfId="200" applyFont="1" applyBorder="1" applyAlignment="1">
      <alignment horizontal="center" vertical="center" wrapText="1"/>
    </xf>
    <xf numFmtId="0" fontId="222" fillId="0" borderId="76" xfId="200" applyFont="1" applyBorder="1" applyAlignment="1">
      <alignment horizontal="center" vertical="center"/>
    </xf>
    <xf numFmtId="166" fontId="223" fillId="0" borderId="31" xfId="153" applyNumberFormat="1" applyFont="1" applyBorder="1"/>
    <xf numFmtId="166" fontId="224" fillId="0" borderId="54" xfId="153" applyNumberFormat="1" applyFont="1" applyBorder="1"/>
    <xf numFmtId="4" fontId="224" fillId="0" borderId="60" xfId="153" applyNumberFormat="1" applyFont="1" applyBorder="1"/>
    <xf numFmtId="166" fontId="224" fillId="0" borderId="24" xfId="153" applyNumberFormat="1" applyFont="1" applyBorder="1"/>
    <xf numFmtId="4" fontId="224" fillId="0" borderId="55" xfId="153" applyNumberFormat="1" applyFont="1" applyBorder="1"/>
    <xf numFmtId="166" fontId="224" fillId="0" borderId="69" xfId="153" applyNumberFormat="1" applyFont="1" applyBorder="1"/>
    <xf numFmtId="4" fontId="224" fillId="0" borderId="64" xfId="153" applyNumberFormat="1" applyFont="1" applyBorder="1"/>
    <xf numFmtId="3" fontId="224" fillId="0" borderId="65" xfId="153" applyNumberFormat="1" applyFont="1" applyBorder="1"/>
    <xf numFmtId="3" fontId="224" fillId="0" borderId="70" xfId="153" applyNumberFormat="1" applyFont="1" applyBorder="1"/>
    <xf numFmtId="166" fontId="224" fillId="0" borderId="66" xfId="153" applyNumberFormat="1" applyFont="1" applyBorder="1"/>
    <xf numFmtId="4" fontId="224" fillId="0" borderId="71" xfId="153" applyNumberFormat="1" applyFont="1" applyBorder="1"/>
    <xf numFmtId="3" fontId="224" fillId="0" borderId="0" xfId="200" applyNumberFormat="1" applyFont="1"/>
    <xf numFmtId="166" fontId="224" fillId="0" borderId="0" xfId="200" applyNumberFormat="1" applyFont="1"/>
    <xf numFmtId="0" fontId="20" fillId="0" borderId="0" xfId="491" applyFill="1"/>
    <xf numFmtId="0" fontId="291" fillId="0" borderId="110" xfId="200" applyFont="1" applyBorder="1" applyAlignment="1">
      <alignment horizontal="center" vertical="center" wrapText="1"/>
    </xf>
    <xf numFmtId="2" fontId="20" fillId="0" borderId="0" xfId="489" applyNumberFormat="1" applyAlignment="1"/>
    <xf numFmtId="2" fontId="65" fillId="0" borderId="0" xfId="309" applyNumberFormat="1" applyFont="1" applyFill="1" applyBorder="1" applyAlignment="1"/>
    <xf numFmtId="2" fontId="65" fillId="0" borderId="0" xfId="309" applyNumberFormat="1" applyFont="1" applyAlignment="1"/>
    <xf numFmtId="166" fontId="224" fillId="0" borderId="51" xfId="153" applyNumberFormat="1" applyFont="1" applyBorder="1"/>
    <xf numFmtId="2" fontId="80" fillId="0" borderId="0" xfId="200" applyNumberFormat="1" applyFont="1" applyFill="1" applyBorder="1" applyAlignment="1">
      <alignment horizontal="center" vertical="center"/>
    </xf>
    <xf numFmtId="2" fontId="67" fillId="0" borderId="0" xfId="200" applyNumberFormat="1" applyFont="1" applyFill="1" applyBorder="1" applyAlignment="1">
      <alignment horizontal="left" vertical="center"/>
    </xf>
    <xf numFmtId="2" fontId="67" fillId="0" borderId="0" xfId="153" applyNumberFormat="1" applyFont="1" applyFill="1" applyBorder="1" applyAlignment="1"/>
    <xf numFmtId="2" fontId="81" fillId="0" borderId="0" xfId="200" applyNumberFormat="1" applyFont="1" applyFill="1" applyBorder="1" applyAlignment="1">
      <alignment horizontal="center"/>
    </xf>
    <xf numFmtId="2" fontId="67" fillId="0" borderId="0" xfId="200" applyNumberFormat="1" applyFont="1" applyFill="1" applyBorder="1" applyAlignment="1">
      <alignment horizontal="center"/>
    </xf>
    <xf numFmtId="2" fontId="69" fillId="0" borderId="0" xfId="200" applyNumberFormat="1" applyFont="1" applyFill="1" applyBorder="1" applyAlignment="1">
      <alignment horizontal="center"/>
    </xf>
    <xf numFmtId="166" fontId="224" fillId="0" borderId="0" xfId="309" applyNumberFormat="1" applyFont="1"/>
    <xf numFmtId="2" fontId="20" fillId="0" borderId="0" xfId="490" applyNumberFormat="1" applyFill="1" applyBorder="1" applyAlignment="1"/>
    <xf numFmtId="2" fontId="20" fillId="0" borderId="0" xfId="490" applyNumberFormat="1" applyBorder="1" applyAlignment="1"/>
    <xf numFmtId="2" fontId="68" fillId="0" borderId="0" xfId="153" applyNumberFormat="1" applyFont="1" applyFill="1" applyBorder="1" applyAlignment="1"/>
    <xf numFmtId="0" fontId="213" fillId="0" borderId="0" xfId="299" applyFont="1"/>
    <xf numFmtId="0" fontId="40" fillId="0" borderId="0" xfId="299" applyFont="1"/>
    <xf numFmtId="49" fontId="39" fillId="0" borderId="0" xfId="448" applyNumberFormat="1" applyFont="1" applyFill="1" applyBorder="1"/>
    <xf numFmtId="185" fontId="39" fillId="0" borderId="0" xfId="448" applyNumberFormat="1" applyFont="1" applyFill="1" applyBorder="1"/>
    <xf numFmtId="185" fontId="255" fillId="0" borderId="0" xfId="448" applyNumberFormat="1" applyFont="1" applyFill="1" applyBorder="1"/>
    <xf numFmtId="0" fontId="67" fillId="0" borderId="82" xfId="299" applyFont="1" applyBorder="1"/>
    <xf numFmtId="165" fontId="67" fillId="45" borderId="53" xfId="299" applyNumberFormat="1" applyFont="1" applyFill="1" applyBorder="1" applyAlignment="1">
      <alignment horizontal="center"/>
    </xf>
    <xf numFmtId="165" fontId="67" fillId="0" borderId="51" xfId="299" applyNumberFormat="1" applyFont="1" applyBorder="1" applyAlignment="1">
      <alignment horizontal="center"/>
    </xf>
    <xf numFmtId="0" fontId="67" fillId="0" borderId="41" xfId="299" applyFont="1" applyBorder="1"/>
    <xf numFmtId="165" fontId="67" fillId="45" borderId="59" xfId="299" applyNumberFormat="1" applyFont="1" applyFill="1" applyBorder="1" applyAlignment="1">
      <alignment horizontal="center"/>
    </xf>
    <xf numFmtId="165" fontId="67" fillId="0" borderId="25" xfId="299" applyNumberFormat="1" applyFont="1" applyBorder="1" applyAlignment="1">
      <alignment horizontal="center"/>
    </xf>
    <xf numFmtId="0" fontId="126" fillId="0" borderId="0" xfId="299" applyFont="1" applyBorder="1"/>
    <xf numFmtId="165" fontId="126" fillId="0" borderId="0" xfId="299" applyNumberFormat="1" applyFont="1" applyBorder="1" applyAlignment="1">
      <alignment horizontal="center"/>
    </xf>
    <xf numFmtId="49" fontId="39" fillId="0" borderId="0" xfId="448" applyNumberFormat="1" applyFont="1" applyBorder="1"/>
    <xf numFmtId="0" fontId="39" fillId="0" borderId="0" xfId="448" applyFont="1" applyBorder="1"/>
    <xf numFmtId="0" fontId="39" fillId="0" borderId="0" xfId="448" applyFont="1" applyFill="1" applyBorder="1"/>
    <xf numFmtId="183" fontId="302" fillId="77" borderId="22" xfId="165" applyNumberFormat="1" applyFont="1" applyFill="1" applyBorder="1" applyAlignment="1">
      <alignment horizontal="right" vertical="center"/>
    </xf>
    <xf numFmtId="0" fontId="47" fillId="0" borderId="26" xfId="154" applyFont="1" applyFill="1" applyBorder="1"/>
    <xf numFmtId="0" fontId="47" fillId="0" borderId="16" xfId="154" applyFont="1" applyFill="1" applyBorder="1"/>
    <xf numFmtId="0" fontId="47" fillId="74" borderId="26" xfId="154" applyFont="1" applyFill="1" applyBorder="1"/>
    <xf numFmtId="167" fontId="243" fillId="87" borderId="22" xfId="165" applyNumberFormat="1" applyFont="1" applyFill="1" applyBorder="1" applyAlignment="1" applyProtection="1">
      <alignment horizontal="center" vertical="center" wrapText="1"/>
      <protection locked="0"/>
    </xf>
    <xf numFmtId="183" fontId="306" fillId="87" borderId="50" xfId="165" applyNumberFormat="1" applyFont="1" applyFill="1" applyBorder="1" applyAlignment="1" applyProtection="1">
      <alignment vertical="center"/>
      <protection locked="0"/>
    </xf>
    <xf numFmtId="183" fontId="306" fillId="87" borderId="57" xfId="165" applyNumberFormat="1" applyFont="1" applyFill="1" applyBorder="1" applyAlignment="1" applyProtection="1">
      <alignment vertical="center"/>
      <protection locked="0"/>
    </xf>
    <xf numFmtId="183" fontId="306" fillId="93" borderId="127" xfId="165" applyNumberFormat="1" applyFont="1" applyFill="1" applyBorder="1" applyAlignment="1" applyProtection="1">
      <alignment vertical="center"/>
      <protection locked="0"/>
    </xf>
    <xf numFmtId="183" fontId="306" fillId="87" borderId="22" xfId="165" applyNumberFormat="1" applyFont="1" applyFill="1" applyBorder="1" applyAlignment="1" applyProtection="1">
      <alignment vertical="center"/>
      <protection locked="0"/>
    </xf>
    <xf numFmtId="183" fontId="306" fillId="87" borderId="35" xfId="165" applyNumberFormat="1" applyFont="1" applyFill="1" applyBorder="1" applyAlignment="1" applyProtection="1">
      <alignment vertical="center"/>
      <protection locked="0"/>
    </xf>
    <xf numFmtId="183" fontId="306" fillId="93" borderId="123" xfId="165" applyNumberFormat="1" applyFont="1" applyFill="1" applyBorder="1" applyAlignment="1" applyProtection="1">
      <alignment vertical="center"/>
      <protection locked="0"/>
    </xf>
    <xf numFmtId="0" fontId="65" fillId="0" borderId="0" xfId="135" applyFont="1"/>
    <xf numFmtId="0" fontId="65" fillId="0" borderId="5" xfId="135" applyFont="1" applyBorder="1"/>
    <xf numFmtId="14" fontId="80" fillId="94" borderId="35" xfId="135" applyNumberFormat="1" applyFont="1" applyFill="1" applyBorder="1" applyAlignment="1">
      <alignment horizontal="centerContinuous"/>
    </xf>
    <xf numFmtId="3" fontId="68" fillId="0" borderId="22" xfId="135" applyNumberFormat="1" applyFont="1" applyFill="1" applyBorder="1"/>
    <xf numFmtId="1" fontId="68" fillId="0" borderId="22" xfId="135" applyNumberFormat="1" applyFont="1" applyFill="1" applyBorder="1"/>
    <xf numFmtId="0" fontId="67" fillId="0" borderId="22" xfId="135" applyFont="1" applyFill="1" applyBorder="1"/>
    <xf numFmtId="0" fontId="68" fillId="0" borderId="22" xfId="135" applyFont="1" applyFill="1" applyBorder="1"/>
    <xf numFmtId="0" fontId="68" fillId="0" borderId="22" xfId="135" applyFont="1" applyBorder="1"/>
    <xf numFmtId="14" fontId="80" fillId="94" borderId="22" xfId="135" applyNumberFormat="1" applyFont="1" applyFill="1" applyBorder="1" applyAlignment="1">
      <alignment horizontal="centerContinuous"/>
    </xf>
    <xf numFmtId="1" fontId="68" fillId="0" borderId="0" xfId="135" applyNumberFormat="1" applyFont="1" applyFill="1" applyBorder="1"/>
    <xf numFmtId="0" fontId="69" fillId="0" borderId="0" xfId="305" applyFont="1"/>
    <xf numFmtId="0" fontId="126" fillId="0" borderId="0" xfId="305" applyFont="1"/>
    <xf numFmtId="0" fontId="109" fillId="0" borderId="0" xfId="305" applyFont="1"/>
    <xf numFmtId="0" fontId="60" fillId="0" borderId="0" xfId="305"/>
    <xf numFmtId="166" fontId="88" fillId="0" borderId="0" xfId="90" applyNumberFormat="1" applyFill="1" applyBorder="1" applyAlignment="1">
      <alignment horizontal="left"/>
    </xf>
    <xf numFmtId="0" fontId="315" fillId="0" borderId="0" xfId="304" applyFont="1" applyFill="1" applyBorder="1"/>
    <xf numFmtId="4" fontId="245" fillId="0" borderId="0" xfId="328" applyNumberFormat="1" applyFont="1" applyFill="1" applyBorder="1" applyProtection="1">
      <protection locked="0"/>
    </xf>
    <xf numFmtId="4" fontId="243" fillId="0" borderId="0" xfId="328" applyNumberFormat="1" applyFont="1" applyFill="1" applyBorder="1" applyProtection="1">
      <protection locked="0"/>
    </xf>
    <xf numFmtId="0" fontId="88" fillId="0" borderId="0" xfId="90" applyFill="1" applyBorder="1"/>
    <xf numFmtId="0" fontId="26" fillId="0" borderId="0" xfId="447" applyFill="1" applyBorder="1"/>
    <xf numFmtId="3" fontId="65" fillId="0" borderId="0" xfId="0" applyNumberFormat="1" applyFont="1" applyFill="1" applyBorder="1"/>
    <xf numFmtId="4" fontId="68" fillId="0" borderId="82" xfId="0" applyNumberFormat="1" applyFont="1" applyBorder="1"/>
    <xf numFmtId="4" fontId="68" fillId="0" borderId="43" xfId="0" applyNumberFormat="1" applyFont="1" applyBorder="1"/>
    <xf numFmtId="4" fontId="68" fillId="0" borderId="44" xfId="0" applyNumberFormat="1" applyFont="1" applyBorder="1"/>
    <xf numFmtId="0" fontId="0" fillId="45" borderId="0" xfId="0" applyFill="1"/>
    <xf numFmtId="14" fontId="301" fillId="55" borderId="126" xfId="498" applyNumberFormat="1" applyFont="1" applyFill="1" applyBorder="1" applyAlignment="1" applyProtection="1">
      <alignment horizontal="center" vertical="center" wrapText="1"/>
      <protection locked="0"/>
    </xf>
    <xf numFmtId="0" fontId="301" fillId="77" borderId="22" xfId="498" applyNumberFormat="1" applyFont="1" applyFill="1" applyBorder="1" applyAlignment="1" applyProtection="1">
      <alignment horizontal="center" vertical="center" wrapText="1"/>
      <protection locked="0"/>
    </xf>
    <xf numFmtId="4" fontId="156" fillId="89" borderId="22" xfId="498" applyNumberFormat="1" applyFont="1" applyFill="1" applyBorder="1" applyAlignment="1">
      <alignment horizontal="right" vertical="center"/>
    </xf>
    <xf numFmtId="4" fontId="156" fillId="90" borderId="22" xfId="498" applyNumberFormat="1" applyFont="1" applyFill="1" applyBorder="1" applyAlignment="1">
      <alignment horizontal="right" vertical="center"/>
    </xf>
    <xf numFmtId="4" fontId="156" fillId="89" borderId="123" xfId="498" applyNumberFormat="1" applyFont="1" applyFill="1" applyBorder="1" applyAlignment="1">
      <alignment horizontal="right" vertical="center"/>
    </xf>
    <xf numFmtId="166" fontId="156" fillId="89" borderId="123" xfId="498" applyNumberFormat="1" applyFont="1" applyFill="1" applyBorder="1" applyAlignment="1">
      <alignment horizontal="right" vertical="center"/>
    </xf>
    <xf numFmtId="4" fontId="156" fillId="89" borderId="122" xfId="498" applyNumberFormat="1" applyFont="1" applyFill="1" applyBorder="1" applyAlignment="1">
      <alignment horizontal="right" vertical="center"/>
    </xf>
    <xf numFmtId="166" fontId="156" fillId="90" borderId="123" xfId="498" applyNumberFormat="1" applyFont="1" applyFill="1" applyBorder="1" applyAlignment="1">
      <alignment horizontal="right" vertical="center"/>
    </xf>
    <xf numFmtId="4" fontId="156" fillId="0" borderId="22" xfId="498" applyNumberFormat="1" applyFont="1" applyFill="1" applyBorder="1" applyAlignment="1">
      <alignment horizontal="right" vertical="center"/>
    </xf>
    <xf numFmtId="4" fontId="156" fillId="92" borderId="22" xfId="498" applyNumberFormat="1" applyFont="1" applyFill="1" applyBorder="1" applyAlignment="1">
      <alignment horizontal="right" vertical="center"/>
    </xf>
    <xf numFmtId="4" fontId="156" fillId="90" borderId="123" xfId="498" applyNumberFormat="1" applyFont="1" applyFill="1" applyBorder="1" applyAlignment="1">
      <alignment horizontal="right" vertical="center"/>
    </xf>
    <xf numFmtId="0" fontId="193" fillId="55" borderId="88" xfId="498" applyFont="1" applyFill="1" applyBorder="1"/>
    <xf numFmtId="4" fontId="302" fillId="91" borderId="22" xfId="498" applyNumberFormat="1" applyFont="1" applyFill="1" applyBorder="1" applyAlignment="1">
      <alignment horizontal="right" vertical="center"/>
    </xf>
    <xf numFmtId="182" fontId="67" fillId="76" borderId="28" xfId="487" applyNumberFormat="1" applyFont="1" applyFill="1" applyBorder="1" applyAlignment="1" applyProtection="1">
      <alignment horizontal="center" vertical="center" wrapText="1"/>
      <protection locked="0"/>
    </xf>
    <xf numFmtId="182" fontId="243" fillId="76" borderId="89" xfId="208" applyNumberFormat="1" applyFont="1" applyFill="1" applyBorder="1" applyAlignment="1" applyProtection="1">
      <alignment horizontal="center" vertical="center" wrapText="1"/>
      <protection locked="0"/>
    </xf>
    <xf numFmtId="0" fontId="62" fillId="0" borderId="72" xfId="304" applyFont="1" applyBorder="1" applyProtection="1">
      <protection locked="0"/>
    </xf>
    <xf numFmtId="4" fontId="244" fillId="55" borderId="32" xfId="484" applyNumberFormat="1" applyFont="1" applyFill="1" applyBorder="1" applyProtection="1">
      <protection locked="0"/>
    </xf>
    <xf numFmtId="4" fontId="244" fillId="55" borderId="24" xfId="484" applyNumberFormat="1" applyFont="1" applyFill="1" applyBorder="1" applyProtection="1">
      <protection locked="0"/>
    </xf>
    <xf numFmtId="183" fontId="243" fillId="77" borderId="84" xfId="162" applyNumberFormat="1" applyFont="1" applyFill="1" applyBorder="1" applyAlignment="1">
      <alignment horizontal="right" vertical="center"/>
    </xf>
    <xf numFmtId="0" fontId="62" fillId="0" borderId="40" xfId="304" applyFont="1" applyBorder="1" applyProtection="1">
      <protection locked="0"/>
    </xf>
    <xf numFmtId="4" fontId="244" fillId="78" borderId="32" xfId="484" applyNumberFormat="1" applyFont="1" applyFill="1" applyBorder="1" applyProtection="1">
      <protection locked="0"/>
    </xf>
    <xf numFmtId="4" fontId="244" fillId="78" borderId="24" xfId="484" applyNumberFormat="1" applyFont="1" applyFill="1" applyBorder="1" applyProtection="1">
      <protection locked="0"/>
    </xf>
    <xf numFmtId="183" fontId="243" fillId="79" borderId="84" xfId="162" applyNumberFormat="1" applyFont="1" applyFill="1" applyBorder="1" applyAlignment="1">
      <alignment horizontal="right" vertical="center"/>
    </xf>
    <xf numFmtId="0" fontId="62" fillId="0" borderId="40" xfId="304" applyFont="1" applyFill="1" applyBorder="1" applyProtection="1">
      <protection locked="0"/>
    </xf>
    <xf numFmtId="0" fontId="60" fillId="0" borderId="40" xfId="304" applyFont="1" applyFill="1" applyBorder="1" applyProtection="1">
      <protection locked="0"/>
    </xf>
    <xf numFmtId="0" fontId="60" fillId="0" borderId="40" xfId="304" applyFont="1" applyBorder="1"/>
    <xf numFmtId="0" fontId="62" fillId="0" borderId="111" xfId="304" applyFont="1" applyBorder="1" applyProtection="1">
      <protection locked="0"/>
    </xf>
    <xf numFmtId="0" fontId="60" fillId="47" borderId="14" xfId="304" applyFont="1" applyFill="1" applyBorder="1"/>
    <xf numFmtId="4" fontId="243" fillId="80" borderId="29" xfId="484" applyNumberFormat="1" applyFont="1" applyFill="1" applyBorder="1" applyProtection="1">
      <protection locked="0"/>
    </xf>
    <xf numFmtId="4" fontId="243" fillId="80" borderId="31" xfId="484" applyNumberFormat="1" applyFont="1" applyFill="1" applyBorder="1" applyProtection="1">
      <protection locked="0"/>
    </xf>
    <xf numFmtId="183" fontId="284" fillId="81" borderId="16" xfId="162" applyNumberFormat="1" applyFont="1" applyFill="1" applyBorder="1" applyAlignment="1">
      <alignment horizontal="right" vertical="center"/>
    </xf>
    <xf numFmtId="0" fontId="60" fillId="0" borderId="52" xfId="304" applyFont="1" applyBorder="1"/>
    <xf numFmtId="0" fontId="60" fillId="0" borderId="63" xfId="304" applyFont="1" applyBorder="1"/>
    <xf numFmtId="0" fontId="62" fillId="0" borderId="17" xfId="304" applyFont="1" applyBorder="1" applyProtection="1">
      <protection locked="0"/>
    </xf>
    <xf numFmtId="4" fontId="244" fillId="55" borderId="79" xfId="484" applyNumberFormat="1" applyFont="1" applyFill="1" applyBorder="1" applyProtection="1">
      <protection locked="0"/>
    </xf>
    <xf numFmtId="4" fontId="244" fillId="55" borderId="54" xfId="484" applyNumberFormat="1" applyFont="1" applyFill="1" applyBorder="1" applyProtection="1">
      <protection locked="0"/>
    </xf>
    <xf numFmtId="183" fontId="243" fillId="77" borderId="34" xfId="162" applyNumberFormat="1" applyFont="1" applyFill="1" applyBorder="1" applyAlignment="1">
      <alignment horizontal="right" vertical="center"/>
    </xf>
    <xf numFmtId="0" fontId="62" fillId="0" borderId="49" xfId="304" applyFont="1" applyBorder="1" applyProtection="1">
      <protection locked="0"/>
    </xf>
    <xf numFmtId="4" fontId="244" fillId="78" borderId="33" xfId="484" applyNumberFormat="1" applyFont="1" applyFill="1" applyBorder="1" applyProtection="1">
      <protection locked="0"/>
    </xf>
    <xf numFmtId="4" fontId="244" fillId="78" borderId="25" xfId="484" applyNumberFormat="1" applyFont="1" applyFill="1" applyBorder="1" applyProtection="1">
      <protection locked="0"/>
    </xf>
    <xf numFmtId="183" fontId="243" fillId="79" borderId="45" xfId="162" applyNumberFormat="1" applyFont="1" applyFill="1" applyBorder="1" applyAlignment="1">
      <alignment horizontal="right" vertical="center"/>
    </xf>
    <xf numFmtId="49" fontId="46" fillId="0" borderId="16" xfId="0" applyNumberFormat="1" applyFont="1" applyFill="1" applyBorder="1" applyAlignment="1">
      <alignment horizontal="centerContinuous" vertical="center" wrapText="1"/>
    </xf>
    <xf numFmtId="166" fontId="64" fillId="0" borderId="54" xfId="0" applyNumberFormat="1" applyFont="1" applyFill="1" applyBorder="1" applyAlignment="1">
      <alignment horizontal="center"/>
    </xf>
    <xf numFmtId="165" fontId="146" fillId="0" borderId="24" xfId="0" applyNumberFormat="1" applyFont="1" applyFill="1" applyBorder="1" applyAlignment="1">
      <alignment horizontal="center"/>
    </xf>
    <xf numFmtId="165" fontId="146" fillId="0" borderId="25" xfId="0" applyNumberFormat="1" applyFont="1" applyFill="1" applyBorder="1" applyAlignment="1">
      <alignment horizontal="center"/>
    </xf>
    <xf numFmtId="14" fontId="47" fillId="0" borderId="27" xfId="0" applyNumberFormat="1" applyFont="1" applyFill="1" applyBorder="1" applyAlignment="1">
      <alignment horizontal="center" vertical="center" wrapText="1"/>
    </xf>
    <xf numFmtId="0" fontId="190" fillId="0" borderId="0" xfId="213" applyFont="1" applyAlignment="1">
      <alignment vertical="center"/>
    </xf>
    <xf numFmtId="0" fontId="193" fillId="55" borderId="0" xfId="502" applyFont="1" applyFill="1" applyProtection="1">
      <protection locked="0"/>
    </xf>
    <xf numFmtId="0" fontId="294" fillId="55" borderId="0" xfId="213" applyFont="1" applyFill="1" applyAlignment="1">
      <alignment vertical="center"/>
    </xf>
    <xf numFmtId="0" fontId="193" fillId="55" borderId="0" xfId="213" applyFont="1" applyFill="1" applyAlignment="1"/>
    <xf numFmtId="0" fontId="193" fillId="55" borderId="0" xfId="213" applyFont="1" applyFill="1"/>
    <xf numFmtId="0" fontId="294" fillId="55" borderId="0" xfId="213" applyFont="1" applyFill="1"/>
    <xf numFmtId="0" fontId="292" fillId="45" borderId="0" xfId="213" applyFont="1" applyFill="1"/>
    <xf numFmtId="0" fontId="193" fillId="76" borderId="0" xfId="502" applyFont="1" applyFill="1" applyProtection="1">
      <protection locked="0"/>
    </xf>
    <xf numFmtId="0" fontId="292" fillId="0" borderId="0" xfId="213" applyFont="1" applyFill="1"/>
    <xf numFmtId="0" fontId="193" fillId="0" borderId="0" xfId="502" applyFont="1" applyFill="1" applyProtection="1">
      <protection locked="0"/>
    </xf>
    <xf numFmtId="0" fontId="305" fillId="55" borderId="0" xfId="502" applyFont="1" applyFill="1" applyProtection="1">
      <protection locked="0"/>
    </xf>
    <xf numFmtId="0" fontId="304" fillId="88" borderId="35" xfId="213" applyFont="1" applyFill="1" applyBorder="1" applyAlignment="1">
      <alignment vertical="center"/>
    </xf>
    <xf numFmtId="0" fontId="304" fillId="88" borderId="55" xfId="213" applyFont="1" applyFill="1" applyBorder="1" applyAlignment="1">
      <alignment vertical="center"/>
    </xf>
    <xf numFmtId="0" fontId="295" fillId="77" borderId="22" xfId="213" applyFont="1" applyFill="1" applyBorder="1" applyAlignment="1">
      <alignment horizontal="center" vertical="center" wrapText="1"/>
    </xf>
    <xf numFmtId="0" fontId="295" fillId="77" borderId="122" xfId="213" applyFont="1" applyFill="1" applyBorder="1" applyAlignment="1">
      <alignment horizontal="center" vertical="center" wrapText="1"/>
    </xf>
    <xf numFmtId="0" fontId="296" fillId="77" borderId="123" xfId="213" applyFont="1" applyFill="1" applyBorder="1" applyAlignment="1">
      <alignment horizontal="center" vertical="center" wrapText="1"/>
    </xf>
    <xf numFmtId="0" fontId="296" fillId="77" borderId="22" xfId="213" applyFont="1" applyFill="1" applyBorder="1" applyAlignment="1">
      <alignment horizontal="center" vertical="center" wrapText="1"/>
    </xf>
    <xf numFmtId="0" fontId="297" fillId="0" borderId="88" xfId="213" applyFont="1" applyFill="1" applyBorder="1" applyAlignment="1">
      <alignment vertical="center" wrapText="1"/>
    </xf>
    <xf numFmtId="165" fontId="303" fillId="0" borderId="14" xfId="213" applyNumberFormat="1" applyFont="1" applyBorder="1" applyAlignment="1">
      <alignment horizontal="center" vertical="center"/>
    </xf>
    <xf numFmtId="165" fontId="115" fillId="27" borderId="31" xfId="213" applyNumberFormat="1" applyFont="1" applyFill="1" applyBorder="1" applyAlignment="1">
      <alignment horizontal="center" vertical="center" wrapText="1"/>
    </xf>
    <xf numFmtId="0" fontId="297" fillId="0" borderId="0" xfId="213" applyFont="1" applyFill="1" applyBorder="1" applyAlignment="1">
      <alignment vertical="center" wrapText="1"/>
    </xf>
    <xf numFmtId="0" fontId="115" fillId="27" borderId="26" xfId="213" applyFont="1" applyFill="1" applyBorder="1" applyAlignment="1">
      <alignment horizontal="center" vertical="center" wrapText="1"/>
    </xf>
    <xf numFmtId="0" fontId="115" fillId="27" borderId="16" xfId="213" applyFont="1" applyFill="1" applyBorder="1" applyAlignment="1">
      <alignment horizontal="center" vertical="center" wrapText="1"/>
    </xf>
    <xf numFmtId="0" fontId="299" fillId="77" borderId="65" xfId="213" applyFont="1" applyFill="1" applyBorder="1" applyAlignment="1">
      <alignment horizontal="center" vertical="center" wrapText="1"/>
    </xf>
    <xf numFmtId="0" fontId="299" fillId="77" borderId="124" xfId="213" applyFont="1" applyFill="1" applyBorder="1" applyAlignment="1">
      <alignment horizontal="center" vertical="center" wrapText="1"/>
    </xf>
    <xf numFmtId="0" fontId="300" fillId="77" borderId="125" xfId="213" applyFont="1" applyFill="1" applyBorder="1" applyAlignment="1">
      <alignment horizontal="center" vertical="center" wrapText="1"/>
    </xf>
    <xf numFmtId="0" fontId="300" fillId="77" borderId="65" xfId="213" applyFont="1" applyFill="1" applyBorder="1" applyAlignment="1">
      <alignment horizontal="center" vertical="center" wrapText="1"/>
    </xf>
    <xf numFmtId="0" fontId="193" fillId="55" borderId="88" xfId="213" applyFont="1" applyFill="1" applyBorder="1"/>
    <xf numFmtId="165" fontId="243" fillId="55" borderId="29" xfId="213" applyNumberFormat="1" applyFont="1" applyFill="1" applyBorder="1" applyAlignment="1">
      <alignment horizontal="center" vertical="center"/>
    </xf>
    <xf numFmtId="165" fontId="299" fillId="77" borderId="16" xfId="213" applyNumberFormat="1" applyFont="1" applyFill="1" applyBorder="1" applyAlignment="1">
      <alignment horizontal="center" vertical="center" wrapText="1"/>
    </xf>
    <xf numFmtId="0" fontId="193" fillId="55" borderId="0" xfId="213" applyFont="1" applyFill="1" applyBorder="1"/>
    <xf numFmtId="14" fontId="301" fillId="55" borderId="126" xfId="213" applyNumberFormat="1" applyFont="1" applyFill="1" applyBorder="1" applyAlignment="1" applyProtection="1">
      <alignment horizontal="center" vertical="center" wrapText="1"/>
      <protection locked="0"/>
    </xf>
    <xf numFmtId="0" fontId="301" fillId="77" borderId="22" xfId="213" applyNumberFormat="1" applyFont="1" applyFill="1" applyBorder="1" applyAlignment="1" applyProtection="1">
      <alignment horizontal="center" vertical="center" wrapText="1"/>
      <protection locked="0"/>
    </xf>
    <xf numFmtId="4" fontId="156" fillId="89" borderId="22" xfId="213" applyNumberFormat="1" applyFont="1" applyFill="1" applyBorder="1" applyAlignment="1">
      <alignment horizontal="right" vertical="center"/>
    </xf>
    <xf numFmtId="4" fontId="156" fillId="90" borderId="22" xfId="213" applyNumberFormat="1" applyFont="1" applyFill="1" applyBorder="1" applyAlignment="1">
      <alignment horizontal="right" vertical="center"/>
    </xf>
    <xf numFmtId="4" fontId="156" fillId="89" borderId="123" xfId="213" applyNumberFormat="1" applyFont="1" applyFill="1" applyBorder="1" applyAlignment="1">
      <alignment horizontal="right" vertical="center"/>
    </xf>
    <xf numFmtId="166" fontId="156" fillId="89" borderId="123" xfId="213" applyNumberFormat="1" applyFont="1" applyFill="1" applyBorder="1" applyAlignment="1">
      <alignment horizontal="right" vertical="center"/>
    </xf>
    <xf numFmtId="4" fontId="156" fillId="89" borderId="122" xfId="213" applyNumberFormat="1" applyFont="1" applyFill="1" applyBorder="1" applyAlignment="1">
      <alignment horizontal="right" vertical="center"/>
    </xf>
    <xf numFmtId="166" fontId="156" fillId="90" borderId="123" xfId="213" applyNumberFormat="1" applyFont="1" applyFill="1" applyBorder="1" applyAlignment="1">
      <alignment horizontal="right" vertical="center"/>
    </xf>
    <xf numFmtId="4" fontId="156" fillId="0" borderId="22" xfId="213" applyNumberFormat="1" applyFont="1" applyFill="1" applyBorder="1" applyAlignment="1">
      <alignment horizontal="right" vertical="center"/>
    </xf>
    <xf numFmtId="4" fontId="309" fillId="90" borderId="22" xfId="213" applyNumberFormat="1" applyFont="1" applyFill="1" applyBorder="1" applyAlignment="1">
      <alignment horizontal="right" vertical="center"/>
    </xf>
    <xf numFmtId="4" fontId="156" fillId="90" borderId="123" xfId="213" applyNumberFormat="1" applyFont="1" applyFill="1" applyBorder="1" applyAlignment="1">
      <alignment horizontal="right" vertical="center"/>
    </xf>
    <xf numFmtId="4" fontId="302" fillId="91" borderId="22" xfId="213" applyNumberFormat="1" applyFont="1" applyFill="1" applyBorder="1" applyAlignment="1">
      <alignment horizontal="right" vertical="center"/>
    </xf>
    <xf numFmtId="4" fontId="156" fillId="92" borderId="22" xfId="213" applyNumberFormat="1" applyFont="1" applyFill="1" applyBorder="1" applyAlignment="1">
      <alignment horizontal="right" vertical="center"/>
    </xf>
    <xf numFmtId="183" fontId="302" fillId="77" borderId="22" xfId="503" applyNumberFormat="1" applyFont="1" applyFill="1" applyBorder="1" applyAlignment="1">
      <alignment horizontal="right" vertical="center"/>
    </xf>
    <xf numFmtId="0" fontId="298" fillId="77" borderId="22" xfId="213" applyFont="1" applyFill="1" applyBorder="1" applyAlignment="1">
      <alignment horizontal="center" vertical="center" wrapText="1"/>
    </xf>
    <xf numFmtId="0" fontId="193" fillId="55" borderId="0" xfId="213" applyFont="1" applyFill="1" applyAlignment="1">
      <alignment horizontal="center" vertical="center"/>
    </xf>
    <xf numFmtId="0" fontId="302" fillId="55" borderId="48" xfId="213" applyFont="1" applyFill="1" applyBorder="1" applyAlignment="1" applyProtection="1">
      <alignment vertical="center"/>
      <protection locked="0"/>
    </xf>
    <xf numFmtId="0" fontId="307" fillId="55" borderId="88" xfId="213" applyFont="1" applyFill="1" applyBorder="1" applyProtection="1">
      <protection locked="0"/>
    </xf>
    <xf numFmtId="0" fontId="187" fillId="55" borderId="0" xfId="213" applyFont="1" applyFill="1" applyAlignment="1">
      <alignment vertical="center"/>
    </xf>
    <xf numFmtId="0" fontId="302" fillId="55" borderId="88" xfId="213" applyFont="1" applyFill="1" applyBorder="1" applyAlignment="1" applyProtection="1">
      <alignment vertical="center"/>
      <protection locked="0"/>
    </xf>
    <xf numFmtId="14" fontId="301" fillId="55" borderId="126" xfId="0" applyNumberFormat="1" applyFont="1" applyFill="1" applyBorder="1" applyAlignment="1" applyProtection="1">
      <alignment horizontal="center" vertical="center" wrapText="1"/>
      <protection locked="0"/>
    </xf>
    <xf numFmtId="0" fontId="301" fillId="77" borderId="22" xfId="0" applyNumberFormat="1" applyFont="1" applyFill="1" applyBorder="1" applyAlignment="1" applyProtection="1">
      <alignment horizontal="center" vertical="center" wrapText="1"/>
      <protection locked="0"/>
    </xf>
    <xf numFmtId="4" fontId="156" fillId="89" borderId="22" xfId="0" applyNumberFormat="1" applyFont="1" applyFill="1" applyBorder="1" applyAlignment="1">
      <alignment horizontal="right" vertical="center"/>
    </xf>
    <xf numFmtId="4" fontId="156" fillId="90" borderId="22" xfId="0" applyNumberFormat="1" applyFont="1" applyFill="1" applyBorder="1" applyAlignment="1">
      <alignment horizontal="right" vertical="center"/>
    </xf>
    <xf numFmtId="4" fontId="156" fillId="89" borderId="123" xfId="0" applyNumberFormat="1" applyFont="1" applyFill="1" applyBorder="1" applyAlignment="1">
      <alignment horizontal="right" vertical="center"/>
    </xf>
    <xf numFmtId="166" fontId="156" fillId="89" borderId="123" xfId="0" applyNumberFormat="1" applyFont="1" applyFill="1" applyBorder="1" applyAlignment="1">
      <alignment horizontal="right" vertical="center"/>
    </xf>
    <xf numFmtId="4" fontId="156" fillId="89" borderId="122" xfId="0" applyNumberFormat="1" applyFont="1" applyFill="1" applyBorder="1" applyAlignment="1">
      <alignment horizontal="right" vertical="center"/>
    </xf>
    <xf numFmtId="166" fontId="156" fillId="90" borderId="123" xfId="0" applyNumberFormat="1" applyFont="1" applyFill="1" applyBorder="1" applyAlignment="1">
      <alignment horizontal="right" vertical="center"/>
    </xf>
    <xf numFmtId="4" fontId="156" fillId="0" borderId="22" xfId="0" applyNumberFormat="1" applyFont="1" applyFill="1" applyBorder="1" applyAlignment="1">
      <alignment horizontal="right" vertical="center"/>
    </xf>
    <xf numFmtId="4" fontId="156" fillId="92" borderId="22" xfId="0" applyNumberFormat="1" applyFont="1" applyFill="1" applyBorder="1" applyAlignment="1">
      <alignment horizontal="right" vertical="center"/>
    </xf>
    <xf numFmtId="4" fontId="156" fillId="90" borderId="123" xfId="0" applyNumberFormat="1" applyFont="1" applyFill="1" applyBorder="1" applyAlignment="1">
      <alignment horizontal="right" vertical="center"/>
    </xf>
    <xf numFmtId="0" fontId="193" fillId="55" borderId="88" xfId="0" applyFont="1" applyFill="1" applyBorder="1"/>
    <xf numFmtId="4" fontId="302" fillId="91" borderId="22" xfId="0" applyNumberFormat="1" applyFont="1" applyFill="1" applyBorder="1" applyAlignment="1">
      <alignment horizontal="right" vertical="center"/>
    </xf>
    <xf numFmtId="3" fontId="68" fillId="0" borderId="0" xfId="135" applyNumberFormat="1" applyFont="1" applyFill="1" applyBorder="1"/>
    <xf numFmtId="0" fontId="68" fillId="0" borderId="0" xfId="135" applyFont="1" applyFill="1" applyBorder="1"/>
    <xf numFmtId="0" fontId="295" fillId="0" borderId="0" xfId="213" applyFont="1" applyFill="1" applyBorder="1" applyAlignment="1">
      <alignment horizontal="center" vertical="center" wrapText="1"/>
    </xf>
    <xf numFmtId="0" fontId="298" fillId="0" borderId="0" xfId="213" applyFont="1" applyFill="1" applyBorder="1" applyAlignment="1">
      <alignment horizontal="center" vertical="center" wrapText="1"/>
    </xf>
    <xf numFmtId="4" fontId="243" fillId="0" borderId="0" xfId="484" applyNumberFormat="1" applyFont="1" applyFill="1" applyBorder="1" applyProtection="1">
      <protection locked="0"/>
    </xf>
    <xf numFmtId="0" fontId="42" fillId="49" borderId="72" xfId="154" applyFont="1" applyFill="1" applyBorder="1"/>
    <xf numFmtId="0" fontId="60" fillId="49" borderId="40" xfId="304" applyFont="1" applyFill="1" applyBorder="1" applyProtection="1">
      <protection locked="0"/>
    </xf>
    <xf numFmtId="4" fontId="244" fillId="96" borderId="32" xfId="484" applyNumberFormat="1" applyFont="1" applyFill="1" applyBorder="1" applyProtection="1">
      <protection locked="0"/>
    </xf>
    <xf numFmtId="4" fontId="244" fillId="96" borderId="22" xfId="484" applyNumberFormat="1" applyFont="1" applyFill="1" applyBorder="1" applyProtection="1">
      <protection locked="0"/>
    </xf>
    <xf numFmtId="4" fontId="244" fillId="96" borderId="24" xfId="484" applyNumberFormat="1" applyFont="1" applyFill="1" applyBorder="1" applyProtection="1">
      <protection locked="0"/>
    </xf>
    <xf numFmtId="183" fontId="243" fillId="96" borderId="84" xfId="162" applyNumberFormat="1" applyFont="1" applyFill="1" applyBorder="1" applyAlignment="1">
      <alignment horizontal="right" vertical="center"/>
    </xf>
    <xf numFmtId="0" fontId="62" fillId="49" borderId="40" xfId="304" applyFont="1" applyFill="1" applyBorder="1" applyProtection="1">
      <protection locked="0"/>
    </xf>
    <xf numFmtId="0" fontId="116" fillId="55" borderId="63" xfId="484" applyFont="1" applyFill="1" applyBorder="1"/>
    <xf numFmtId="0" fontId="81" fillId="0" borderId="0" xfId="205" applyNumberFormat="1" applyFont="1" applyAlignment="1" applyProtection="1">
      <alignment horizontal="center" vertical="top" wrapText="1"/>
    </xf>
    <xf numFmtId="0" fontId="135" fillId="0" borderId="86" xfId="135" applyFont="1" applyFill="1" applyBorder="1" applyAlignment="1">
      <alignment horizontal="center"/>
    </xf>
    <xf numFmtId="0" fontId="180" fillId="0" borderId="86" xfId="135" applyFont="1" applyFill="1" applyBorder="1" applyAlignment="1">
      <alignment horizontal="center"/>
    </xf>
    <xf numFmtId="4" fontId="60" fillId="0" borderId="44" xfId="0" applyNumberFormat="1" applyFont="1" applyFill="1" applyBorder="1" applyAlignment="1">
      <alignment horizontal="center"/>
    </xf>
    <xf numFmtId="17" fontId="308" fillId="0" borderId="0" xfId="510" quotePrefix="1" applyNumberFormat="1" applyFont="1"/>
    <xf numFmtId="0" fontId="12" fillId="0" borderId="0" xfId="510"/>
    <xf numFmtId="0" fontId="12" fillId="0" borderId="0" xfId="511"/>
    <xf numFmtId="4" fontId="12" fillId="0" borderId="0" xfId="511" applyNumberFormat="1"/>
    <xf numFmtId="0" fontId="59" fillId="0" borderId="0" xfId="0" applyFont="1" applyFill="1"/>
    <xf numFmtId="0" fontId="42" fillId="0" borderId="0" xfId="0" applyFont="1" applyBorder="1" applyAlignment="1">
      <alignment horizontal="center" vertical="center" wrapText="1"/>
    </xf>
    <xf numFmtId="0" fontId="51" fillId="0" borderId="0" xfId="0" applyFont="1" applyBorder="1" applyAlignment="1">
      <alignment horizontal="center" vertical="center" wrapText="1"/>
    </xf>
    <xf numFmtId="0" fontId="0" fillId="0" borderId="0" xfId="0" applyFont="1"/>
    <xf numFmtId="2" fontId="51" fillId="0" borderId="27" xfId="0" applyNumberFormat="1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 wrapText="1"/>
    </xf>
    <xf numFmtId="0" fontId="51" fillId="0" borderId="26" xfId="0" applyFont="1" applyBorder="1" applyAlignment="1">
      <alignment horizontal="center" vertical="center" wrapText="1"/>
    </xf>
    <xf numFmtId="2" fontId="51" fillId="0" borderId="41" xfId="0" applyNumberFormat="1" applyFont="1" applyBorder="1" applyAlignment="1">
      <alignment horizontal="center" vertical="center" wrapText="1"/>
    </xf>
    <xf numFmtId="0" fontId="51" fillId="0" borderId="89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57" fillId="97" borderId="27" xfId="0" applyFont="1" applyFill="1" applyBorder="1"/>
    <xf numFmtId="0" fontId="257" fillId="0" borderId="42" xfId="0" applyFont="1" applyBorder="1"/>
    <xf numFmtId="2" fontId="257" fillId="0" borderId="42" xfId="0" applyNumberFormat="1" applyFont="1" applyBorder="1" applyAlignment="1">
      <alignment horizontal="center"/>
    </xf>
    <xf numFmtId="2" fontId="257" fillId="0" borderId="34" xfId="0" applyNumberFormat="1" applyFont="1" applyBorder="1" applyAlignment="1">
      <alignment horizontal="center"/>
    </xf>
    <xf numFmtId="165" fontId="257" fillId="0" borderId="42" xfId="0" applyNumberFormat="1" applyFont="1" applyBorder="1" applyAlignment="1">
      <alignment horizontal="center"/>
    </xf>
    <xf numFmtId="165" fontId="257" fillId="0" borderId="34" xfId="0" applyNumberFormat="1" applyFont="1" applyBorder="1" applyAlignment="1">
      <alignment horizontal="center"/>
    </xf>
    <xf numFmtId="0" fontId="290" fillId="0" borderId="0" xfId="0" applyFont="1" applyBorder="1" applyAlignment="1">
      <alignment horizontal="left"/>
    </xf>
    <xf numFmtId="0" fontId="39" fillId="0" borderId="0" xfId="0" applyFont="1" applyBorder="1"/>
    <xf numFmtId="2" fontId="69" fillId="97" borderId="39" xfId="0" applyNumberFormat="1" applyFont="1" applyFill="1" applyBorder="1" applyAlignment="1">
      <alignment vertical="center" wrapText="1"/>
    </xf>
    <xf numFmtId="0" fontId="257" fillId="0" borderId="43" xfId="0" applyFont="1" applyBorder="1"/>
    <xf numFmtId="2" fontId="257" fillId="0" borderId="43" xfId="0" applyNumberFormat="1" applyFont="1" applyBorder="1" applyAlignment="1">
      <alignment horizontal="center"/>
    </xf>
    <xf numFmtId="2" fontId="257" fillId="0" borderId="84" xfId="0" applyNumberFormat="1" applyFont="1" applyBorder="1" applyAlignment="1">
      <alignment horizontal="center"/>
    </xf>
    <xf numFmtId="165" fontId="257" fillId="0" borderId="43" xfId="0" applyNumberFormat="1" applyFont="1" applyBorder="1" applyAlignment="1">
      <alignment horizontal="center"/>
    </xf>
    <xf numFmtId="165" fontId="257" fillId="0" borderId="84" xfId="0" applyNumberFormat="1" applyFont="1" applyBorder="1" applyAlignment="1">
      <alignment horizontal="center"/>
    </xf>
    <xf numFmtId="165" fontId="39" fillId="0" borderId="0" xfId="0" applyNumberFormat="1" applyFont="1" applyBorder="1" applyAlignment="1">
      <alignment horizontal="center"/>
    </xf>
    <xf numFmtId="0" fontId="319" fillId="24" borderId="43" xfId="0" applyFont="1" applyFill="1" applyBorder="1"/>
    <xf numFmtId="2" fontId="319" fillId="24" borderId="43" xfId="0" applyNumberFormat="1" applyFont="1" applyFill="1" applyBorder="1" applyAlignment="1">
      <alignment horizontal="center"/>
    </xf>
    <xf numFmtId="2" fontId="319" fillId="24" borderId="84" xfId="0" applyNumberFormat="1" applyFont="1" applyFill="1" applyBorder="1" applyAlignment="1">
      <alignment horizontal="center"/>
    </xf>
    <xf numFmtId="165" fontId="319" fillId="24" borderId="43" xfId="0" applyNumberFormat="1" applyFont="1" applyFill="1" applyBorder="1" applyAlignment="1">
      <alignment horizontal="center"/>
    </xf>
    <xf numFmtId="165" fontId="319" fillId="24" borderId="84" xfId="0" applyNumberFormat="1" applyFont="1" applyFill="1" applyBorder="1" applyAlignment="1">
      <alignment horizontal="center"/>
    </xf>
    <xf numFmtId="2" fontId="69" fillId="0" borderId="39" xfId="0" applyNumberFormat="1" applyFont="1" applyBorder="1" applyAlignment="1">
      <alignment horizontal="center" vertical="center" wrapText="1"/>
    </xf>
    <xf numFmtId="0" fontId="290" fillId="0" borderId="0" xfId="0" applyFont="1" applyBorder="1"/>
    <xf numFmtId="2" fontId="290" fillId="0" borderId="0" xfId="0" applyNumberFormat="1" applyFont="1" applyBorder="1"/>
    <xf numFmtId="165" fontId="290" fillId="0" borderId="0" xfId="0" applyNumberFormat="1" applyFont="1" applyBorder="1" applyAlignment="1">
      <alignment horizontal="center"/>
    </xf>
    <xf numFmtId="2" fontId="69" fillId="97" borderId="39" xfId="0" applyNumberFormat="1" applyFont="1" applyFill="1" applyBorder="1" applyAlignment="1">
      <alignment horizontal="center" vertical="center" wrapText="1"/>
    </xf>
    <xf numFmtId="3" fontId="257" fillId="0" borderId="43" xfId="0" applyNumberFormat="1" applyFont="1" applyBorder="1" applyAlignment="1">
      <alignment horizontal="center"/>
    </xf>
    <xf numFmtId="3" fontId="257" fillId="0" borderId="84" xfId="0" applyNumberFormat="1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257" fillId="0" borderId="84" xfId="0" applyNumberFormat="1" applyFont="1" applyFill="1" applyBorder="1" applyAlignment="1">
      <alignment horizontal="center"/>
    </xf>
    <xf numFmtId="2" fontId="69" fillId="97" borderId="41" xfId="0" applyNumberFormat="1" applyFont="1" applyFill="1" applyBorder="1" applyAlignment="1">
      <alignment vertical="center" wrapText="1"/>
    </xf>
    <xf numFmtId="0" fontId="257" fillId="0" borderId="44" xfId="0" applyFont="1" applyFill="1" applyBorder="1"/>
    <xf numFmtId="2" fontId="257" fillId="0" borderId="44" xfId="0" applyNumberFormat="1" applyFont="1" applyBorder="1" applyAlignment="1">
      <alignment horizontal="center"/>
    </xf>
    <xf numFmtId="2" fontId="257" fillId="0" borderId="45" xfId="0" applyNumberFormat="1" applyFont="1" applyBorder="1" applyAlignment="1">
      <alignment horizontal="center"/>
    </xf>
    <xf numFmtId="165" fontId="257" fillId="0" borderId="44" xfId="0" applyNumberFormat="1" applyFont="1" applyBorder="1" applyAlignment="1">
      <alignment horizontal="center"/>
    </xf>
    <xf numFmtId="165" fontId="257" fillId="0" borderId="45" xfId="0" applyNumberFormat="1" applyFont="1" applyBorder="1" applyAlignment="1">
      <alignment horizontal="center"/>
    </xf>
    <xf numFmtId="0" fontId="320" fillId="0" borderId="0" xfId="0" applyFont="1"/>
    <xf numFmtId="0" fontId="320" fillId="0" borderId="0" xfId="0" applyFont="1" applyFill="1" applyBorder="1"/>
    <xf numFmtId="0" fontId="0" fillId="0" borderId="0" xfId="0" applyFont="1" applyAlignment="1"/>
    <xf numFmtId="0" fontId="47" fillId="0" borderId="0" xfId="0" applyFont="1" applyBorder="1" applyAlignment="1">
      <alignment horizontal="center" vertical="center"/>
    </xf>
    <xf numFmtId="0" fontId="0" fillId="0" borderId="0" xfId="0" applyAlignment="1"/>
    <xf numFmtId="0" fontId="290" fillId="0" borderId="0" xfId="0" applyFont="1" applyBorder="1" applyAlignment="1"/>
    <xf numFmtId="0" fontId="0" fillId="0" borderId="0" xfId="0" applyBorder="1" applyAlignment="1"/>
    <xf numFmtId="0" fontId="0" fillId="0" borderId="0" xfId="0" applyFont="1" applyFill="1" applyBorder="1" applyAlignment="1"/>
    <xf numFmtId="0" fontId="80" fillId="0" borderId="0" xfId="0" applyFont="1" applyFill="1" applyBorder="1" applyAlignment="1">
      <alignment horizontal="center"/>
    </xf>
    <xf numFmtId="0" fontId="0" fillId="0" borderId="0" xfId="0" applyFont="1" applyBorder="1" applyAlignment="1"/>
    <xf numFmtId="0" fontId="321" fillId="0" borderId="0" xfId="0" applyFont="1" applyBorder="1" applyAlignment="1">
      <alignment horizontal="center" vertical="center"/>
    </xf>
    <xf numFmtId="0" fontId="39" fillId="0" borderId="0" xfId="0" applyFont="1" applyBorder="1" applyAlignment="1"/>
    <xf numFmtId="0" fontId="321" fillId="0" borderId="0" xfId="0" applyFont="1" applyFill="1" applyBorder="1"/>
    <xf numFmtId="2" fontId="57" fillId="0" borderId="0" xfId="0" applyNumberFormat="1" applyFont="1" applyBorder="1"/>
    <xf numFmtId="165" fontId="57" fillId="0" borderId="0" xfId="0" applyNumberFormat="1" applyFont="1" applyBorder="1" applyAlignment="1">
      <alignment horizontal="center"/>
    </xf>
    <xf numFmtId="2" fontId="322" fillId="0" borderId="0" xfId="0" applyNumberFormat="1" applyFont="1" applyBorder="1"/>
    <xf numFmtId="165" fontId="322" fillId="0" borderId="0" xfId="0" applyNumberFormat="1" applyFont="1" applyBorder="1" applyAlignment="1">
      <alignment horizontal="center"/>
    </xf>
    <xf numFmtId="0" fontId="321" fillId="0" borderId="0" xfId="0" applyFont="1" applyBorder="1"/>
    <xf numFmtId="165" fontId="39" fillId="0" borderId="0" xfId="0" applyNumberFormat="1" applyFont="1" applyBorder="1"/>
    <xf numFmtId="165" fontId="290" fillId="0" borderId="0" xfId="0" applyNumberFormat="1" applyFont="1" applyBorder="1"/>
    <xf numFmtId="0" fontId="47" fillId="0" borderId="0" xfId="0" applyFont="1"/>
    <xf numFmtId="0" fontId="325" fillId="0" borderId="0" xfId="0" applyFont="1" applyFill="1" applyAlignment="1">
      <alignment vertical="center"/>
    </xf>
    <xf numFmtId="0" fontId="38" fillId="0" borderId="0" xfId="253" applyFill="1"/>
    <xf numFmtId="0" fontId="49" fillId="0" borderId="0" xfId="0" applyFont="1" applyFill="1"/>
    <xf numFmtId="3" fontId="72" fillId="0" borderId="29" xfId="153" applyNumberFormat="1" applyFont="1" applyBorder="1"/>
    <xf numFmtId="166" fontId="72" fillId="0" borderId="30" xfId="153" applyNumberFormat="1" applyFont="1" applyBorder="1"/>
    <xf numFmtId="4" fontId="302" fillId="0" borderId="0" xfId="0" applyNumberFormat="1" applyFont="1" applyFill="1" applyBorder="1" applyAlignment="1">
      <alignment horizontal="right" vertical="center"/>
    </xf>
    <xf numFmtId="0" fontId="10" fillId="0" borderId="0" xfId="522"/>
    <xf numFmtId="0" fontId="43" fillId="0" borderId="0" xfId="0" applyFont="1" applyBorder="1" applyAlignment="1">
      <alignment horizontal="center" vertical="center"/>
    </xf>
    <xf numFmtId="0" fontId="275" fillId="0" borderId="0" xfId="0" applyFont="1"/>
    <xf numFmtId="0" fontId="230" fillId="0" borderId="49" xfId="0" applyFont="1" applyBorder="1"/>
    <xf numFmtId="0" fontId="193" fillId="55" borderId="0" xfId="0" applyFont="1" applyFill="1" applyBorder="1"/>
    <xf numFmtId="0" fontId="294" fillId="55" borderId="0" xfId="0" applyFont="1" applyFill="1" applyBorder="1" applyAlignment="1">
      <alignment wrapText="1"/>
    </xf>
    <xf numFmtId="0" fontId="115" fillId="55" borderId="0" xfId="0" applyFont="1" applyFill="1" applyBorder="1" applyAlignment="1">
      <alignment wrapText="1"/>
    </xf>
    <xf numFmtId="0" fontId="135" fillId="0" borderId="86" xfId="135" applyFont="1" applyFill="1" applyBorder="1" applyAlignment="1">
      <alignment horizontal="center"/>
    </xf>
    <xf numFmtId="0" fontId="180" fillId="0" borderId="86" xfId="135" applyFont="1" applyFill="1" applyBorder="1" applyAlignment="1">
      <alignment horizontal="center"/>
    </xf>
    <xf numFmtId="0" fontId="60" fillId="50" borderId="0" xfId="135" applyFill="1"/>
    <xf numFmtId="2" fontId="67" fillId="50" borderId="0" xfId="135" applyNumberFormat="1" applyFont="1" applyFill="1" applyBorder="1"/>
    <xf numFmtId="0" fontId="271" fillId="50" borderId="0" xfId="135" applyFont="1" applyFill="1" applyAlignment="1">
      <alignment horizontal="left"/>
    </xf>
    <xf numFmtId="0" fontId="72" fillId="50" borderId="29" xfId="135" applyFont="1" applyFill="1" applyBorder="1"/>
    <xf numFmtId="0" fontId="72" fillId="50" borderId="30" xfId="135" applyFont="1" applyFill="1" applyBorder="1" applyAlignment="1">
      <alignment horizontal="center"/>
    </xf>
    <xf numFmtId="0" fontId="72" fillId="50" borderId="31" xfId="135" applyFont="1" applyFill="1" applyBorder="1" applyAlignment="1">
      <alignment horizontal="center"/>
    </xf>
    <xf numFmtId="0" fontId="65" fillId="50" borderId="64" xfId="135" applyFont="1" applyFill="1" applyBorder="1"/>
    <xf numFmtId="165" fontId="65" fillId="50" borderId="65" xfId="135" applyNumberFormat="1" applyFont="1" applyFill="1" applyBorder="1" applyAlignment="1">
      <alignment horizontal="center"/>
    </xf>
    <xf numFmtId="0" fontId="295" fillId="77" borderId="22" xfId="0" applyFont="1" applyFill="1" applyBorder="1" applyAlignment="1">
      <alignment horizontal="center" vertical="center" wrapText="1"/>
    </xf>
    <xf numFmtId="0" fontId="295" fillId="77" borderId="122" xfId="0" applyFont="1" applyFill="1" applyBorder="1" applyAlignment="1">
      <alignment horizontal="center" vertical="center" wrapText="1"/>
    </xf>
    <xf numFmtId="0" fontId="298" fillId="77" borderId="22" xfId="0" applyFont="1" applyFill="1" applyBorder="1" applyAlignment="1">
      <alignment horizontal="center" vertical="center" wrapText="1"/>
    </xf>
    <xf numFmtId="0" fontId="43" fillId="0" borderId="19" xfId="0" applyFont="1" applyBorder="1" applyAlignment="1">
      <alignment horizontal="center" vertical="center" wrapText="1"/>
    </xf>
    <xf numFmtId="0" fontId="43" fillId="0" borderId="23" xfId="0" applyFont="1" applyBorder="1" applyAlignment="1">
      <alignment horizontal="centerContinuous" vertical="center"/>
    </xf>
    <xf numFmtId="0" fontId="43" fillId="27" borderId="78" xfId="0" applyFont="1" applyFill="1" applyBorder="1" applyAlignment="1">
      <alignment horizontal="center" vertical="center" wrapText="1"/>
    </xf>
    <xf numFmtId="0" fontId="43" fillId="0" borderId="87" xfId="0" applyFont="1" applyFill="1" applyBorder="1" applyAlignment="1">
      <alignment horizontal="center" vertical="center" wrapText="1"/>
    </xf>
    <xf numFmtId="0" fontId="39" fillId="0" borderId="47" xfId="0" applyFont="1" applyFill="1" applyBorder="1" applyAlignment="1">
      <alignment horizontal="center" vertical="center" wrapText="1"/>
    </xf>
    <xf numFmtId="0" fontId="39" fillId="27" borderId="48" xfId="0" applyFont="1" applyFill="1" applyBorder="1" applyAlignment="1">
      <alignment horizontal="center" vertical="center" wrapText="1"/>
    </xf>
    <xf numFmtId="0" fontId="39" fillId="0" borderId="51" xfId="0" applyFont="1" applyFill="1" applyBorder="1" applyAlignment="1">
      <alignment horizontal="center" vertical="center" wrapText="1"/>
    </xf>
    <xf numFmtId="0" fontId="39" fillId="27" borderId="50" xfId="0" applyFont="1" applyFill="1" applyBorder="1" applyAlignment="1">
      <alignment horizontal="center" vertical="center" wrapText="1"/>
    </xf>
    <xf numFmtId="0" fontId="43" fillId="0" borderId="57" xfId="0" applyFont="1" applyFill="1" applyBorder="1" applyAlignment="1">
      <alignment horizontal="center" vertical="center" wrapText="1"/>
    </xf>
    <xf numFmtId="0" fontId="46" fillId="0" borderId="51" xfId="0" applyFont="1" applyFill="1" applyBorder="1" applyAlignment="1">
      <alignment horizontal="center" vertical="center" wrapText="1"/>
    </xf>
    <xf numFmtId="0" fontId="328" fillId="98" borderId="0" xfId="0" applyFont="1" applyFill="1" applyAlignment="1">
      <alignment vertical="center"/>
    </xf>
    <xf numFmtId="0" fontId="329" fillId="98" borderId="0" xfId="0" applyFont="1" applyFill="1" applyAlignment="1">
      <alignment vertical="center"/>
    </xf>
    <xf numFmtId="0" fontId="330" fillId="98" borderId="0" xfId="0" applyFont="1" applyFill="1"/>
    <xf numFmtId="0" fontId="81" fillId="0" borderId="0" xfId="205" applyNumberFormat="1" applyFont="1" applyAlignment="1" applyProtection="1">
      <alignment horizontal="center" vertical="top" wrapText="1"/>
    </xf>
    <xf numFmtId="0" fontId="7" fillId="0" borderId="0" xfId="563"/>
    <xf numFmtId="0" fontId="311" fillId="0" borderId="0" xfId="563" applyFont="1"/>
    <xf numFmtId="0" fontId="308" fillId="0" borderId="0" xfId="563" applyFont="1"/>
    <xf numFmtId="186" fontId="159" fillId="95" borderId="128" xfId="563" applyNumberFormat="1" applyFont="1" applyFill="1" applyBorder="1"/>
    <xf numFmtId="187" fontId="159" fillId="84" borderId="128" xfId="563" applyNumberFormat="1" applyFont="1" applyFill="1" applyBorder="1"/>
    <xf numFmtId="4" fontId="7" fillId="0" borderId="0" xfId="563" applyNumberFormat="1"/>
    <xf numFmtId="0" fontId="312" fillId="0" borderId="0" xfId="563" applyFont="1"/>
    <xf numFmtId="2" fontId="7" fillId="0" borderId="0" xfId="563" applyNumberFormat="1"/>
    <xf numFmtId="2" fontId="7" fillId="0" borderId="0" xfId="563" applyNumberFormat="1" applyFont="1"/>
    <xf numFmtId="2" fontId="313" fillId="0" borderId="0" xfId="563" applyNumberFormat="1" applyFont="1"/>
    <xf numFmtId="187" fontId="159" fillId="84" borderId="128" xfId="564" applyNumberFormat="1" applyFont="1" applyFill="1" applyBorder="1"/>
    <xf numFmtId="187" fontId="159" fillId="84" borderId="128" xfId="565" applyNumberFormat="1" applyFont="1" applyFill="1" applyBorder="1"/>
    <xf numFmtId="2" fontId="7" fillId="0" borderId="0" xfId="563" applyNumberFormat="1" applyFill="1"/>
    <xf numFmtId="0" fontId="7" fillId="0" borderId="0" xfId="563" applyFill="1"/>
    <xf numFmtId="179" fontId="235" fillId="47" borderId="26" xfId="205" applyFont="1" applyFill="1" applyBorder="1" applyAlignment="1">
      <alignment horizontal="center" vertical="center"/>
    </xf>
    <xf numFmtId="174" fontId="257" fillId="47" borderId="72" xfId="180" applyFont="1" applyFill="1" applyBorder="1">
      <alignment vertical="center"/>
    </xf>
    <xf numFmtId="174" fontId="257" fillId="47" borderId="58" xfId="180" applyFont="1" applyFill="1" applyBorder="1">
      <alignment vertical="center"/>
    </xf>
    <xf numFmtId="0" fontId="307" fillId="55" borderId="0" xfId="213" applyFont="1" applyFill="1" applyBorder="1" applyProtection="1">
      <protection locked="0"/>
    </xf>
    <xf numFmtId="0" fontId="295" fillId="77" borderId="0" xfId="213" applyFont="1" applyFill="1" applyBorder="1" applyAlignment="1">
      <alignment horizontal="center" vertical="center" wrapText="1"/>
    </xf>
    <xf numFmtId="183" fontId="306" fillId="87" borderId="0" xfId="165" applyNumberFormat="1" applyFont="1" applyFill="1" applyBorder="1" applyAlignment="1" applyProtection="1">
      <alignment vertical="center"/>
      <protection locked="0"/>
    </xf>
    <xf numFmtId="0" fontId="6" fillId="0" borderId="0" xfId="566"/>
    <xf numFmtId="0" fontId="311" fillId="0" borderId="0" xfId="566" applyFont="1"/>
    <xf numFmtId="0" fontId="308" fillId="0" borderId="0" xfId="566" applyFont="1"/>
    <xf numFmtId="186" fontId="159" fillId="95" borderId="128" xfId="566" applyNumberFormat="1" applyFont="1" applyFill="1" applyBorder="1"/>
    <xf numFmtId="187" fontId="159" fillId="84" borderId="128" xfId="566" applyNumberFormat="1" applyFont="1" applyFill="1" applyBorder="1"/>
    <xf numFmtId="166" fontId="6" fillId="0" borderId="0" xfId="566" applyNumberFormat="1"/>
    <xf numFmtId="0" fontId="312" fillId="0" borderId="0" xfId="566" applyFont="1"/>
    <xf numFmtId="165" fontId="6" fillId="0" borderId="0" xfId="566" applyNumberFormat="1"/>
    <xf numFmtId="165" fontId="6" fillId="0" borderId="0" xfId="566" applyNumberFormat="1" applyFont="1"/>
    <xf numFmtId="2" fontId="6" fillId="0" borderId="0" xfId="566" applyNumberFormat="1"/>
    <xf numFmtId="2" fontId="313" fillId="0" borderId="0" xfId="566" applyNumberFormat="1" applyFont="1"/>
    <xf numFmtId="4" fontId="6" fillId="0" borderId="0" xfId="566" applyNumberFormat="1"/>
    <xf numFmtId="182" fontId="243" fillId="76" borderId="29" xfId="208" applyNumberFormat="1" applyFont="1" applyFill="1" applyBorder="1" applyAlignment="1" applyProtection="1">
      <alignment horizontal="center" vertical="center" wrapText="1"/>
      <protection locked="0"/>
    </xf>
    <xf numFmtId="182" fontId="243" fillId="76" borderId="30" xfId="208" applyNumberFormat="1" applyFont="1" applyFill="1" applyBorder="1" applyAlignment="1" applyProtection="1">
      <alignment horizontal="center" vertical="center" wrapText="1"/>
      <protection locked="0"/>
    </xf>
    <xf numFmtId="182" fontId="243" fillId="76" borderId="31" xfId="208" applyNumberFormat="1" applyFont="1" applyFill="1" applyBorder="1" applyAlignment="1" applyProtection="1">
      <alignment horizontal="center" vertical="center" wrapText="1"/>
      <protection locked="0"/>
    </xf>
    <xf numFmtId="0" fontId="332" fillId="0" borderId="0" xfId="568" applyFont="1" applyFill="1"/>
    <xf numFmtId="0" fontId="230" fillId="0" borderId="0" xfId="568" applyFont="1" applyFill="1"/>
    <xf numFmtId="0" fontId="230" fillId="0" borderId="0" xfId="568" applyFont="1"/>
    <xf numFmtId="14" fontId="77" fillId="98" borderId="26" xfId="0" applyNumberFormat="1" applyFont="1" applyFill="1" applyBorder="1" applyAlignment="1">
      <alignment horizontal="center" vertical="center"/>
    </xf>
    <xf numFmtId="4" fontId="39" fillId="98" borderId="82" xfId="0" applyNumberFormat="1" applyFont="1" applyFill="1" applyBorder="1" applyAlignment="1">
      <alignment horizontal="center"/>
    </xf>
    <xf numFmtId="4" fontId="39" fillId="98" borderId="43" xfId="0" applyNumberFormat="1" applyFont="1" applyFill="1" applyBorder="1" applyAlignment="1">
      <alignment horizontal="center"/>
    </xf>
    <xf numFmtId="4" fontId="43" fillId="98" borderId="43" xfId="0" applyNumberFormat="1" applyFont="1" applyFill="1" applyBorder="1" applyAlignment="1">
      <alignment horizontal="center"/>
    </xf>
    <xf numFmtId="3" fontId="39" fillId="98" borderId="43" xfId="0" applyNumberFormat="1" applyFont="1" applyFill="1" applyBorder="1" applyAlignment="1">
      <alignment horizontal="center"/>
    </xf>
    <xf numFmtId="4" fontId="39" fillId="98" borderId="44" xfId="0" applyNumberFormat="1" applyFont="1" applyFill="1" applyBorder="1" applyAlignment="1">
      <alignment horizontal="center"/>
    </xf>
    <xf numFmtId="14" fontId="64" fillId="98" borderId="26" xfId="0" applyNumberFormat="1" applyFont="1" applyFill="1" applyBorder="1" applyAlignment="1">
      <alignment horizontal="center" vertical="center"/>
    </xf>
    <xf numFmtId="2" fontId="65" fillId="0" borderId="0" xfId="0" applyNumberFormat="1" applyFont="1" applyBorder="1" applyAlignment="1">
      <alignment horizontal="left" vertical="top"/>
    </xf>
    <xf numFmtId="165" fontId="65" fillId="0" borderId="0" xfId="0" applyNumberFormat="1" applyFont="1" applyBorder="1" applyAlignment="1">
      <alignment horizontal="left" vertical="top"/>
    </xf>
    <xf numFmtId="0" fontId="65" fillId="0" borderId="0" xfId="0" applyFont="1" applyBorder="1" applyAlignment="1">
      <alignment horizontal="left" vertical="top"/>
    </xf>
    <xf numFmtId="0" fontId="42" fillId="0" borderId="37" xfId="0" applyFont="1" applyBorder="1" applyAlignment="1">
      <alignment horizontal="center" vertical="center" wrapText="1"/>
    </xf>
    <xf numFmtId="0" fontId="42" fillId="0" borderId="27" xfId="0" applyNumberFormat="1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wrapText="1"/>
    </xf>
    <xf numFmtId="4" fontId="65" fillId="0" borderId="79" xfId="0" applyNumberFormat="1" applyFont="1" applyBorder="1" applyAlignment="1"/>
    <xf numFmtId="2" fontId="65" fillId="0" borderId="23" xfId="0" applyNumberFormat="1" applyFont="1" applyBorder="1" applyAlignment="1">
      <alignment horizontal="center"/>
    </xf>
    <xf numFmtId="1" fontId="65" fillId="0" borderId="23" xfId="0" applyNumberFormat="1" applyFont="1" applyBorder="1" applyAlignment="1">
      <alignment horizontal="center"/>
    </xf>
    <xf numFmtId="2" fontId="65" fillId="0" borderId="54" xfId="0" applyNumberFormat="1" applyFont="1" applyBorder="1" applyAlignment="1">
      <alignment horizontal="center" vertical="justify"/>
    </xf>
    <xf numFmtId="0" fontId="72" fillId="0" borderId="0" xfId="0" applyFont="1" applyBorder="1" applyAlignment="1">
      <alignment horizontal="left"/>
    </xf>
    <xf numFmtId="4" fontId="65" fillId="0" borderId="32" xfId="0" applyNumberFormat="1" applyFont="1" applyBorder="1" applyAlignment="1"/>
    <xf numFmtId="2" fontId="65" fillId="0" borderId="22" xfId="0" applyNumberFormat="1" applyFont="1" applyBorder="1" applyAlignment="1">
      <alignment horizontal="center"/>
    </xf>
    <xf numFmtId="1" fontId="65" fillId="0" borderId="22" xfId="0" applyNumberFormat="1" applyFont="1" applyBorder="1" applyAlignment="1">
      <alignment horizontal="center"/>
    </xf>
    <xf numFmtId="2" fontId="65" fillId="0" borderId="24" xfId="0" applyNumberFormat="1" applyFont="1" applyBorder="1" applyAlignment="1">
      <alignment horizontal="center" vertical="justify"/>
    </xf>
    <xf numFmtId="0" fontId="0" fillId="0" borderId="22" xfId="0" applyBorder="1"/>
    <xf numFmtId="4" fontId="65" fillId="0" borderId="20" xfId="0" applyNumberFormat="1" applyFont="1" applyBorder="1" applyAlignment="1"/>
    <xf numFmtId="2" fontId="65" fillId="0" borderId="50" xfId="0" applyNumberFormat="1" applyFont="1" applyBorder="1" applyAlignment="1">
      <alignment horizontal="center"/>
    </xf>
    <xf numFmtId="1" fontId="65" fillId="0" borderId="50" xfId="0" applyNumberFormat="1" applyFont="1" applyBorder="1" applyAlignment="1">
      <alignment horizontal="center"/>
    </xf>
    <xf numFmtId="2" fontId="65" fillId="0" borderId="51" xfId="0" applyNumberFormat="1" applyFont="1" applyBorder="1" applyAlignment="1">
      <alignment horizontal="center" vertical="justify"/>
    </xf>
    <xf numFmtId="0" fontId="71" fillId="0" borderId="90" xfId="0" applyFont="1" applyBorder="1" applyAlignment="1">
      <alignment horizontal="center" vertical="center"/>
    </xf>
    <xf numFmtId="0" fontId="71" fillId="0" borderId="0" xfId="0" applyFont="1" applyBorder="1" applyAlignment="1">
      <alignment horizontal="center" vertical="center"/>
    </xf>
    <xf numFmtId="0" fontId="71" fillId="0" borderId="81" xfId="0" applyFont="1" applyBorder="1" applyAlignment="1">
      <alignment horizontal="center" vertical="center"/>
    </xf>
    <xf numFmtId="0" fontId="71" fillId="0" borderId="88" xfId="297" applyFont="1" applyBorder="1" applyAlignment="1">
      <alignment horizontal="center" vertical="center" wrapText="1"/>
    </xf>
    <xf numFmtId="0" fontId="71" fillId="0" borderId="0" xfId="135" applyFont="1" applyBorder="1" applyAlignment="1">
      <alignment horizontal="center" vertical="center"/>
    </xf>
    <xf numFmtId="0" fontId="71" fillId="0" borderId="88" xfId="135" applyFont="1" applyBorder="1" applyAlignment="1">
      <alignment horizontal="center" vertical="center" wrapText="1"/>
    </xf>
    <xf numFmtId="3" fontId="60" fillId="0" borderId="88" xfId="569" applyNumberFormat="1" applyFont="1" applyFill="1" applyBorder="1" applyAlignment="1" applyProtection="1">
      <alignment horizontal="right"/>
    </xf>
    <xf numFmtId="3" fontId="71" fillId="0" borderId="88" xfId="570" applyNumberFormat="1" applyFont="1" applyFill="1" applyBorder="1" applyAlignment="1" applyProtection="1">
      <alignment horizontal="right"/>
    </xf>
    <xf numFmtId="3" fontId="60" fillId="0" borderId="88" xfId="295" applyNumberFormat="1" applyFont="1" applyBorder="1" applyAlignment="1">
      <alignment horizontal="right"/>
    </xf>
    <xf numFmtId="3" fontId="60" fillId="0" borderId="88" xfId="569" applyNumberFormat="1" applyFont="1" applyBorder="1" applyAlignment="1">
      <alignment horizontal="right"/>
    </xf>
    <xf numFmtId="3" fontId="60" fillId="0" borderId="88" xfId="570" applyNumberFormat="1" applyFont="1" applyBorder="1" applyAlignment="1">
      <alignment horizontal="right"/>
    </xf>
    <xf numFmtId="3" fontId="60" fillId="0" borderId="0" xfId="569" applyNumberFormat="1" applyFont="1"/>
    <xf numFmtId="3" fontId="60" fillId="0" borderId="0" xfId="295" applyNumberFormat="1" applyFont="1"/>
    <xf numFmtId="3" fontId="71" fillId="0" borderId="88" xfId="570" applyNumberFormat="1" applyFont="1" applyBorder="1" applyAlignment="1">
      <alignment horizontal="right"/>
    </xf>
    <xf numFmtId="3" fontId="60" fillId="0" borderId="88" xfId="295" applyNumberFormat="1" applyBorder="1" applyAlignment="1">
      <alignment horizontal="right"/>
    </xf>
    <xf numFmtId="0" fontId="5" fillId="45" borderId="0" xfId="571" applyFont="1" applyFill="1"/>
    <xf numFmtId="0" fontId="5" fillId="45" borderId="0" xfId="571" applyFill="1"/>
    <xf numFmtId="0" fontId="5" fillId="0" borderId="37" xfId="571" applyBorder="1"/>
    <xf numFmtId="0" fontId="5" fillId="0" borderId="92" xfId="571" applyBorder="1"/>
    <xf numFmtId="0" fontId="60" fillId="0" borderId="79" xfId="571" applyFont="1" applyFill="1" applyBorder="1"/>
    <xf numFmtId="0" fontId="60" fillId="0" borderId="23" xfId="571" applyFont="1" applyFill="1" applyBorder="1"/>
    <xf numFmtId="0" fontId="60" fillId="0" borderId="54" xfId="571" applyFont="1" applyFill="1" applyBorder="1"/>
    <xf numFmtId="0" fontId="60" fillId="0" borderId="29" xfId="571" applyFont="1" applyFill="1" applyBorder="1"/>
    <xf numFmtId="0" fontId="60" fillId="0" borderId="30" xfId="571" applyFont="1" applyFill="1" applyBorder="1"/>
    <xf numFmtId="0" fontId="60" fillId="0" borderId="31" xfId="571" applyFont="1" applyFill="1" applyBorder="1"/>
    <xf numFmtId="182" fontId="243" fillId="76" borderId="79" xfId="572" applyNumberFormat="1" applyFont="1" applyFill="1" applyBorder="1" applyAlignment="1" applyProtection="1">
      <alignment horizontal="center" vertical="center" wrapText="1"/>
      <protection locked="0"/>
    </xf>
    <xf numFmtId="182" fontId="243" fillId="76" borderId="23" xfId="572" applyNumberFormat="1" applyFont="1" applyFill="1" applyBorder="1" applyAlignment="1" applyProtection="1">
      <alignment horizontal="center" vertical="center" wrapText="1"/>
      <protection locked="0"/>
    </xf>
    <xf numFmtId="182" fontId="243" fillId="76" borderId="54" xfId="572" applyNumberFormat="1" applyFont="1" applyFill="1" applyBorder="1" applyAlignment="1" applyProtection="1">
      <alignment horizontal="center" vertical="center" wrapText="1"/>
      <protection locked="0"/>
    </xf>
    <xf numFmtId="182" fontId="243" fillId="76" borderId="30" xfId="573" applyNumberFormat="1" applyFont="1" applyFill="1" applyBorder="1" applyAlignment="1" applyProtection="1">
      <alignment horizontal="center" vertical="center" wrapText="1"/>
      <protection locked="0"/>
    </xf>
    <xf numFmtId="182" fontId="243" fillId="76" borderId="31" xfId="573" applyNumberFormat="1" applyFont="1" applyFill="1" applyBorder="1" applyAlignment="1" applyProtection="1">
      <alignment horizontal="center" vertical="center" wrapText="1"/>
      <protection locked="0"/>
    </xf>
    <xf numFmtId="0" fontId="5" fillId="0" borderId="58" xfId="571" applyBorder="1"/>
    <xf numFmtId="0" fontId="5" fillId="0" borderId="86" xfId="571" applyBorder="1"/>
    <xf numFmtId="0" fontId="60" fillId="0" borderId="33" xfId="571" applyFont="1" applyFill="1" applyBorder="1"/>
    <xf numFmtId="0" fontId="60" fillId="0" borderId="38" xfId="571" applyFont="1" applyFill="1" applyBorder="1"/>
    <xf numFmtId="0" fontId="60" fillId="0" borderId="25" xfId="571" applyFont="1" applyFill="1" applyBorder="1"/>
    <xf numFmtId="0" fontId="60" fillId="0" borderId="64" xfId="571" applyFont="1" applyFill="1" applyBorder="1"/>
    <xf numFmtId="0" fontId="60" fillId="0" borderId="65" xfId="571" applyFont="1" applyFill="1" applyBorder="1"/>
    <xf numFmtId="0" fontId="60" fillId="0" borderId="66" xfId="571" applyFont="1" applyFill="1" applyBorder="1"/>
    <xf numFmtId="0" fontId="62" fillId="0" borderId="42" xfId="571" applyFont="1" applyBorder="1" applyProtection="1">
      <protection locked="0"/>
    </xf>
    <xf numFmtId="4" fontId="5" fillId="0" borderId="20" xfId="571" applyNumberFormat="1" applyFill="1" applyBorder="1"/>
    <xf numFmtId="4" fontId="5" fillId="0" borderId="20" xfId="571" applyNumberFormat="1" applyBorder="1"/>
    <xf numFmtId="4" fontId="5" fillId="0" borderId="50" xfId="571" applyNumberFormat="1" applyBorder="1"/>
    <xf numFmtId="4" fontId="5" fillId="0" borderId="50" xfId="571" applyNumberFormat="1" applyFill="1" applyBorder="1"/>
    <xf numFmtId="4" fontId="5" fillId="0" borderId="51" xfId="571" applyNumberFormat="1" applyFill="1" applyBorder="1"/>
    <xf numFmtId="0" fontId="62" fillId="0" borderId="82" xfId="571" applyFont="1" applyBorder="1" applyProtection="1">
      <protection locked="0"/>
    </xf>
    <xf numFmtId="4" fontId="5" fillId="0" borderId="51" xfId="571" applyNumberFormat="1" applyBorder="1"/>
    <xf numFmtId="0" fontId="62" fillId="0" borderId="43" xfId="571" applyFont="1" applyBorder="1" applyProtection="1">
      <protection locked="0"/>
    </xf>
    <xf numFmtId="4" fontId="60" fillId="0" borderId="32" xfId="571" applyNumberFormat="1" applyFont="1" applyFill="1" applyBorder="1"/>
    <xf numFmtId="4" fontId="60" fillId="0" borderId="22" xfId="571" applyNumberFormat="1" applyFont="1" applyFill="1" applyBorder="1"/>
    <xf numFmtId="4" fontId="60" fillId="0" borderId="24" xfId="571" applyNumberFormat="1" applyFont="1" applyFill="1" applyBorder="1"/>
    <xf numFmtId="0" fontId="62" fillId="0" borderId="43" xfId="571" applyFont="1" applyFill="1" applyBorder="1" applyProtection="1">
      <protection locked="0"/>
    </xf>
    <xf numFmtId="3" fontId="60" fillId="0" borderId="32" xfId="571" applyNumberFormat="1" applyFont="1" applyFill="1" applyBorder="1"/>
    <xf numFmtId="3" fontId="60" fillId="0" borderId="22" xfId="571" applyNumberFormat="1" applyFont="1" applyFill="1" applyBorder="1"/>
    <xf numFmtId="3" fontId="60" fillId="0" borderId="24" xfId="571" applyNumberFormat="1" applyFont="1" applyFill="1" applyBorder="1"/>
    <xf numFmtId="4" fontId="5" fillId="0" borderId="32" xfId="571" applyNumberFormat="1" applyFill="1" applyBorder="1"/>
    <xf numFmtId="4" fontId="5" fillId="0" borderId="22" xfId="571" applyNumberFormat="1" applyFill="1" applyBorder="1"/>
    <xf numFmtId="4" fontId="5" fillId="0" borderId="24" xfId="571" applyNumberFormat="1" applyFill="1" applyBorder="1"/>
    <xf numFmtId="4" fontId="5" fillId="0" borderId="32" xfId="571" applyNumberFormat="1" applyBorder="1"/>
    <xf numFmtId="4" fontId="5" fillId="0" borderId="22" xfId="571" applyNumberFormat="1" applyBorder="1"/>
    <xf numFmtId="4" fontId="5" fillId="0" borderId="24" xfId="571" applyNumberFormat="1" applyBorder="1"/>
    <xf numFmtId="3" fontId="5" fillId="0" borderId="32" xfId="571" applyNumberFormat="1" applyBorder="1"/>
    <xf numFmtId="3" fontId="5" fillId="0" borderId="22" xfId="571" applyNumberFormat="1" applyBorder="1"/>
    <xf numFmtId="3" fontId="5" fillId="0" borderId="22" xfId="571" applyNumberFormat="1" applyFill="1" applyBorder="1"/>
    <xf numFmtId="3" fontId="5" fillId="0" borderId="24" xfId="571" applyNumberFormat="1" applyBorder="1"/>
    <xf numFmtId="0" fontId="60" fillId="0" borderId="43" xfId="571" applyFont="1" applyFill="1" applyBorder="1" applyProtection="1">
      <protection locked="0"/>
    </xf>
    <xf numFmtId="0" fontId="62" fillId="28" borderId="43" xfId="571" applyFont="1" applyFill="1" applyBorder="1" applyProtection="1">
      <protection locked="0"/>
    </xf>
    <xf numFmtId="4" fontId="5" fillId="28" borderId="32" xfId="571" applyNumberFormat="1" applyFill="1" applyBorder="1"/>
    <xf numFmtId="4" fontId="60" fillId="28" borderId="32" xfId="571" applyNumberFormat="1" applyFont="1" applyFill="1" applyBorder="1"/>
    <xf numFmtId="4" fontId="60" fillId="28" borderId="22" xfId="571" applyNumberFormat="1" applyFont="1" applyFill="1" applyBorder="1"/>
    <xf numFmtId="4" fontId="60" fillId="28" borderId="24" xfId="571" applyNumberFormat="1" applyFont="1" applyFill="1" applyBorder="1"/>
    <xf numFmtId="0" fontId="5" fillId="0" borderId="43" xfId="571" applyBorder="1"/>
    <xf numFmtId="0" fontId="5" fillId="0" borderId="39" xfId="571" applyBorder="1"/>
    <xf numFmtId="0" fontId="5" fillId="0" borderId="52" xfId="571" applyBorder="1"/>
    <xf numFmtId="0" fontId="5" fillId="0" borderId="0" xfId="571" applyBorder="1"/>
    <xf numFmtId="0" fontId="5" fillId="0" borderId="63" xfId="571" applyBorder="1"/>
    <xf numFmtId="4" fontId="60" fillId="24" borderId="29" xfId="571" applyNumberFormat="1" applyFont="1" applyFill="1" applyBorder="1"/>
    <xf numFmtId="2" fontId="258" fillId="0" borderId="41" xfId="205" applyNumberFormat="1" applyFont="1" applyFill="1" applyBorder="1" applyAlignment="1" applyProtection="1">
      <alignment horizontal="center"/>
    </xf>
    <xf numFmtId="2" fontId="235" fillId="47" borderId="82" xfId="205" applyNumberFormat="1" applyFont="1" applyFill="1" applyBorder="1" applyAlignment="1" applyProtection="1">
      <alignment horizontal="center"/>
    </xf>
    <xf numFmtId="0" fontId="319" fillId="99" borderId="43" xfId="0" applyFont="1" applyFill="1" applyBorder="1"/>
    <xf numFmtId="2" fontId="257" fillId="99" borderId="43" xfId="0" applyNumberFormat="1" applyFont="1" applyFill="1" applyBorder="1" applyAlignment="1">
      <alignment horizontal="center"/>
    </xf>
    <xf numFmtId="2" fontId="257" fillId="99" borderId="84" xfId="0" applyNumberFormat="1" applyFont="1" applyFill="1" applyBorder="1" applyAlignment="1">
      <alignment horizontal="center"/>
    </xf>
    <xf numFmtId="165" fontId="319" fillId="99" borderId="43" xfId="0" applyNumberFormat="1" applyFont="1" applyFill="1" applyBorder="1" applyAlignment="1">
      <alignment horizontal="center"/>
    </xf>
    <xf numFmtId="165" fontId="257" fillId="99" borderId="84" xfId="0" applyNumberFormat="1" applyFont="1" applyFill="1" applyBorder="1" applyAlignment="1">
      <alignment horizontal="center"/>
    </xf>
    <xf numFmtId="0" fontId="320" fillId="0" borderId="0" xfId="0" applyFont="1" applyBorder="1"/>
    <xf numFmtId="0" fontId="51" fillId="0" borderId="28" xfId="0" applyFont="1" applyBorder="1" applyAlignment="1">
      <alignment horizontal="center" vertical="center" wrapText="1"/>
    </xf>
    <xf numFmtId="0" fontId="69" fillId="100" borderId="0" xfId="0" applyFont="1" applyFill="1" applyBorder="1"/>
    <xf numFmtId="0" fontId="327" fillId="100" borderId="0" xfId="0" applyFont="1" applyFill="1"/>
    <xf numFmtId="0" fontId="313" fillId="0" borderId="0" xfId="576" applyFont="1" applyFill="1" applyBorder="1"/>
    <xf numFmtId="0" fontId="313" fillId="0" borderId="0" xfId="576" applyFont="1" applyBorder="1"/>
    <xf numFmtId="0" fontId="313" fillId="0" borderId="0" xfId="577" applyFont="1" applyFill="1" applyBorder="1"/>
    <xf numFmtId="0" fontId="313" fillId="0" borderId="0" xfId="577" applyFont="1" applyBorder="1"/>
    <xf numFmtId="0" fontId="333" fillId="0" borderId="0" xfId="578"/>
    <xf numFmtId="0" fontId="333" fillId="0" borderId="0" xfId="578" applyFill="1"/>
    <xf numFmtId="182" fontId="243" fillId="76" borderId="31" xfId="578" applyNumberFormat="1" applyFont="1" applyFill="1" applyBorder="1" applyAlignment="1" applyProtection="1">
      <alignment horizontal="center" vertical="center" wrapText="1"/>
      <protection locked="0"/>
    </xf>
    <xf numFmtId="182" fontId="243" fillId="76" borderId="30" xfId="578" applyNumberFormat="1" applyFont="1" applyFill="1" applyBorder="1" applyAlignment="1" applyProtection="1">
      <alignment horizontal="center" vertical="center" wrapText="1"/>
      <protection locked="0"/>
    </xf>
    <xf numFmtId="182" fontId="243" fillId="76" borderId="29" xfId="578" applyNumberFormat="1" applyFont="1" applyFill="1" applyBorder="1" applyAlignment="1" applyProtection="1">
      <alignment horizontal="center" vertical="center" wrapText="1"/>
      <protection locked="0"/>
    </xf>
    <xf numFmtId="0" fontId="271" fillId="0" borderId="0" xfId="135" applyFont="1" applyFill="1" applyAlignment="1">
      <alignment horizontal="left"/>
    </xf>
    <xf numFmtId="0" fontId="39" fillId="0" borderId="32" xfId="0" applyFont="1" applyFill="1" applyBorder="1" applyAlignment="1">
      <alignment wrapText="1"/>
    </xf>
    <xf numFmtId="0" fontId="334" fillId="0" borderId="0" xfId="304" applyFont="1"/>
    <xf numFmtId="0" fontId="133" fillId="0" borderId="0" xfId="305" applyFont="1"/>
    <xf numFmtId="0" fontId="334" fillId="0" borderId="0" xfId="305" applyFont="1"/>
    <xf numFmtId="0" fontId="257" fillId="0" borderId="0" xfId="215" applyFont="1"/>
    <xf numFmtId="165" fontId="334" fillId="0" borderId="0" xfId="304" applyNumberFormat="1" applyFont="1"/>
    <xf numFmtId="0" fontId="51" fillId="0" borderId="0" xfId="154" applyFont="1" applyFill="1" applyBorder="1"/>
    <xf numFmtId="0" fontId="334" fillId="0" borderId="0" xfId="304" applyFont="1" applyFill="1" applyBorder="1"/>
    <xf numFmtId="0" fontId="213" fillId="0" borderId="0" xfId="579" applyFont="1"/>
    <xf numFmtId="0" fontId="40" fillId="0" borderId="0" xfId="579" applyFont="1"/>
    <xf numFmtId="49" fontId="39" fillId="0" borderId="0" xfId="578" applyNumberFormat="1" applyFont="1" applyFill="1" applyBorder="1"/>
    <xf numFmtId="185" fontId="39" fillId="0" borderId="0" xfId="578" applyNumberFormat="1" applyFont="1" applyFill="1" applyBorder="1"/>
    <xf numFmtId="185" fontId="255" fillId="0" borderId="0" xfId="578" applyNumberFormat="1" applyFont="1" applyFill="1" applyBorder="1"/>
    <xf numFmtId="0" fontId="69" fillId="27" borderId="0" xfId="579" applyFont="1" applyFill="1" applyAlignment="1"/>
    <xf numFmtId="0" fontId="67" fillId="0" borderId="82" xfId="579" applyFont="1" applyBorder="1"/>
    <xf numFmtId="165" fontId="67" fillId="45" borderId="53" xfId="579" applyNumberFormat="1" applyFont="1" applyFill="1" applyBorder="1" applyAlignment="1">
      <alignment horizontal="center"/>
    </xf>
    <xf numFmtId="165" fontId="67" fillId="0" borderId="51" xfId="579" applyNumberFormat="1" applyFont="1" applyBorder="1" applyAlignment="1">
      <alignment horizontal="center"/>
    </xf>
    <xf numFmtId="0" fontId="67" fillId="0" borderId="41" xfId="579" applyFont="1" applyBorder="1"/>
    <xf numFmtId="165" fontId="67" fillId="45" borderId="59" xfId="579" applyNumberFormat="1" applyFont="1" applyFill="1" applyBorder="1" applyAlignment="1">
      <alignment horizontal="center"/>
    </xf>
    <xf numFmtId="165" fontId="67" fillId="0" borderId="25" xfId="579" applyNumberFormat="1" applyFont="1" applyBorder="1" applyAlignment="1">
      <alignment horizontal="center"/>
    </xf>
    <xf numFmtId="0" fontId="126" fillId="0" borderId="0" xfId="579" applyFont="1" applyBorder="1"/>
    <xf numFmtId="165" fontId="126" fillId="0" borderId="0" xfId="579" applyNumberFormat="1" applyFont="1" applyBorder="1" applyAlignment="1">
      <alignment horizontal="center"/>
    </xf>
    <xf numFmtId="1" fontId="42" fillId="0" borderId="0" xfId="298" applyNumberFormat="1" applyFont="1" applyFill="1" applyBorder="1" applyAlignment="1">
      <alignment horizontal="center" vertical="center" wrapText="1"/>
    </xf>
    <xf numFmtId="3" fontId="41" fillId="0" borderId="0" xfId="298" applyNumberFormat="1" applyFont="1" applyFill="1" applyBorder="1" applyAlignment="1">
      <alignment horizontal="right" vertical="center" indent="2"/>
    </xf>
    <xf numFmtId="49" fontId="39" fillId="0" borderId="0" xfId="578" applyNumberFormat="1" applyFont="1" applyBorder="1"/>
    <xf numFmtId="0" fontId="39" fillId="0" borderId="0" xfId="578" applyFont="1" applyBorder="1"/>
    <xf numFmtId="0" fontId="39" fillId="0" borderId="0" xfId="578" applyFont="1" applyFill="1" applyBorder="1"/>
    <xf numFmtId="0" fontId="65" fillId="0" borderId="0" xfId="135" applyFont="1" applyBorder="1"/>
    <xf numFmtId="4" fontId="65" fillId="0" borderId="33" xfId="0" applyNumberFormat="1" applyFont="1" applyBorder="1" applyAlignment="1"/>
    <xf numFmtId="2" fontId="65" fillId="0" borderId="38" xfId="0" applyNumberFormat="1" applyFont="1" applyBorder="1" applyAlignment="1">
      <alignment horizontal="center"/>
    </xf>
    <xf numFmtId="1" fontId="65" fillId="0" borderId="38" xfId="0" applyNumberFormat="1" applyFont="1" applyBorder="1" applyAlignment="1">
      <alignment horizontal="center"/>
    </xf>
    <xf numFmtId="2" fontId="65" fillId="0" borderId="25" xfId="0" applyNumberFormat="1" applyFont="1" applyBorder="1" applyAlignment="1">
      <alignment horizontal="center" vertical="justify"/>
    </xf>
    <xf numFmtId="1" fontId="38" fillId="0" borderId="0" xfId="568" applyNumberFormat="1" applyFont="1"/>
    <xf numFmtId="1" fontId="38" fillId="0" borderId="0" xfId="0" applyNumberFormat="1" applyFont="1"/>
    <xf numFmtId="17" fontId="308" fillId="0" borderId="0" xfId="582" quotePrefix="1" applyNumberFormat="1" applyFont="1"/>
    <xf numFmtId="0" fontId="1" fillId="0" borderId="0" xfId="582"/>
    <xf numFmtId="0" fontId="1" fillId="0" borderId="0" xfId="583"/>
    <xf numFmtId="4" fontId="1" fillId="0" borderId="0" xfId="583" applyNumberFormat="1"/>
    <xf numFmtId="0" fontId="295" fillId="0" borderId="0" xfId="0" applyFont="1" applyFill="1" applyBorder="1" applyAlignment="1">
      <alignment horizontal="center" vertical="center" wrapText="1"/>
    </xf>
    <xf numFmtId="0" fontId="298" fillId="0" borderId="0" xfId="0" applyFont="1" applyFill="1" applyBorder="1" applyAlignment="1">
      <alignment horizontal="center" vertical="center" wrapText="1"/>
    </xf>
    <xf numFmtId="0" fontId="1" fillId="0" borderId="0" xfId="584"/>
    <xf numFmtId="0" fontId="1" fillId="0" borderId="0" xfId="584" applyBorder="1"/>
    <xf numFmtId="0" fontId="81" fillId="0" borderId="14" xfId="0" applyFont="1" applyBorder="1" applyAlignment="1">
      <alignment horizontal="center"/>
    </xf>
    <xf numFmtId="0" fontId="81" fillId="0" borderId="15" xfId="0" applyFont="1" applyBorder="1" applyAlignment="1">
      <alignment horizontal="center"/>
    </xf>
    <xf numFmtId="0" fontId="81" fillId="0" borderId="16" xfId="0" applyFont="1" applyBorder="1" applyAlignment="1">
      <alignment horizontal="center"/>
    </xf>
    <xf numFmtId="0" fontId="43" fillId="0" borderId="0" xfId="0" applyFont="1" applyBorder="1" applyAlignment="1">
      <alignment horizontal="center" vertical="center"/>
    </xf>
    <xf numFmtId="0" fontId="107" fillId="0" borderId="14" xfId="0" applyFont="1" applyBorder="1" applyAlignment="1">
      <alignment horizontal="center"/>
    </xf>
    <xf numFmtId="0" fontId="107" fillId="0" borderId="15" xfId="0" applyFont="1" applyBorder="1" applyAlignment="1">
      <alignment horizontal="center"/>
    </xf>
    <xf numFmtId="0" fontId="107" fillId="0" borderId="16" xfId="0" applyFont="1" applyBorder="1" applyAlignment="1">
      <alignment horizontal="center"/>
    </xf>
    <xf numFmtId="0" fontId="81" fillId="0" borderId="14" xfId="0" applyFont="1" applyFill="1" applyBorder="1" applyAlignment="1">
      <alignment horizontal="center"/>
    </xf>
    <xf numFmtId="0" fontId="81" fillId="0" borderId="15" xfId="0" applyFont="1" applyFill="1" applyBorder="1" applyAlignment="1">
      <alignment horizontal="center"/>
    </xf>
    <xf numFmtId="0" fontId="81" fillId="0" borderId="16" xfId="0" applyFont="1" applyFill="1" applyBorder="1" applyAlignment="1">
      <alignment horizontal="center"/>
    </xf>
    <xf numFmtId="0" fontId="81" fillId="0" borderId="37" xfId="0" applyFont="1" applyFill="1" applyBorder="1" applyAlignment="1">
      <alignment horizontal="center"/>
    </xf>
    <xf numFmtId="0" fontId="81" fillId="0" borderId="92" xfId="0" applyFont="1" applyFill="1" applyBorder="1" applyAlignment="1">
      <alignment horizontal="center"/>
    </xf>
    <xf numFmtId="0" fontId="81" fillId="0" borderId="28" xfId="0" applyFont="1" applyFill="1" applyBorder="1" applyAlignment="1">
      <alignment horizontal="center"/>
    </xf>
    <xf numFmtId="49" fontId="47" fillId="0" borderId="15" xfId="0" applyNumberFormat="1" applyFont="1" applyBorder="1" applyAlignment="1">
      <alignment horizontal="center" vertical="center"/>
    </xf>
    <xf numFmtId="49" fontId="47" fillId="0" borderId="16" xfId="0" applyNumberFormat="1" applyFont="1" applyBorder="1" applyAlignment="1">
      <alignment horizontal="center" vertical="center"/>
    </xf>
    <xf numFmtId="49" fontId="42" fillId="0" borderId="15" xfId="0" applyNumberFormat="1" applyFont="1" applyBorder="1" applyAlignment="1">
      <alignment horizontal="center" vertical="center"/>
    </xf>
    <xf numFmtId="49" fontId="42" fillId="0" borderId="16" xfId="0" applyNumberFormat="1" applyFont="1" applyBorder="1" applyAlignment="1">
      <alignment horizontal="center" vertical="center"/>
    </xf>
    <xf numFmtId="49" fontId="47" fillId="0" borderId="86" xfId="0" applyNumberFormat="1" applyFont="1" applyBorder="1" applyAlignment="1">
      <alignment horizontal="center" vertical="center"/>
    </xf>
    <xf numFmtId="49" fontId="47" fillId="0" borderId="89" xfId="0" applyNumberFormat="1" applyFont="1" applyBorder="1" applyAlignment="1">
      <alignment horizontal="center" vertical="center"/>
    </xf>
    <xf numFmtId="49" fontId="47" fillId="0" borderId="14" xfId="0" applyNumberFormat="1" applyFont="1" applyBorder="1" applyAlignment="1">
      <alignment horizontal="center" vertical="center"/>
    </xf>
    <xf numFmtId="0" fontId="43" fillId="24" borderId="37" xfId="0" applyFont="1" applyFill="1" applyBorder="1" applyAlignment="1">
      <alignment horizontal="center" vertical="center" wrapText="1"/>
    </xf>
    <xf numFmtId="0" fontId="43" fillId="24" borderId="92" xfId="0" applyFont="1" applyFill="1" applyBorder="1" applyAlignment="1">
      <alignment horizontal="center" vertical="center" wrapText="1"/>
    </xf>
    <xf numFmtId="0" fontId="43" fillId="24" borderId="28" xfId="0" applyFont="1" applyFill="1" applyBorder="1" applyAlignment="1">
      <alignment horizontal="center" vertical="center" wrapText="1"/>
    </xf>
    <xf numFmtId="0" fontId="43" fillId="24" borderId="58" xfId="0" applyFont="1" applyFill="1" applyBorder="1" applyAlignment="1">
      <alignment horizontal="center" vertical="center" wrapText="1"/>
    </xf>
    <xf numFmtId="0" fontId="43" fillId="24" borderId="86" xfId="0" applyFont="1" applyFill="1" applyBorder="1" applyAlignment="1">
      <alignment horizontal="center" vertical="center" wrapText="1"/>
    </xf>
    <xf numFmtId="0" fontId="43" fillId="24" borderId="89" xfId="0" applyFont="1" applyFill="1" applyBorder="1" applyAlignment="1">
      <alignment horizontal="center" vertical="center" wrapText="1"/>
    </xf>
    <xf numFmtId="49" fontId="42" fillId="0" borderId="14" xfId="0" applyNumberFormat="1" applyFont="1" applyBorder="1" applyAlignment="1">
      <alignment horizontal="center" vertical="center"/>
    </xf>
    <xf numFmtId="0" fontId="42" fillId="0" borderId="14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249" fillId="0" borderId="0" xfId="0" applyFont="1" applyAlignment="1">
      <alignment horizontal="left" vertical="center" wrapText="1"/>
    </xf>
    <xf numFmtId="0" fontId="43" fillId="0" borderId="87" xfId="0" applyFont="1" applyBorder="1" applyAlignment="1">
      <alignment horizontal="center" vertical="center"/>
    </xf>
    <xf numFmtId="0" fontId="43" fillId="0" borderId="92" xfId="0" applyFont="1" applyBorder="1" applyAlignment="1">
      <alignment horizontal="center" vertical="center"/>
    </xf>
    <xf numFmtId="0" fontId="110" fillId="0" borderId="0" xfId="0" applyFont="1" applyAlignment="1">
      <alignment horizontal="left" vertical="center"/>
    </xf>
    <xf numFmtId="0" fontId="142" fillId="0" borderId="0" xfId="0" applyFont="1" applyAlignment="1">
      <alignment horizontal="left" vertical="center"/>
    </xf>
    <xf numFmtId="0" fontId="67" fillId="0" borderId="42" xfId="0" applyFont="1" applyFill="1" applyBorder="1" applyAlignment="1" applyProtection="1">
      <alignment horizontal="center" vertical="center" wrapText="1"/>
      <protection locked="0"/>
    </xf>
    <xf numFmtId="0" fontId="67" fillId="0" borderId="44" xfId="0" applyFont="1" applyFill="1" applyBorder="1" applyAlignment="1" applyProtection="1">
      <alignment horizontal="center" vertical="center" wrapText="1"/>
      <protection locked="0"/>
    </xf>
    <xf numFmtId="0" fontId="69" fillId="0" borderId="19" xfId="0" applyFont="1" applyFill="1" applyBorder="1" applyAlignment="1" applyProtection="1">
      <alignment horizontal="center" vertical="center" wrapText="1"/>
      <protection locked="0"/>
    </xf>
    <xf numFmtId="0" fontId="69" fillId="0" borderId="78" xfId="0" applyFont="1" applyFill="1" applyBorder="1" applyAlignment="1" applyProtection="1">
      <alignment horizontal="center" vertical="center" wrapText="1"/>
      <protection locked="0"/>
    </xf>
    <xf numFmtId="0" fontId="69" fillId="0" borderId="47" xfId="0" applyFont="1" applyFill="1" applyBorder="1" applyAlignment="1" applyProtection="1">
      <alignment horizontal="center" vertical="center" wrapText="1"/>
      <protection locked="0"/>
    </xf>
    <xf numFmtId="0" fontId="67" fillId="0" borderId="19" xfId="0" applyFont="1" applyFill="1" applyBorder="1" applyAlignment="1" applyProtection="1">
      <alignment horizontal="center" vertical="center" wrapText="1"/>
      <protection locked="0"/>
    </xf>
    <xf numFmtId="0" fontId="67" fillId="0" borderId="78" xfId="0" applyFont="1" applyFill="1" applyBorder="1" applyAlignment="1" applyProtection="1">
      <alignment horizontal="center" vertical="center" wrapText="1"/>
      <protection locked="0"/>
    </xf>
    <xf numFmtId="0" fontId="67" fillId="0" borderId="47" xfId="0" applyFont="1" applyFill="1" applyBorder="1" applyAlignment="1" applyProtection="1">
      <alignment horizontal="center" vertical="center" wrapText="1"/>
      <protection locked="0"/>
    </xf>
    <xf numFmtId="0" fontId="42" fillId="0" borderId="0" xfId="0" applyFont="1" applyFill="1" applyAlignment="1">
      <alignment horizontal="left" vertical="center"/>
    </xf>
    <xf numFmtId="0" fontId="42" fillId="0" borderId="37" xfId="0" applyFont="1" applyBorder="1" applyAlignment="1">
      <alignment horizontal="center" vertical="center"/>
    </xf>
    <xf numFmtId="0" fontId="42" fillId="0" borderId="52" xfId="0" applyFont="1" applyBorder="1" applyAlignment="1">
      <alignment horizontal="center" vertical="center"/>
    </xf>
    <xf numFmtId="0" fontId="67" fillId="45" borderId="0" xfId="0" applyFont="1" applyFill="1" applyAlignment="1">
      <alignment horizontal="left" vertical="center"/>
    </xf>
    <xf numFmtId="0" fontId="72" fillId="0" borderId="14" xfId="0" applyFont="1" applyBorder="1" applyAlignment="1">
      <alignment horizontal="center" vertical="center" wrapText="1"/>
    </xf>
    <xf numFmtId="0" fontId="72" fillId="0" borderId="15" xfId="0" applyFont="1" applyBorder="1" applyAlignment="1">
      <alignment horizontal="center" vertical="center" wrapText="1"/>
    </xf>
    <xf numFmtId="0" fontId="72" fillId="0" borderId="16" xfId="0" applyFont="1" applyBorder="1" applyAlignment="1">
      <alignment horizontal="center" vertical="center" wrapText="1"/>
    </xf>
    <xf numFmtId="0" fontId="269" fillId="24" borderId="27" xfId="0" applyFont="1" applyFill="1" applyBorder="1" applyAlignment="1">
      <alignment horizontal="center" vertical="center" wrapText="1"/>
    </xf>
    <xf numFmtId="0" fontId="269" fillId="24" borderId="39" xfId="0" applyFont="1" applyFill="1" applyBorder="1" applyAlignment="1">
      <alignment horizontal="center" vertical="center" wrapText="1"/>
    </xf>
    <xf numFmtId="0" fontId="269" fillId="24" borderId="41" xfId="0" applyFont="1" applyFill="1" applyBorder="1" applyAlignment="1">
      <alignment horizontal="center" vertical="center" wrapText="1"/>
    </xf>
    <xf numFmtId="2" fontId="230" fillId="50" borderId="91" xfId="0" applyNumberFormat="1" applyFont="1" applyFill="1" applyBorder="1" applyAlignment="1">
      <alignment horizontal="center"/>
    </xf>
    <xf numFmtId="2" fontId="230" fillId="50" borderId="82" xfId="0" applyNumberFormat="1" applyFont="1" applyFill="1" applyBorder="1" applyAlignment="1">
      <alignment horizontal="center"/>
    </xf>
    <xf numFmtId="2" fontId="230" fillId="50" borderId="39" xfId="0" applyNumberFormat="1" applyFont="1" applyFill="1" applyBorder="1" applyAlignment="1">
      <alignment horizontal="center"/>
    </xf>
    <xf numFmtId="2" fontId="230" fillId="50" borderId="41" xfId="0" applyNumberFormat="1" applyFont="1" applyFill="1" applyBorder="1" applyAlignment="1">
      <alignment horizontal="center"/>
    </xf>
    <xf numFmtId="0" fontId="81" fillId="0" borderId="0" xfId="205" applyNumberFormat="1" applyFont="1" applyAlignment="1" applyProtection="1">
      <alignment horizontal="center" vertical="top" wrapText="1"/>
    </xf>
    <xf numFmtId="2" fontId="81" fillId="0" borderId="14" xfId="205" applyNumberFormat="1" applyFont="1" applyFill="1" applyBorder="1" applyAlignment="1">
      <alignment horizontal="center" vertical="center"/>
    </xf>
    <xf numFmtId="2" fontId="81" fillId="0" borderId="15" xfId="205" applyNumberFormat="1" applyFont="1" applyFill="1" applyBorder="1" applyAlignment="1">
      <alignment horizontal="center" vertical="center"/>
    </xf>
    <xf numFmtId="2" fontId="81" fillId="0" borderId="16" xfId="205" applyNumberFormat="1" applyFont="1" applyFill="1" applyBorder="1" applyAlignment="1">
      <alignment horizontal="center" vertical="center"/>
    </xf>
    <xf numFmtId="0" fontId="42" fillId="0" borderId="14" xfId="0" applyFont="1" applyBorder="1" applyAlignment="1">
      <alignment horizontal="center" vertical="center" wrapText="1"/>
    </xf>
    <xf numFmtId="0" fontId="42" fillId="0" borderId="15" xfId="0" applyFont="1" applyBorder="1" applyAlignment="1">
      <alignment horizontal="center" vertical="center" wrapText="1"/>
    </xf>
    <xf numFmtId="0" fontId="42" fillId="0" borderId="16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2" fontId="43" fillId="0" borderId="47" xfId="0" applyNumberFormat="1" applyFont="1" applyFill="1" applyBorder="1" applyAlignment="1">
      <alignment horizontal="center" vertical="center" wrapText="1"/>
    </xf>
    <xf numFmtId="2" fontId="43" fillId="0" borderId="66" xfId="0" applyNumberFormat="1" applyFont="1" applyFill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/>
    </xf>
    <xf numFmtId="0" fontId="45" fillId="0" borderId="15" xfId="0" applyFont="1" applyBorder="1" applyAlignment="1">
      <alignment horizontal="center" vertical="center"/>
    </xf>
    <xf numFmtId="0" fontId="45" fillId="0" borderId="16" xfId="0" applyFont="1" applyBorder="1" applyAlignment="1">
      <alignment horizontal="center" vertical="center"/>
    </xf>
    <xf numFmtId="0" fontId="51" fillId="0" borderId="37" xfId="0" applyFont="1" applyBorder="1" applyAlignment="1">
      <alignment horizontal="center" vertical="center"/>
    </xf>
    <xf numFmtId="0" fontId="51" fillId="0" borderId="52" xfId="0" applyFont="1" applyBorder="1" applyAlignment="1">
      <alignment horizontal="center" vertical="center"/>
    </xf>
    <xf numFmtId="0" fontId="43" fillId="0" borderId="80" xfId="0" applyFont="1" applyBorder="1" applyAlignment="1">
      <alignment horizontal="center" vertical="center"/>
    </xf>
    <xf numFmtId="0" fontId="43" fillId="0" borderId="60" xfId="0" applyFont="1" applyBorder="1" applyAlignment="1">
      <alignment horizontal="center" vertical="center"/>
    </xf>
    <xf numFmtId="4" fontId="43" fillId="0" borderId="14" xfId="0" applyNumberFormat="1" applyFont="1" applyBorder="1" applyAlignment="1">
      <alignment horizontal="center" vertical="center"/>
    </xf>
    <xf numFmtId="4" fontId="43" fillId="0" borderId="16" xfId="0" applyNumberFormat="1" applyFont="1" applyBorder="1" applyAlignment="1">
      <alignment horizontal="center" vertical="center"/>
    </xf>
    <xf numFmtId="2" fontId="42" fillId="45" borderId="0" xfId="0" applyNumberFormat="1" applyFont="1" applyFill="1" applyAlignment="1">
      <alignment horizontal="left" vertical="center"/>
    </xf>
    <xf numFmtId="4" fontId="51" fillId="0" borderId="37" xfId="0" applyNumberFormat="1" applyFont="1" applyBorder="1" applyAlignment="1">
      <alignment horizontal="center" vertical="center"/>
    </xf>
    <xf numFmtId="4" fontId="51" fillId="0" borderId="64" xfId="0" applyNumberFormat="1" applyFont="1" applyBorder="1" applyAlignment="1">
      <alignment horizontal="center" vertical="center"/>
    </xf>
    <xf numFmtId="0" fontId="71" fillId="0" borderId="0" xfId="0" applyFont="1" applyAlignment="1">
      <alignment horizontal="left" wrapText="1"/>
    </xf>
    <xf numFmtId="2" fontId="67" fillId="0" borderId="27" xfId="0" applyNumberFormat="1" applyFont="1" applyFill="1" applyBorder="1" applyAlignment="1">
      <alignment horizontal="center" vertical="center" wrapText="1"/>
    </xf>
    <xf numFmtId="2" fontId="67" fillId="0" borderId="39" xfId="0" applyNumberFormat="1" applyFont="1" applyFill="1" applyBorder="1" applyAlignment="1">
      <alignment horizontal="center" vertical="center" wrapText="1"/>
    </xf>
    <xf numFmtId="2" fontId="67" fillId="0" borderId="41" xfId="0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left" vertical="center" wrapText="1"/>
    </xf>
    <xf numFmtId="0" fontId="163" fillId="0" borderId="86" xfId="0" applyFont="1" applyFill="1" applyBorder="1" applyAlignment="1">
      <alignment horizontal="center"/>
    </xf>
    <xf numFmtId="0" fontId="163" fillId="0" borderId="0" xfId="0" applyFont="1" applyFill="1" applyBorder="1" applyAlignment="1">
      <alignment horizontal="center"/>
    </xf>
    <xf numFmtId="0" fontId="42" fillId="0" borderId="0" xfId="0" applyFont="1" applyFill="1" applyAlignment="1">
      <alignment horizontal="left" vertical="center" wrapText="1"/>
    </xf>
    <xf numFmtId="0" fontId="68" fillId="0" borderId="0" xfId="0" applyFont="1" applyAlignment="1">
      <alignment horizontal="left" vertical="top" wrapText="1"/>
    </xf>
    <xf numFmtId="2" fontId="67" fillId="0" borderId="0" xfId="0" applyNumberFormat="1" applyFont="1" applyAlignment="1">
      <alignment horizontal="left" vertical="top" wrapText="1"/>
    </xf>
    <xf numFmtId="2" fontId="68" fillId="0" borderId="0" xfId="0" applyNumberFormat="1" applyFont="1" applyAlignment="1">
      <alignment horizontal="center" vertical="top" wrapText="1"/>
    </xf>
    <xf numFmtId="0" fontId="51" fillId="0" borderId="27" xfId="0" applyFont="1" applyBorder="1" applyAlignment="1">
      <alignment horizontal="center" vertical="center" wrapText="1"/>
    </xf>
    <xf numFmtId="0" fontId="51" fillId="0" borderId="41" xfId="0" applyFont="1" applyBorder="1" applyAlignment="1">
      <alignment horizontal="center" vertical="center" wrapText="1"/>
    </xf>
    <xf numFmtId="0" fontId="51" fillId="0" borderId="37" xfId="0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 wrapText="1"/>
    </xf>
    <xf numFmtId="0" fontId="135" fillId="0" borderId="86" xfId="135" applyFont="1" applyFill="1" applyBorder="1" applyAlignment="1">
      <alignment horizontal="center"/>
    </xf>
    <xf numFmtId="0" fontId="180" fillId="0" borderId="86" xfId="135" applyFont="1" applyFill="1" applyBorder="1" applyAlignment="1">
      <alignment horizontal="center"/>
    </xf>
    <xf numFmtId="0" fontId="310" fillId="0" borderId="0" xfId="135" applyFont="1" applyAlignment="1">
      <alignment horizontal="left" vertical="center" wrapText="1" readingOrder="1"/>
    </xf>
    <xf numFmtId="0" fontId="310" fillId="0" borderId="0" xfId="135" applyFont="1" applyAlignment="1">
      <alignment horizontal="left" vertical="center" readingOrder="1"/>
    </xf>
    <xf numFmtId="0" fontId="191" fillId="54" borderId="0" xfId="502" applyFont="1" applyFill="1" applyAlignment="1" applyProtection="1">
      <alignment horizontal="right" vertical="center"/>
      <protection locked="0"/>
    </xf>
    <xf numFmtId="0" fontId="192" fillId="55" borderId="0" xfId="502" applyFont="1" applyFill="1" applyAlignment="1"/>
    <xf numFmtId="0" fontId="40" fillId="0" borderId="0" xfId="103" applyAlignment="1" applyProtection="1">
      <alignment horizontal="center" vertical="center"/>
    </xf>
    <xf numFmtId="0" fontId="60" fillId="0" borderId="37" xfId="304" applyBorder="1" applyAlignment="1">
      <alignment horizontal="center"/>
    </xf>
    <xf numFmtId="0" fontId="60" fillId="0" borderId="92" xfId="304" applyBorder="1" applyAlignment="1">
      <alignment horizontal="center"/>
    </xf>
    <xf numFmtId="0" fontId="60" fillId="0" borderId="58" xfId="304" applyBorder="1" applyAlignment="1">
      <alignment horizontal="center"/>
    </xf>
    <xf numFmtId="0" fontId="60" fillId="0" borderId="86" xfId="304" applyBorder="1" applyAlignment="1">
      <alignment horizontal="center"/>
    </xf>
    <xf numFmtId="0" fontId="42" fillId="0" borderId="14" xfId="301" applyFont="1" applyBorder="1" applyAlignment="1">
      <alignment horizontal="center" vertical="center"/>
    </xf>
    <xf numFmtId="0" fontId="42" fillId="0" borderId="15" xfId="301" applyFont="1" applyBorder="1" applyAlignment="1">
      <alignment horizontal="center" vertical="center"/>
    </xf>
    <xf numFmtId="0" fontId="42" fillId="0" borderId="16" xfId="301" applyFont="1" applyBorder="1" applyAlignment="1">
      <alignment horizontal="center" vertical="center"/>
    </xf>
    <xf numFmtId="0" fontId="42" fillId="0" borderId="14" xfId="298" applyFont="1" applyBorder="1" applyAlignment="1">
      <alignment horizontal="center" vertical="center"/>
    </xf>
    <xf numFmtId="0" fontId="42" fillId="0" borderId="15" xfId="298" applyFont="1" applyBorder="1" applyAlignment="1">
      <alignment horizontal="center" vertical="center"/>
    </xf>
    <xf numFmtId="0" fontId="42" fillId="0" borderId="16" xfId="298" applyFont="1" applyBorder="1" applyAlignment="1">
      <alignment horizontal="center" vertical="center"/>
    </xf>
    <xf numFmtId="0" fontId="67" fillId="24" borderId="14" xfId="298" applyFont="1" applyFill="1" applyBorder="1" applyAlignment="1">
      <alignment horizontal="center" vertical="center"/>
    </xf>
    <xf numFmtId="0" fontId="67" fillId="24" borderId="15" xfId="298" applyFont="1" applyFill="1" applyBorder="1" applyAlignment="1">
      <alignment horizontal="center" vertical="center"/>
    </xf>
    <xf numFmtId="0" fontId="67" fillId="24" borderId="16" xfId="298" applyFont="1" applyFill="1" applyBorder="1" applyAlignment="1">
      <alignment horizontal="center" vertical="center"/>
    </xf>
    <xf numFmtId="0" fontId="69" fillId="0" borderId="0" xfId="200" applyFont="1" applyFill="1" applyBorder="1" applyAlignment="1">
      <alignment horizontal="center"/>
    </xf>
    <xf numFmtId="0" fontId="69" fillId="0" borderId="14" xfId="200" applyFont="1" applyBorder="1" applyAlignment="1">
      <alignment horizontal="center"/>
    </xf>
    <xf numFmtId="0" fontId="69" fillId="0" borderId="15" xfId="200" applyFont="1" applyBorder="1" applyAlignment="1">
      <alignment horizontal="center"/>
    </xf>
    <xf numFmtId="0" fontId="69" fillId="0" borderId="16" xfId="200" applyFont="1" applyBorder="1" applyAlignment="1">
      <alignment horizontal="center"/>
    </xf>
    <xf numFmtId="0" fontId="60" fillId="0" borderId="37" xfId="155" applyBorder="1" applyAlignment="1">
      <alignment horizontal="center"/>
    </xf>
    <xf numFmtId="0" fontId="60" fillId="0" borderId="28" xfId="155" applyBorder="1" applyAlignment="1">
      <alignment horizontal="center"/>
    </xf>
    <xf numFmtId="0" fontId="60" fillId="0" borderId="58" xfId="155" applyBorder="1" applyAlignment="1">
      <alignment horizontal="center"/>
    </xf>
    <xf numFmtId="0" fontId="60" fillId="0" borderId="89" xfId="155" applyBorder="1" applyAlignment="1">
      <alignment horizontal="center"/>
    </xf>
    <xf numFmtId="0" fontId="60" fillId="0" borderId="28" xfId="304" applyBorder="1" applyAlignment="1">
      <alignment horizontal="center"/>
    </xf>
    <xf numFmtId="0" fontId="60" fillId="0" borderId="89" xfId="304" applyBorder="1" applyAlignment="1">
      <alignment horizontal="center"/>
    </xf>
    <xf numFmtId="0" fontId="71" fillId="0" borderId="90" xfId="0" applyFont="1" applyBorder="1" applyAlignment="1">
      <alignment horizontal="center" vertical="center"/>
    </xf>
    <xf numFmtId="0" fontId="71" fillId="0" borderId="0" xfId="0" applyFont="1" applyBorder="1" applyAlignment="1">
      <alignment horizontal="center" vertical="center"/>
    </xf>
    <xf numFmtId="0" fontId="71" fillId="0" borderId="81" xfId="0" applyFont="1" applyBorder="1" applyAlignment="1">
      <alignment horizontal="center" vertical="center"/>
    </xf>
    <xf numFmtId="0" fontId="71" fillId="0" borderId="5" xfId="297" applyFont="1" applyBorder="1" applyAlignment="1">
      <alignment horizontal="center" vertical="center" wrapText="1"/>
    </xf>
    <xf numFmtId="0" fontId="71" fillId="0" borderId="88" xfId="297" applyFont="1" applyBorder="1" applyAlignment="1">
      <alignment horizontal="center" vertical="center" wrapText="1"/>
    </xf>
    <xf numFmtId="0" fontId="71" fillId="49" borderId="68" xfId="135" applyFont="1" applyFill="1" applyBorder="1" applyAlignment="1">
      <alignment horizontal="center" vertical="center" wrapText="1"/>
    </xf>
    <xf numFmtId="0" fontId="71" fillId="49" borderId="50" xfId="135" applyFont="1" applyFill="1" applyBorder="1" applyAlignment="1">
      <alignment horizontal="center" vertical="center" wrapText="1"/>
    </xf>
    <xf numFmtId="0" fontId="71" fillId="0" borderId="68" xfId="135" applyFont="1" applyBorder="1" applyAlignment="1">
      <alignment horizontal="center" vertical="center" wrapText="1"/>
    </xf>
    <xf numFmtId="0" fontId="71" fillId="0" borderId="50" xfId="135" applyFont="1" applyBorder="1" applyAlignment="1">
      <alignment horizontal="center" vertical="center" wrapText="1"/>
    </xf>
    <xf numFmtId="0" fontId="71" fillId="0" borderId="68" xfId="297" applyFont="1" applyBorder="1" applyAlignment="1">
      <alignment horizontal="center" vertical="center" wrapText="1"/>
    </xf>
    <xf numFmtId="0" fontId="71" fillId="0" borderId="50" xfId="297" applyFont="1" applyBorder="1" applyAlignment="1">
      <alignment horizontal="center" vertical="center" wrapText="1"/>
    </xf>
    <xf numFmtId="0" fontId="71" fillId="0" borderId="90" xfId="135" applyFont="1" applyBorder="1" applyAlignment="1">
      <alignment horizontal="center" vertical="center"/>
    </xf>
    <xf numFmtId="0" fontId="71" fillId="0" borderId="0" xfId="135" applyFont="1" applyBorder="1" applyAlignment="1">
      <alignment horizontal="center" vertical="center"/>
    </xf>
    <xf numFmtId="0" fontId="71" fillId="0" borderId="81" xfId="135" applyFont="1" applyBorder="1" applyAlignment="1">
      <alignment horizontal="center" vertical="center"/>
    </xf>
    <xf numFmtId="0" fontId="71" fillId="0" borderId="5" xfId="135" applyFont="1" applyBorder="1" applyAlignment="1">
      <alignment horizontal="center" vertical="center" wrapText="1"/>
    </xf>
    <xf numFmtId="0" fontId="71" fillId="0" borderId="88" xfId="135" applyFont="1" applyBorder="1" applyAlignment="1">
      <alignment horizontal="center" vertical="center" wrapText="1"/>
    </xf>
  </cellXfs>
  <cellStyles count="585">
    <cellStyle name="[StdExit()]" xfId="1"/>
    <cellStyle name="[StdExit()] 2" xfId="333"/>
    <cellStyle name="20% — akcent 1" xfId="2" builtinId="30" customBuiltin="1"/>
    <cellStyle name="20% - akcent 1 2" xfId="3"/>
    <cellStyle name="20% — akcent 1 2" xfId="524"/>
    <cellStyle name="20% - akcent 1 2 2" xfId="4"/>
    <cellStyle name="20% - akcent 1 2 3" xfId="334"/>
    <cellStyle name="20% - akcent 1 3" xfId="234"/>
    <cellStyle name="20% — akcent 1 3" xfId="542"/>
    <cellStyle name="20% - akcent 1 3 2" xfId="335"/>
    <cellStyle name="20% - akcent 1 4" xfId="265"/>
    <cellStyle name="20% - akcent 1 4 2" xfId="336"/>
    <cellStyle name="20% - akcent 1 5" xfId="281"/>
    <cellStyle name="20% - akcent 1 5 2" xfId="337"/>
    <cellStyle name="20% - akcent 1 6" xfId="314"/>
    <cellStyle name="20% - akcent 1 6 2" xfId="338"/>
    <cellStyle name="20% - akcent 1 7" xfId="460"/>
    <cellStyle name="20% — akcent 2" xfId="5" builtinId="34" customBuiltin="1"/>
    <cellStyle name="20% - akcent 2 2" xfId="6"/>
    <cellStyle name="20% — akcent 2 2" xfId="527"/>
    <cellStyle name="20% - akcent 2 2 2" xfId="7"/>
    <cellStyle name="20% - akcent 2 2 3" xfId="339"/>
    <cellStyle name="20% - akcent 2 3" xfId="237"/>
    <cellStyle name="20% — akcent 2 3" xfId="545"/>
    <cellStyle name="20% - akcent 2 3 2" xfId="340"/>
    <cellStyle name="20% - akcent 2 4" xfId="267"/>
    <cellStyle name="20% - akcent 2 4 2" xfId="341"/>
    <cellStyle name="20% - akcent 2 5" xfId="282"/>
    <cellStyle name="20% - akcent 2 5 2" xfId="342"/>
    <cellStyle name="20% - akcent 2 6" xfId="316"/>
    <cellStyle name="20% - akcent 2 6 2" xfId="343"/>
    <cellStyle name="20% - akcent 2 7" xfId="462"/>
    <cellStyle name="20% — akcent 3" xfId="8" builtinId="38" customBuiltin="1"/>
    <cellStyle name="20% - akcent 3 2" xfId="9"/>
    <cellStyle name="20% — akcent 3 2" xfId="530"/>
    <cellStyle name="20% - akcent 3 2 2" xfId="10"/>
    <cellStyle name="20% - akcent 3 2 3" xfId="344"/>
    <cellStyle name="20% - akcent 3 3" xfId="239"/>
    <cellStyle name="20% — akcent 3 3" xfId="548"/>
    <cellStyle name="20% - akcent 3 3 2" xfId="345"/>
    <cellStyle name="20% - akcent 3 4" xfId="269"/>
    <cellStyle name="20% - akcent 3 4 2" xfId="346"/>
    <cellStyle name="20% - akcent 3 5" xfId="283"/>
    <cellStyle name="20% - akcent 3 5 2" xfId="347"/>
    <cellStyle name="20% - akcent 3 6" xfId="318"/>
    <cellStyle name="20% - akcent 3 6 2" xfId="348"/>
    <cellStyle name="20% - akcent 3 7" xfId="464"/>
    <cellStyle name="20% — akcent 4" xfId="11" builtinId="42" customBuiltin="1"/>
    <cellStyle name="20% - akcent 4 2" xfId="12"/>
    <cellStyle name="20% — akcent 4 2" xfId="533"/>
    <cellStyle name="20% - akcent 4 2 2" xfId="13"/>
    <cellStyle name="20% - akcent 4 2 3" xfId="349"/>
    <cellStyle name="20% - akcent 4 3" xfId="243"/>
    <cellStyle name="20% — akcent 4 3" xfId="551"/>
    <cellStyle name="20% - akcent 4 3 2" xfId="350"/>
    <cellStyle name="20% - akcent 4 4" xfId="271"/>
    <cellStyle name="20% - akcent 4 4 2" xfId="351"/>
    <cellStyle name="20% - akcent 4 5" xfId="284"/>
    <cellStyle name="20% - akcent 4 5 2" xfId="352"/>
    <cellStyle name="20% - akcent 4 6" xfId="320"/>
    <cellStyle name="20% - akcent 4 6 2" xfId="353"/>
    <cellStyle name="20% - akcent 4 7" xfId="466"/>
    <cellStyle name="20% — akcent 5" xfId="14" builtinId="46" customBuiltin="1"/>
    <cellStyle name="20% - akcent 5 2" xfId="15"/>
    <cellStyle name="20% — akcent 5 2" xfId="536"/>
    <cellStyle name="20% - akcent 5 2 2" xfId="16"/>
    <cellStyle name="20% - akcent 5 2 3" xfId="354"/>
    <cellStyle name="20% - akcent 5 3" xfId="246"/>
    <cellStyle name="20% — akcent 5 3" xfId="554"/>
    <cellStyle name="20% - akcent 5 3 2" xfId="355"/>
    <cellStyle name="20% - akcent 5 4" xfId="273"/>
    <cellStyle name="20% - akcent 5 4 2" xfId="356"/>
    <cellStyle name="20% - akcent 5 5" xfId="285"/>
    <cellStyle name="20% - akcent 5 5 2" xfId="357"/>
    <cellStyle name="20% - akcent 5 6" xfId="322"/>
    <cellStyle name="20% - akcent 5 6 2" xfId="358"/>
    <cellStyle name="20% - akcent 5 7" xfId="468"/>
    <cellStyle name="20% — akcent 6" xfId="17" builtinId="50" customBuiltin="1"/>
    <cellStyle name="20% - akcent 6 2" xfId="18"/>
    <cellStyle name="20% — akcent 6 2" xfId="539"/>
    <cellStyle name="20% - akcent 6 2 2" xfId="19"/>
    <cellStyle name="20% - akcent 6 2 3" xfId="359"/>
    <cellStyle name="20% - akcent 6 3" xfId="249"/>
    <cellStyle name="20% — akcent 6 3" xfId="557"/>
    <cellStyle name="20% - akcent 6 3 2" xfId="360"/>
    <cellStyle name="20% - akcent 6 4" xfId="275"/>
    <cellStyle name="20% - akcent 6 4 2" xfId="361"/>
    <cellStyle name="20% - akcent 6 5" xfId="286"/>
    <cellStyle name="20% - akcent 6 5 2" xfId="362"/>
    <cellStyle name="20% - akcent 6 6" xfId="324"/>
    <cellStyle name="20% - akcent 6 6 2" xfId="363"/>
    <cellStyle name="20% - akcent 6 7" xfId="470"/>
    <cellStyle name="40% — akcent 1" xfId="20" builtinId="31" customBuiltin="1"/>
    <cellStyle name="40% - akcent 1 2" xfId="21"/>
    <cellStyle name="40% — akcent 1 2" xfId="525"/>
    <cellStyle name="40% - akcent 1 2 2" xfId="22"/>
    <cellStyle name="40% - akcent 1 2 3" xfId="364"/>
    <cellStyle name="40% - akcent 1 3" xfId="235"/>
    <cellStyle name="40% — akcent 1 3" xfId="543"/>
    <cellStyle name="40% - akcent 1 3 2" xfId="365"/>
    <cellStyle name="40% - akcent 1 4" xfId="266"/>
    <cellStyle name="40% - akcent 1 4 2" xfId="366"/>
    <cellStyle name="40% - akcent 1 5" xfId="287"/>
    <cellStyle name="40% - akcent 1 5 2" xfId="367"/>
    <cellStyle name="40% - akcent 1 6" xfId="315"/>
    <cellStyle name="40% - akcent 1 6 2" xfId="368"/>
    <cellStyle name="40% - akcent 1 7" xfId="461"/>
    <cellStyle name="40% — akcent 2" xfId="23" builtinId="35" customBuiltin="1"/>
    <cellStyle name="40% - akcent 2 2" xfId="24"/>
    <cellStyle name="40% — akcent 2 2" xfId="528"/>
    <cellStyle name="40% - akcent 2 2 2" xfId="25"/>
    <cellStyle name="40% - akcent 2 2 3" xfId="369"/>
    <cellStyle name="40% - akcent 2 3" xfId="238"/>
    <cellStyle name="40% — akcent 2 3" xfId="546"/>
    <cellStyle name="40% - akcent 2 3 2" xfId="370"/>
    <cellStyle name="40% - akcent 2 4" xfId="268"/>
    <cellStyle name="40% - akcent 2 4 2" xfId="371"/>
    <cellStyle name="40% - akcent 2 5" xfId="288"/>
    <cellStyle name="40% - akcent 2 5 2" xfId="372"/>
    <cellStyle name="40% - akcent 2 6" xfId="317"/>
    <cellStyle name="40% - akcent 2 6 2" xfId="373"/>
    <cellStyle name="40% - akcent 2 7" xfId="463"/>
    <cellStyle name="40% — akcent 3" xfId="26" builtinId="39" customBuiltin="1"/>
    <cellStyle name="40% - akcent 3 2" xfId="27"/>
    <cellStyle name="40% — akcent 3 2" xfId="531"/>
    <cellStyle name="40% - akcent 3 2 2" xfId="28"/>
    <cellStyle name="40% - akcent 3 2 3" xfId="374"/>
    <cellStyle name="40% - akcent 3 3" xfId="240"/>
    <cellStyle name="40% — akcent 3 3" xfId="549"/>
    <cellStyle name="40% - akcent 3 3 2" xfId="375"/>
    <cellStyle name="40% - akcent 3 4" xfId="270"/>
    <cellStyle name="40% - akcent 3 4 2" xfId="376"/>
    <cellStyle name="40% - akcent 3 5" xfId="289"/>
    <cellStyle name="40% - akcent 3 5 2" xfId="377"/>
    <cellStyle name="40% - akcent 3 6" xfId="319"/>
    <cellStyle name="40% - akcent 3 6 2" xfId="378"/>
    <cellStyle name="40% - akcent 3 7" xfId="465"/>
    <cellStyle name="40% — akcent 4" xfId="29" builtinId="43" customBuiltin="1"/>
    <cellStyle name="40% - akcent 4 2" xfId="30"/>
    <cellStyle name="40% — akcent 4 2" xfId="534"/>
    <cellStyle name="40% - akcent 4 2 2" xfId="31"/>
    <cellStyle name="40% - akcent 4 2 3" xfId="379"/>
    <cellStyle name="40% - akcent 4 3" xfId="244"/>
    <cellStyle name="40% — akcent 4 3" xfId="552"/>
    <cellStyle name="40% - akcent 4 3 2" xfId="380"/>
    <cellStyle name="40% - akcent 4 4" xfId="272"/>
    <cellStyle name="40% - akcent 4 4 2" xfId="381"/>
    <cellStyle name="40% - akcent 4 5" xfId="290"/>
    <cellStyle name="40% - akcent 4 5 2" xfId="382"/>
    <cellStyle name="40% - akcent 4 6" xfId="321"/>
    <cellStyle name="40% - akcent 4 6 2" xfId="383"/>
    <cellStyle name="40% - akcent 4 7" xfId="467"/>
    <cellStyle name="40% — akcent 5" xfId="32" builtinId="47" customBuiltin="1"/>
    <cellStyle name="40% - akcent 5 2" xfId="33"/>
    <cellStyle name="40% — akcent 5 2" xfId="537"/>
    <cellStyle name="40% - akcent 5 2 2" xfId="34"/>
    <cellStyle name="40% - akcent 5 2 3" xfId="384"/>
    <cellStyle name="40% - akcent 5 3" xfId="247"/>
    <cellStyle name="40% — akcent 5 3" xfId="555"/>
    <cellStyle name="40% - akcent 5 3 2" xfId="385"/>
    <cellStyle name="40% - akcent 5 4" xfId="274"/>
    <cellStyle name="40% - akcent 5 4 2" xfId="386"/>
    <cellStyle name="40% - akcent 5 5" xfId="291"/>
    <cellStyle name="40% - akcent 5 5 2" xfId="387"/>
    <cellStyle name="40% - akcent 5 6" xfId="323"/>
    <cellStyle name="40% - akcent 5 6 2" xfId="388"/>
    <cellStyle name="40% - akcent 5 7" xfId="469"/>
    <cellStyle name="40% — akcent 6" xfId="35" builtinId="51" customBuiltin="1"/>
    <cellStyle name="40% - akcent 6 2" xfId="36"/>
    <cellStyle name="40% — akcent 6 2" xfId="540"/>
    <cellStyle name="40% - akcent 6 2 2" xfId="37"/>
    <cellStyle name="40% - akcent 6 2 3" xfId="389"/>
    <cellStyle name="40% - akcent 6 3" xfId="250"/>
    <cellStyle name="40% — akcent 6 3" xfId="558"/>
    <cellStyle name="40% - akcent 6 3 2" xfId="390"/>
    <cellStyle name="40% - akcent 6 4" xfId="276"/>
    <cellStyle name="40% - akcent 6 4 2" xfId="391"/>
    <cellStyle name="40% - akcent 6 5" xfId="292"/>
    <cellStyle name="40% - akcent 6 5 2" xfId="392"/>
    <cellStyle name="40% - akcent 6 6" xfId="325"/>
    <cellStyle name="40% - akcent 6 6 2" xfId="393"/>
    <cellStyle name="40% - akcent 6 7" xfId="471"/>
    <cellStyle name="60% — akcent 1" xfId="38" builtinId="32" customBuiltin="1"/>
    <cellStyle name="60% - akcent 1 2" xfId="39"/>
    <cellStyle name="60% — akcent 1 2" xfId="526"/>
    <cellStyle name="60% - akcent 1 2 2" xfId="40"/>
    <cellStyle name="60% - akcent 1 2 3" xfId="394"/>
    <cellStyle name="60% - akcent 1 3" xfId="236"/>
    <cellStyle name="60% — akcent 1 3" xfId="544"/>
    <cellStyle name="60% — akcent 2" xfId="41" builtinId="36" customBuiltin="1"/>
    <cellStyle name="60% - akcent 2 2" xfId="42"/>
    <cellStyle name="60% — akcent 2 2" xfId="529"/>
    <cellStyle name="60% - akcent 2 2 2" xfId="43"/>
    <cellStyle name="60% — akcent 2 3" xfId="547"/>
    <cellStyle name="60% — akcent 3" xfId="44" builtinId="40" customBuiltin="1"/>
    <cellStyle name="60% - akcent 3 2" xfId="45"/>
    <cellStyle name="60% — akcent 3 2" xfId="532"/>
    <cellStyle name="60% - akcent 3 2 2" xfId="46"/>
    <cellStyle name="60% - akcent 3 2 3" xfId="395"/>
    <cellStyle name="60% - akcent 3 3" xfId="241"/>
    <cellStyle name="60% — akcent 3 3" xfId="550"/>
    <cellStyle name="60% — akcent 4" xfId="47" builtinId="44" customBuiltin="1"/>
    <cellStyle name="60% - akcent 4 2" xfId="48"/>
    <cellStyle name="60% — akcent 4 2" xfId="535"/>
    <cellStyle name="60% - akcent 4 2 2" xfId="49"/>
    <cellStyle name="60% - akcent 4 2 3" xfId="396"/>
    <cellStyle name="60% - akcent 4 3" xfId="245"/>
    <cellStyle name="60% — akcent 4 3" xfId="553"/>
    <cellStyle name="60% — akcent 5" xfId="50" builtinId="48" customBuiltin="1"/>
    <cellStyle name="60% - akcent 5 2" xfId="51"/>
    <cellStyle name="60% — akcent 5 2" xfId="538"/>
    <cellStyle name="60% - akcent 5 2 2" xfId="52"/>
    <cellStyle name="60% — akcent 5 3" xfId="556"/>
    <cellStyle name="60% — akcent 6" xfId="53" builtinId="52" customBuiltin="1"/>
    <cellStyle name="60% - akcent 6 2" xfId="54"/>
    <cellStyle name="60% — akcent 6 2" xfId="541"/>
    <cellStyle name="60% - akcent 6 2 2" xfId="55"/>
    <cellStyle name="60% - akcent 6 2 3" xfId="397"/>
    <cellStyle name="60% - akcent 6 3" xfId="251"/>
    <cellStyle name="60% — akcent 6 3" xfId="559"/>
    <cellStyle name="Akcent 1" xfId="56" builtinId="29" customBuiltin="1"/>
    <cellStyle name="Akcent 1 2" xfId="57"/>
    <cellStyle name="Akcent 1 2 2" xfId="58"/>
    <cellStyle name="Akcent 1 2 3" xfId="398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9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0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1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2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9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3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4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5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6"/>
    <cellStyle name="Nagłówek 4 3" xfId="227"/>
    <cellStyle name="Neutralne 2" xfId="125"/>
    <cellStyle name="Neutralne 2 2" xfId="126"/>
    <cellStyle name="Neutralny" xfId="124" builtinId="28" customBuiltin="1"/>
    <cellStyle name="Neutralny 2" xfId="521"/>
    <cellStyle name="no dec" xfId="127"/>
    <cellStyle name="Normal" xfId="515"/>
    <cellStyle name="Normal 2" xfId="128"/>
    <cellStyle name="Normal 2 2" xfId="129"/>
    <cellStyle name="Normal 2_Ceny_prosiąt _UE-28" xfId="130"/>
    <cellStyle name="Normal 3" xfId="258"/>
    <cellStyle name="Normal 4" xfId="330"/>
    <cellStyle name="Normal 5" xfId="455"/>
    <cellStyle name="Normal_A1_T3" xfId="131"/>
    <cellStyle name="Normalny" xfId="0" builtinId="0"/>
    <cellStyle name="Normalny 10" xfId="132"/>
    <cellStyle name="Normalny 10 2" xfId="407"/>
    <cellStyle name="Normalny 10 3" xfId="440"/>
    <cellStyle name="Normalny 10 3 2" xfId="571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8"/>
    <cellStyle name="Normalny 15" xfId="206"/>
    <cellStyle name="Normalny 15 2" xfId="408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9"/>
    <cellStyle name="Normalny 19 2 3" xfId="501"/>
    <cellStyle name="Normalny 19 2 3 2" xfId="507"/>
    <cellStyle name="Normalny 19 2 3 2 2" xfId="512"/>
    <cellStyle name="Normalny 19 2 3 2 3" xfId="584"/>
    <cellStyle name="Normalny 19 2 4" xfId="509"/>
    <cellStyle name="Normalny 19 2 4 2" xfId="511"/>
    <cellStyle name="Normalny 19 2 4 2 2" xfId="581"/>
    <cellStyle name="Normalny 19 2 4 2 2 2" xfId="583"/>
    <cellStyle name="Normalny 19 2 5" xfId="563"/>
    <cellStyle name="Normalny 19 3" xfId="410"/>
    <cellStyle name="Normalny 19 4" xfId="496"/>
    <cellStyle name="Normalny 19 4 2" xfId="505"/>
    <cellStyle name="Normalny 19 4 2 2" xfId="564"/>
    <cellStyle name="Normalny 2" xfId="134"/>
    <cellStyle name="Normalny 2 2" xfId="135"/>
    <cellStyle name="Normalny 2 2 2" xfId="136"/>
    <cellStyle name="Normalny 2 2 3" xfId="215"/>
    <cellStyle name="Normalny 2 3" xfId="137"/>
    <cellStyle name="Normalny 2 3 2" xfId="411"/>
    <cellStyle name="Normalny 2 3 3" xfId="502"/>
    <cellStyle name="Normalny 2 4" xfId="211"/>
    <cellStyle name="Normalny 2 5" xfId="213"/>
    <cellStyle name="Normalny 2 6" xfId="412"/>
    <cellStyle name="Normalny 2 7" xfId="514"/>
    <cellStyle name="Normalny 2 8" xfId="561"/>
    <cellStyle name="Normalny 2 9" xfId="575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3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13"/>
    <cellStyle name="Normalny 28 3" xfId="560"/>
    <cellStyle name="Normalny 28 4" xfId="574"/>
    <cellStyle name="Normalny 29" xfId="263"/>
    <cellStyle name="Normalny 29 2" xfId="414"/>
    <cellStyle name="Normalny 3" xfId="138"/>
    <cellStyle name="Normalny 3 2" xfId="139"/>
    <cellStyle name="Normalny 3 2 2" xfId="140"/>
    <cellStyle name="Normalny 3 2 2 2" xfId="415"/>
    <cellStyle name="Normalny 3 3" xfId="141"/>
    <cellStyle name="Normalny 3 3 2" xfId="416"/>
    <cellStyle name="Normalny 3_Ceny_żywiec" xfId="259"/>
    <cellStyle name="Normalny 30" xfId="277"/>
    <cellStyle name="Normalny 30 2" xfId="417"/>
    <cellStyle name="Normalny 31" xfId="278"/>
    <cellStyle name="Normalny 32" xfId="279"/>
    <cellStyle name="Normalny 33" xfId="280"/>
    <cellStyle name="Normalny 34" xfId="293"/>
    <cellStyle name="Normalny 34 2" xfId="418"/>
    <cellStyle name="Normalny 35" xfId="302"/>
    <cellStyle name="Normalny 36" xfId="303"/>
    <cellStyle name="Normalny 37" xfId="306"/>
    <cellStyle name="Normalny 38" xfId="307"/>
    <cellStyle name="Normalny 38 2" xfId="419"/>
    <cellStyle name="Normalny 38 3" xfId="451"/>
    <cellStyle name="Normalny 38 4" xfId="453"/>
    <cellStyle name="Normalny 38 4 2" xfId="479"/>
    <cellStyle name="Normalny 38 4 2 2" xfId="491"/>
    <cellStyle name="Normalny 39" xfId="311"/>
    <cellStyle name="Normalny 39 2" xfId="420"/>
    <cellStyle name="Normalny 4" xfId="142"/>
    <cellStyle name="Normalny 4 2" xfId="143"/>
    <cellStyle name="Normalny 4 2 2" xfId="421"/>
    <cellStyle name="Normalny 4 3" xfId="422"/>
    <cellStyle name="Normalny 40" xfId="312"/>
    <cellStyle name="Normalny 40 2" xfId="423"/>
    <cellStyle name="Normalny 41" xfId="326"/>
    <cellStyle name="Normalny 42" xfId="327"/>
    <cellStyle name="Normalny 43" xfId="329"/>
    <cellStyle name="Normalny 44" xfId="332"/>
    <cellStyle name="Normalny 45" xfId="424"/>
    <cellStyle name="Normalny 46" xfId="439"/>
    <cellStyle name="Normalny 47" xfId="441"/>
    <cellStyle name="Normalny 47 2" xfId="442"/>
    <cellStyle name="Normalny 48" xfId="443"/>
    <cellStyle name="Normalny 48 2" xfId="444"/>
    <cellStyle name="Normalny 49" xfId="445"/>
    <cellStyle name="Normalny 5" xfId="144"/>
    <cellStyle name="Normalny 5 2" xfId="145"/>
    <cellStyle name="Normalny 5 2 2" xfId="425"/>
    <cellStyle name="Normalny 5 3" xfId="146"/>
    <cellStyle name="Normalny 50" xfId="446"/>
    <cellStyle name="Normalny 51" xfId="447"/>
    <cellStyle name="Normalny 52" xfId="449"/>
    <cellStyle name="Normalny 52 2" xfId="477"/>
    <cellStyle name="Normalny 52 2 2" xfId="489"/>
    <cellStyle name="Normalny 53" xfId="450"/>
    <cellStyle name="Normalny 54" xfId="452"/>
    <cellStyle name="Normalny 54 2" xfId="478"/>
    <cellStyle name="Normalny 54 2 2" xfId="490"/>
    <cellStyle name="Normalny 55" xfId="457"/>
    <cellStyle name="Normalny 56" xfId="458"/>
    <cellStyle name="Normalny 57" xfId="472"/>
    <cellStyle name="Normalny 58" xfId="474"/>
    <cellStyle name="Normalny 59" xfId="475"/>
    <cellStyle name="Normalny 59 2" xfId="572"/>
    <cellStyle name="Normalny 6" xfId="147"/>
    <cellStyle name="Normalny 6 2" xfId="297"/>
    <cellStyle name="Normalny 60" xfId="476"/>
    <cellStyle name="Normalny 61" xfId="480"/>
    <cellStyle name="Normalny 62" xfId="481"/>
    <cellStyle name="Normalny 63" xfId="482"/>
    <cellStyle name="Normalny 64" xfId="483"/>
    <cellStyle name="Normalny 65" xfId="485"/>
    <cellStyle name="Normalny 65 2" xfId="486"/>
    <cellStyle name="Normalny 65 3" xfId="487"/>
    <cellStyle name="Normalny 65 4" xfId="495"/>
    <cellStyle name="Normalny 66" xfId="488"/>
    <cellStyle name="Normalny 67" xfId="492"/>
    <cellStyle name="Normalny 67 2" xfId="493"/>
    <cellStyle name="Normalny 67 2 2" xfId="508"/>
    <cellStyle name="Normalny 67 2 2 2" xfId="510"/>
    <cellStyle name="Normalny 67 2 2 2 2" xfId="580"/>
    <cellStyle name="Normalny 67 2 2 2 2 2" xfId="582"/>
    <cellStyle name="Normalny 68" xfId="494"/>
    <cellStyle name="Normalny 69" xfId="497"/>
    <cellStyle name="Normalny 69 2" xfId="506"/>
    <cellStyle name="Normalny 69 2 2" xfId="562"/>
    <cellStyle name="Normalny 69 2 3" xfId="565"/>
    <cellStyle name="Normalny 69 2 4" xfId="566"/>
    <cellStyle name="Normalny 7" xfId="148"/>
    <cellStyle name="Normalny 7 2" xfId="426"/>
    <cellStyle name="Normalny 70" xfId="499"/>
    <cellStyle name="Normalny 71" xfId="500"/>
    <cellStyle name="Normalny 72" xfId="504"/>
    <cellStyle name="Normalny 73" xfId="516"/>
    <cellStyle name="Normalny 74" xfId="517"/>
    <cellStyle name="Normalny 75" xfId="522"/>
    <cellStyle name="Normalny 76" xfId="567"/>
    <cellStyle name="Normalny 76 2" xfId="573"/>
    <cellStyle name="Normalny 77" xfId="578"/>
    <cellStyle name="Normalny 8" xfId="149"/>
    <cellStyle name="Normalny 8 2" xfId="427"/>
    <cellStyle name="Normalny 9" xfId="150"/>
    <cellStyle name="Normalny 9 2" xfId="428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8"/>
    <cellStyle name="Normalny_Ceny_miesieczneUE_IX_2019" xfId="454"/>
    <cellStyle name="Normalny_Ceny_miesieczneUE_V_2020" xfId="484"/>
    <cellStyle name="Normalny_Ceny_miesieczneUE_XI_15" xfId="203"/>
    <cellStyle name="Normalny_Ceny_MR2" xfId="207"/>
    <cellStyle name="Normalny_Ceny_tygodniowe_UE" xfId="498"/>
    <cellStyle name="Normalny_DROB41_0" xfId="253"/>
    <cellStyle name="Normalny_Handel_2011 2" xfId="299"/>
    <cellStyle name="Normalny_Handel_2011 3" xfId="579"/>
    <cellStyle name="Normalny_Handel_wieprzowina_A 2" xfId="308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09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oblicz_miesiac_3 3" xfId="576"/>
    <cellStyle name="Normalny_oblicz_miesiac_4 3" xfId="577"/>
    <cellStyle name="Normalny_Oblicz_ziarno" xfId="568"/>
    <cellStyle name="Normalny_UBOJE_wgGUS 2" xfId="296"/>
    <cellStyle name="Normalny_UBOJE_wgGUS_1 2" xfId="570"/>
    <cellStyle name="Normalny_UBOJE_wgGUS_2 2" xfId="295"/>
    <cellStyle name="Normalny_UBOJE_wgGUS_3 2" xfId="569"/>
    <cellStyle name="Normalny_wiep00_07_lacza" xfId="301"/>
    <cellStyle name="Normalny_wieprzowina 2010_2011_ wstepne 2" xfId="310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9"/>
    <cellStyle name="Obliczenia 3" xfId="230"/>
    <cellStyle name="Percent" xfId="160"/>
    <cellStyle name="Percent 2" xfId="331"/>
    <cellStyle name="Percent 3" xfId="456"/>
    <cellStyle name="Procentowy" xfId="473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503"/>
    <cellStyle name="Procentowy 4" xfId="169"/>
    <cellStyle name="Procentowy 4 2" xfId="170"/>
    <cellStyle name="Procentowy 4 2 2" xfId="430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1"/>
    <cellStyle name="Suma" xfId="177" builtinId="25" customBuiltin="1"/>
    <cellStyle name="Suma 2" xfId="178"/>
    <cellStyle name="Suma 2 2" xfId="179"/>
    <cellStyle name="Suma 2 3" xfId="432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3"/>
    <cellStyle name="Tytuł 3" xfId="223"/>
    <cellStyle name="Tytuł 4" xfId="518"/>
    <cellStyle name="Uwaga" xfId="191" builtinId="10" customBuiltin="1"/>
    <cellStyle name="Uwaga 2" xfId="192"/>
    <cellStyle name="Uwaga 2 2" xfId="193"/>
    <cellStyle name="Uwaga 2 3" xfId="434"/>
    <cellStyle name="Uwaga 3" xfId="231"/>
    <cellStyle name="Uwaga 3 2" xfId="435"/>
    <cellStyle name="Uwaga 4" xfId="264"/>
    <cellStyle name="Uwaga 4 2" xfId="436"/>
    <cellStyle name="Uwaga 5" xfId="294"/>
    <cellStyle name="Uwaga 5 2" xfId="437"/>
    <cellStyle name="Uwaga 6" xfId="313"/>
    <cellStyle name="Uwaga 6 2" xfId="438"/>
    <cellStyle name="Uwaga 7" xfId="459"/>
    <cellStyle name="Uwaga 8" xfId="523"/>
    <cellStyle name="Złe 2" xfId="195"/>
    <cellStyle name="Złe 2 2" xfId="196"/>
    <cellStyle name="Złe 3" xfId="204"/>
    <cellStyle name="Zły" xfId="194" builtinId="27" customBuiltin="1"/>
    <cellStyle name="Zły 2" xfId="520"/>
  </cellStyles>
  <dxfs count="75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00B05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ymbol val="square"/>
            <c:size val="6"/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47"/>
              <c:layout>
                <c:manualLayout>
                  <c:x val="8.1936685288639538E-3"/>
                  <c:y val="3.9698836413415366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rgbClr val="0000FF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765363128491623E-2"/>
                      <c:h val="4.60506502395619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'!$C$7:$BB$7</c:f>
              <c:numCache>
                <c:formatCode>#,##0.00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45D-4C0D-AA05-8FB973E87A21}"/>
            </c:ext>
          </c:extLst>
        </c:ser>
        <c:ser>
          <c:idx val="2"/>
          <c:order val="1"/>
          <c:tx>
            <c:v>2016 r.</c:v>
          </c:tx>
          <c:marker>
            <c:symbol val="triangle"/>
            <c:size val="6"/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'!$C$9:$BB$9</c:f>
              <c:numCache>
                <c:formatCode>#,##0.00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45D-4C0D-AA05-8FB973E87A21}"/>
            </c:ext>
          </c:extLst>
        </c:ser>
        <c:ser>
          <c:idx val="3"/>
          <c:order val="2"/>
          <c:tx>
            <c:strRef>
              <c:f>'Trzoda chlewna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'!$C$11:$BB$11</c:f>
              <c:numCache>
                <c:formatCode>#,##0.00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45D-4C0D-AA05-8FB973E87A21}"/>
            </c:ext>
          </c:extLst>
        </c:ser>
        <c:ser>
          <c:idx val="0"/>
          <c:order val="3"/>
          <c:tx>
            <c:strRef>
              <c:f>'Trzoda chlewna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val>
            <c:numRef>
              <c:f>'Trzoda chlewna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chemeClr val="accent4">
                    <a:lumMod val="40000"/>
                    <a:lumOff val="60000"/>
                  </a:schemeClr>
                </a:solidFill>
                <a:ln w="19050"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4.4692737430167872E-3"/>
                  <c:y val="-2.7378507871320987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rgbClr val="7030A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9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2.9795158286778397E-3"/>
                  <c:y val="3.2854209445585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'!$C$19:$BB$19</c:f>
              <c:numCache>
                <c:formatCode>0.00</c:formatCode>
                <c:ptCount val="52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7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2020 r. (kod 0203) - dane wstępne</a:t>
            </a:r>
          </a:p>
        </c:rich>
      </c:tx>
      <c:layout>
        <c:manualLayout>
          <c:xMode val="edge"/>
          <c:yMode val="edge"/>
          <c:x val="0.10465257060258772"/>
          <c:y val="2.20338983050847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2020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32859.815999999999</c:v>
              </c:pt>
              <c:pt idx="1">
                <c:v>28576.227999999999</c:v>
              </c:pt>
              <c:pt idx="2">
                <c:v>30717.382000000001</c:v>
              </c:pt>
              <c:pt idx="3">
                <c:v>25679.852999999999</c:v>
              </c:pt>
              <c:pt idx="4">
                <c:v>30802.513999999999</c:v>
              </c:pt>
              <c:pt idx="5">
                <c:v>31453.807000000001</c:v>
              </c:pt>
              <c:pt idx="6">
                <c:v>33080.635000000002</c:v>
              </c:pt>
              <c:pt idx="7">
                <c:v>31435.396000000001</c:v>
              </c:pt>
              <c:pt idx="8">
                <c:v>34149.872000000003</c:v>
              </c:pt>
              <c:pt idx="9">
                <c:v>40515.231</c:v>
              </c:pt>
              <c:pt idx="10">
                <c:v>37803.576000000001</c:v>
              </c:pt>
              <c:pt idx="11">
                <c:v>34329.839999999997</c:v>
              </c:pt>
            </c:numLit>
          </c:val>
          <c:extLst>
            <c:ext xmlns:c16="http://schemas.microsoft.com/office/drawing/2014/chart" uri="{C3380CC4-5D6E-409C-BE32-E72D297353CC}">
              <c16:uniqueId val="{00000000-A6DB-447C-86F3-74AA292F39DA}"/>
            </c:ext>
          </c:extLst>
        </c:ser>
        <c:ser>
          <c:idx val="1"/>
          <c:order val="1"/>
          <c:tx>
            <c:v>Import 2020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56027.353000000003</c:v>
              </c:pt>
              <c:pt idx="1">
                <c:v>55506.574999999997</c:v>
              </c:pt>
              <c:pt idx="2">
                <c:v>59781.105000000003</c:v>
              </c:pt>
              <c:pt idx="3">
                <c:v>47874.631999999998</c:v>
              </c:pt>
              <c:pt idx="4">
                <c:v>54180.587</c:v>
              </c:pt>
              <c:pt idx="5">
                <c:v>58851.296999999999</c:v>
              </c:pt>
              <c:pt idx="6">
                <c:v>55638.129000000001</c:v>
              </c:pt>
              <c:pt idx="7">
                <c:v>55052.705999999998</c:v>
              </c:pt>
              <c:pt idx="8">
                <c:v>51289.082000000002</c:v>
              </c:pt>
              <c:pt idx="9">
                <c:v>53141.281000000003</c:v>
              </c:pt>
              <c:pt idx="10">
                <c:v>54956.76</c:v>
              </c:pt>
              <c:pt idx="11">
                <c:v>54032.082000000002</c:v>
              </c:pt>
            </c:numLit>
          </c:val>
          <c:extLst>
            <c:ext xmlns:c16="http://schemas.microsoft.com/office/drawing/2014/chart" uri="{C3380CC4-5D6E-409C-BE32-E72D297353CC}">
              <c16:uniqueId val="{00000001-A6DB-447C-86F3-74AA292F3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354752"/>
        <c:axId val="83356288"/>
      </c:barChart>
      <c:catAx>
        <c:axId val="8335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356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356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50522710084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354752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90675741815"/>
          <c:w val="0.57373458752438555"/>
          <c:h val="4.068793095778278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2017-2021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3"/>
          <c:order val="0"/>
          <c:tx>
            <c:v>2021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1"/>
              <c:layout>
                <c:manualLayout>
                  <c:x val="-4.4154480272758242E-2"/>
                  <c:y val="-1.35793367402856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E2D-4FF2-8CDF-D3003A90C88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Lit>
              <c:formatCode>General</c:formatCode>
              <c:ptCount val="12"/>
              <c:pt idx="0">
                <c:v>3.9046050588235293</c:v>
              </c:pt>
              <c:pt idx="1">
                <c:v>4.2852917058823525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E2D-4FF2-8CDF-D3003A90C889}"/>
            </c:ext>
          </c:extLst>
        </c:ser>
        <c:ser>
          <c:idx val="2"/>
          <c:order val="1"/>
          <c:tx>
            <c:v>2020</c:v>
          </c:tx>
          <c:spPr>
            <a:ln>
              <a:solidFill>
                <a:schemeClr val="accent6"/>
              </a:solidFill>
            </a:ln>
          </c:spPr>
          <c:marker>
            <c:symbol val="dash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layout>
                <c:manualLayout>
                  <c:x val="-2.6216722661950194E-2"/>
                  <c:y val="-2.942189627061872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E2D-4FF2-8CDF-D3003A90C889}"/>
                </c:ext>
              </c:extLst>
            </c:dLbl>
            <c:dLbl>
              <c:idx val="1"/>
              <c:layout>
                <c:manualLayout>
                  <c:x val="-3.863517023866348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ysClr val="windowText" lastClr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E2D-4FF2-8CDF-D3003A90C889}"/>
                </c:ext>
              </c:extLst>
            </c:dLbl>
            <c:dLbl>
              <c:idx val="2"/>
              <c:layout>
                <c:manualLayout>
                  <c:x val="-4.139482525571083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 baseline="0">
                      <a:solidFill>
                        <a:sysClr val="windowText" lastClr="00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E2D-4FF2-8CDF-D3003A90C889}"/>
                </c:ext>
              </c:extLst>
            </c:dLbl>
            <c:dLbl>
              <c:idx val="3"/>
              <c:layout>
                <c:manualLayout>
                  <c:x val="-2.0697412627855464E-2"/>
                  <c:y val="-2.9421896270618718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E2D-4FF2-8CDF-D3003A90C889}"/>
                </c:ext>
              </c:extLst>
            </c:dLbl>
            <c:dLbl>
              <c:idx val="4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5E2D-4FF2-8CDF-D3003A90C889}"/>
                </c:ext>
              </c:extLst>
            </c:dLbl>
            <c:dLbl>
              <c:idx val="5"/>
              <c:layout>
                <c:manualLayout>
                  <c:x val="-2.621672266195019E-2"/>
                  <c:y val="-2.0369005110428343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E2D-4FF2-8CDF-D3003A90C889}"/>
                </c:ext>
              </c:extLst>
            </c:dLbl>
            <c:dLbl>
              <c:idx val="6"/>
              <c:layout>
                <c:manualLayout>
                  <c:x val="-3.449568771309236E-2"/>
                  <c:y val="1.5842559530333155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E2D-4FF2-8CDF-D3003A90C889}"/>
                </c:ext>
              </c:extLst>
            </c:dLbl>
            <c:dLbl>
              <c:idx val="7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5E2D-4FF2-8CDF-D3003A90C889}"/>
                </c:ext>
              </c:extLst>
            </c:dLbl>
            <c:dLbl>
              <c:idx val="8"/>
              <c:layout>
                <c:manualLayout>
                  <c:x val="-2.4836895153426498E-2"/>
                  <c:y val="3.3948341850713736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E2D-4FF2-8CDF-D3003A90C889}"/>
                </c:ext>
              </c:extLst>
            </c:dLbl>
            <c:dLbl>
              <c:idx val="9"/>
              <c:layout>
                <c:manualLayout>
                  <c:x val="-2.8976377678997581E-2"/>
                  <c:y val="3.3948341850713902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E2D-4FF2-8CDF-D3003A90C889}"/>
                </c:ext>
              </c:extLst>
            </c:dLbl>
            <c:dLbl>
              <c:idx val="10"/>
              <c:layout>
                <c:manualLayout>
                  <c:x val="-4.8293962798329197E-2"/>
                  <c:y val="9.052891160190292E-3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5E2D-4FF2-8CDF-D3003A90C889}"/>
                </c:ext>
              </c:extLst>
            </c:dLbl>
            <c:dLbl>
              <c:idx val="11"/>
              <c:layout>
                <c:manualLayout>
                  <c:x val="-4.8293962798329197E-2"/>
                  <c:y val="1.3579336740285644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E2D-4FF2-8CDF-D3003A90C88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2"/>
              <c:pt idx="0">
                <c:v>5.9198727058823533</c:v>
              </c:pt>
              <c:pt idx="1">
                <c:v>6.2439122352941174</c:v>
              </c:pt>
              <c:pt idx="2">
                <c:v>6.3576201764705882</c:v>
              </c:pt>
              <c:pt idx="3">
                <c:v>5.9999419999999999</c:v>
              </c:pt>
              <c:pt idx="4">
                <c:v>5.1969190000000003</c:v>
              </c:pt>
              <c:pt idx="5">
                <c:v>5.5173491176470586</c:v>
              </c:pt>
              <c:pt idx="6">
                <c:v>4.9167361176470585</c:v>
              </c:pt>
              <c:pt idx="7">
                <c:v>4.9089177647058824</c:v>
              </c:pt>
              <c:pt idx="8">
                <c:v>4.6443463529411764</c:v>
              </c:pt>
              <c:pt idx="9">
                <c:v>4.4295511764705884</c:v>
              </c:pt>
              <c:pt idx="10">
                <c:v>4.1205067647058824</c:v>
              </c:pt>
              <c:pt idx="11">
                <c:v>3.870848647058823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E-5E2D-4FF2-8CDF-D3003A90C889}"/>
            </c:ext>
          </c:extLst>
        </c:ser>
        <c:ser>
          <c:idx val="0"/>
          <c:order val="2"/>
          <c:tx>
            <c:v>2019</c:v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val>
            <c:numLit>
              <c:formatCode>General</c:formatCode>
              <c:ptCount val="12"/>
              <c:pt idx="0">
                <c:v>4.0855298823529411</c:v>
              </c:pt>
              <c:pt idx="1">
                <c:v>4.1935667647058823</c:v>
              </c:pt>
              <c:pt idx="2">
                <c:v>4.4796501176470596</c:v>
              </c:pt>
              <c:pt idx="3">
                <c:v>5.7211248823529415</c:v>
              </c:pt>
              <c:pt idx="4">
                <c:v>5.8274656470588235</c:v>
              </c:pt>
              <c:pt idx="5">
                <c:v>5.7864995882352943</c:v>
              </c:pt>
              <c:pt idx="6">
                <c:v>5.5950814705882355</c:v>
              </c:pt>
              <c:pt idx="7">
                <c:v>5.8536078823529412</c:v>
              </c:pt>
              <c:pt idx="8">
                <c:v>5.9130400588235297</c:v>
              </c:pt>
              <c:pt idx="9">
                <c:v>5.8497545294117641</c:v>
              </c:pt>
              <c:pt idx="10">
                <c:v>5.8920129411764703</c:v>
              </c:pt>
              <c:pt idx="11">
                <c:v>6.3049365294117639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5E2D-4FF2-8CDF-D3003A90C889}"/>
            </c:ext>
          </c:extLst>
        </c:ser>
        <c:ser>
          <c:idx val="1"/>
          <c:order val="3"/>
          <c:tx>
            <c:v>2018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4.2289497058823526</c:v>
              </c:pt>
              <c:pt idx="1">
                <c:v>4.5414704705882354</c:v>
              </c:pt>
              <c:pt idx="2">
                <c:v>4.6490431764705882</c:v>
              </c:pt>
              <c:pt idx="3">
                <c:v>4.5444696470588237</c:v>
              </c:pt>
              <c:pt idx="4">
                <c:v>4.488636176470588</c:v>
              </c:pt>
              <c:pt idx="5">
                <c:v>4.6825380588235292</c:v>
              </c:pt>
              <c:pt idx="6">
                <c:v>4.6864954117647057</c:v>
              </c:pt>
              <c:pt idx="7">
                <c:v>4.8426368823529407</c:v>
              </c:pt>
              <c:pt idx="8">
                <c:v>4.7104314705882349</c:v>
              </c:pt>
              <c:pt idx="9">
                <c:v>4.3952296470588239</c:v>
              </c:pt>
              <c:pt idx="10">
                <c:v>4.2439073529411759</c:v>
              </c:pt>
              <c:pt idx="11">
                <c:v>4.1740682941176468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5E2D-4FF2-8CDF-D3003A90C889}"/>
            </c:ext>
          </c:extLst>
        </c:ser>
        <c:ser>
          <c:idx val="4"/>
          <c:order val="4"/>
          <c:tx>
            <c:v>2017</c:v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gradFill>
                  <a:gsLst>
                    <a:gs pos="0">
                      <a:srgbClr val="00B050"/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4.9394073529411768</c:v>
              </c:pt>
              <c:pt idx="1">
                <c:v>4.8579768823529399</c:v>
              </c:pt>
              <c:pt idx="2">
                <c:v>4.9839025294117647</c:v>
              </c:pt>
              <c:pt idx="3">
                <c:v>5.4571384705882346</c:v>
              </c:pt>
              <c:pt idx="4">
                <c:v>5.6152957058823523</c:v>
              </c:pt>
              <c:pt idx="5">
                <c:v>5.7234862941176479</c:v>
              </c:pt>
              <c:pt idx="6">
                <c:v>5.5250672941176475</c:v>
              </c:pt>
              <c:pt idx="7">
                <c:v>5.5090574117647062</c:v>
              </c:pt>
              <c:pt idx="8">
                <c:v>5.3303945882352934</c:v>
              </c:pt>
              <c:pt idx="9">
                <c:v>4.8488730588235294</c:v>
              </c:pt>
              <c:pt idx="10">
                <c:v>4.6415024117647059</c:v>
              </c:pt>
              <c:pt idx="11">
                <c:v>4.5495847647058829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1-5E2D-4FF2-8CDF-D3003A90C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93218333102555895"/>
          <c:w val="0.74924633712836597"/>
          <c:h val="5.197410944410792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</a:t>
            </a:r>
            <a:r>
              <a:rPr lang="pl-PL" b="1">
                <a:latin typeface="+mj-lt"/>
              </a:rPr>
              <a:t>prosiąt</a:t>
            </a:r>
            <a:r>
              <a:rPr lang="pl-PL" b="0">
                <a:latin typeface="+mj-lt"/>
              </a:rPr>
              <a:t> na targowiskach </a:t>
            </a:r>
            <a:r>
              <a:rPr lang="pl-PL" b="1">
                <a:latin typeface="+mj-lt"/>
              </a:rPr>
              <a:t>w Polsce </a:t>
            </a:r>
            <a:r>
              <a:rPr lang="pl-PL" b="0">
                <a:latin typeface="+mj-lt"/>
              </a:rPr>
              <a:t>- </a:t>
            </a:r>
            <a:r>
              <a:rPr lang="pl-PL" sz="1400" b="0" i="0" baseline="0">
                <a:effectLst/>
              </a:rPr>
              <a:t>(źródło: ZSRIR)</a:t>
            </a:r>
            <a:endParaRPr lang="pl-PL" sz="1400">
              <a:effectLst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strRef>
              <c:f>Prosięta!$B$8</c:f>
              <c:strCache>
                <c:ptCount val="1"/>
                <c:pt idx="0">
                  <c:v>2016r.</c:v>
                </c:pt>
              </c:strCache>
            </c:strRef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Prosięta!$C$9:$BB$9</c:f>
              <c:numCache>
                <c:formatCode>#\ ##0.0</c:formatCode>
                <c:ptCount val="52"/>
                <c:pt idx="0">
                  <c:v>133.96</c:v>
                </c:pt>
                <c:pt idx="1">
                  <c:v>136.13</c:v>
                </c:pt>
                <c:pt idx="2">
                  <c:v>131.22</c:v>
                </c:pt>
                <c:pt idx="3">
                  <c:v>128.1</c:v>
                </c:pt>
                <c:pt idx="4">
                  <c:v>129.91999999999999</c:v>
                </c:pt>
                <c:pt idx="5">
                  <c:v>131.47999999999999</c:v>
                </c:pt>
                <c:pt idx="6">
                  <c:v>131.97999999999999</c:v>
                </c:pt>
                <c:pt idx="7">
                  <c:v>133.47999999999999</c:v>
                </c:pt>
                <c:pt idx="8">
                  <c:v>135.88999999999999</c:v>
                </c:pt>
                <c:pt idx="9">
                  <c:v>138.62</c:v>
                </c:pt>
                <c:pt idx="10">
                  <c:v>140.55000000000001</c:v>
                </c:pt>
                <c:pt idx="11">
                  <c:v>142.02000000000001</c:v>
                </c:pt>
                <c:pt idx="12">
                  <c:v>145.52000000000001</c:v>
                </c:pt>
                <c:pt idx="13">
                  <c:v>149.47999999999999</c:v>
                </c:pt>
                <c:pt idx="14">
                  <c:v>147.96</c:v>
                </c:pt>
                <c:pt idx="15">
                  <c:v>147.69999999999999</c:v>
                </c:pt>
                <c:pt idx="16">
                  <c:v>145.93</c:v>
                </c:pt>
                <c:pt idx="17">
                  <c:v>149.33000000000001</c:v>
                </c:pt>
                <c:pt idx="18">
                  <c:v>150.88999999999999</c:v>
                </c:pt>
                <c:pt idx="19">
                  <c:v>149.80000000000001</c:v>
                </c:pt>
                <c:pt idx="20">
                  <c:v>144.83000000000001</c:v>
                </c:pt>
                <c:pt idx="21">
                  <c:v>152.02000000000001</c:v>
                </c:pt>
                <c:pt idx="22">
                  <c:v>156.27000000000001</c:v>
                </c:pt>
                <c:pt idx="23">
                  <c:v>153.32</c:v>
                </c:pt>
                <c:pt idx="24">
                  <c:v>151.77000000000001</c:v>
                </c:pt>
                <c:pt idx="25">
                  <c:v>155.22999999999999</c:v>
                </c:pt>
                <c:pt idx="26">
                  <c:v>156.63</c:v>
                </c:pt>
                <c:pt idx="27">
                  <c:v>156</c:v>
                </c:pt>
                <c:pt idx="28">
                  <c:v>158.27000000000001</c:v>
                </c:pt>
                <c:pt idx="29">
                  <c:v>158.68</c:v>
                </c:pt>
                <c:pt idx="30">
                  <c:v>159.21</c:v>
                </c:pt>
                <c:pt idx="31">
                  <c:v>160.77000000000001</c:v>
                </c:pt>
                <c:pt idx="32">
                  <c:v>163.4</c:v>
                </c:pt>
                <c:pt idx="33">
                  <c:v>167.14</c:v>
                </c:pt>
                <c:pt idx="34">
                  <c:v>167.58</c:v>
                </c:pt>
                <c:pt idx="35">
                  <c:v>172.06</c:v>
                </c:pt>
                <c:pt idx="36">
                  <c:v>169.53</c:v>
                </c:pt>
                <c:pt idx="37">
                  <c:v>170.69</c:v>
                </c:pt>
                <c:pt idx="38">
                  <c:v>162.07</c:v>
                </c:pt>
                <c:pt idx="39">
                  <c:v>166.53</c:v>
                </c:pt>
                <c:pt idx="40">
                  <c:v>170.47</c:v>
                </c:pt>
                <c:pt idx="41">
                  <c:v>170</c:v>
                </c:pt>
                <c:pt idx="42">
                  <c:v>171.59</c:v>
                </c:pt>
                <c:pt idx="43">
                  <c:v>166.58</c:v>
                </c:pt>
                <c:pt idx="44">
                  <c:v>172.5</c:v>
                </c:pt>
                <c:pt idx="45">
                  <c:v>171.36</c:v>
                </c:pt>
                <c:pt idx="46">
                  <c:v>173.5</c:v>
                </c:pt>
                <c:pt idx="47">
                  <c:v>178</c:v>
                </c:pt>
                <c:pt idx="48">
                  <c:v>175.69</c:v>
                </c:pt>
                <c:pt idx="49">
                  <c:v>178.21</c:v>
                </c:pt>
                <c:pt idx="50">
                  <c:v>178.46</c:v>
                </c:pt>
                <c:pt idx="51">
                  <c:v>172.57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77-40EA-89DC-78922EB939E1}"/>
            </c:ext>
          </c:extLst>
        </c:ser>
        <c:ser>
          <c:idx val="2"/>
          <c:order val="1"/>
          <c:tx>
            <c:strRef>
              <c:f>Prosięta!$B$10</c:f>
              <c:strCache>
                <c:ptCount val="1"/>
                <c:pt idx="0">
                  <c:v>2017r.</c:v>
                </c:pt>
              </c:strCache>
            </c:strRef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Prosięta!$C$11:$BB$11</c:f>
              <c:numCache>
                <c:formatCode>#\ ##0.0</c:formatCode>
                <c:ptCount val="52"/>
                <c:pt idx="0">
                  <c:v>180</c:v>
                </c:pt>
                <c:pt idx="1">
                  <c:v>173.5</c:v>
                </c:pt>
                <c:pt idx="2">
                  <c:v>171.82</c:v>
                </c:pt>
                <c:pt idx="3">
                  <c:v>184.64</c:v>
                </c:pt>
                <c:pt idx="4">
                  <c:v>176.31</c:v>
                </c:pt>
                <c:pt idx="5">
                  <c:v>178.86</c:v>
                </c:pt>
                <c:pt idx="6">
                  <c:v>176</c:v>
                </c:pt>
                <c:pt idx="7">
                  <c:v>185.71</c:v>
                </c:pt>
                <c:pt idx="8">
                  <c:v>176.25</c:v>
                </c:pt>
                <c:pt idx="9">
                  <c:v>183.93</c:v>
                </c:pt>
                <c:pt idx="10">
                  <c:v>185.17</c:v>
                </c:pt>
                <c:pt idx="11">
                  <c:v>178.08</c:v>
                </c:pt>
                <c:pt idx="12">
                  <c:v>190.67</c:v>
                </c:pt>
                <c:pt idx="13">
                  <c:v>198.71</c:v>
                </c:pt>
                <c:pt idx="14">
                  <c:v>189.08</c:v>
                </c:pt>
                <c:pt idx="15">
                  <c:v>198.38</c:v>
                </c:pt>
                <c:pt idx="16">
                  <c:v>196.36</c:v>
                </c:pt>
                <c:pt idx="17">
                  <c:v>194.17</c:v>
                </c:pt>
                <c:pt idx="18">
                  <c:v>190.91</c:v>
                </c:pt>
                <c:pt idx="19">
                  <c:v>206</c:v>
                </c:pt>
                <c:pt idx="20">
                  <c:v>208.14</c:v>
                </c:pt>
                <c:pt idx="21">
                  <c:v>209.62</c:v>
                </c:pt>
                <c:pt idx="22">
                  <c:v>210.63</c:v>
                </c:pt>
                <c:pt idx="23">
                  <c:v>209.83</c:v>
                </c:pt>
                <c:pt idx="24">
                  <c:v>213</c:v>
                </c:pt>
                <c:pt idx="25">
                  <c:v>202.31</c:v>
                </c:pt>
                <c:pt idx="26">
                  <c:v>206.57</c:v>
                </c:pt>
                <c:pt idx="27">
                  <c:v>209.14</c:v>
                </c:pt>
                <c:pt idx="28">
                  <c:v>202.06</c:v>
                </c:pt>
                <c:pt idx="29">
                  <c:v>200.33</c:v>
                </c:pt>
                <c:pt idx="30">
                  <c:v>193.33</c:v>
                </c:pt>
                <c:pt idx="31">
                  <c:v>198.46</c:v>
                </c:pt>
                <c:pt idx="32">
                  <c:v>194.75</c:v>
                </c:pt>
                <c:pt idx="33">
                  <c:v>196.87</c:v>
                </c:pt>
                <c:pt idx="34">
                  <c:v>197.53</c:v>
                </c:pt>
                <c:pt idx="35">
                  <c:v>197.67</c:v>
                </c:pt>
                <c:pt idx="36">
                  <c:v>193.85</c:v>
                </c:pt>
                <c:pt idx="37">
                  <c:v>196.18</c:v>
                </c:pt>
                <c:pt idx="38">
                  <c:v>196.86</c:v>
                </c:pt>
                <c:pt idx="39">
                  <c:v>194.33</c:v>
                </c:pt>
                <c:pt idx="40">
                  <c:v>194.69</c:v>
                </c:pt>
                <c:pt idx="41">
                  <c:v>197.25</c:v>
                </c:pt>
                <c:pt idx="42">
                  <c:v>194.46</c:v>
                </c:pt>
                <c:pt idx="43">
                  <c:v>175.5</c:v>
                </c:pt>
                <c:pt idx="44">
                  <c:v>191.07</c:v>
                </c:pt>
                <c:pt idx="45">
                  <c:v>191</c:v>
                </c:pt>
                <c:pt idx="46">
                  <c:v>192.31</c:v>
                </c:pt>
                <c:pt idx="47">
                  <c:v>194.86</c:v>
                </c:pt>
                <c:pt idx="48">
                  <c:v>179.44</c:v>
                </c:pt>
                <c:pt idx="49">
                  <c:v>193.21</c:v>
                </c:pt>
                <c:pt idx="50">
                  <c:v>184.94</c:v>
                </c:pt>
                <c:pt idx="51">
                  <c:v>184.94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77-40EA-89DC-78922EB939E1}"/>
            </c:ext>
          </c:extLst>
        </c:ser>
        <c:ser>
          <c:idx val="3"/>
          <c:order val="2"/>
          <c:tx>
            <c:strRef>
              <c:f>Prosięta!$B$12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Prosięta!$C$13:$BB$13</c:f>
              <c:numCache>
                <c:formatCode>0.0</c:formatCode>
                <c:ptCount val="52"/>
                <c:pt idx="0">
                  <c:v>199.14</c:v>
                </c:pt>
                <c:pt idx="1">
                  <c:v>186.21</c:v>
                </c:pt>
                <c:pt idx="2">
                  <c:v>182.33</c:v>
                </c:pt>
                <c:pt idx="3">
                  <c:v>183.92</c:v>
                </c:pt>
                <c:pt idx="4">
                  <c:v>180.67</c:v>
                </c:pt>
                <c:pt idx="5">
                  <c:v>179.3</c:v>
                </c:pt>
                <c:pt idx="6">
                  <c:v>180.58</c:v>
                </c:pt>
                <c:pt idx="7">
                  <c:v>183.73</c:v>
                </c:pt>
                <c:pt idx="8">
                  <c:v>174.71</c:v>
                </c:pt>
                <c:pt idx="9">
                  <c:v>188.6</c:v>
                </c:pt>
                <c:pt idx="10">
                  <c:v>186.64</c:v>
                </c:pt>
                <c:pt idx="11">
                  <c:v>180.63</c:v>
                </c:pt>
                <c:pt idx="12">
                  <c:v>178.75</c:v>
                </c:pt>
                <c:pt idx="13">
                  <c:v>195.71</c:v>
                </c:pt>
                <c:pt idx="14">
                  <c:v>189.78</c:v>
                </c:pt>
                <c:pt idx="15">
                  <c:v>198.18</c:v>
                </c:pt>
                <c:pt idx="16">
                  <c:v>176.93</c:v>
                </c:pt>
                <c:pt idx="17">
                  <c:v>176.93</c:v>
                </c:pt>
                <c:pt idx="18">
                  <c:v>186</c:v>
                </c:pt>
                <c:pt idx="19">
                  <c:v>180.88</c:v>
                </c:pt>
                <c:pt idx="20">
                  <c:v>187.33</c:v>
                </c:pt>
                <c:pt idx="21">
                  <c:v>184.55</c:v>
                </c:pt>
                <c:pt idx="22">
                  <c:v>180</c:v>
                </c:pt>
                <c:pt idx="23">
                  <c:v>188.36</c:v>
                </c:pt>
                <c:pt idx="24">
                  <c:v>171.13</c:v>
                </c:pt>
                <c:pt idx="25">
                  <c:v>178</c:v>
                </c:pt>
                <c:pt idx="26">
                  <c:v>184.2</c:v>
                </c:pt>
                <c:pt idx="27">
                  <c:v>186.89</c:v>
                </c:pt>
                <c:pt idx="28">
                  <c:v>188.25</c:v>
                </c:pt>
                <c:pt idx="29">
                  <c:v>180.5</c:v>
                </c:pt>
                <c:pt idx="30">
                  <c:v>178.11</c:v>
                </c:pt>
                <c:pt idx="31">
                  <c:v>186.5</c:v>
                </c:pt>
                <c:pt idx="32">
                  <c:v>181.86</c:v>
                </c:pt>
                <c:pt idx="33">
                  <c:v>181.38</c:v>
                </c:pt>
                <c:pt idx="34">
                  <c:v>176.14</c:v>
                </c:pt>
                <c:pt idx="35">
                  <c:v>177.14</c:v>
                </c:pt>
                <c:pt idx="36">
                  <c:v>172.19</c:v>
                </c:pt>
                <c:pt idx="37">
                  <c:v>177.78</c:v>
                </c:pt>
                <c:pt idx="38">
                  <c:v>182.63</c:v>
                </c:pt>
                <c:pt idx="39">
                  <c:v>170.43</c:v>
                </c:pt>
                <c:pt idx="40">
                  <c:v>176.44</c:v>
                </c:pt>
                <c:pt idx="41">
                  <c:v>189</c:v>
                </c:pt>
                <c:pt idx="42">
                  <c:v>176.44</c:v>
                </c:pt>
                <c:pt idx="43">
                  <c:v>184.44</c:v>
                </c:pt>
                <c:pt idx="44">
                  <c:v>171</c:v>
                </c:pt>
                <c:pt idx="45">
                  <c:v>165.5</c:v>
                </c:pt>
                <c:pt idx="46">
                  <c:v>165.89</c:v>
                </c:pt>
                <c:pt idx="47">
                  <c:v>169.25</c:v>
                </c:pt>
                <c:pt idx="48">
                  <c:v>173.3</c:v>
                </c:pt>
                <c:pt idx="49">
                  <c:v>167</c:v>
                </c:pt>
                <c:pt idx="50">
                  <c:v>161.5</c:v>
                </c:pt>
                <c:pt idx="51">
                  <c:v>161.5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077-40EA-89DC-78922EB939E1}"/>
            </c:ext>
          </c:extLst>
        </c:ser>
        <c:ser>
          <c:idx val="0"/>
          <c:order val="3"/>
          <c:tx>
            <c:strRef>
              <c:f>Prosięta!$B$14:$B$15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A077-40EA-89DC-78922EB939E1}"/>
              </c:ext>
            </c:extLst>
          </c:dPt>
          <c:val>
            <c:numRef>
              <c:f>Prosięta!$C$15:$BB$15</c:f>
              <c:numCache>
                <c:formatCode>0.00</c:formatCode>
                <c:ptCount val="52"/>
                <c:pt idx="0">
                  <c:v>158.29</c:v>
                </c:pt>
                <c:pt idx="1">
                  <c:v>169.78</c:v>
                </c:pt>
                <c:pt idx="2">
                  <c:v>151</c:v>
                </c:pt>
                <c:pt idx="3">
                  <c:v>163.5</c:v>
                </c:pt>
                <c:pt idx="4">
                  <c:v>166.33</c:v>
                </c:pt>
                <c:pt idx="5">
                  <c:v>163.75</c:v>
                </c:pt>
                <c:pt idx="6">
                  <c:v>166.44</c:v>
                </c:pt>
                <c:pt idx="7">
                  <c:v>162.75</c:v>
                </c:pt>
                <c:pt idx="8">
                  <c:v>151</c:v>
                </c:pt>
                <c:pt idx="9">
                  <c:v>164.5</c:v>
                </c:pt>
                <c:pt idx="10">
                  <c:v>162.13</c:v>
                </c:pt>
                <c:pt idx="11">
                  <c:v>169.75</c:v>
                </c:pt>
                <c:pt idx="12">
                  <c:v>168.11</c:v>
                </c:pt>
                <c:pt idx="13">
                  <c:v>177.14</c:v>
                </c:pt>
                <c:pt idx="14">
                  <c:v>160.57</c:v>
                </c:pt>
                <c:pt idx="15">
                  <c:v>181.71</c:v>
                </c:pt>
                <c:pt idx="16">
                  <c:v>185.07</c:v>
                </c:pt>
                <c:pt idx="17">
                  <c:v>185.07</c:v>
                </c:pt>
                <c:pt idx="18">
                  <c:v>204.13</c:v>
                </c:pt>
                <c:pt idx="19">
                  <c:v>211.88</c:v>
                </c:pt>
                <c:pt idx="20">
                  <c:v>214.14</c:v>
                </c:pt>
                <c:pt idx="21">
                  <c:v>214.17</c:v>
                </c:pt>
                <c:pt idx="22">
                  <c:v>222.75</c:v>
                </c:pt>
                <c:pt idx="23">
                  <c:v>198</c:v>
                </c:pt>
                <c:pt idx="24">
                  <c:v>200.5</c:v>
                </c:pt>
                <c:pt idx="25">
                  <c:v>213.5</c:v>
                </c:pt>
                <c:pt idx="26">
                  <c:v>219.33</c:v>
                </c:pt>
                <c:pt idx="27">
                  <c:v>219.67</c:v>
                </c:pt>
                <c:pt idx="28">
                  <c:v>205.6</c:v>
                </c:pt>
                <c:pt idx="29">
                  <c:v>212.4</c:v>
                </c:pt>
                <c:pt idx="30">
                  <c:v>221</c:v>
                </c:pt>
                <c:pt idx="31">
                  <c:v>217.71</c:v>
                </c:pt>
                <c:pt idx="32">
                  <c:v>221.5</c:v>
                </c:pt>
                <c:pt idx="33">
                  <c:v>226.44</c:v>
                </c:pt>
                <c:pt idx="34">
                  <c:v>226.8</c:v>
                </c:pt>
                <c:pt idx="35">
                  <c:v>234.57</c:v>
                </c:pt>
                <c:pt idx="36">
                  <c:v>235.33</c:v>
                </c:pt>
                <c:pt idx="37">
                  <c:v>236</c:v>
                </c:pt>
                <c:pt idx="38">
                  <c:v>234.67</c:v>
                </c:pt>
                <c:pt idx="39">
                  <c:v>223.29</c:v>
                </c:pt>
                <c:pt idx="40">
                  <c:v>238</c:v>
                </c:pt>
                <c:pt idx="41">
                  <c:v>239</c:v>
                </c:pt>
                <c:pt idx="42">
                  <c:v>237.5</c:v>
                </c:pt>
                <c:pt idx="43">
                  <c:v>240.5</c:v>
                </c:pt>
                <c:pt idx="44">
                  <c:v>234.71</c:v>
                </c:pt>
                <c:pt idx="45">
                  <c:v>244.86</c:v>
                </c:pt>
                <c:pt idx="46">
                  <c:v>239.29</c:v>
                </c:pt>
                <c:pt idx="47">
                  <c:v>244.29</c:v>
                </c:pt>
                <c:pt idx="48">
                  <c:v>252.83</c:v>
                </c:pt>
                <c:pt idx="49">
                  <c:v>230.8</c:v>
                </c:pt>
                <c:pt idx="50">
                  <c:v>229.83</c:v>
                </c:pt>
                <c:pt idx="51">
                  <c:v>229.83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077-40EA-89DC-78922EB939E1}"/>
            </c:ext>
          </c:extLst>
        </c:ser>
        <c:ser>
          <c:idx val="4"/>
          <c:order val="4"/>
          <c:tx>
            <c:strRef>
              <c:f>Prosięta!$B$16:$B$17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A077-40EA-89DC-78922EB939E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077-40EA-89DC-78922EB939E1}"/>
              </c:ext>
            </c:extLst>
          </c:dPt>
          <c:val>
            <c:numRef>
              <c:f>Prosięta!$C$17:$BB$17</c:f>
              <c:numCache>
                <c:formatCode>0.00</c:formatCode>
                <c:ptCount val="52"/>
                <c:pt idx="0">
                  <c:v>210</c:v>
                </c:pt>
                <c:pt idx="1">
                  <c:v>248</c:v>
                </c:pt>
                <c:pt idx="2">
                  <c:v>253.57</c:v>
                </c:pt>
                <c:pt idx="3">
                  <c:v>245.5</c:v>
                </c:pt>
                <c:pt idx="4">
                  <c:v>247.4</c:v>
                </c:pt>
                <c:pt idx="5">
                  <c:v>246.75</c:v>
                </c:pt>
                <c:pt idx="6">
                  <c:v>257.67</c:v>
                </c:pt>
                <c:pt idx="7">
                  <c:v>274</c:v>
                </c:pt>
                <c:pt idx="8">
                  <c:v>267.2</c:v>
                </c:pt>
                <c:pt idx="9">
                  <c:v>264.67</c:v>
                </c:pt>
                <c:pt idx="10">
                  <c:v>270.5</c:v>
                </c:pt>
                <c:pt idx="11">
                  <c:v>286.67</c:v>
                </c:pt>
                <c:pt idx="12">
                  <c:v>230</c:v>
                </c:pt>
                <c:pt idx="13">
                  <c:v>230</c:v>
                </c:pt>
                <c:pt idx="14">
                  <c:v>236</c:v>
                </c:pt>
                <c:pt idx="15">
                  <c:v>238</c:v>
                </c:pt>
                <c:pt idx="16">
                  <c:v>239</c:v>
                </c:pt>
                <c:pt idx="17">
                  <c:v>268</c:v>
                </c:pt>
                <c:pt idx="18">
                  <c:v>268.67</c:v>
                </c:pt>
                <c:pt idx="19">
                  <c:v>225.33</c:v>
                </c:pt>
                <c:pt idx="20">
                  <c:v>255</c:v>
                </c:pt>
                <c:pt idx="21">
                  <c:v>268</c:v>
                </c:pt>
                <c:pt idx="22">
                  <c:v>291.5</c:v>
                </c:pt>
                <c:pt idx="23">
                  <c:v>285.8</c:v>
                </c:pt>
                <c:pt idx="24">
                  <c:v>261</c:v>
                </c:pt>
                <c:pt idx="25">
                  <c:v>274</c:v>
                </c:pt>
                <c:pt idx="26">
                  <c:v>261</c:v>
                </c:pt>
                <c:pt idx="27">
                  <c:v>248.5</c:v>
                </c:pt>
                <c:pt idx="28">
                  <c:v>252</c:v>
                </c:pt>
                <c:pt idx="29">
                  <c:v>258.83</c:v>
                </c:pt>
                <c:pt idx="30">
                  <c:v>251</c:v>
                </c:pt>
                <c:pt idx="31">
                  <c:v>259.39999999999998</c:v>
                </c:pt>
                <c:pt idx="32">
                  <c:v>247.75</c:v>
                </c:pt>
                <c:pt idx="33">
                  <c:v>251.4</c:v>
                </c:pt>
                <c:pt idx="34">
                  <c:v>241.6</c:v>
                </c:pt>
                <c:pt idx="35" formatCode="General">
                  <c:v>255.17</c:v>
                </c:pt>
                <c:pt idx="36" formatCode="General">
                  <c:v>241.4</c:v>
                </c:pt>
                <c:pt idx="37" formatCode="#,##0.00">
                  <c:v>239</c:v>
                </c:pt>
                <c:pt idx="38" formatCode="#,##0.00">
                  <c:v>252.6</c:v>
                </c:pt>
                <c:pt idx="39" formatCode="#,##0.00">
                  <c:v>243.5</c:v>
                </c:pt>
                <c:pt idx="40" formatCode="#,##0.00">
                  <c:v>221.4</c:v>
                </c:pt>
                <c:pt idx="41" formatCode="General">
                  <c:v>243.33</c:v>
                </c:pt>
                <c:pt idx="42" formatCode="General">
                  <c:v>180.33</c:v>
                </c:pt>
                <c:pt idx="43" formatCode="General">
                  <c:v>176.33</c:v>
                </c:pt>
                <c:pt idx="44" formatCode="#,##0.00">
                  <c:v>202.5</c:v>
                </c:pt>
                <c:pt idx="45" formatCode="#,##0.00">
                  <c:v>202</c:v>
                </c:pt>
                <c:pt idx="46" formatCode="#,##0.00">
                  <c:v>238.33</c:v>
                </c:pt>
                <c:pt idx="47" formatCode="#,##0.00">
                  <c:v>213</c:v>
                </c:pt>
                <c:pt idx="48" formatCode="#,##0.00">
                  <c:v>201.75</c:v>
                </c:pt>
                <c:pt idx="49" formatCode="#,##0.00">
                  <c:v>172</c:v>
                </c:pt>
                <c:pt idx="50" formatCode="#,##0.00">
                  <c:v>229</c:v>
                </c:pt>
                <c:pt idx="51" formatCode="#,##0.00">
                  <c:v>156.5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077-40EA-89DC-78922EB939E1}"/>
            </c:ext>
          </c:extLst>
        </c:ser>
        <c:ser>
          <c:idx val="5"/>
          <c:order val="5"/>
          <c:tx>
            <c:strRef>
              <c:f>Prosięta!$B$18:$B$19</c:f>
              <c:strCache>
                <c:ptCount val="1"/>
                <c:pt idx="0">
                  <c:v>2021r.</c:v>
                </c:pt>
              </c:strCache>
            </c:strRef>
          </c:tx>
          <c:spPr>
            <a:ln w="25400">
              <a:solidFill>
                <a:srgbClr val="FF9900"/>
              </a:solidFill>
            </a:ln>
          </c:spPr>
          <c:marker>
            <c:symbol val="triangle"/>
            <c:size val="8"/>
            <c:spPr>
              <a:solidFill>
                <a:srgbClr val="FF9900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FF9900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FF990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A077-40EA-89DC-78922EB939E1}"/>
              </c:ext>
            </c:extLst>
          </c:dPt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077-40EA-89DC-78922EB939E1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FF-4CA2-ADED-A40F7B4DBF39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E2-47A7-9534-0358D0535D89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79-47F5-B1F3-3BC20AA00F33}"/>
                </c:ext>
              </c:extLst>
            </c:dLbl>
            <c:dLbl>
              <c:idx val="51"/>
              <c:layout>
                <c:manualLayout>
                  <c:x val="-2.9795158286778398E-2"/>
                  <c:y val="8.2135523613963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77-40EA-89DC-78922EB939E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Prosięta!$C$19:$BB$19</c:f>
              <c:numCache>
                <c:formatCode>0.00</c:formatCode>
                <c:ptCount val="52"/>
                <c:pt idx="0">
                  <c:v>165</c:v>
                </c:pt>
                <c:pt idx="3">
                  <c:v>208.33</c:v>
                </c:pt>
                <c:pt idx="7">
                  <c:v>180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A077-40EA-89DC-78922EB93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11296"/>
        <c:axId val="33512832"/>
      </c:lineChart>
      <c:catAx>
        <c:axId val="33511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33512832"/>
        <c:crosses val="autoZero"/>
        <c:auto val="1"/>
        <c:lblAlgn val="ctr"/>
        <c:lblOffset val="100"/>
        <c:tickLblSkip val="2"/>
        <c:noMultiLvlLbl val="0"/>
      </c:catAx>
      <c:valAx>
        <c:axId val="33512832"/>
        <c:scaling>
          <c:orientation val="minMax"/>
          <c:max val="300"/>
          <c:min val="12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sztukę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3511296"/>
        <c:crosses val="autoZero"/>
        <c:crossBetween val="midCat"/>
        <c:majorUnit val="20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6D-431C-AD8B-0AE49AD8C7C6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6D-431C-AD8B-0AE49AD8C7C6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6D-431C-AD8B-0AE49AD8C7C6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6D-431C-AD8B-0AE49AD8C7C6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6D-431C-AD8B-0AE49AD8C7C6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marker>
            <c:symbol val="square"/>
            <c:size val="5"/>
          </c:marker>
          <c:dLbls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6D-431C-AD8B-0AE49AD8C7C6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66D-431C-AD8B-0AE49AD8C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198,36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35A-49E0-B254-230743566719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35A-49E0-B254-230743566719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35A-49E0-B254-230743566719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5A-49E0-B254-23074356671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5A-49E0-B254-230743566719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5A-49E0-B254-230743566719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5A-49E0-B254-230743566719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35A-49E0-B254-2307435667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Portugalia</c:v>
              </c:pt>
              <c:pt idx="5">
                <c:v>Dania</c:v>
              </c:pt>
              <c:pt idx="6">
                <c:v>Słowenia</c:v>
              </c:pt>
              <c:pt idx="7">
                <c:v>Estonia</c:v>
              </c:pt>
              <c:pt idx="8">
                <c:v>Austria</c:v>
              </c:pt>
              <c:pt idx="9">
                <c:v>Hiszpania</c:v>
              </c:pt>
              <c:pt idx="10">
                <c:v>Francja</c:v>
              </c:pt>
              <c:pt idx="11">
                <c:v>Średnio w UE</c:v>
              </c:pt>
              <c:pt idx="12">
                <c:v>Czechy</c:v>
              </c:pt>
              <c:pt idx="13">
                <c:v>Chorwacja</c:v>
              </c:pt>
              <c:pt idx="14">
                <c:v>Cypr</c:v>
              </c:pt>
              <c:pt idx="15">
                <c:v>Węgry</c:v>
              </c:pt>
              <c:pt idx="16">
                <c:v>Łotwa</c:v>
              </c:pt>
              <c:pt idx="17">
                <c:v>Niemcy</c:v>
              </c:pt>
              <c:pt idx="18">
                <c:v>Słowacja</c:v>
              </c:pt>
              <c:pt idx="19">
                <c:v>Litwa</c:v>
              </c:pt>
              <c:pt idx="20">
                <c:v>Rumunia</c:v>
              </c:pt>
              <c:pt idx="21">
                <c:v>Niderlandy</c:v>
              </c:pt>
              <c:pt idx="22">
                <c:v>Polska</c:v>
              </c:pt>
              <c:pt idx="23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173.17</c:v>
              </c:pt>
              <c:pt idx="1">
                <c:v>160.02000000000001</c:v>
              </c:pt>
              <c:pt idx="2">
                <c:v>154.18</c:v>
              </c:pt>
              <c:pt idx="3">
                <c:v>149.66999999999999</c:v>
              </c:pt>
              <c:pt idx="4">
                <c:v>144</c:v>
              </c:pt>
              <c:pt idx="5">
                <c:v>143.68</c:v>
              </c:pt>
              <c:pt idx="6">
                <c:v>139.44999999999999</c:v>
              </c:pt>
              <c:pt idx="7">
                <c:v>138.5</c:v>
              </c:pt>
              <c:pt idx="8">
                <c:v>135.74</c:v>
              </c:pt>
              <c:pt idx="9">
                <c:v>135.26</c:v>
              </c:pt>
              <c:pt idx="10">
                <c:v>133</c:v>
              </c:pt>
              <c:pt idx="11">
                <c:v>127.9</c:v>
              </c:pt>
              <c:pt idx="12">
                <c:v>126.76</c:v>
              </c:pt>
              <c:pt idx="13">
                <c:v>126.39</c:v>
              </c:pt>
              <c:pt idx="14">
                <c:v>126.14</c:v>
              </c:pt>
              <c:pt idx="15">
                <c:v>125.09</c:v>
              </c:pt>
              <c:pt idx="16">
                <c:v>124.42</c:v>
              </c:pt>
              <c:pt idx="17">
                <c:v>124.23</c:v>
              </c:pt>
              <c:pt idx="18">
                <c:v>122.6</c:v>
              </c:pt>
              <c:pt idx="19">
                <c:v>122.47</c:v>
              </c:pt>
              <c:pt idx="20">
                <c:v>122</c:v>
              </c:pt>
              <c:pt idx="21">
                <c:v>115.31</c:v>
              </c:pt>
              <c:pt idx="22">
                <c:v>113.06</c:v>
              </c:pt>
              <c:pt idx="23">
                <c:v>97.96</c:v>
              </c:pt>
            </c:numLit>
          </c:val>
          <c:extLst>
            <c:ext xmlns:c16="http://schemas.microsoft.com/office/drawing/2014/chart" uri="{C3380CC4-5D6E-409C-BE32-E72D297353CC}">
              <c16:uniqueId val="{00000009-D35A-49E0-B254-230743566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547456"/>
        <c:axId val="82549376"/>
      </c:barChart>
      <c:catAx>
        <c:axId val="82547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549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54937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54745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041-47BA-A8D5-5E18F2D7CC9A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041-47BA-A8D5-5E18F2D7CC9A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041-47BA-A8D5-5E18F2D7CC9A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041-47BA-A8D5-5E18F2D7CC9A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041-47BA-A8D5-5E18F2D7CC9A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041-47BA-A8D5-5E18F2D7CC9A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041-47BA-A8D5-5E18F2D7CC9A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041-47BA-A8D5-5E18F2D7CC9A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41-47BA-A8D5-5E18F2D7CC9A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41-47BA-A8D5-5E18F2D7CC9A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041-47BA-A8D5-5E18F2D7CC9A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041-47BA-A8D5-5E18F2D7CC9A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041-47BA-A8D5-5E18F2D7CC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6041-47BA-A8D5-5E18F2D7C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681856"/>
        <c:axId val="82683776"/>
      </c:barChart>
      <c:catAx>
        <c:axId val="82681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683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68377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68185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616-439E-809D-AD1CC329EEB7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616-439E-809D-AD1CC329EEB7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616-439E-809D-AD1CC329EEB7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616-439E-809D-AD1CC329EEB7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616-439E-809D-AD1CC329EEB7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616-439E-809D-AD1CC329EEB7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616-439E-809D-AD1CC329EEB7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616-439E-809D-AD1CC329EEB7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616-439E-809D-AD1CC329EEB7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16-439E-809D-AD1CC329EEB7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616-439E-809D-AD1CC329EEB7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616-439E-809D-AD1CC329EEB7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616-439E-809D-AD1CC329EEB7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616-439E-809D-AD1CC329EEB7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616-439E-809D-AD1CC329EE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0616-439E-809D-AD1CC329E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98784"/>
        <c:axId val="83000704"/>
      </c:barChart>
      <c:catAx>
        <c:axId val="82998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000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00070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9878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78E-4C5B-97F8-743FBE68F24C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78E-4C5B-97F8-743FBE68F24C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78E-4C5B-97F8-743FBE68F24C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78E-4C5B-97F8-743FBE68F24C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78E-4C5B-97F8-743FBE68F24C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78E-4C5B-97F8-743FBE68F24C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78E-4C5B-97F8-743FBE68F24C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78E-4C5B-97F8-743FBE68F24C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78E-4C5B-97F8-743FBE68F24C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78E-4C5B-97F8-743FBE68F24C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8E-4C5B-97F8-743FBE68F24C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78E-4C5B-97F8-743FBE68F24C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78E-4C5B-97F8-743FBE68F24C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78E-4C5B-97F8-743FBE68F24C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78E-4C5B-97F8-743FBE68F24C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78E-4C5B-97F8-743FBE68F2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278E-4C5B-97F8-743FBE68F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35104"/>
        <c:axId val="82737024"/>
      </c:barChart>
      <c:catAx>
        <c:axId val="82735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37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73702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3510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image" Target="../media/image2.png"/><Relationship Id="rId4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emf"/><Relationship Id="rId13" Type="http://schemas.openxmlformats.org/officeDocument/2006/relationships/image" Target="../media/image15.emf"/><Relationship Id="rId18" Type="http://schemas.openxmlformats.org/officeDocument/2006/relationships/image" Target="../media/image20.png"/><Relationship Id="rId26" Type="http://schemas.openxmlformats.org/officeDocument/2006/relationships/image" Target="../media/image27.jpeg"/><Relationship Id="rId3" Type="http://schemas.openxmlformats.org/officeDocument/2006/relationships/image" Target="../media/image5.png"/><Relationship Id="rId21" Type="http://schemas.openxmlformats.org/officeDocument/2006/relationships/image" Target="../media/image22.png"/><Relationship Id="rId34" Type="http://schemas.openxmlformats.org/officeDocument/2006/relationships/image" Target="../media/image32.gif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5" Type="http://schemas.openxmlformats.org/officeDocument/2006/relationships/image" Target="../media/image26.png"/><Relationship Id="rId33" Type="http://schemas.openxmlformats.org/officeDocument/2006/relationships/chart" Target="../charts/chart13.xml"/><Relationship Id="rId2" Type="http://schemas.openxmlformats.org/officeDocument/2006/relationships/image" Target="../media/image4.png"/><Relationship Id="rId16" Type="http://schemas.openxmlformats.org/officeDocument/2006/relationships/image" Target="../media/image18.png"/><Relationship Id="rId20" Type="http://schemas.openxmlformats.org/officeDocument/2006/relationships/image" Target="../media/image21.png"/><Relationship Id="rId29" Type="http://schemas.openxmlformats.org/officeDocument/2006/relationships/image" Target="../media/image30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24" Type="http://schemas.openxmlformats.org/officeDocument/2006/relationships/image" Target="../media/image25.png"/><Relationship Id="rId32" Type="http://schemas.openxmlformats.org/officeDocument/2006/relationships/chart" Target="../charts/chart12.xml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36" Type="http://schemas.openxmlformats.org/officeDocument/2006/relationships/image" Target="../media/image34.png"/><Relationship Id="rId10" Type="http://schemas.openxmlformats.org/officeDocument/2006/relationships/image" Target="../media/image12.png"/><Relationship Id="rId19" Type="http://schemas.openxmlformats.org/officeDocument/2006/relationships/chart" Target="../charts/chart10.xml"/><Relationship Id="rId31" Type="http://schemas.openxmlformats.org/officeDocument/2006/relationships/chart" Target="../charts/chart11.xml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Relationship Id="rId22" Type="http://schemas.openxmlformats.org/officeDocument/2006/relationships/image" Target="../media/image23.png"/><Relationship Id="rId27" Type="http://schemas.openxmlformats.org/officeDocument/2006/relationships/image" Target="../media/image28.png"/><Relationship Id="rId30" Type="http://schemas.openxmlformats.org/officeDocument/2006/relationships/image" Target="../media/image31.emf"/><Relationship Id="rId35" Type="http://schemas.openxmlformats.org/officeDocument/2006/relationships/image" Target="../media/image3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53832313" y="8029656"/>
    <xdr:ext cx="9309100" cy="5627414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73328893" y="2422072"/>
    <xdr:ext cx="9218448" cy="5627414"/>
    <xdr:graphicFrame macro="">
      <xdr:nvGraphicFramePr>
        <xdr:cNvPr id="3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absoluteAnchor>
    <xdr:pos x="53408035" y="1905002"/>
    <xdr:ext cx="9313698" cy="5742214"/>
    <xdr:graphicFrame macro="">
      <xdr:nvGraphicFramePr>
        <xdr:cNvPr id="4" name="Wykres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absoluteAnchor>
    <xdr:pos x="43733357" y="2013857"/>
    <xdr:ext cx="9218448" cy="5627414"/>
    <xdr:graphicFrame macro="">
      <xdr:nvGraphicFramePr>
        <xdr:cNvPr id="5" name="Wykres 4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absoluteAnchor>
  <xdr:oneCellAnchor>
    <xdr:from>
      <xdr:col>18</xdr:col>
      <xdr:colOff>0</xdr:colOff>
      <xdr:row>4</xdr:row>
      <xdr:rowOff>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458450" y="647700"/>
          <a:ext cx="9230144" cy="5639289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437029</xdr:colOff>
      <xdr:row>3</xdr:row>
      <xdr:rowOff>76200</xdr:rowOff>
    </xdr:from>
    <xdr:to>
      <xdr:col>22</xdr:col>
      <xdr:colOff>560855</xdr:colOff>
      <xdr:row>23</xdr:row>
      <xdr:rowOff>19050</xdr:rowOff>
    </xdr:to>
    <xdr:graphicFrame macro="">
      <xdr:nvGraphicFramePr>
        <xdr:cNvPr id="2" name="Wykres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0.506</cdr:x>
      <cdr:y>0.45547</cdr:y>
    </cdr:from>
    <cdr:to>
      <cdr:x>0.515</cdr:x>
      <cdr:y>0.48847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3086100" y="420052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0.75529</cdr:x>
      <cdr:y>0.13054</cdr:y>
    </cdr:from>
    <cdr:to>
      <cdr:x>0.75635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5250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0.82641</cdr:x>
      <cdr:y>0.14504</cdr:y>
    </cdr:from>
    <cdr:to>
      <cdr:x>0.83219</cdr:x>
      <cdr:y>0.845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045009" y="672778"/>
          <a:ext cx="49273" cy="324688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0.89932</cdr:x>
      <cdr:y>0.13876</cdr:y>
    </cdr:from>
    <cdr:to>
      <cdr:x>0.90168</cdr:x>
      <cdr:y>0.83779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666597" y="643647"/>
          <a:ext cx="20118" cy="324257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0.97551</cdr:x>
      <cdr:y>0.13875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16095" y="643632"/>
          <a:ext cx="46886" cy="326163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8705850" y="3667125"/>
    <xdr:ext cx="9204049" cy="5611467"/>
    <xdr:graphicFrame macro="">
      <xdr:nvGraphicFramePr>
        <xdr:cNvPr id="4" name="Wykres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867150" y="433387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056530" y="598389"/>
          <a:ext cx="18072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693764" y="622974"/>
          <a:ext cx="9036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0.74998</cdr:x>
      <cdr:y>0.14709</cdr:y>
    </cdr:from>
    <cdr:to>
      <cdr:x>0.75077</cdr:x>
      <cdr:y>0.85526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393452" y="682303"/>
          <a:ext cx="6747" cy="328495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0.84317</cdr:x>
      <cdr:y>0.14709</cdr:y>
    </cdr:from>
    <cdr:to>
      <cdr:x>0.84804</cdr:x>
      <cdr:y>0.84805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7900" y="682303"/>
          <a:ext cx="41575" cy="325152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0.91497</cdr:x>
      <cdr:y>0.13465</cdr:y>
    </cdr:from>
    <cdr:to>
      <cdr:x>0.92291</cdr:x>
      <cdr:y>0.84394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9999" y="624598"/>
          <a:ext cx="67687" cy="329016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0.97877</cdr:x>
      <cdr:y>0.16632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43900" y="771526"/>
          <a:ext cx="19050" cy="31337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0.06271</cdr:x>
      <cdr:y>0.14579</cdr:y>
    </cdr:from>
    <cdr:to>
      <cdr:x>0.06592</cdr:x>
      <cdr:y>0.83141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534555" y="676276"/>
          <a:ext cx="27420" cy="318037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Agnieszka.Pater@minrol.gov.pl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2014"/>
      <c r="Y1" s="2014"/>
      <c r="Z1" s="2014"/>
      <c r="AA1" s="2014"/>
      <c r="AB1" s="2014"/>
      <c r="AC1" s="2014"/>
      <c r="AD1" s="2014"/>
      <c r="AE1" s="2014"/>
      <c r="AF1" s="2014"/>
    </row>
    <row r="2" spans="2:57" ht="15" customHeight="1" thickBot="1">
      <c r="X2" s="107"/>
      <c r="Y2" s="107"/>
      <c r="Z2" s="107"/>
      <c r="AA2" s="107"/>
      <c r="AB2" s="107"/>
      <c r="AC2" s="107"/>
      <c r="AD2" s="107"/>
      <c r="AE2" s="107"/>
      <c r="AF2" s="107"/>
    </row>
    <row r="3" spans="2:57" ht="21" thickBot="1">
      <c r="B3" s="2015" t="s">
        <v>422</v>
      </c>
      <c r="C3" s="2016"/>
      <c r="D3" s="2016"/>
      <c r="E3" s="2016"/>
      <c r="F3" s="2016"/>
      <c r="G3" s="2016"/>
      <c r="H3" s="2016"/>
      <c r="I3" s="2016"/>
      <c r="J3" s="2016"/>
      <c r="K3" s="2017"/>
      <c r="L3" s="2015">
        <v>2017</v>
      </c>
      <c r="M3" s="2016"/>
      <c r="N3" s="2017"/>
      <c r="O3" s="2015">
        <v>2016</v>
      </c>
      <c r="P3" s="2016"/>
      <c r="Q3" s="2017"/>
      <c r="R3" s="2015">
        <v>2015</v>
      </c>
      <c r="S3" s="2016"/>
      <c r="T3" s="2017"/>
      <c r="U3" s="2015">
        <v>2014</v>
      </c>
      <c r="V3" s="2016"/>
      <c r="W3" s="2017"/>
      <c r="X3" s="2015">
        <v>2013</v>
      </c>
      <c r="Y3" s="2016"/>
      <c r="Z3" s="2017"/>
      <c r="AA3" s="2015">
        <v>2012</v>
      </c>
      <c r="AB3" s="2016"/>
      <c r="AC3" s="2017"/>
      <c r="AD3" s="2015">
        <v>2011</v>
      </c>
      <c r="AE3" s="2016"/>
      <c r="AF3" s="2017"/>
      <c r="AG3" s="2015">
        <v>2010</v>
      </c>
      <c r="AH3" s="2016"/>
      <c r="AI3" s="2017"/>
      <c r="AJ3" s="2015">
        <v>2009</v>
      </c>
      <c r="AK3" s="2016"/>
      <c r="AL3" s="2017"/>
      <c r="AM3" s="550"/>
      <c r="AN3" s="551">
        <v>2008</v>
      </c>
      <c r="AO3" s="552"/>
      <c r="AP3" s="550"/>
      <c r="AQ3" s="551">
        <v>2007</v>
      </c>
      <c r="AR3" s="552"/>
      <c r="AS3" s="2018">
        <v>2006</v>
      </c>
      <c r="AT3" s="2019"/>
      <c r="AU3" s="2020"/>
      <c r="AV3" s="2018">
        <v>2005</v>
      </c>
      <c r="AW3" s="2019"/>
      <c r="AX3" s="2020"/>
      <c r="AY3" s="1029"/>
      <c r="AZ3" s="2021">
        <v>2004</v>
      </c>
      <c r="BA3" s="2022"/>
      <c r="BB3" s="2023"/>
      <c r="BC3" s="2011">
        <v>2003</v>
      </c>
      <c r="BD3" s="2012"/>
      <c r="BE3" s="2013"/>
    </row>
    <row r="4" spans="2:57" ht="24.75" customHeight="1">
      <c r="B4" s="76" t="s">
        <v>2</v>
      </c>
      <c r="C4" s="2031" t="s">
        <v>152</v>
      </c>
      <c r="D4" s="2032"/>
      <c r="E4" s="2032"/>
      <c r="F4" s="2032"/>
      <c r="G4" s="2033"/>
      <c r="H4" s="907" t="s">
        <v>182</v>
      </c>
      <c r="I4" s="908" t="s">
        <v>4</v>
      </c>
      <c r="J4" s="909" t="s">
        <v>5</v>
      </c>
      <c r="K4" s="910" t="s">
        <v>183</v>
      </c>
      <c r="L4" s="1017" t="s">
        <v>4</v>
      </c>
      <c r="M4" s="1018" t="s">
        <v>5</v>
      </c>
      <c r="N4" s="1019" t="s">
        <v>183</v>
      </c>
      <c r="O4" s="482" t="s">
        <v>4</v>
      </c>
      <c r="P4" s="483" t="s">
        <v>5</v>
      </c>
      <c r="Q4" s="484" t="s">
        <v>183</v>
      </c>
      <c r="R4" s="476" t="s">
        <v>4</v>
      </c>
      <c r="S4" s="477" t="s">
        <v>5</v>
      </c>
      <c r="T4" s="478" t="s">
        <v>183</v>
      </c>
      <c r="U4" s="479" t="s">
        <v>4</v>
      </c>
      <c r="V4" s="480" t="s">
        <v>5</v>
      </c>
      <c r="W4" s="481" t="s">
        <v>183</v>
      </c>
      <c r="X4" s="482" t="s">
        <v>4</v>
      </c>
      <c r="Y4" s="483" t="s">
        <v>5</v>
      </c>
      <c r="Z4" s="484" t="s">
        <v>183</v>
      </c>
      <c r="AA4" s="485" t="s">
        <v>4</v>
      </c>
      <c r="AB4" s="486" t="s">
        <v>5</v>
      </c>
      <c r="AC4" s="487" t="s">
        <v>183</v>
      </c>
      <c r="AD4" s="488" t="s">
        <v>4</v>
      </c>
      <c r="AE4" s="489" t="s">
        <v>5</v>
      </c>
      <c r="AF4" s="490" t="s">
        <v>183</v>
      </c>
      <c r="AG4" s="480" t="s">
        <v>4</v>
      </c>
      <c r="AH4" s="480" t="s">
        <v>5</v>
      </c>
      <c r="AI4" s="481" t="s">
        <v>183</v>
      </c>
      <c r="AJ4" s="156" t="s">
        <v>4</v>
      </c>
      <c r="AK4" s="156" t="s">
        <v>5</v>
      </c>
      <c r="AL4" s="157" t="s">
        <v>183</v>
      </c>
      <c r="AM4" s="553" t="s">
        <v>4</v>
      </c>
      <c r="AN4" s="554" t="s">
        <v>5</v>
      </c>
      <c r="AO4" s="555" t="s">
        <v>183</v>
      </c>
      <c r="AP4" s="556" t="s">
        <v>4</v>
      </c>
      <c r="AQ4" s="473" t="s">
        <v>5</v>
      </c>
      <c r="AR4" s="557" t="s">
        <v>183</v>
      </c>
      <c r="AS4" s="558" t="s">
        <v>4</v>
      </c>
      <c r="AT4" s="559" t="s">
        <v>5</v>
      </c>
      <c r="AU4" s="560" t="s">
        <v>183</v>
      </c>
      <c r="AV4" s="561" t="s">
        <v>4</v>
      </c>
      <c r="AW4" s="562" t="s">
        <v>5</v>
      </c>
      <c r="AX4" s="158" t="s">
        <v>183</v>
      </c>
      <c r="AY4" s="158" t="s">
        <v>183</v>
      </c>
      <c r="AZ4" s="563" t="s">
        <v>4</v>
      </c>
      <c r="BA4" s="564" t="s">
        <v>5</v>
      </c>
      <c r="BB4" s="565" t="s">
        <v>183</v>
      </c>
      <c r="BC4" s="566" t="s">
        <v>4</v>
      </c>
      <c r="BD4" s="567" t="s">
        <v>5</v>
      </c>
      <c r="BE4" s="568" t="s">
        <v>183</v>
      </c>
    </row>
    <row r="5" spans="2:57" ht="22.5" customHeight="1" thickBot="1">
      <c r="B5" s="117" t="s">
        <v>6</v>
      </c>
      <c r="C5" s="2034"/>
      <c r="D5" s="2035"/>
      <c r="E5" s="2035"/>
      <c r="F5" s="2035"/>
      <c r="G5" s="2036"/>
      <c r="H5" s="911" t="s">
        <v>421</v>
      </c>
      <c r="I5" s="912" t="s">
        <v>8</v>
      </c>
      <c r="J5" s="913" t="s">
        <v>9</v>
      </c>
      <c r="K5" s="914" t="s">
        <v>185</v>
      </c>
      <c r="L5" s="1020" t="s">
        <v>8</v>
      </c>
      <c r="M5" s="1021" t="s">
        <v>9</v>
      </c>
      <c r="N5" s="1022" t="s">
        <v>185</v>
      </c>
      <c r="O5" s="497" t="s">
        <v>8</v>
      </c>
      <c r="P5" s="498" t="s">
        <v>9</v>
      </c>
      <c r="Q5" s="499" t="s">
        <v>185</v>
      </c>
      <c r="R5" s="491" t="s">
        <v>8</v>
      </c>
      <c r="S5" s="492" t="s">
        <v>9</v>
      </c>
      <c r="T5" s="493" t="s">
        <v>185</v>
      </c>
      <c r="U5" s="494" t="s">
        <v>8</v>
      </c>
      <c r="V5" s="495" t="s">
        <v>9</v>
      </c>
      <c r="W5" s="496" t="s">
        <v>185</v>
      </c>
      <c r="X5" s="497" t="s">
        <v>8</v>
      </c>
      <c r="Y5" s="498" t="s">
        <v>9</v>
      </c>
      <c r="Z5" s="499" t="s">
        <v>185</v>
      </c>
      <c r="AA5" s="500" t="s">
        <v>8</v>
      </c>
      <c r="AB5" s="501" t="s">
        <v>9</v>
      </c>
      <c r="AC5" s="502" t="s">
        <v>185</v>
      </c>
      <c r="AD5" s="503" t="s">
        <v>8</v>
      </c>
      <c r="AE5" s="504" t="s">
        <v>9</v>
      </c>
      <c r="AF5" s="505" t="s">
        <v>185</v>
      </c>
      <c r="AG5" s="495" t="s">
        <v>8</v>
      </c>
      <c r="AH5" s="495" t="s">
        <v>9</v>
      </c>
      <c r="AI5" s="496" t="s">
        <v>185</v>
      </c>
      <c r="AJ5" s="159" t="s">
        <v>8</v>
      </c>
      <c r="AK5" s="159" t="s">
        <v>9</v>
      </c>
      <c r="AL5" s="160" t="s">
        <v>185</v>
      </c>
      <c r="AM5" s="569" t="s">
        <v>8</v>
      </c>
      <c r="AN5" s="570" t="s">
        <v>9</v>
      </c>
      <c r="AO5" s="571" t="s">
        <v>185</v>
      </c>
      <c r="AP5" s="556" t="s">
        <v>8</v>
      </c>
      <c r="AQ5" s="473" t="s">
        <v>9</v>
      </c>
      <c r="AR5" s="557" t="s">
        <v>185</v>
      </c>
      <c r="AS5" s="558" t="s">
        <v>8</v>
      </c>
      <c r="AT5" s="559" t="s">
        <v>9</v>
      </c>
      <c r="AU5" s="560" t="s">
        <v>185</v>
      </c>
      <c r="AV5" s="561" t="s">
        <v>8</v>
      </c>
      <c r="AW5" s="562" t="s">
        <v>9</v>
      </c>
      <c r="AX5" s="158" t="s">
        <v>185</v>
      </c>
      <c r="AY5" s="158" t="s">
        <v>185</v>
      </c>
      <c r="AZ5" s="572" t="s">
        <v>8</v>
      </c>
      <c r="BA5" s="573" t="s">
        <v>9</v>
      </c>
      <c r="BB5" s="574" t="s">
        <v>185</v>
      </c>
      <c r="BC5" s="575" t="s">
        <v>8</v>
      </c>
      <c r="BD5" s="576" t="s">
        <v>9</v>
      </c>
      <c r="BE5" s="577" t="s">
        <v>185</v>
      </c>
    </row>
    <row r="6" spans="2:57" ht="29.25" customHeight="1" thickBot="1">
      <c r="B6" s="137" t="s">
        <v>193</v>
      </c>
      <c r="C6" s="148">
        <v>2018</v>
      </c>
      <c r="D6" s="148">
        <v>2017</v>
      </c>
      <c r="E6" s="148">
        <v>2016</v>
      </c>
      <c r="F6" s="148">
        <v>2015</v>
      </c>
      <c r="G6" s="148">
        <v>2014</v>
      </c>
      <c r="H6" s="915" t="s">
        <v>18</v>
      </c>
      <c r="I6" s="916" t="s">
        <v>10</v>
      </c>
      <c r="J6" s="917" t="s">
        <v>187</v>
      </c>
      <c r="K6" s="918" t="s">
        <v>18</v>
      </c>
      <c r="L6" s="1023" t="s">
        <v>10</v>
      </c>
      <c r="M6" s="1024" t="s">
        <v>187</v>
      </c>
      <c r="N6" s="1025" t="s">
        <v>18</v>
      </c>
      <c r="O6" s="512" t="s">
        <v>10</v>
      </c>
      <c r="P6" s="513" t="s">
        <v>187</v>
      </c>
      <c r="Q6" s="514" t="s">
        <v>18</v>
      </c>
      <c r="R6" s="506" t="s">
        <v>10</v>
      </c>
      <c r="S6" s="507" t="s">
        <v>187</v>
      </c>
      <c r="T6" s="508" t="s">
        <v>18</v>
      </c>
      <c r="U6" s="509" t="s">
        <v>10</v>
      </c>
      <c r="V6" s="510" t="s">
        <v>187</v>
      </c>
      <c r="W6" s="511" t="s">
        <v>18</v>
      </c>
      <c r="X6" s="512" t="s">
        <v>10</v>
      </c>
      <c r="Y6" s="513" t="s">
        <v>187</v>
      </c>
      <c r="Z6" s="514" t="s">
        <v>18</v>
      </c>
      <c r="AA6" s="515" t="s">
        <v>10</v>
      </c>
      <c r="AB6" s="516" t="s">
        <v>187</v>
      </c>
      <c r="AC6" s="517" t="s">
        <v>18</v>
      </c>
      <c r="AD6" s="518" t="s">
        <v>10</v>
      </c>
      <c r="AE6" s="519" t="s">
        <v>187</v>
      </c>
      <c r="AF6" s="520" t="s">
        <v>18</v>
      </c>
      <c r="AG6" s="510" t="s">
        <v>10</v>
      </c>
      <c r="AH6" s="510" t="s">
        <v>187</v>
      </c>
      <c r="AI6" s="511" t="s">
        <v>18</v>
      </c>
      <c r="AJ6" s="162" t="s">
        <v>10</v>
      </c>
      <c r="AK6" s="162" t="s">
        <v>187</v>
      </c>
      <c r="AL6" s="163" t="s">
        <v>18</v>
      </c>
      <c r="AM6" s="578" t="s">
        <v>10</v>
      </c>
      <c r="AN6" s="579" t="s">
        <v>187</v>
      </c>
      <c r="AO6" s="580" t="s">
        <v>18</v>
      </c>
      <c r="AP6" s="556" t="s">
        <v>10</v>
      </c>
      <c r="AQ6" s="473" t="s">
        <v>187</v>
      </c>
      <c r="AR6" s="581" t="s">
        <v>18</v>
      </c>
      <c r="AS6" s="582" t="s">
        <v>10</v>
      </c>
      <c r="AT6" s="583" t="s">
        <v>187</v>
      </c>
      <c r="AU6" s="584" t="s">
        <v>18</v>
      </c>
      <c r="AV6" s="585" t="s">
        <v>10</v>
      </c>
      <c r="AW6" s="586" t="s">
        <v>187</v>
      </c>
      <c r="AX6" s="161" t="s">
        <v>18</v>
      </c>
      <c r="AY6" s="161" t="s">
        <v>18</v>
      </c>
      <c r="AZ6" s="587" t="s">
        <v>10</v>
      </c>
      <c r="BA6" s="588" t="s">
        <v>187</v>
      </c>
      <c r="BB6" s="589" t="s">
        <v>18</v>
      </c>
      <c r="BC6" s="590" t="s">
        <v>10</v>
      </c>
      <c r="BD6" s="591" t="s">
        <v>187</v>
      </c>
      <c r="BE6" s="592" t="s">
        <v>18</v>
      </c>
    </row>
    <row r="7" spans="2:57" ht="16.5" thickBot="1">
      <c r="B7" s="2037" t="s">
        <v>11</v>
      </c>
      <c r="C7" s="2026"/>
      <c r="D7" s="2026"/>
      <c r="E7" s="2026"/>
      <c r="F7" s="2026"/>
      <c r="G7" s="2026"/>
      <c r="H7" s="2026"/>
      <c r="I7" s="2026"/>
      <c r="J7" s="2026"/>
      <c r="K7" s="2026"/>
      <c r="L7" s="2026"/>
      <c r="M7" s="2026"/>
      <c r="N7" s="2026"/>
      <c r="O7" s="2026"/>
      <c r="P7" s="2026"/>
      <c r="Q7" s="2026"/>
      <c r="R7" s="2026"/>
      <c r="S7" s="2026"/>
      <c r="T7" s="2026"/>
      <c r="U7" s="2026"/>
      <c r="V7" s="2026"/>
      <c r="W7" s="2027"/>
      <c r="X7" s="2026"/>
      <c r="Y7" s="2026"/>
      <c r="Z7" s="2026"/>
      <c r="AA7" s="2026"/>
      <c r="AB7" s="2026"/>
      <c r="AC7" s="2026"/>
      <c r="AD7" s="2026"/>
      <c r="AE7" s="2026"/>
      <c r="AF7" s="2027"/>
      <c r="AG7" s="2026"/>
      <c r="AH7" s="2026"/>
      <c r="AI7" s="2027"/>
      <c r="AJ7" s="2026"/>
      <c r="AK7" s="2026"/>
      <c r="AL7" s="2026"/>
      <c r="AM7" s="2026"/>
      <c r="AN7" s="2026"/>
      <c r="AO7" s="2026"/>
      <c r="AP7" s="2026"/>
      <c r="AQ7" s="2026"/>
      <c r="AR7" s="2027"/>
      <c r="AS7" s="2026"/>
      <c r="AT7" s="2026"/>
      <c r="AU7" s="2026"/>
      <c r="AV7" s="2026"/>
      <c r="AW7" s="2026"/>
      <c r="AX7" s="2027"/>
      <c r="AY7" s="2026"/>
      <c r="AZ7" s="2026"/>
      <c r="BA7" s="2026"/>
      <c r="BB7" s="2026"/>
      <c r="BC7" s="2026"/>
      <c r="BD7" s="2026"/>
      <c r="BE7" s="2027"/>
    </row>
    <row r="8" spans="2:57" ht="15">
      <c r="B8" s="110" t="s">
        <v>123</v>
      </c>
      <c r="C8" s="120">
        <v>5938.9196078431378</v>
      </c>
      <c r="D8" s="120">
        <v>6761.0617647058825</v>
      </c>
      <c r="E8" s="120">
        <v>6323.8970588235297</v>
      </c>
      <c r="F8" s="120">
        <v>5711.3470588235286</v>
      </c>
      <c r="G8" s="120">
        <v>6439.2186274509804</v>
      </c>
      <c r="H8" s="919">
        <v>-12.159956312697725</v>
      </c>
      <c r="I8" s="919">
        <v>61.43</v>
      </c>
      <c r="J8" s="919">
        <v>92.8</v>
      </c>
      <c r="K8" s="919">
        <v>27.907274336214442</v>
      </c>
      <c r="L8" s="1026">
        <v>61.28</v>
      </c>
      <c r="M8" s="1026">
        <v>92.1</v>
      </c>
      <c r="N8" s="1026">
        <v>23.190450371082807</v>
      </c>
      <c r="O8" s="523">
        <v>61.19</v>
      </c>
      <c r="P8" s="523">
        <v>90.5</v>
      </c>
      <c r="Q8" s="523">
        <v>17.785475462509499</v>
      </c>
      <c r="R8" s="521">
        <v>61.18</v>
      </c>
      <c r="S8" s="521">
        <v>90.4</v>
      </c>
      <c r="T8" s="521">
        <v>17.099599396384015</v>
      </c>
      <c r="U8" s="522">
        <v>61.13</v>
      </c>
      <c r="V8" s="522">
        <v>89.3</v>
      </c>
      <c r="W8" s="1014">
        <v>17.430702307458251</v>
      </c>
      <c r="X8" s="523">
        <v>61.17</v>
      </c>
      <c r="Y8" s="523">
        <v>87.7</v>
      </c>
      <c r="Z8" s="523">
        <v>16.181822217678253</v>
      </c>
      <c r="AA8" s="524">
        <v>61.18</v>
      </c>
      <c r="AB8" s="525">
        <v>87.5</v>
      </c>
      <c r="AC8" s="526">
        <v>15.771491095499576</v>
      </c>
      <c r="AD8" s="527">
        <v>61.31</v>
      </c>
      <c r="AE8" s="528">
        <v>87.3</v>
      </c>
      <c r="AF8" s="529">
        <v>11.040965069496695</v>
      </c>
      <c r="AG8" s="139">
        <v>61.28</v>
      </c>
      <c r="AH8" s="121">
        <v>88.1</v>
      </c>
      <c r="AI8" s="122">
        <v>8.9320386972092471</v>
      </c>
      <c r="AJ8" s="139">
        <v>61.18</v>
      </c>
      <c r="AK8" s="121">
        <v>87.7</v>
      </c>
      <c r="AL8" s="122">
        <v>7.885603203849592</v>
      </c>
      <c r="AM8" s="593">
        <v>61.21</v>
      </c>
      <c r="AN8" s="594">
        <v>84.1</v>
      </c>
      <c r="AO8" s="595">
        <v>6.8260268168677101</v>
      </c>
      <c r="AP8" s="596">
        <v>61.34</v>
      </c>
      <c r="AQ8" s="597">
        <v>83.9</v>
      </c>
      <c r="AR8" s="598">
        <v>5.7979065099460794</v>
      </c>
      <c r="AS8" s="599">
        <v>61.42</v>
      </c>
      <c r="AT8" s="600">
        <v>84.7</v>
      </c>
      <c r="AU8" s="601">
        <v>4.4106204233138619</v>
      </c>
      <c r="AV8" s="164">
        <v>61.5</v>
      </c>
      <c r="AW8" s="602">
        <v>84.5</v>
      </c>
      <c r="AX8" s="165">
        <v>4.2653640371874948</v>
      </c>
      <c r="AY8" s="165">
        <v>4.2653640371874948</v>
      </c>
      <c r="AZ8" s="603">
        <v>61.59</v>
      </c>
      <c r="BA8" s="604">
        <v>81.7</v>
      </c>
      <c r="BB8" s="605">
        <v>2.3140272617628188</v>
      </c>
      <c r="BC8" s="606" t="s">
        <v>157</v>
      </c>
      <c r="BD8" s="607" t="s">
        <v>157</v>
      </c>
      <c r="BE8" s="608" t="s">
        <v>157</v>
      </c>
    </row>
    <row r="9" spans="2:57" ht="15">
      <c r="B9" s="52" t="s">
        <v>12</v>
      </c>
      <c r="C9" s="123">
        <v>5812.1950980392157</v>
      </c>
      <c r="D9" s="123">
        <v>6658.4558823529414</v>
      </c>
      <c r="E9" s="123">
        <v>6204.8745098039208</v>
      </c>
      <c r="F9" s="123">
        <v>5596.3166666666666</v>
      </c>
      <c r="G9" s="123">
        <v>6309.5911764705888</v>
      </c>
      <c r="H9" s="920">
        <v>-12.709565089356373</v>
      </c>
      <c r="I9" s="920">
        <v>57.58</v>
      </c>
      <c r="J9" s="920">
        <v>94.7</v>
      </c>
      <c r="K9" s="920">
        <v>56.13318590833417</v>
      </c>
      <c r="L9" s="1027">
        <v>57.54</v>
      </c>
      <c r="M9" s="1027">
        <v>93.5</v>
      </c>
      <c r="N9" s="1027">
        <v>60.21153005577191</v>
      </c>
      <c r="O9" s="532">
        <v>57.47</v>
      </c>
      <c r="P9" s="532">
        <v>92.2</v>
      </c>
      <c r="Q9" s="532">
        <v>61.446259016761104</v>
      </c>
      <c r="R9" s="530">
        <v>57.51</v>
      </c>
      <c r="S9" s="530">
        <v>92.3</v>
      </c>
      <c r="T9" s="530">
        <v>59.727595804873388</v>
      </c>
      <c r="U9" s="531">
        <v>57.52</v>
      </c>
      <c r="V9" s="531">
        <v>91.5</v>
      </c>
      <c r="W9" s="1015">
        <v>59.00853745093255</v>
      </c>
      <c r="X9" s="532">
        <v>57.46</v>
      </c>
      <c r="Y9" s="532">
        <v>90.3</v>
      </c>
      <c r="Z9" s="532">
        <v>58.594945022246328</v>
      </c>
      <c r="AA9" s="533">
        <v>57.5</v>
      </c>
      <c r="AB9" s="534">
        <v>89.6</v>
      </c>
      <c r="AC9" s="535">
        <v>57.136878882293317</v>
      </c>
      <c r="AD9" s="536">
        <v>57.28</v>
      </c>
      <c r="AE9" s="537">
        <v>87.1</v>
      </c>
      <c r="AF9" s="538">
        <v>48.611687144918683</v>
      </c>
      <c r="AG9" s="140">
        <v>57.23</v>
      </c>
      <c r="AH9" s="124">
        <v>88</v>
      </c>
      <c r="AI9" s="125">
        <v>44.572302247965609</v>
      </c>
      <c r="AJ9" s="140">
        <v>57.2</v>
      </c>
      <c r="AK9" s="124">
        <v>87.9</v>
      </c>
      <c r="AL9" s="125">
        <v>44.467343103973271</v>
      </c>
      <c r="AM9" s="609">
        <v>57.33</v>
      </c>
      <c r="AN9" s="610">
        <v>84.3</v>
      </c>
      <c r="AO9" s="611">
        <v>44.253401953942777</v>
      </c>
      <c r="AP9" s="612">
        <v>57.16</v>
      </c>
      <c r="AQ9" s="53">
        <v>84.1</v>
      </c>
      <c r="AR9" s="30">
        <v>39.405858005179134</v>
      </c>
      <c r="AS9" s="613">
        <v>57.14</v>
      </c>
      <c r="AT9" s="614">
        <v>84.5</v>
      </c>
      <c r="AU9" s="615">
        <v>35.23222877183791</v>
      </c>
      <c r="AV9" s="166">
        <v>57.2</v>
      </c>
      <c r="AW9" s="169">
        <v>84</v>
      </c>
      <c r="AX9" s="167">
        <v>33.505879610538962</v>
      </c>
      <c r="AY9" s="167">
        <v>33.505879610538962</v>
      </c>
      <c r="AZ9" s="616">
        <v>57.46</v>
      </c>
      <c r="BA9" s="617">
        <v>81.400000000000006</v>
      </c>
      <c r="BB9" s="618">
        <v>28.980957285927232</v>
      </c>
      <c r="BC9" s="619">
        <v>57.84</v>
      </c>
      <c r="BD9" s="620">
        <v>80.3</v>
      </c>
      <c r="BE9" s="621">
        <v>25.491970430792758</v>
      </c>
    </row>
    <row r="10" spans="2:57" ht="15">
      <c r="B10" s="52" t="s">
        <v>13</v>
      </c>
      <c r="C10" s="123">
        <v>5442.1450980392156</v>
      </c>
      <c r="D10" s="123">
        <v>6214.5382352941169</v>
      </c>
      <c r="E10" s="123">
        <v>5719.1725490196077</v>
      </c>
      <c r="F10" s="123">
        <v>5155.6901960784317</v>
      </c>
      <c r="G10" s="123">
        <v>5877.451960784314</v>
      </c>
      <c r="H10" s="920">
        <v>-12.428809800674532</v>
      </c>
      <c r="I10" s="920">
        <v>53.25</v>
      </c>
      <c r="J10" s="920">
        <v>96.4</v>
      </c>
      <c r="K10" s="920">
        <v>13.819110834286082</v>
      </c>
      <c r="L10" s="1027">
        <v>53.29</v>
      </c>
      <c r="M10" s="1027">
        <v>95.3</v>
      </c>
      <c r="N10" s="1027">
        <v>14.451497596798408</v>
      </c>
      <c r="O10" s="532">
        <v>53.29</v>
      </c>
      <c r="P10" s="532">
        <v>93.8</v>
      </c>
      <c r="Q10" s="532">
        <v>17.887536215798097</v>
      </c>
      <c r="R10" s="530">
        <v>53.22</v>
      </c>
      <c r="S10" s="530">
        <v>94</v>
      </c>
      <c r="T10" s="530">
        <v>19.569467625884261</v>
      </c>
      <c r="U10" s="531">
        <v>53.19</v>
      </c>
      <c r="V10" s="531">
        <v>93.3</v>
      </c>
      <c r="W10" s="1015">
        <v>19.923638897859451</v>
      </c>
      <c r="X10" s="532">
        <v>53.17</v>
      </c>
      <c r="Y10" s="532">
        <v>92.5</v>
      </c>
      <c r="Z10" s="532">
        <v>21.108254077255769</v>
      </c>
      <c r="AA10" s="539">
        <v>53.07</v>
      </c>
      <c r="AB10" s="540">
        <v>91.9</v>
      </c>
      <c r="AC10" s="535">
        <v>22.522082002717564</v>
      </c>
      <c r="AD10" s="536">
        <v>52.9</v>
      </c>
      <c r="AE10" s="537">
        <v>87.7</v>
      </c>
      <c r="AF10" s="538">
        <v>30.617306246309145</v>
      </c>
      <c r="AG10" s="141">
        <v>52.85</v>
      </c>
      <c r="AH10" s="126">
        <v>88.8</v>
      </c>
      <c r="AI10" s="125">
        <v>33.467231311318592</v>
      </c>
      <c r="AJ10" s="141">
        <v>52.83</v>
      </c>
      <c r="AK10" s="126">
        <v>88.7</v>
      </c>
      <c r="AL10" s="125">
        <v>33.64666332455279</v>
      </c>
      <c r="AM10" s="622">
        <v>52.81</v>
      </c>
      <c r="AN10" s="610">
        <v>85.5</v>
      </c>
      <c r="AO10" s="611">
        <v>34.684964111255105</v>
      </c>
      <c r="AP10" s="623">
        <v>52.73</v>
      </c>
      <c r="AQ10" s="53">
        <v>85</v>
      </c>
      <c r="AR10" s="30">
        <v>36.126818200843289</v>
      </c>
      <c r="AS10" s="624">
        <v>52.67</v>
      </c>
      <c r="AT10" s="614">
        <v>85.2</v>
      </c>
      <c r="AU10" s="615">
        <v>36.388689843023279</v>
      </c>
      <c r="AV10" s="168">
        <v>52.64</v>
      </c>
      <c r="AW10" s="169">
        <v>84.7</v>
      </c>
      <c r="AX10" s="167">
        <v>35.139541625695166</v>
      </c>
      <c r="AY10" s="167">
        <v>35.139541625695166</v>
      </c>
      <c r="AZ10" s="616">
        <v>52.54</v>
      </c>
      <c r="BA10" s="617">
        <v>82.2</v>
      </c>
      <c r="BB10" s="618">
        <v>35.591831502780167</v>
      </c>
      <c r="BC10" s="619">
        <v>52.5</v>
      </c>
      <c r="BD10" s="620">
        <v>81.5</v>
      </c>
      <c r="BE10" s="621">
        <v>33.194833885631745</v>
      </c>
    </row>
    <row r="11" spans="2:57" ht="15">
      <c r="B11" s="52" t="s">
        <v>14</v>
      </c>
      <c r="C11" s="123">
        <v>5095.9000000000005</v>
      </c>
      <c r="D11" s="123">
        <v>5822.9852941176468</v>
      </c>
      <c r="E11" s="123">
        <v>5245.9029411764704</v>
      </c>
      <c r="F11" s="123">
        <v>4736.2647058823522</v>
      </c>
      <c r="G11" s="123">
        <v>5514.9245098039219</v>
      </c>
      <c r="H11" s="920">
        <v>-12.486469695400825</v>
      </c>
      <c r="I11" s="920">
        <v>48.34</v>
      </c>
      <c r="J11" s="920">
        <v>97.2</v>
      </c>
      <c r="K11" s="920">
        <v>1.9354811893782318</v>
      </c>
      <c r="L11" s="1027">
        <v>48.35</v>
      </c>
      <c r="M11" s="1027">
        <v>97</v>
      </c>
      <c r="N11" s="1027">
        <v>1.9134067597055524</v>
      </c>
      <c r="O11" s="532">
        <v>48.34</v>
      </c>
      <c r="P11" s="532">
        <v>95.2</v>
      </c>
      <c r="Q11" s="532">
        <v>2.5582127475032266</v>
      </c>
      <c r="R11" s="530">
        <v>48.3</v>
      </c>
      <c r="S11" s="530">
        <v>95.6</v>
      </c>
      <c r="T11" s="530">
        <v>3.1739874529781229</v>
      </c>
      <c r="U11" s="531">
        <v>48.2</v>
      </c>
      <c r="V11" s="531">
        <v>94.9</v>
      </c>
      <c r="W11" s="1015">
        <v>3.2725530848827926</v>
      </c>
      <c r="X11" s="532">
        <v>48.29</v>
      </c>
      <c r="Y11" s="532">
        <v>94.3</v>
      </c>
      <c r="Z11" s="532">
        <v>3.6892539576877881</v>
      </c>
      <c r="AA11" s="539">
        <v>48.21</v>
      </c>
      <c r="AB11" s="540">
        <v>94.2</v>
      </c>
      <c r="AC11" s="535">
        <v>4.0446685420869333</v>
      </c>
      <c r="AD11" s="536">
        <v>48.05</v>
      </c>
      <c r="AE11" s="537">
        <v>89</v>
      </c>
      <c r="AF11" s="538">
        <v>7.9728295626500509</v>
      </c>
      <c r="AG11" s="141">
        <v>48.07</v>
      </c>
      <c r="AH11" s="126">
        <v>90.5</v>
      </c>
      <c r="AI11" s="125">
        <v>10.253008300484465</v>
      </c>
      <c r="AJ11" s="141">
        <v>48.01</v>
      </c>
      <c r="AK11" s="126">
        <v>90.2</v>
      </c>
      <c r="AL11" s="125">
        <v>10.711134227853112</v>
      </c>
      <c r="AM11" s="622">
        <v>47.99</v>
      </c>
      <c r="AN11" s="610">
        <v>87.3</v>
      </c>
      <c r="AO11" s="611">
        <v>11.12314325590669</v>
      </c>
      <c r="AP11" s="623">
        <v>47.93</v>
      </c>
      <c r="AQ11" s="53">
        <v>86.8</v>
      </c>
      <c r="AR11" s="30">
        <v>14.03077588701268</v>
      </c>
      <c r="AS11" s="624">
        <v>47.83</v>
      </c>
      <c r="AT11" s="614">
        <v>86.8</v>
      </c>
      <c r="AU11" s="615">
        <v>17.155166548934659</v>
      </c>
      <c r="AV11" s="168">
        <v>47.78</v>
      </c>
      <c r="AW11" s="169">
        <v>86.4</v>
      </c>
      <c r="AX11" s="167">
        <v>18.654767533897846</v>
      </c>
      <c r="AY11" s="167">
        <v>18.654767533897846</v>
      </c>
      <c r="AZ11" s="616">
        <v>47.72</v>
      </c>
      <c r="BA11" s="617">
        <v>83.6</v>
      </c>
      <c r="BB11" s="618">
        <v>22.734926088882172</v>
      </c>
      <c r="BC11" s="619">
        <v>47.5</v>
      </c>
      <c r="BD11" s="620">
        <v>83.5</v>
      </c>
      <c r="BE11" s="621">
        <v>27.106097940918232</v>
      </c>
    </row>
    <row r="12" spans="2:57" ht="15">
      <c r="B12" s="52" t="s">
        <v>15</v>
      </c>
      <c r="C12" s="123">
        <v>4630.9205882352935</v>
      </c>
      <c r="D12" s="123">
        <v>5348.166666666667</v>
      </c>
      <c r="E12" s="123">
        <v>4638.1127450980393</v>
      </c>
      <c r="F12" s="123">
        <v>4183.0490196078435</v>
      </c>
      <c r="G12" s="123">
        <v>5006.3647058823526</v>
      </c>
      <c r="H12" s="920">
        <v>-13.411064447593372</v>
      </c>
      <c r="I12" s="920">
        <v>43.49</v>
      </c>
      <c r="J12" s="920">
        <v>100.5</v>
      </c>
      <c r="K12" s="920">
        <v>0.18928944707244247</v>
      </c>
      <c r="L12" s="1027">
        <v>43.52</v>
      </c>
      <c r="M12" s="1027">
        <v>100</v>
      </c>
      <c r="N12" s="1027">
        <v>0.21634606555028668</v>
      </c>
      <c r="O12" s="532">
        <v>43.56</v>
      </c>
      <c r="P12" s="532">
        <v>98.9</v>
      </c>
      <c r="Q12" s="532">
        <v>0.28508498411768479</v>
      </c>
      <c r="R12" s="530">
        <v>43.56</v>
      </c>
      <c r="S12" s="530">
        <v>99.8</v>
      </c>
      <c r="T12" s="530">
        <v>0.36943404029361143</v>
      </c>
      <c r="U12" s="531">
        <v>43.53</v>
      </c>
      <c r="V12" s="531">
        <v>98</v>
      </c>
      <c r="W12" s="1015">
        <v>0.32409552819170517</v>
      </c>
      <c r="X12" s="532">
        <v>43.55</v>
      </c>
      <c r="Y12" s="532">
        <v>96.7</v>
      </c>
      <c r="Z12" s="532">
        <v>0.38594299734730719</v>
      </c>
      <c r="AA12" s="539">
        <v>43.44</v>
      </c>
      <c r="AB12" s="540">
        <v>96.1</v>
      </c>
      <c r="AC12" s="535">
        <v>0.46346681127553457</v>
      </c>
      <c r="AD12" s="536">
        <v>43.12</v>
      </c>
      <c r="AE12" s="537">
        <v>91.5</v>
      </c>
      <c r="AF12" s="538">
        <v>1.480423562761962</v>
      </c>
      <c r="AG12" s="141">
        <v>43.04</v>
      </c>
      <c r="AH12" s="126">
        <v>93.7</v>
      </c>
      <c r="AI12" s="125">
        <v>2.3131451076774074</v>
      </c>
      <c r="AJ12" s="141">
        <v>43</v>
      </c>
      <c r="AK12" s="126">
        <v>92.7</v>
      </c>
      <c r="AL12" s="125">
        <v>2.7084616271623898</v>
      </c>
      <c r="AM12" s="622">
        <v>43.07</v>
      </c>
      <c r="AN12" s="610">
        <v>90.1</v>
      </c>
      <c r="AO12" s="611">
        <v>2.5684253813179145</v>
      </c>
      <c r="AP12" s="623">
        <v>43.05</v>
      </c>
      <c r="AQ12" s="53">
        <v>89.3</v>
      </c>
      <c r="AR12" s="30">
        <v>3.7104672682902864</v>
      </c>
      <c r="AS12" s="624">
        <v>42.94</v>
      </c>
      <c r="AT12" s="614">
        <v>89</v>
      </c>
      <c r="AU12" s="615">
        <v>5.4827086542881691</v>
      </c>
      <c r="AV12" s="168">
        <v>42.86</v>
      </c>
      <c r="AW12" s="169">
        <v>88.4</v>
      </c>
      <c r="AX12" s="167">
        <v>6.7829335276851799</v>
      </c>
      <c r="AY12" s="167">
        <v>6.7829335276851799</v>
      </c>
      <c r="AZ12" s="616">
        <v>42.84</v>
      </c>
      <c r="BA12" s="617">
        <v>85.6</v>
      </c>
      <c r="BB12" s="618">
        <v>8.4503170616646663</v>
      </c>
      <c r="BC12" s="619">
        <v>42.95</v>
      </c>
      <c r="BD12" s="620">
        <v>85.1</v>
      </c>
      <c r="BE12" s="621">
        <v>11.345888512597664</v>
      </c>
    </row>
    <row r="13" spans="2:57" ht="15">
      <c r="B13" s="52" t="s">
        <v>16</v>
      </c>
      <c r="C13" s="123">
        <v>4360.1990196078432</v>
      </c>
      <c r="D13" s="123">
        <v>4597.2254901960787</v>
      </c>
      <c r="E13" s="123">
        <v>3855.5196078431372</v>
      </c>
      <c r="F13" s="123">
        <v>3470.9803921568628</v>
      </c>
      <c r="G13" s="123">
        <v>4276.709803921568</v>
      </c>
      <c r="H13" s="920">
        <v>-5.1558591392506532</v>
      </c>
      <c r="I13" s="920">
        <v>37.9</v>
      </c>
      <c r="J13" s="920">
        <v>94.7</v>
      </c>
      <c r="K13" s="920">
        <v>1.5658284714631852E-2</v>
      </c>
      <c r="L13" s="1027">
        <v>38.409999999999997</v>
      </c>
      <c r="M13" s="1027">
        <v>101.9</v>
      </c>
      <c r="N13" s="1027">
        <v>1.6769151091040244E-2</v>
      </c>
      <c r="O13" s="532">
        <v>38.64</v>
      </c>
      <c r="P13" s="532">
        <v>91.9</v>
      </c>
      <c r="Q13" s="532">
        <v>3.7431573310387121E-2</v>
      </c>
      <c r="R13" s="530">
        <v>38.64</v>
      </c>
      <c r="S13" s="530">
        <v>93.4</v>
      </c>
      <c r="T13" s="530">
        <v>5.9915679586604931E-2</v>
      </c>
      <c r="U13" s="531">
        <v>38.25</v>
      </c>
      <c r="V13" s="531">
        <v>90.8</v>
      </c>
      <c r="W13" s="1015">
        <v>4.0472730675246579E-2</v>
      </c>
      <c r="X13" s="532">
        <v>38.549999999999997</v>
      </c>
      <c r="Y13" s="532">
        <v>86.2</v>
      </c>
      <c r="Z13" s="532">
        <v>3.9781727784553848E-2</v>
      </c>
      <c r="AA13" s="539">
        <v>38.6</v>
      </c>
      <c r="AB13" s="540">
        <v>81.5</v>
      </c>
      <c r="AC13" s="535">
        <v>6.1412666127072739E-2</v>
      </c>
      <c r="AD13" s="536">
        <v>37.76</v>
      </c>
      <c r="AE13" s="537">
        <v>88.1</v>
      </c>
      <c r="AF13" s="538">
        <v>0.27678841386346004</v>
      </c>
      <c r="AG13" s="141">
        <v>38.06</v>
      </c>
      <c r="AH13" s="126">
        <v>94.5</v>
      </c>
      <c r="AI13" s="125">
        <v>0.46227433534467993</v>
      </c>
      <c r="AJ13" s="141">
        <v>38.26</v>
      </c>
      <c r="AK13" s="126">
        <v>94.5</v>
      </c>
      <c r="AL13" s="125">
        <v>0.58079451260884696</v>
      </c>
      <c r="AM13" s="622">
        <v>38.15</v>
      </c>
      <c r="AN13" s="610">
        <v>89.5</v>
      </c>
      <c r="AO13" s="611">
        <v>0.54403848070979965</v>
      </c>
      <c r="AP13" s="623">
        <v>37.880000000000003</v>
      </c>
      <c r="AQ13" s="53">
        <v>88</v>
      </c>
      <c r="AR13" s="30">
        <v>0.92817412872852867</v>
      </c>
      <c r="AS13" s="624">
        <v>37.979999999999997</v>
      </c>
      <c r="AT13" s="614">
        <v>90.2</v>
      </c>
      <c r="AU13" s="615">
        <v>1.3305857586021195</v>
      </c>
      <c r="AV13" s="168">
        <v>38.03</v>
      </c>
      <c r="AW13" s="169">
        <v>91.2</v>
      </c>
      <c r="AX13" s="167">
        <v>1.651513664995349</v>
      </c>
      <c r="AY13" s="167">
        <v>1.651513664995349</v>
      </c>
      <c r="AZ13" s="616">
        <v>37.979999999999997</v>
      </c>
      <c r="BA13" s="617">
        <v>87.5</v>
      </c>
      <c r="BB13" s="618">
        <v>1.9279407989829374</v>
      </c>
      <c r="BC13" s="619">
        <v>37.81</v>
      </c>
      <c r="BD13" s="620">
        <v>85.7</v>
      </c>
      <c r="BE13" s="621">
        <v>2.8612092300595999</v>
      </c>
    </row>
    <row r="14" spans="2:57" ht="15" thickBot="1">
      <c r="B14" s="54" t="s">
        <v>122</v>
      </c>
      <c r="C14" s="127">
        <v>5777.9088235294112</v>
      </c>
      <c r="D14" s="127">
        <v>6596.5401960784311</v>
      </c>
      <c r="E14" s="127">
        <v>6106.3215686274516</v>
      </c>
      <c r="F14" s="127">
        <v>5492.7215686274512</v>
      </c>
      <c r="G14" s="127">
        <v>6211.6352941176474</v>
      </c>
      <c r="H14" s="921">
        <v>-12.410011130314746</v>
      </c>
      <c r="I14" s="921">
        <v>57.85</v>
      </c>
      <c r="J14" s="921">
        <v>94.5</v>
      </c>
      <c r="K14" s="921">
        <v>100</v>
      </c>
      <c r="L14" s="1028">
        <v>57.58</v>
      </c>
      <c r="M14" s="1028">
        <v>93.5</v>
      </c>
      <c r="N14" s="1028">
        <v>100</v>
      </c>
      <c r="O14" s="543">
        <v>57.1</v>
      </c>
      <c r="P14" s="543">
        <v>92.3</v>
      </c>
      <c r="Q14" s="543">
        <v>100</v>
      </c>
      <c r="R14" s="541">
        <v>56.94</v>
      </c>
      <c r="S14" s="541">
        <v>92.5</v>
      </c>
      <c r="T14" s="541">
        <v>100</v>
      </c>
      <c r="U14" s="542">
        <v>56.93</v>
      </c>
      <c r="V14" s="542">
        <v>91.6</v>
      </c>
      <c r="W14" s="1016">
        <v>100</v>
      </c>
      <c r="X14" s="543">
        <v>56.75</v>
      </c>
      <c r="Y14" s="543">
        <v>90.5</v>
      </c>
      <c r="Z14" s="543">
        <v>100</v>
      </c>
      <c r="AA14" s="544">
        <v>56.63</v>
      </c>
      <c r="AB14" s="545">
        <v>90</v>
      </c>
      <c r="AC14" s="546">
        <v>100</v>
      </c>
      <c r="AD14" s="547">
        <v>55.39</v>
      </c>
      <c r="AE14" s="548">
        <v>87.5</v>
      </c>
      <c r="AF14" s="549">
        <v>100</v>
      </c>
      <c r="AG14" s="142">
        <v>54.77</v>
      </c>
      <c r="AH14" s="128">
        <v>88.7</v>
      </c>
      <c r="AI14" s="129">
        <v>100</v>
      </c>
      <c r="AJ14" s="142">
        <v>54.57</v>
      </c>
      <c r="AK14" s="128">
        <v>88.5</v>
      </c>
      <c r="AL14" s="129">
        <v>100</v>
      </c>
      <c r="AM14" s="625">
        <v>54.52</v>
      </c>
      <c r="AN14" s="626">
        <v>85.2</v>
      </c>
      <c r="AO14" s="627">
        <v>100</v>
      </c>
      <c r="AP14" s="628">
        <v>53.8</v>
      </c>
      <c r="AQ14" s="55">
        <v>85</v>
      </c>
      <c r="AR14" s="31">
        <v>100</v>
      </c>
      <c r="AS14" s="629">
        <v>53.07</v>
      </c>
      <c r="AT14" s="630">
        <v>85.5</v>
      </c>
      <c r="AU14" s="631">
        <v>100</v>
      </c>
      <c r="AV14" s="170">
        <v>52.73</v>
      </c>
      <c r="AW14" s="171">
        <v>85.1</v>
      </c>
      <c r="AX14" s="172">
        <v>100</v>
      </c>
      <c r="AY14" s="172">
        <v>100</v>
      </c>
      <c r="AZ14" s="632">
        <v>51.98</v>
      </c>
      <c r="BA14" s="633">
        <v>82.7</v>
      </c>
      <c r="BB14" s="634">
        <v>100</v>
      </c>
      <c r="BC14" s="635">
        <v>51</v>
      </c>
      <c r="BD14" s="636">
        <v>82.3</v>
      </c>
      <c r="BE14" s="637">
        <v>100</v>
      </c>
    </row>
    <row r="15" spans="2:57" ht="15" thickBot="1">
      <c r="B15" s="2030" t="s">
        <v>45</v>
      </c>
      <c r="C15" s="2024"/>
      <c r="D15" s="2024"/>
      <c r="E15" s="2024"/>
      <c r="F15" s="2024"/>
      <c r="G15" s="2024"/>
      <c r="H15" s="2024"/>
      <c r="I15" s="2024"/>
      <c r="J15" s="2024"/>
      <c r="K15" s="2024"/>
      <c r="L15" s="2024"/>
      <c r="M15" s="2024"/>
      <c r="N15" s="2024"/>
      <c r="O15" s="2024"/>
      <c r="P15" s="2024"/>
      <c r="Q15" s="2024"/>
      <c r="R15" s="2024"/>
      <c r="S15" s="2024"/>
      <c r="T15" s="2024"/>
      <c r="U15" s="2024"/>
      <c r="V15" s="2024"/>
      <c r="W15" s="2025"/>
      <c r="X15" s="2024"/>
      <c r="Y15" s="2024"/>
      <c r="Z15" s="2024"/>
      <c r="AA15" s="2024"/>
      <c r="AB15" s="2024"/>
      <c r="AC15" s="2024"/>
      <c r="AD15" s="2024"/>
      <c r="AE15" s="2024"/>
      <c r="AF15" s="2025"/>
      <c r="AG15" s="2024"/>
      <c r="AH15" s="2024"/>
      <c r="AI15" s="2025"/>
      <c r="AJ15" s="2024"/>
      <c r="AK15" s="2024"/>
      <c r="AL15" s="2024"/>
      <c r="AM15" s="2024"/>
      <c r="AN15" s="2024"/>
      <c r="AO15" s="2024"/>
      <c r="AP15" s="2024"/>
      <c r="AQ15" s="2024"/>
      <c r="AR15" s="2025"/>
      <c r="AS15" s="2024"/>
      <c r="AT15" s="2024"/>
      <c r="AU15" s="2024"/>
      <c r="AV15" s="2024"/>
      <c r="AW15" s="2024"/>
      <c r="AX15" s="2025"/>
      <c r="AY15" s="2024"/>
      <c r="AZ15" s="2024"/>
      <c r="BA15" s="2024"/>
      <c r="BB15" s="2024"/>
      <c r="BC15" s="2024"/>
      <c r="BD15" s="2024"/>
      <c r="BE15" s="2025"/>
    </row>
    <row r="16" spans="2:57" ht="15">
      <c r="B16" s="110" t="s">
        <v>123</v>
      </c>
      <c r="C16" s="120">
        <v>5966.5441176470586</v>
      </c>
      <c r="D16" s="120">
        <v>6817.6127450980393</v>
      </c>
      <c r="E16" s="120">
        <v>6390.2254901960778</v>
      </c>
      <c r="F16" s="120">
        <v>5728.7460784313726</v>
      </c>
      <c r="G16" s="120">
        <v>6472.3029411764701</v>
      </c>
      <c r="H16" s="919">
        <v>-12.483381782910902</v>
      </c>
      <c r="I16" s="919">
        <v>61.37</v>
      </c>
      <c r="J16" s="919">
        <v>91.3</v>
      </c>
      <c r="K16" s="919">
        <v>26.752288825942884</v>
      </c>
      <c r="L16" s="1026">
        <v>61.12</v>
      </c>
      <c r="M16" s="1026">
        <v>91.8</v>
      </c>
      <c r="N16" s="1026">
        <v>22.051298758542448</v>
      </c>
      <c r="O16" s="523">
        <v>61.08</v>
      </c>
      <c r="P16" s="523">
        <v>91.3</v>
      </c>
      <c r="Q16" s="523">
        <v>17.855299278442043</v>
      </c>
      <c r="R16" s="521">
        <v>61.09</v>
      </c>
      <c r="S16" s="521">
        <v>90.5</v>
      </c>
      <c r="T16" s="521">
        <v>15.741010300867448</v>
      </c>
      <c r="U16" s="522">
        <v>61.16</v>
      </c>
      <c r="V16" s="522">
        <v>87.9</v>
      </c>
      <c r="W16" s="1014">
        <v>16.993020261134941</v>
      </c>
      <c r="X16" s="523">
        <v>61.17</v>
      </c>
      <c r="Y16" s="523">
        <v>86.6</v>
      </c>
      <c r="Z16" s="523">
        <v>17.234785245181648</v>
      </c>
      <c r="AA16" s="524">
        <v>61.19</v>
      </c>
      <c r="AB16" s="525">
        <v>86.1</v>
      </c>
      <c r="AC16" s="526">
        <v>15.779858379797568</v>
      </c>
      <c r="AD16" s="527">
        <v>61.3</v>
      </c>
      <c r="AE16" s="528">
        <v>87</v>
      </c>
      <c r="AF16" s="529">
        <v>9.5844642314673987</v>
      </c>
      <c r="AG16" s="139">
        <v>61.27</v>
      </c>
      <c r="AH16" s="121">
        <v>88.2</v>
      </c>
      <c r="AI16" s="122">
        <v>7.1886993920923663</v>
      </c>
      <c r="AJ16" s="139">
        <v>61.21</v>
      </c>
      <c r="AK16" s="121">
        <v>87.3</v>
      </c>
      <c r="AL16" s="122">
        <v>6.947503208278917</v>
      </c>
      <c r="AM16" s="593">
        <v>61.22</v>
      </c>
      <c r="AN16" s="594">
        <v>83.2</v>
      </c>
      <c r="AO16" s="595">
        <v>7.5275910521211964</v>
      </c>
      <c r="AP16" s="596">
        <v>61.31</v>
      </c>
      <c r="AQ16" s="597">
        <v>81.900000000000006</v>
      </c>
      <c r="AR16" s="598">
        <v>7.2430489024008855</v>
      </c>
      <c r="AS16" s="599">
        <v>61.43</v>
      </c>
      <c r="AT16" s="600">
        <v>82.1</v>
      </c>
      <c r="AU16" s="601">
        <v>6.0071626642113038</v>
      </c>
      <c r="AV16" s="164">
        <v>61.77</v>
      </c>
      <c r="AW16" s="602">
        <v>81.400000000000006</v>
      </c>
      <c r="AX16" s="165">
        <v>6.5103111760476491</v>
      </c>
      <c r="AY16" s="165">
        <v>6.5103111760476491</v>
      </c>
      <c r="AZ16" s="603">
        <v>61.62</v>
      </c>
      <c r="BA16" s="604">
        <v>78.5</v>
      </c>
      <c r="BB16" s="605">
        <v>2.9713446730735562</v>
      </c>
      <c r="BC16" s="606" t="s">
        <v>157</v>
      </c>
      <c r="BD16" s="607" t="s">
        <v>157</v>
      </c>
      <c r="BE16" s="608" t="s">
        <v>157</v>
      </c>
    </row>
    <row r="17" spans="2:57" ht="15">
      <c r="B17" s="52" t="s">
        <v>12</v>
      </c>
      <c r="C17" s="123">
        <v>5814.6117647058827</v>
      </c>
      <c r="D17" s="123">
        <v>6690.5960784313729</v>
      </c>
      <c r="E17" s="123">
        <v>6246.8647058823526</v>
      </c>
      <c r="F17" s="123">
        <v>5622.7931372549019</v>
      </c>
      <c r="G17" s="123">
        <v>6331.1705882352935</v>
      </c>
      <c r="H17" s="920">
        <v>-13.092769365489282</v>
      </c>
      <c r="I17" s="920">
        <v>57.79</v>
      </c>
      <c r="J17" s="920">
        <v>93.3</v>
      </c>
      <c r="K17" s="920">
        <v>58.766661831776943</v>
      </c>
      <c r="L17" s="1027">
        <v>57.82</v>
      </c>
      <c r="M17" s="1027">
        <v>92.2</v>
      </c>
      <c r="N17" s="1027">
        <v>64.090945677129056</v>
      </c>
      <c r="O17" s="532">
        <v>57.69</v>
      </c>
      <c r="P17" s="532">
        <v>91.5</v>
      </c>
      <c r="Q17" s="532">
        <v>65.294224744950782</v>
      </c>
      <c r="R17" s="530">
        <v>57.65</v>
      </c>
      <c r="S17" s="530">
        <v>91.3</v>
      </c>
      <c r="T17" s="530">
        <v>65.180174480288898</v>
      </c>
      <c r="U17" s="531">
        <v>57.66</v>
      </c>
      <c r="V17" s="531">
        <v>89.9</v>
      </c>
      <c r="W17" s="1015">
        <v>64.352705366630389</v>
      </c>
      <c r="X17" s="532">
        <v>57.68</v>
      </c>
      <c r="Y17" s="532">
        <v>88.6</v>
      </c>
      <c r="Z17" s="532">
        <v>63.309154029848713</v>
      </c>
      <c r="AA17" s="533">
        <v>57.58</v>
      </c>
      <c r="AB17" s="534">
        <v>88.1</v>
      </c>
      <c r="AC17" s="535">
        <v>61.23192127828829</v>
      </c>
      <c r="AD17" s="536">
        <v>57.18</v>
      </c>
      <c r="AE17" s="537">
        <v>86.3</v>
      </c>
      <c r="AF17" s="538">
        <v>51.015633118166448</v>
      </c>
      <c r="AG17" s="140">
        <v>57.08</v>
      </c>
      <c r="AH17" s="124">
        <v>86.8</v>
      </c>
      <c r="AI17" s="125">
        <v>45.806872759283515</v>
      </c>
      <c r="AJ17" s="140">
        <v>57.13</v>
      </c>
      <c r="AK17" s="124">
        <v>86.4</v>
      </c>
      <c r="AL17" s="125">
        <v>45.62022476366387</v>
      </c>
      <c r="AM17" s="609">
        <v>57.15</v>
      </c>
      <c r="AN17" s="610">
        <v>82.9</v>
      </c>
      <c r="AO17" s="611">
        <v>45.776588490769598</v>
      </c>
      <c r="AP17" s="612">
        <v>57.16</v>
      </c>
      <c r="AQ17" s="53">
        <v>81.8</v>
      </c>
      <c r="AR17" s="30">
        <v>41.747078628351765</v>
      </c>
      <c r="AS17" s="613">
        <v>57.19</v>
      </c>
      <c r="AT17" s="614">
        <v>82.1</v>
      </c>
      <c r="AU17" s="615">
        <v>39.692883373839685</v>
      </c>
      <c r="AV17" s="166">
        <v>57.33</v>
      </c>
      <c r="AW17" s="169">
        <v>81.8</v>
      </c>
      <c r="AX17" s="167">
        <v>39.866553104662849</v>
      </c>
      <c r="AY17" s="167">
        <v>39.866553104662849</v>
      </c>
      <c r="AZ17" s="616">
        <v>57.57</v>
      </c>
      <c r="BA17" s="617">
        <v>79.2</v>
      </c>
      <c r="BB17" s="618">
        <v>34.586905723794082</v>
      </c>
      <c r="BC17" s="619">
        <v>57.68</v>
      </c>
      <c r="BD17" s="620">
        <v>78.5</v>
      </c>
      <c r="BE17" s="621">
        <v>30.121921531890795</v>
      </c>
    </row>
    <row r="18" spans="2:57" ht="15">
      <c r="B18" s="52" t="s">
        <v>13</v>
      </c>
      <c r="C18" s="123">
        <v>5459.7107843137255</v>
      </c>
      <c r="D18" s="123">
        <v>6264.1392156862739</v>
      </c>
      <c r="E18" s="123">
        <v>5768.4637254901954</v>
      </c>
      <c r="F18" s="123">
        <v>5184.863725490196</v>
      </c>
      <c r="G18" s="123">
        <v>5894.6529411764704</v>
      </c>
      <c r="H18" s="920">
        <v>-12.841803217881051</v>
      </c>
      <c r="I18" s="920">
        <v>53.23</v>
      </c>
      <c r="J18" s="920">
        <v>95.1</v>
      </c>
      <c r="K18" s="920">
        <v>13.002983765983622</v>
      </c>
      <c r="L18" s="1027">
        <v>53.26</v>
      </c>
      <c r="M18" s="1027">
        <v>94.6</v>
      </c>
      <c r="N18" s="1027">
        <v>12.381268134134142</v>
      </c>
      <c r="O18" s="532">
        <v>53.26</v>
      </c>
      <c r="P18" s="532">
        <v>93.4</v>
      </c>
      <c r="Q18" s="532">
        <v>15.061017247147451</v>
      </c>
      <c r="R18" s="530">
        <v>53.18</v>
      </c>
      <c r="S18" s="530">
        <v>93.8</v>
      </c>
      <c r="T18" s="530">
        <v>16.609562525053114</v>
      </c>
      <c r="U18" s="531">
        <v>53.2</v>
      </c>
      <c r="V18" s="531">
        <v>92.8</v>
      </c>
      <c r="W18" s="1015">
        <v>16.353298917779842</v>
      </c>
      <c r="X18" s="532">
        <v>53.18</v>
      </c>
      <c r="Y18" s="532">
        <v>91.7</v>
      </c>
      <c r="Z18" s="532">
        <v>16.81796401522999</v>
      </c>
      <c r="AA18" s="539">
        <v>53.15</v>
      </c>
      <c r="AB18" s="540">
        <v>91</v>
      </c>
      <c r="AC18" s="535">
        <v>19.884077303135065</v>
      </c>
      <c r="AD18" s="536">
        <v>53.01</v>
      </c>
      <c r="AE18" s="537">
        <v>86.4</v>
      </c>
      <c r="AF18" s="538">
        <v>31.169483326016369</v>
      </c>
      <c r="AG18" s="141">
        <v>52.89</v>
      </c>
      <c r="AH18" s="126">
        <v>87.2</v>
      </c>
      <c r="AI18" s="125">
        <v>34.569247812562708</v>
      </c>
      <c r="AJ18" s="141">
        <v>52.83</v>
      </c>
      <c r="AK18" s="126">
        <v>86.8</v>
      </c>
      <c r="AL18" s="125">
        <v>34.218865529911355</v>
      </c>
      <c r="AM18" s="622">
        <v>52.85</v>
      </c>
      <c r="AN18" s="610">
        <v>83.8</v>
      </c>
      <c r="AO18" s="611">
        <v>33.991612488073315</v>
      </c>
      <c r="AP18" s="623">
        <v>52.78</v>
      </c>
      <c r="AQ18" s="53">
        <v>82.5</v>
      </c>
      <c r="AR18" s="30">
        <v>34.141178441449405</v>
      </c>
      <c r="AS18" s="624">
        <v>52.77</v>
      </c>
      <c r="AT18" s="614">
        <v>82.7</v>
      </c>
      <c r="AU18" s="615">
        <v>34.009646577659765</v>
      </c>
      <c r="AV18" s="168">
        <v>52.75</v>
      </c>
      <c r="AW18" s="169">
        <v>82.8</v>
      </c>
      <c r="AX18" s="167">
        <v>30.872880954936427</v>
      </c>
      <c r="AY18" s="167">
        <v>30.872880954936427</v>
      </c>
      <c r="AZ18" s="616">
        <v>52.66</v>
      </c>
      <c r="BA18" s="617">
        <v>80.5</v>
      </c>
      <c r="BB18" s="618">
        <v>33.951975670806654</v>
      </c>
      <c r="BC18" s="619">
        <v>52.6</v>
      </c>
      <c r="BD18" s="620">
        <v>79.599999999999994</v>
      </c>
      <c r="BE18" s="621">
        <v>35.188232364485323</v>
      </c>
    </row>
    <row r="19" spans="2:57" ht="15">
      <c r="B19" s="52" t="s">
        <v>14</v>
      </c>
      <c r="C19" s="123">
        <v>5118.2019607843131</v>
      </c>
      <c r="D19" s="123">
        <v>5904.2470588235292</v>
      </c>
      <c r="E19" s="123">
        <v>5364.9274509803918</v>
      </c>
      <c r="F19" s="123">
        <v>4825.3725490196075</v>
      </c>
      <c r="G19" s="123">
        <v>5505.2235294117654</v>
      </c>
      <c r="H19" s="920">
        <v>-13.313214880880039</v>
      </c>
      <c r="I19" s="920">
        <v>48.33</v>
      </c>
      <c r="J19" s="920">
        <v>96.6</v>
      </c>
      <c r="K19" s="920">
        <v>1.3648857513147343</v>
      </c>
      <c r="L19" s="1027">
        <v>48.25</v>
      </c>
      <c r="M19" s="1027">
        <v>96</v>
      </c>
      <c r="N19" s="1027">
        <v>1.3388500707159365</v>
      </c>
      <c r="O19" s="532">
        <v>48.28</v>
      </c>
      <c r="P19" s="532">
        <v>94.7</v>
      </c>
      <c r="Q19" s="532">
        <v>1.6369728979349001</v>
      </c>
      <c r="R19" s="530">
        <v>48.2</v>
      </c>
      <c r="S19" s="530">
        <v>95</v>
      </c>
      <c r="T19" s="530">
        <v>2.2216195218295036</v>
      </c>
      <c r="U19" s="531">
        <v>48.23</v>
      </c>
      <c r="V19" s="531">
        <v>94.4</v>
      </c>
      <c r="W19" s="1015">
        <v>2.0831715845197083</v>
      </c>
      <c r="X19" s="532">
        <v>48.21</v>
      </c>
      <c r="Y19" s="532">
        <v>93.4</v>
      </c>
      <c r="Z19" s="532">
        <v>2.3497193975663411</v>
      </c>
      <c r="AA19" s="539">
        <v>48.22</v>
      </c>
      <c r="AB19" s="540">
        <v>93</v>
      </c>
      <c r="AC19" s="535">
        <v>2.7977139647720133</v>
      </c>
      <c r="AD19" s="536">
        <v>48.06</v>
      </c>
      <c r="AE19" s="537">
        <v>88.5</v>
      </c>
      <c r="AF19" s="538">
        <v>6.5672719281541809</v>
      </c>
      <c r="AG19" s="141">
        <v>48.29</v>
      </c>
      <c r="AH19" s="126">
        <v>89.4</v>
      </c>
      <c r="AI19" s="125">
        <v>9.3058057107480661</v>
      </c>
      <c r="AJ19" s="141">
        <v>48.15</v>
      </c>
      <c r="AK19" s="126">
        <v>88.6</v>
      </c>
      <c r="AL19" s="125">
        <v>9.336615740255473</v>
      </c>
      <c r="AM19" s="622">
        <v>48</v>
      </c>
      <c r="AN19" s="610">
        <v>85.9</v>
      </c>
      <c r="AO19" s="611">
        <v>9.5557425310903472</v>
      </c>
      <c r="AP19" s="623">
        <v>47.89</v>
      </c>
      <c r="AQ19" s="53">
        <v>84.6</v>
      </c>
      <c r="AR19" s="30">
        <v>12.18493371681938</v>
      </c>
      <c r="AS19" s="624">
        <v>47.83</v>
      </c>
      <c r="AT19" s="614">
        <v>85.3</v>
      </c>
      <c r="AU19" s="615">
        <v>13.860611770751918</v>
      </c>
      <c r="AV19" s="168">
        <v>47.75</v>
      </c>
      <c r="AW19" s="169">
        <v>85.4</v>
      </c>
      <c r="AX19" s="167">
        <v>14.325604423378538</v>
      </c>
      <c r="AY19" s="167">
        <v>14.325604423378538</v>
      </c>
      <c r="AZ19" s="616">
        <v>47.73</v>
      </c>
      <c r="BA19" s="617">
        <v>83.1</v>
      </c>
      <c r="BB19" s="618">
        <v>18.175170890129468</v>
      </c>
      <c r="BC19" s="619">
        <v>47.64</v>
      </c>
      <c r="BD19" s="620">
        <v>82.7</v>
      </c>
      <c r="BE19" s="621">
        <v>21.372225830010176</v>
      </c>
    </row>
    <row r="20" spans="2:57" ht="15">
      <c r="B20" s="52" t="s">
        <v>15</v>
      </c>
      <c r="C20" s="123">
        <v>4514.6862745098033</v>
      </c>
      <c r="D20" s="123">
        <v>5327.81568627451</v>
      </c>
      <c r="E20" s="123">
        <v>4793.4558823529405</v>
      </c>
      <c r="F20" s="123">
        <v>4268.1107843137252</v>
      </c>
      <c r="G20" s="123">
        <v>4972.4078431372545</v>
      </c>
      <c r="H20" s="920">
        <v>-15.261965872045577</v>
      </c>
      <c r="I20" s="920">
        <v>43.38</v>
      </c>
      <c r="J20" s="920">
        <v>98.1</v>
      </c>
      <c r="K20" s="920">
        <v>0.10540300734963523</v>
      </c>
      <c r="L20" s="1027">
        <v>43.35</v>
      </c>
      <c r="M20" s="1027">
        <v>96.5</v>
      </c>
      <c r="N20" s="1027">
        <v>0.13269299318137392</v>
      </c>
      <c r="O20" s="532">
        <v>43.43</v>
      </c>
      <c r="P20" s="532">
        <v>95.8</v>
      </c>
      <c r="Q20" s="532">
        <v>0.14736130767849487</v>
      </c>
      <c r="R20" s="530">
        <v>43.4</v>
      </c>
      <c r="S20" s="530">
        <v>96.7</v>
      </c>
      <c r="T20" s="530">
        <v>0.23940380444545123</v>
      </c>
      <c r="U20" s="531">
        <v>43.4</v>
      </c>
      <c r="V20" s="531">
        <v>95.5</v>
      </c>
      <c r="W20" s="1015">
        <v>0.21123437965865294</v>
      </c>
      <c r="X20" s="532">
        <v>43.39</v>
      </c>
      <c r="Y20" s="532">
        <v>93.7</v>
      </c>
      <c r="Z20" s="532">
        <v>0.2780920496870794</v>
      </c>
      <c r="AA20" s="539">
        <v>43.41</v>
      </c>
      <c r="AB20" s="540">
        <v>93.9</v>
      </c>
      <c r="AC20" s="535">
        <v>0.29930521750217975</v>
      </c>
      <c r="AD20" s="536">
        <v>42.98</v>
      </c>
      <c r="AE20" s="537">
        <v>92.1</v>
      </c>
      <c r="AF20" s="538">
        <v>1.4268333973878677</v>
      </c>
      <c r="AG20" s="141">
        <v>42.88</v>
      </c>
      <c r="AH20" s="126">
        <v>93.5</v>
      </c>
      <c r="AI20" s="125">
        <v>2.5434863168296817</v>
      </c>
      <c r="AJ20" s="141">
        <v>42.79</v>
      </c>
      <c r="AK20" s="126">
        <v>91.3</v>
      </c>
      <c r="AL20" s="125">
        <v>3.0726954925451779</v>
      </c>
      <c r="AM20" s="622">
        <v>42.98</v>
      </c>
      <c r="AN20" s="610">
        <v>89</v>
      </c>
      <c r="AO20" s="611">
        <v>2.5578732925572076</v>
      </c>
      <c r="AP20" s="623">
        <v>42.89</v>
      </c>
      <c r="AQ20" s="53">
        <v>87.5</v>
      </c>
      <c r="AR20" s="30">
        <v>3.6819418416945418</v>
      </c>
      <c r="AS20" s="624">
        <v>42.77</v>
      </c>
      <c r="AT20" s="614">
        <v>88.5</v>
      </c>
      <c r="AU20" s="615">
        <v>4.9365638483528009</v>
      </c>
      <c r="AV20" s="168">
        <v>42.6</v>
      </c>
      <c r="AW20" s="169">
        <v>88.8</v>
      </c>
      <c r="AX20" s="167">
        <v>6.5674384035767419</v>
      </c>
      <c r="AY20" s="167">
        <v>6.5674384035767419</v>
      </c>
      <c r="AZ20" s="616">
        <v>42.55</v>
      </c>
      <c r="BA20" s="617">
        <v>86.2</v>
      </c>
      <c r="BB20" s="618">
        <v>8.3545509913110862</v>
      </c>
      <c r="BC20" s="619">
        <v>42.87</v>
      </c>
      <c r="BD20" s="620">
        <v>84.6</v>
      </c>
      <c r="BE20" s="621">
        <v>10.469808395070684</v>
      </c>
    </row>
    <row r="21" spans="2:57" ht="15">
      <c r="B21" s="52" t="s">
        <v>16</v>
      </c>
      <c r="C21" s="123">
        <v>4252.802941176471</v>
      </c>
      <c r="D21" s="123">
        <v>5076.4264705882351</v>
      </c>
      <c r="E21" s="123">
        <v>4556.8274509803923</v>
      </c>
      <c r="F21" s="123">
        <v>3918.0058823529412</v>
      </c>
      <c r="G21" s="123">
        <v>4440.9735294117645</v>
      </c>
      <c r="H21" s="920">
        <v>-16.224474720232209</v>
      </c>
      <c r="I21" s="920">
        <v>37.39</v>
      </c>
      <c r="J21" s="920">
        <v>98.1</v>
      </c>
      <c r="K21" s="920">
        <v>7.776817632179675E-3</v>
      </c>
      <c r="L21" s="1027">
        <v>38.39</v>
      </c>
      <c r="M21" s="1027">
        <v>93.4</v>
      </c>
      <c r="N21" s="1027">
        <v>4.9443662970529278E-3</v>
      </c>
      <c r="O21" s="532">
        <v>38.92</v>
      </c>
      <c r="P21" s="532">
        <v>95</v>
      </c>
      <c r="Q21" s="532">
        <v>5.1245238463259457E-3</v>
      </c>
      <c r="R21" s="530">
        <v>38.86</v>
      </c>
      <c r="S21" s="530">
        <v>97.4</v>
      </c>
      <c r="T21" s="530">
        <v>8.2293675155893434E-3</v>
      </c>
      <c r="U21" s="531">
        <v>38.65</v>
      </c>
      <c r="V21" s="531">
        <v>98.7</v>
      </c>
      <c r="W21" s="1015">
        <v>6.5694902764652837E-3</v>
      </c>
      <c r="X21" s="532">
        <v>38.89</v>
      </c>
      <c r="Y21" s="532">
        <v>95</v>
      </c>
      <c r="Z21" s="532">
        <v>1.0285262486235541E-2</v>
      </c>
      <c r="AA21" s="539">
        <v>38.909999999999997</v>
      </c>
      <c r="AB21" s="540">
        <v>94.6</v>
      </c>
      <c r="AC21" s="535">
        <v>7.123856504881133E-3</v>
      </c>
      <c r="AD21" s="536">
        <v>38.450000000000003</v>
      </c>
      <c r="AE21" s="537">
        <v>96</v>
      </c>
      <c r="AF21" s="538">
        <v>0.23631399880774043</v>
      </c>
      <c r="AG21" s="141">
        <v>38.409999999999997</v>
      </c>
      <c r="AH21" s="126">
        <v>99</v>
      </c>
      <c r="AI21" s="125">
        <v>0.5858880084836583</v>
      </c>
      <c r="AJ21" s="141">
        <v>38.380000000000003</v>
      </c>
      <c r="AK21" s="126">
        <v>95.9</v>
      </c>
      <c r="AL21" s="125">
        <v>0.80409526534520515</v>
      </c>
      <c r="AM21" s="622">
        <v>38.450000000000003</v>
      </c>
      <c r="AN21" s="610">
        <v>92.7</v>
      </c>
      <c r="AO21" s="611">
        <v>0.59059214538833782</v>
      </c>
      <c r="AP21" s="623">
        <v>38.25</v>
      </c>
      <c r="AQ21" s="53">
        <v>91.1</v>
      </c>
      <c r="AR21" s="30">
        <v>1.0018184692840266</v>
      </c>
      <c r="AS21" s="624">
        <v>38.200000000000003</v>
      </c>
      <c r="AT21" s="614">
        <v>91.9</v>
      </c>
      <c r="AU21" s="615">
        <v>1.4931317651845271</v>
      </c>
      <c r="AV21" s="168">
        <v>38</v>
      </c>
      <c r="AW21" s="169">
        <v>92.2</v>
      </c>
      <c r="AX21" s="167">
        <v>1.8572119373977913</v>
      </c>
      <c r="AY21" s="167">
        <v>1.8572119373977913</v>
      </c>
      <c r="AZ21" s="616">
        <v>37.67</v>
      </c>
      <c r="BA21" s="617">
        <v>90.8</v>
      </c>
      <c r="BB21" s="618">
        <v>1.9600520508851502</v>
      </c>
      <c r="BC21" s="619">
        <v>37.1</v>
      </c>
      <c r="BD21" s="620">
        <v>87.2</v>
      </c>
      <c r="BE21" s="621">
        <v>2.8478118785430242</v>
      </c>
    </row>
    <row r="22" spans="2:57" ht="15" thickBot="1">
      <c r="B22" s="54" t="s">
        <v>122</v>
      </c>
      <c r="C22" s="127">
        <v>5795.9156862745094</v>
      </c>
      <c r="D22" s="127">
        <v>6651.5</v>
      </c>
      <c r="E22" s="127">
        <v>6181.8431372549012</v>
      </c>
      <c r="F22" s="127">
        <v>5542.8960784313722</v>
      </c>
      <c r="G22" s="127">
        <v>6259.894117647058</v>
      </c>
      <c r="H22" s="921">
        <v>-12.863028094798018</v>
      </c>
      <c r="I22" s="921">
        <v>58.01</v>
      </c>
      <c r="J22" s="921">
        <v>93.1</v>
      </c>
      <c r="K22" s="921">
        <v>100</v>
      </c>
      <c r="L22" s="1028">
        <v>57.84</v>
      </c>
      <c r="M22" s="1028">
        <v>92.5</v>
      </c>
      <c r="N22" s="1028">
        <v>100</v>
      </c>
      <c r="O22" s="543">
        <v>57.45</v>
      </c>
      <c r="P22" s="543">
        <v>91.8</v>
      </c>
      <c r="Q22" s="543">
        <v>100</v>
      </c>
      <c r="R22" s="541">
        <v>57.2</v>
      </c>
      <c r="S22" s="541">
        <v>91.7</v>
      </c>
      <c r="T22" s="541">
        <v>100</v>
      </c>
      <c r="U22" s="542">
        <v>57.29</v>
      </c>
      <c r="V22" s="542">
        <v>90.2</v>
      </c>
      <c r="W22" s="1016">
        <v>100</v>
      </c>
      <c r="X22" s="543">
        <v>57.26</v>
      </c>
      <c r="Y22" s="543">
        <v>88.9</v>
      </c>
      <c r="Z22" s="543">
        <v>100</v>
      </c>
      <c r="AA22" s="544">
        <v>56.96</v>
      </c>
      <c r="AB22" s="545">
        <v>88.5</v>
      </c>
      <c r="AC22" s="546">
        <v>100</v>
      </c>
      <c r="AD22" s="547">
        <v>55.43</v>
      </c>
      <c r="AE22" s="548">
        <v>86.6</v>
      </c>
      <c r="AF22" s="549">
        <v>100</v>
      </c>
      <c r="AG22" s="142">
        <v>54.65</v>
      </c>
      <c r="AH22" s="128">
        <v>87.5</v>
      </c>
      <c r="AI22" s="129">
        <v>100</v>
      </c>
      <c r="AJ22" s="142">
        <v>54.51</v>
      </c>
      <c r="AK22" s="128">
        <v>87</v>
      </c>
      <c r="AL22" s="129">
        <v>100</v>
      </c>
      <c r="AM22" s="625">
        <v>54.64</v>
      </c>
      <c r="AN22" s="626">
        <v>83.7</v>
      </c>
      <c r="AO22" s="627">
        <v>100</v>
      </c>
      <c r="AP22" s="628">
        <v>54.12</v>
      </c>
      <c r="AQ22" s="55">
        <v>82.7</v>
      </c>
      <c r="AR22" s="31">
        <v>100</v>
      </c>
      <c r="AS22" s="629">
        <v>53.65</v>
      </c>
      <c r="AT22" s="630">
        <v>83.2</v>
      </c>
      <c r="AU22" s="631">
        <v>100</v>
      </c>
      <c r="AV22" s="170">
        <v>53.5</v>
      </c>
      <c r="AW22" s="171">
        <v>83.3</v>
      </c>
      <c r="AX22" s="172">
        <v>100</v>
      </c>
      <c r="AY22" s="172">
        <v>100</v>
      </c>
      <c r="AZ22" s="632">
        <v>52.59</v>
      </c>
      <c r="BA22" s="633">
        <v>81.099999999999994</v>
      </c>
      <c r="BB22" s="634">
        <v>100</v>
      </c>
      <c r="BC22" s="635">
        <v>51.61</v>
      </c>
      <c r="BD22" s="636">
        <v>80.7</v>
      </c>
      <c r="BE22" s="637">
        <v>100</v>
      </c>
    </row>
    <row r="23" spans="2:57" ht="15" thickBot="1">
      <c r="B23" s="2030" t="s">
        <v>46</v>
      </c>
      <c r="C23" s="2024"/>
      <c r="D23" s="2024"/>
      <c r="E23" s="2024"/>
      <c r="F23" s="2024"/>
      <c r="G23" s="2024"/>
      <c r="H23" s="2024"/>
      <c r="I23" s="2024"/>
      <c r="J23" s="2024"/>
      <c r="K23" s="2024"/>
      <c r="L23" s="2024"/>
      <c r="M23" s="2024"/>
      <c r="N23" s="2024"/>
      <c r="O23" s="2024"/>
      <c r="P23" s="2024"/>
      <c r="Q23" s="2024"/>
      <c r="R23" s="2024"/>
      <c r="S23" s="2024"/>
      <c r="T23" s="2024"/>
      <c r="U23" s="2024"/>
      <c r="V23" s="2024"/>
      <c r="W23" s="2025"/>
      <c r="X23" s="2024"/>
      <c r="Y23" s="2024"/>
      <c r="Z23" s="2024"/>
      <c r="AA23" s="2024"/>
      <c r="AB23" s="2024"/>
      <c r="AC23" s="2024"/>
      <c r="AD23" s="2024"/>
      <c r="AE23" s="2024"/>
      <c r="AF23" s="2025"/>
      <c r="AG23" s="2024"/>
      <c r="AH23" s="2024"/>
      <c r="AI23" s="2025"/>
      <c r="AJ23" s="2024"/>
      <c r="AK23" s="2024"/>
      <c r="AL23" s="2024"/>
      <c r="AM23" s="2024"/>
      <c r="AN23" s="2024"/>
      <c r="AO23" s="2024"/>
      <c r="AP23" s="2024"/>
      <c r="AQ23" s="2024"/>
      <c r="AR23" s="2025"/>
      <c r="AS23" s="2024"/>
      <c r="AT23" s="2024"/>
      <c r="AU23" s="2024"/>
      <c r="AV23" s="2024"/>
      <c r="AW23" s="2024"/>
      <c r="AX23" s="2025"/>
      <c r="AY23" s="2024"/>
      <c r="AZ23" s="2024"/>
      <c r="BA23" s="2024"/>
      <c r="BB23" s="2024"/>
      <c r="BC23" s="2024"/>
      <c r="BD23" s="2024"/>
      <c r="BE23" s="2025"/>
    </row>
    <row r="24" spans="2:57" ht="15">
      <c r="B24" s="110" t="s">
        <v>123</v>
      </c>
      <c r="C24" s="120">
        <v>5982.0588235294117</v>
      </c>
      <c r="D24" s="120">
        <v>6751.846078431372</v>
      </c>
      <c r="E24" s="120">
        <v>6402.6735294117643</v>
      </c>
      <c r="F24" s="120">
        <v>5792.161764705882</v>
      </c>
      <c r="G24" s="120">
        <v>6492.9568627450981</v>
      </c>
      <c r="H24" s="919">
        <v>-11.4011374957292</v>
      </c>
      <c r="I24" s="919">
        <v>61.49</v>
      </c>
      <c r="J24" s="919">
        <v>93.2</v>
      </c>
      <c r="K24" s="919">
        <v>31.483889726549226</v>
      </c>
      <c r="L24" s="1026">
        <v>61.2</v>
      </c>
      <c r="M24" s="1026">
        <v>92.2</v>
      </c>
      <c r="N24" s="1026">
        <v>23.182592123585568</v>
      </c>
      <c r="O24" s="523">
        <v>60.99</v>
      </c>
      <c r="P24" s="523">
        <v>90</v>
      </c>
      <c r="Q24" s="523">
        <v>13.302401505313224</v>
      </c>
      <c r="R24" s="521">
        <v>60.98</v>
      </c>
      <c r="S24" s="521">
        <v>90.3</v>
      </c>
      <c r="T24" s="521">
        <v>13.376425263062661</v>
      </c>
      <c r="U24" s="522">
        <v>60.97</v>
      </c>
      <c r="V24" s="522">
        <v>90</v>
      </c>
      <c r="W24" s="1014">
        <v>14.289850530773968</v>
      </c>
      <c r="X24" s="523">
        <v>60.95</v>
      </c>
      <c r="Y24" s="523">
        <v>87.8</v>
      </c>
      <c r="Z24" s="523">
        <v>11.24037234796579</v>
      </c>
      <c r="AA24" s="524">
        <v>60.99</v>
      </c>
      <c r="AB24" s="525">
        <v>87.4</v>
      </c>
      <c r="AC24" s="526">
        <v>11.60250496506626</v>
      </c>
      <c r="AD24" s="527">
        <v>61.41</v>
      </c>
      <c r="AE24" s="528">
        <v>87.7</v>
      </c>
      <c r="AF24" s="529">
        <v>12.720916037718874</v>
      </c>
      <c r="AG24" s="139">
        <v>61.3</v>
      </c>
      <c r="AH24" s="121">
        <v>88.8</v>
      </c>
      <c r="AI24" s="122">
        <v>8.3608790477723147</v>
      </c>
      <c r="AJ24" s="139">
        <v>61.15</v>
      </c>
      <c r="AK24" s="121">
        <v>88.5</v>
      </c>
      <c r="AL24" s="122">
        <v>6.8781202303087348</v>
      </c>
      <c r="AM24" s="593">
        <v>61.15</v>
      </c>
      <c r="AN24" s="594">
        <v>85.9</v>
      </c>
      <c r="AO24" s="595">
        <v>7.1042709724185649</v>
      </c>
      <c r="AP24" s="638">
        <v>61.2</v>
      </c>
      <c r="AQ24" s="639">
        <v>86.1</v>
      </c>
      <c r="AR24" s="640">
        <v>6.1036409203352644</v>
      </c>
      <c r="AS24" s="599">
        <v>61.23</v>
      </c>
      <c r="AT24" s="600">
        <v>85.6</v>
      </c>
      <c r="AU24" s="601">
        <v>4.6266015717127029</v>
      </c>
      <c r="AV24" s="164">
        <v>61.22</v>
      </c>
      <c r="AW24" s="602">
        <v>83.9</v>
      </c>
      <c r="AX24" s="165">
        <v>3.6803922498797088</v>
      </c>
      <c r="AY24" s="165">
        <v>3.6803922498797088</v>
      </c>
      <c r="AZ24" s="603">
        <v>61.3</v>
      </c>
      <c r="BA24" s="604">
        <v>81.900000000000006</v>
      </c>
      <c r="BB24" s="605">
        <v>2.2408830290994377</v>
      </c>
      <c r="BC24" s="606" t="s">
        <v>157</v>
      </c>
      <c r="BD24" s="607" t="s">
        <v>157</v>
      </c>
      <c r="BE24" s="608" t="s">
        <v>157</v>
      </c>
    </row>
    <row r="25" spans="2:57" ht="15">
      <c r="B25" s="52" t="s">
        <v>12</v>
      </c>
      <c r="C25" s="123">
        <v>5868.8549019607844</v>
      </c>
      <c r="D25" s="123">
        <v>6703.9225490196077</v>
      </c>
      <c r="E25" s="123">
        <v>6289.6931372549016</v>
      </c>
      <c r="F25" s="123">
        <v>5683.6676470588236</v>
      </c>
      <c r="G25" s="123">
        <v>6387.2068627450981</v>
      </c>
      <c r="H25" s="920">
        <v>-12.456403560046279</v>
      </c>
      <c r="I25" s="920">
        <v>57.05</v>
      </c>
      <c r="J25" s="920">
        <v>95.6</v>
      </c>
      <c r="K25" s="920">
        <v>52.829976489621124</v>
      </c>
      <c r="L25" s="1027">
        <v>57.03</v>
      </c>
      <c r="M25" s="1027">
        <v>94.1</v>
      </c>
      <c r="N25" s="1027">
        <v>60.757096738872498</v>
      </c>
      <c r="O25" s="532">
        <v>57</v>
      </c>
      <c r="P25" s="532">
        <v>92.3</v>
      </c>
      <c r="Q25" s="532">
        <v>64.26939638708744</v>
      </c>
      <c r="R25" s="530">
        <v>57.19</v>
      </c>
      <c r="S25" s="530">
        <v>92.5</v>
      </c>
      <c r="T25" s="530">
        <v>62.010953928326998</v>
      </c>
      <c r="U25" s="531">
        <v>57.29</v>
      </c>
      <c r="V25" s="531">
        <v>92.6</v>
      </c>
      <c r="W25" s="1015">
        <v>62.083795434767239</v>
      </c>
      <c r="X25" s="532">
        <v>57.12</v>
      </c>
      <c r="Y25" s="532">
        <v>91</v>
      </c>
      <c r="Z25" s="532">
        <v>61.498590306982315</v>
      </c>
      <c r="AA25" s="533">
        <v>57.38</v>
      </c>
      <c r="AB25" s="534">
        <v>89.9</v>
      </c>
      <c r="AC25" s="535">
        <v>58.696207570932927</v>
      </c>
      <c r="AD25" s="536">
        <v>57.28</v>
      </c>
      <c r="AE25" s="537">
        <v>87.6</v>
      </c>
      <c r="AF25" s="538">
        <v>48.66900206642741</v>
      </c>
      <c r="AG25" s="140">
        <v>57.26</v>
      </c>
      <c r="AH25" s="124">
        <v>88.5</v>
      </c>
      <c r="AI25" s="125">
        <v>44.983290766254555</v>
      </c>
      <c r="AJ25" s="140">
        <v>57.35</v>
      </c>
      <c r="AK25" s="124">
        <v>88.5</v>
      </c>
      <c r="AL25" s="125">
        <v>47.014651611853246</v>
      </c>
      <c r="AM25" s="609">
        <v>57.34</v>
      </c>
      <c r="AN25" s="610">
        <v>85.5</v>
      </c>
      <c r="AO25" s="611">
        <v>45.469593582166127</v>
      </c>
      <c r="AP25" s="612">
        <v>57.23</v>
      </c>
      <c r="AQ25" s="53">
        <v>85.6</v>
      </c>
      <c r="AR25" s="30">
        <v>40.849246679258911</v>
      </c>
      <c r="AS25" s="613">
        <v>57.18</v>
      </c>
      <c r="AT25" s="614">
        <v>85.4</v>
      </c>
      <c r="AU25" s="615">
        <v>35.166346530994723</v>
      </c>
      <c r="AV25" s="166">
        <v>57.18</v>
      </c>
      <c r="AW25" s="169">
        <v>84.2</v>
      </c>
      <c r="AX25" s="167">
        <v>31.002429536659914</v>
      </c>
      <c r="AY25" s="167">
        <v>31.002429536659914</v>
      </c>
      <c r="AZ25" s="616">
        <v>57.13</v>
      </c>
      <c r="BA25" s="617">
        <v>82.1</v>
      </c>
      <c r="BB25" s="618">
        <v>24.600646748176395</v>
      </c>
      <c r="BC25" s="619">
        <v>57.88</v>
      </c>
      <c r="BD25" s="620">
        <v>81</v>
      </c>
      <c r="BE25" s="621">
        <v>21.427149655463218</v>
      </c>
    </row>
    <row r="26" spans="2:57" ht="15">
      <c r="B26" s="52" t="s">
        <v>13</v>
      </c>
      <c r="C26" s="123">
        <v>5441.9676470588229</v>
      </c>
      <c r="D26" s="123">
        <v>6164.8813725490199</v>
      </c>
      <c r="E26" s="123">
        <v>5727.7</v>
      </c>
      <c r="F26" s="123">
        <v>5228.1460784313722</v>
      </c>
      <c r="G26" s="123">
        <v>5934.8421568627446</v>
      </c>
      <c r="H26" s="920">
        <v>-11.726320131790146</v>
      </c>
      <c r="I26" s="920">
        <v>53.17</v>
      </c>
      <c r="J26" s="920">
        <v>97.2</v>
      </c>
      <c r="K26" s="920">
        <v>13.744186303292475</v>
      </c>
      <c r="L26" s="1027">
        <v>53.27</v>
      </c>
      <c r="M26" s="1027">
        <v>95.4</v>
      </c>
      <c r="N26" s="1027">
        <v>14.090088153873017</v>
      </c>
      <c r="O26" s="532">
        <v>53.3</v>
      </c>
      <c r="P26" s="532">
        <v>94</v>
      </c>
      <c r="Q26" s="532">
        <v>19.379721693959851</v>
      </c>
      <c r="R26" s="530">
        <v>53.21</v>
      </c>
      <c r="S26" s="530">
        <v>93.8</v>
      </c>
      <c r="T26" s="530">
        <v>21.134229183054419</v>
      </c>
      <c r="U26" s="531">
        <v>53.12</v>
      </c>
      <c r="V26" s="531">
        <v>93.6</v>
      </c>
      <c r="W26" s="1015">
        <v>20.088458592621226</v>
      </c>
      <c r="X26" s="532">
        <v>53.07</v>
      </c>
      <c r="Y26" s="532">
        <v>92.8</v>
      </c>
      <c r="Z26" s="532">
        <v>23.006526064882632</v>
      </c>
      <c r="AA26" s="539">
        <v>53.04</v>
      </c>
      <c r="AB26" s="540">
        <v>92</v>
      </c>
      <c r="AC26" s="535">
        <v>24.820979672005226</v>
      </c>
      <c r="AD26" s="536">
        <v>52.72</v>
      </c>
      <c r="AE26" s="537">
        <v>87.8</v>
      </c>
      <c r="AF26" s="538">
        <v>28.564448867340342</v>
      </c>
      <c r="AG26" s="141">
        <v>52.68</v>
      </c>
      <c r="AH26" s="126">
        <v>89.5</v>
      </c>
      <c r="AI26" s="125">
        <v>32.781072340242154</v>
      </c>
      <c r="AJ26" s="141">
        <v>52.71</v>
      </c>
      <c r="AK26" s="126">
        <v>89.9</v>
      </c>
      <c r="AL26" s="125">
        <v>32.529833250493738</v>
      </c>
      <c r="AM26" s="622">
        <v>52.79</v>
      </c>
      <c r="AN26" s="610">
        <v>86.3</v>
      </c>
      <c r="AO26" s="611">
        <v>33.253994279429321</v>
      </c>
      <c r="AP26" s="623">
        <v>52.72</v>
      </c>
      <c r="AQ26" s="53">
        <v>85.9</v>
      </c>
      <c r="AR26" s="30">
        <v>34.558655253415218</v>
      </c>
      <c r="AS26" s="624">
        <v>52.61</v>
      </c>
      <c r="AT26" s="614">
        <v>86</v>
      </c>
      <c r="AU26" s="615">
        <v>35.881512385656073</v>
      </c>
      <c r="AV26" s="168">
        <v>52.6</v>
      </c>
      <c r="AW26" s="169">
        <v>85.1</v>
      </c>
      <c r="AX26" s="167">
        <v>33.818421783828839</v>
      </c>
      <c r="AY26" s="167">
        <v>33.818421783828839</v>
      </c>
      <c r="AZ26" s="616">
        <v>52.53</v>
      </c>
      <c r="BA26" s="617">
        <v>82.6</v>
      </c>
      <c r="BB26" s="618">
        <v>34.594259634073346</v>
      </c>
      <c r="BC26" s="619">
        <v>52.38</v>
      </c>
      <c r="BD26" s="620">
        <v>82</v>
      </c>
      <c r="BE26" s="621">
        <v>29.828294706626473</v>
      </c>
    </row>
    <row r="27" spans="2:57" ht="15">
      <c r="B27" s="52" t="s">
        <v>14</v>
      </c>
      <c r="C27" s="123">
        <v>5152.8186274509799</v>
      </c>
      <c r="D27" s="123">
        <v>5800.75</v>
      </c>
      <c r="E27" s="123">
        <v>5271.6401960784315</v>
      </c>
      <c r="F27" s="123">
        <v>4814.974509803922</v>
      </c>
      <c r="G27" s="123">
        <v>5596.5264705882355</v>
      </c>
      <c r="H27" s="920">
        <v>-11.169786192285823</v>
      </c>
      <c r="I27" s="920">
        <v>48.33</v>
      </c>
      <c r="J27" s="920">
        <v>96.9</v>
      </c>
      <c r="K27" s="920">
        <v>1.7641372050825603</v>
      </c>
      <c r="L27" s="1027">
        <v>48.3</v>
      </c>
      <c r="M27" s="1027">
        <v>96.1</v>
      </c>
      <c r="N27" s="1027">
        <v>1.7814148662020648</v>
      </c>
      <c r="O27" s="532">
        <v>48.26</v>
      </c>
      <c r="P27" s="532">
        <v>94.8</v>
      </c>
      <c r="Q27" s="532">
        <v>2.7848093631769189</v>
      </c>
      <c r="R27" s="530">
        <v>48.26</v>
      </c>
      <c r="S27" s="530">
        <v>94.7</v>
      </c>
      <c r="T27" s="530">
        <v>3.1818204664885692</v>
      </c>
      <c r="U27" s="531">
        <v>48.23</v>
      </c>
      <c r="V27" s="531">
        <v>93.7</v>
      </c>
      <c r="W27" s="1015">
        <v>3.2376203509777124</v>
      </c>
      <c r="X27" s="532">
        <v>48.22</v>
      </c>
      <c r="Y27" s="532">
        <v>93.4</v>
      </c>
      <c r="Z27" s="532">
        <v>3.8705497540256317</v>
      </c>
      <c r="AA27" s="539">
        <v>48.22</v>
      </c>
      <c r="AB27" s="540">
        <v>93</v>
      </c>
      <c r="AC27" s="535">
        <v>4.4056435270528027</v>
      </c>
      <c r="AD27" s="536">
        <v>47.94</v>
      </c>
      <c r="AE27" s="537">
        <v>88.3</v>
      </c>
      <c r="AF27" s="538">
        <v>8.1065407340869164</v>
      </c>
      <c r="AG27" s="141">
        <v>47.88</v>
      </c>
      <c r="AH27" s="126">
        <v>90.7</v>
      </c>
      <c r="AI27" s="125">
        <v>10.761514153525638</v>
      </c>
      <c r="AJ27" s="141">
        <v>47.82</v>
      </c>
      <c r="AK27" s="126">
        <v>91.1</v>
      </c>
      <c r="AL27" s="125">
        <v>10.440604010609334</v>
      </c>
      <c r="AM27" s="622">
        <v>47.86</v>
      </c>
      <c r="AN27" s="610">
        <v>87.2</v>
      </c>
      <c r="AO27" s="611">
        <v>11.375714090710114</v>
      </c>
      <c r="AP27" s="623">
        <v>47.91</v>
      </c>
      <c r="AQ27" s="53">
        <v>86.9</v>
      </c>
      <c r="AR27" s="30">
        <v>14.148062555460008</v>
      </c>
      <c r="AS27" s="624">
        <v>47.83</v>
      </c>
      <c r="AT27" s="614">
        <v>87.3</v>
      </c>
      <c r="AU27" s="615">
        <v>17.727045137237937</v>
      </c>
      <c r="AV27" s="168">
        <v>47.69</v>
      </c>
      <c r="AW27" s="169">
        <v>87.3</v>
      </c>
      <c r="AX27" s="167">
        <v>21.232523939576712</v>
      </c>
      <c r="AY27" s="167">
        <v>21.232523939576712</v>
      </c>
      <c r="AZ27" s="616">
        <v>47.64</v>
      </c>
      <c r="BA27" s="617">
        <v>84</v>
      </c>
      <c r="BB27" s="618">
        <v>25.399247504901368</v>
      </c>
      <c r="BC27" s="619">
        <v>47.57</v>
      </c>
      <c r="BD27" s="620">
        <v>84</v>
      </c>
      <c r="BE27" s="621">
        <v>29.444864948391508</v>
      </c>
    </row>
    <row r="28" spans="2:57" ht="15">
      <c r="B28" s="52" t="s">
        <v>15</v>
      </c>
      <c r="C28" s="123">
        <v>4987.123529411765</v>
      </c>
      <c r="D28" s="123">
        <v>5576.5911764705879</v>
      </c>
      <c r="E28" s="123">
        <v>4855.9529411764706</v>
      </c>
      <c r="F28" s="123">
        <v>4480.035294117647</v>
      </c>
      <c r="G28" s="123">
        <v>5336.3686274509801</v>
      </c>
      <c r="H28" s="920">
        <v>-10.570393783678721</v>
      </c>
      <c r="I28" s="920">
        <v>43.53</v>
      </c>
      <c r="J28" s="920">
        <v>98.3</v>
      </c>
      <c r="K28" s="920">
        <v>0.15666770130327407</v>
      </c>
      <c r="L28" s="1027">
        <v>43.45</v>
      </c>
      <c r="M28" s="1027">
        <v>97.6</v>
      </c>
      <c r="N28" s="1027">
        <v>0.18013804545641418</v>
      </c>
      <c r="O28" s="532">
        <v>43.51</v>
      </c>
      <c r="P28" s="532">
        <v>96.9</v>
      </c>
      <c r="Q28" s="532">
        <v>0.25281542624407466</v>
      </c>
      <c r="R28" s="530">
        <v>43.53</v>
      </c>
      <c r="S28" s="530">
        <v>96.9</v>
      </c>
      <c r="T28" s="530">
        <v>0.28589032500730904</v>
      </c>
      <c r="U28" s="531">
        <v>43.57</v>
      </c>
      <c r="V28" s="531">
        <v>95.2</v>
      </c>
      <c r="W28" s="1015">
        <v>0.28725508793799626</v>
      </c>
      <c r="X28" s="532">
        <v>43.56</v>
      </c>
      <c r="Y28" s="532">
        <v>95</v>
      </c>
      <c r="Z28" s="532">
        <v>0.36594265673318738</v>
      </c>
      <c r="AA28" s="539">
        <v>43.51</v>
      </c>
      <c r="AB28" s="540">
        <v>95.1</v>
      </c>
      <c r="AC28" s="535">
        <v>0.44625235058056323</v>
      </c>
      <c r="AD28" s="536">
        <v>43.1</v>
      </c>
      <c r="AE28" s="537">
        <v>90.2</v>
      </c>
      <c r="AF28" s="538">
        <v>1.5871214375580447</v>
      </c>
      <c r="AG28" s="141">
        <v>43.02</v>
      </c>
      <c r="AH28" s="126">
        <v>94</v>
      </c>
      <c r="AI28" s="125">
        <v>2.6110576544316335</v>
      </c>
      <c r="AJ28" s="141">
        <v>42.95</v>
      </c>
      <c r="AK28" s="126">
        <v>94.4</v>
      </c>
      <c r="AL28" s="125">
        <v>2.679340391560038</v>
      </c>
      <c r="AM28" s="622">
        <v>43.01</v>
      </c>
      <c r="AN28" s="610">
        <v>89</v>
      </c>
      <c r="AO28" s="611">
        <v>2.4287321389066272</v>
      </c>
      <c r="AP28" s="623">
        <v>43.04</v>
      </c>
      <c r="AQ28" s="53">
        <v>88.6</v>
      </c>
      <c r="AR28" s="30">
        <v>3.6478421184897045</v>
      </c>
      <c r="AS28" s="624">
        <v>42.95</v>
      </c>
      <c r="AT28" s="614">
        <v>88.2</v>
      </c>
      <c r="AU28" s="615">
        <v>5.5064176376888181</v>
      </c>
      <c r="AV28" s="168">
        <v>42.89</v>
      </c>
      <c r="AW28" s="169">
        <v>87.6</v>
      </c>
      <c r="AX28" s="167">
        <v>8.3900338169816813</v>
      </c>
      <c r="AY28" s="167">
        <v>8.3900338169816813</v>
      </c>
      <c r="AZ28" s="616">
        <v>42.99</v>
      </c>
      <c r="BA28" s="617">
        <v>85.4</v>
      </c>
      <c r="BB28" s="618">
        <v>11.243858747491155</v>
      </c>
      <c r="BC28" s="619">
        <v>42.81</v>
      </c>
      <c r="BD28" s="620">
        <v>85.4</v>
      </c>
      <c r="BE28" s="621">
        <v>15.970085145501642</v>
      </c>
    </row>
    <row r="29" spans="2:57" ht="15">
      <c r="B29" s="52" t="s">
        <v>16</v>
      </c>
      <c r="C29" s="123">
        <v>4726.5196078431372</v>
      </c>
      <c r="D29" s="123">
        <v>4862.3245098039215</v>
      </c>
      <c r="E29" s="123">
        <v>4368.6098039215685</v>
      </c>
      <c r="F29" s="123">
        <v>3969.9196078431373</v>
      </c>
      <c r="G29" s="123">
        <v>4766.2833333333338</v>
      </c>
      <c r="H29" s="920">
        <v>-2.793003669067339</v>
      </c>
      <c r="I29" s="920">
        <v>37.549999999999997</v>
      </c>
      <c r="J29" s="920">
        <v>97.6</v>
      </c>
      <c r="K29" s="920">
        <v>2.1142574151342391E-2</v>
      </c>
      <c r="L29" s="1027">
        <v>37.58</v>
      </c>
      <c r="M29" s="1027">
        <v>95.2</v>
      </c>
      <c r="N29" s="1027">
        <v>8.6700720104431628E-3</v>
      </c>
      <c r="O29" s="532">
        <v>37.869999999999997</v>
      </c>
      <c r="P29" s="532">
        <v>98.4</v>
      </c>
      <c r="Q29" s="532">
        <v>1.0855624218495572E-2</v>
      </c>
      <c r="R29" s="530">
        <v>37.659999999999997</v>
      </c>
      <c r="S29" s="530">
        <v>98.6</v>
      </c>
      <c r="T29" s="530">
        <v>1.0680834060048905E-2</v>
      </c>
      <c r="U29" s="531">
        <v>36.78</v>
      </c>
      <c r="V29" s="531">
        <v>95.9</v>
      </c>
      <c r="W29" s="1015">
        <v>1.302000292185981E-2</v>
      </c>
      <c r="X29" s="532">
        <v>36.840000000000003</v>
      </c>
      <c r="Y29" s="532">
        <v>93.8</v>
      </c>
      <c r="Z29" s="532">
        <v>1.8018869410449053E-2</v>
      </c>
      <c r="AA29" s="539">
        <v>37.119999999999997</v>
      </c>
      <c r="AB29" s="540">
        <v>96.2</v>
      </c>
      <c r="AC29" s="535">
        <v>2.841191436222271E-2</v>
      </c>
      <c r="AD29" s="536">
        <v>34.89</v>
      </c>
      <c r="AE29" s="537">
        <v>88.7</v>
      </c>
      <c r="AF29" s="538">
        <v>0.35197085686841439</v>
      </c>
      <c r="AG29" s="141">
        <v>36.81</v>
      </c>
      <c r="AH29" s="126">
        <v>92.6</v>
      </c>
      <c r="AI29" s="125">
        <v>0.50218603777370918</v>
      </c>
      <c r="AJ29" s="141">
        <v>37.840000000000003</v>
      </c>
      <c r="AK29" s="126">
        <v>95.3</v>
      </c>
      <c r="AL29" s="125">
        <v>0.45745050517490882</v>
      </c>
      <c r="AM29" s="622">
        <v>37.5</v>
      </c>
      <c r="AN29" s="610">
        <v>90.3</v>
      </c>
      <c r="AO29" s="611">
        <v>0.36769493636924194</v>
      </c>
      <c r="AP29" s="623">
        <v>37.79</v>
      </c>
      <c r="AQ29" s="53">
        <v>90.5</v>
      </c>
      <c r="AR29" s="30">
        <v>0.69255247304090151</v>
      </c>
      <c r="AS29" s="624">
        <v>37.909999999999997</v>
      </c>
      <c r="AT29" s="614">
        <v>89.9</v>
      </c>
      <c r="AU29" s="615">
        <v>1.0920767367097453</v>
      </c>
      <c r="AV29" s="168">
        <v>37.9</v>
      </c>
      <c r="AW29" s="169">
        <v>89.7</v>
      </c>
      <c r="AX29" s="167">
        <v>1.8761986730731435</v>
      </c>
      <c r="AY29" s="167">
        <v>1.8761986730731435</v>
      </c>
      <c r="AZ29" s="616">
        <v>38.24</v>
      </c>
      <c r="BA29" s="617">
        <v>87.2</v>
      </c>
      <c r="BB29" s="618">
        <v>1.9211043362582934</v>
      </c>
      <c r="BC29" s="619">
        <v>38.020000000000003</v>
      </c>
      <c r="BD29" s="620">
        <v>86.9</v>
      </c>
      <c r="BE29" s="621">
        <v>3.3296055440171597</v>
      </c>
    </row>
    <row r="30" spans="2:57" ht="15" thickBot="1">
      <c r="B30" s="54" t="s">
        <v>122</v>
      </c>
      <c r="C30" s="127">
        <v>5829.3049019607843</v>
      </c>
      <c r="D30" s="127">
        <v>6618.876470588235</v>
      </c>
      <c r="E30" s="127">
        <v>6160.3980392156864</v>
      </c>
      <c r="F30" s="127">
        <v>5568.1352941176465</v>
      </c>
      <c r="G30" s="127">
        <v>6280.6294117647058</v>
      </c>
      <c r="H30" s="921">
        <v>-11.929087544328807</v>
      </c>
      <c r="I30" s="921">
        <v>57.74</v>
      </c>
      <c r="J30" s="921">
        <v>95.1</v>
      </c>
      <c r="K30" s="921">
        <v>100</v>
      </c>
      <c r="L30" s="1028">
        <v>57.28</v>
      </c>
      <c r="M30" s="1028">
        <v>93.9</v>
      </c>
      <c r="N30" s="1028">
        <v>100</v>
      </c>
      <c r="O30" s="543">
        <v>56.53</v>
      </c>
      <c r="P30" s="543">
        <v>92.4</v>
      </c>
      <c r="Q30" s="543">
        <v>100</v>
      </c>
      <c r="R30" s="541">
        <v>56.53</v>
      </c>
      <c r="S30" s="541">
        <v>92.5</v>
      </c>
      <c r="T30" s="541">
        <v>100</v>
      </c>
      <c r="U30" s="542">
        <v>56.64</v>
      </c>
      <c r="V30" s="542">
        <v>92.4</v>
      </c>
      <c r="W30" s="1016">
        <v>100</v>
      </c>
      <c r="X30" s="543">
        <v>56.22</v>
      </c>
      <c r="Y30" s="543">
        <v>91.2</v>
      </c>
      <c r="Z30" s="543">
        <v>100</v>
      </c>
      <c r="AA30" s="544">
        <v>56.25</v>
      </c>
      <c r="AB30" s="545">
        <v>90.3</v>
      </c>
      <c r="AC30" s="546">
        <v>100</v>
      </c>
      <c r="AD30" s="547">
        <v>55.44</v>
      </c>
      <c r="AE30" s="548">
        <v>87.8</v>
      </c>
      <c r="AF30" s="549">
        <v>100</v>
      </c>
      <c r="AG30" s="142">
        <v>54.61</v>
      </c>
      <c r="AH30" s="128">
        <v>89.3</v>
      </c>
      <c r="AI30" s="129">
        <v>100</v>
      </c>
      <c r="AJ30" s="142">
        <v>54.63</v>
      </c>
      <c r="AK30" s="128">
        <v>89.4</v>
      </c>
      <c r="AL30" s="129">
        <v>100</v>
      </c>
      <c r="AM30" s="625">
        <v>54.6</v>
      </c>
      <c r="AN30" s="626">
        <v>86.1</v>
      </c>
      <c r="AO30" s="627">
        <v>100</v>
      </c>
      <c r="AP30" s="641">
        <v>53.94</v>
      </c>
      <c r="AQ30" s="69">
        <v>86</v>
      </c>
      <c r="AR30" s="31">
        <v>100</v>
      </c>
      <c r="AS30" s="629">
        <v>53.08</v>
      </c>
      <c r="AT30" s="630">
        <v>86.2</v>
      </c>
      <c r="AU30" s="631">
        <v>100</v>
      </c>
      <c r="AV30" s="170">
        <v>52.2</v>
      </c>
      <c r="AW30" s="171">
        <v>85.5</v>
      </c>
      <c r="AX30" s="172">
        <v>100</v>
      </c>
      <c r="AY30" s="172">
        <v>100</v>
      </c>
      <c r="AZ30" s="632">
        <v>51.27</v>
      </c>
      <c r="BA30" s="633">
        <v>83.2</v>
      </c>
      <c r="BB30" s="634">
        <v>100</v>
      </c>
      <c r="BC30" s="635">
        <v>50.14</v>
      </c>
      <c r="BD30" s="636">
        <v>83.1</v>
      </c>
      <c r="BE30" s="637">
        <v>100</v>
      </c>
    </row>
    <row r="31" spans="2:57" ht="15" thickBot="1">
      <c r="B31" s="2030" t="s">
        <v>166</v>
      </c>
      <c r="C31" s="2024"/>
      <c r="D31" s="2024"/>
      <c r="E31" s="2024"/>
      <c r="F31" s="2024"/>
      <c r="G31" s="2024"/>
      <c r="H31" s="2028"/>
      <c r="I31" s="2028"/>
      <c r="J31" s="2028"/>
      <c r="K31" s="2028"/>
      <c r="L31" s="2028"/>
      <c r="M31" s="2028"/>
      <c r="N31" s="2028"/>
      <c r="O31" s="2028"/>
      <c r="P31" s="2028"/>
      <c r="Q31" s="2028"/>
      <c r="R31" s="2028"/>
      <c r="S31" s="2028"/>
      <c r="T31" s="2028"/>
      <c r="U31" s="2028"/>
      <c r="V31" s="2028"/>
      <c r="W31" s="2029"/>
      <c r="X31" s="2028"/>
      <c r="Y31" s="2028"/>
      <c r="Z31" s="2028"/>
      <c r="AA31" s="2028"/>
      <c r="AB31" s="2028"/>
      <c r="AC31" s="2028"/>
      <c r="AD31" s="2028"/>
      <c r="AE31" s="2028"/>
      <c r="AF31" s="2029"/>
      <c r="AG31" s="2028"/>
      <c r="AH31" s="2028"/>
      <c r="AI31" s="2029"/>
      <c r="AJ31" s="2028"/>
      <c r="AK31" s="2028"/>
      <c r="AL31" s="2028"/>
      <c r="AM31" s="2028"/>
      <c r="AN31" s="2028"/>
      <c r="AO31" s="2028"/>
      <c r="AP31" s="2028"/>
      <c r="AQ31" s="2028"/>
      <c r="AR31" s="2029"/>
      <c r="AS31" s="2028"/>
      <c r="AT31" s="2028"/>
      <c r="AU31" s="2028"/>
      <c r="AV31" s="2028"/>
      <c r="AW31" s="2028"/>
      <c r="AX31" s="2029"/>
      <c r="AY31" s="2028"/>
      <c r="AZ31" s="2028"/>
      <c r="BA31" s="2028"/>
      <c r="BB31" s="2028"/>
      <c r="BC31" s="2028"/>
      <c r="BD31" s="2028"/>
      <c r="BE31" s="2029"/>
    </row>
    <row r="32" spans="2:57" ht="15">
      <c r="B32" s="110" t="s">
        <v>123</v>
      </c>
      <c r="C32" s="120">
        <v>5921.8362745098038</v>
      </c>
      <c r="D32" s="120">
        <v>6779.8676470588234</v>
      </c>
      <c r="E32" s="120">
        <v>6282.2823529411762</v>
      </c>
      <c r="F32" s="120">
        <v>5706.9588235294113</v>
      </c>
      <c r="G32" s="120">
        <v>6494.2666666666664</v>
      </c>
      <c r="H32" s="919">
        <v>-12.655577029165791</v>
      </c>
      <c r="I32" s="919">
        <v>61.3</v>
      </c>
      <c r="J32" s="919">
        <v>93.6</v>
      </c>
      <c r="K32" s="919">
        <v>28.780334124930107</v>
      </c>
      <c r="L32" s="1026">
        <v>61.27</v>
      </c>
      <c r="M32" s="1026">
        <v>92.6</v>
      </c>
      <c r="N32" s="1026">
        <v>25.578114675719345</v>
      </c>
      <c r="O32" s="523">
        <v>61.27</v>
      </c>
      <c r="P32" s="523">
        <v>91.3</v>
      </c>
      <c r="Q32" s="523">
        <v>25.101632736077967</v>
      </c>
      <c r="R32" s="521">
        <v>61.28</v>
      </c>
      <c r="S32" s="521">
        <v>90.8</v>
      </c>
      <c r="T32" s="521">
        <v>23.826920434603391</v>
      </c>
      <c r="U32" s="522">
        <v>61.28</v>
      </c>
      <c r="V32" s="522">
        <v>89.4</v>
      </c>
      <c r="W32" s="1014">
        <v>23.560448803053308</v>
      </c>
      <c r="X32" s="523">
        <v>61.3</v>
      </c>
      <c r="Y32" s="523">
        <v>88.3</v>
      </c>
      <c r="Z32" s="523">
        <v>22.82350942905105</v>
      </c>
      <c r="AA32" s="524">
        <v>61.29</v>
      </c>
      <c r="AB32" s="525">
        <v>88.2</v>
      </c>
      <c r="AC32" s="526">
        <v>20.800369815197744</v>
      </c>
      <c r="AD32" s="527">
        <v>61.35</v>
      </c>
      <c r="AE32" s="528">
        <v>87.8</v>
      </c>
      <c r="AF32" s="529">
        <v>13.501504410175743</v>
      </c>
      <c r="AG32" s="139">
        <v>61.37</v>
      </c>
      <c r="AH32" s="121">
        <v>89</v>
      </c>
      <c r="AI32" s="122">
        <v>12.443744866377466</v>
      </c>
      <c r="AJ32" s="139">
        <v>61.3</v>
      </c>
      <c r="AK32" s="121">
        <v>88.5</v>
      </c>
      <c r="AL32" s="122">
        <v>9.8675189905972722</v>
      </c>
      <c r="AM32" s="593">
        <v>61.28</v>
      </c>
      <c r="AN32" s="594">
        <v>84.8</v>
      </c>
      <c r="AO32" s="595">
        <v>8.1973488949962103</v>
      </c>
      <c r="AP32" s="596">
        <v>61.37</v>
      </c>
      <c r="AQ32" s="597">
        <v>84.2</v>
      </c>
      <c r="AR32" s="598">
        <v>6.7591557542851071</v>
      </c>
      <c r="AS32" s="599">
        <v>61.31</v>
      </c>
      <c r="AT32" s="600">
        <v>85.6</v>
      </c>
      <c r="AU32" s="601">
        <v>4.2134052713195445</v>
      </c>
      <c r="AV32" s="164">
        <v>61.36</v>
      </c>
      <c r="AW32" s="602">
        <v>84.6</v>
      </c>
      <c r="AX32" s="165">
        <v>3.4894684993197913</v>
      </c>
      <c r="AY32" s="165">
        <v>3.4894684993197913</v>
      </c>
      <c r="AZ32" s="603">
        <v>61.4</v>
      </c>
      <c r="BA32" s="604">
        <v>80</v>
      </c>
      <c r="BB32" s="605">
        <v>1.4989297079396053</v>
      </c>
      <c r="BC32" s="606" t="s">
        <v>157</v>
      </c>
      <c r="BD32" s="607" t="s">
        <v>157</v>
      </c>
      <c r="BE32" s="608" t="s">
        <v>157</v>
      </c>
    </row>
    <row r="33" spans="2:57" ht="15">
      <c r="B33" s="52" t="s">
        <v>12</v>
      </c>
      <c r="C33" s="123">
        <v>5820.1098039215685</v>
      </c>
      <c r="D33" s="123">
        <v>6645.8745098039217</v>
      </c>
      <c r="E33" s="123">
        <v>6156.7156862745096</v>
      </c>
      <c r="F33" s="123">
        <v>5560.7588235294115</v>
      </c>
      <c r="G33" s="123">
        <v>6298.4901960784309</v>
      </c>
      <c r="H33" s="920">
        <v>-12.425222665041213</v>
      </c>
      <c r="I33" s="920">
        <v>57.85</v>
      </c>
      <c r="J33" s="920">
        <v>94.9</v>
      </c>
      <c r="K33" s="920">
        <v>56.187774269631355</v>
      </c>
      <c r="L33" s="1027">
        <v>57.79</v>
      </c>
      <c r="M33" s="1027">
        <v>93.8</v>
      </c>
      <c r="N33" s="1027">
        <v>57.970012489916414</v>
      </c>
      <c r="O33" s="532">
        <v>57.75</v>
      </c>
      <c r="P33" s="532">
        <v>93.1</v>
      </c>
      <c r="Q33" s="532">
        <v>56.206188276474521</v>
      </c>
      <c r="R33" s="530">
        <v>57.69</v>
      </c>
      <c r="S33" s="530">
        <v>93.2</v>
      </c>
      <c r="T33" s="530">
        <v>55.435542584627484</v>
      </c>
      <c r="U33" s="531">
        <v>57.69</v>
      </c>
      <c r="V33" s="531">
        <v>91.6</v>
      </c>
      <c r="W33" s="1015">
        <v>56.269868630485654</v>
      </c>
      <c r="X33" s="532">
        <v>57.66</v>
      </c>
      <c r="Y33" s="532">
        <v>90.5</v>
      </c>
      <c r="Z33" s="532">
        <v>55.450684154914818</v>
      </c>
      <c r="AA33" s="533">
        <v>57.62</v>
      </c>
      <c r="AB33" s="534">
        <v>90.1</v>
      </c>
      <c r="AC33" s="535">
        <v>54.723788077549649</v>
      </c>
      <c r="AD33" s="536">
        <v>57.41</v>
      </c>
      <c r="AE33" s="537">
        <v>87.3</v>
      </c>
      <c r="AF33" s="538">
        <v>50.265950889021383</v>
      </c>
      <c r="AG33" s="140">
        <v>57.37</v>
      </c>
      <c r="AH33" s="124">
        <v>88.5</v>
      </c>
      <c r="AI33" s="125">
        <v>46.972794533297105</v>
      </c>
      <c r="AJ33" s="140">
        <v>57.25</v>
      </c>
      <c r="AK33" s="124">
        <v>88.6</v>
      </c>
      <c r="AL33" s="125">
        <v>45.008141594017211</v>
      </c>
      <c r="AM33" s="609">
        <v>57.22</v>
      </c>
      <c r="AN33" s="610">
        <v>85</v>
      </c>
      <c r="AO33" s="611">
        <v>42.407509039142191</v>
      </c>
      <c r="AP33" s="612">
        <v>57.15</v>
      </c>
      <c r="AQ33" s="53">
        <v>84.1</v>
      </c>
      <c r="AR33" s="30">
        <v>37.915468966251467</v>
      </c>
      <c r="AS33" s="613">
        <v>57.14</v>
      </c>
      <c r="AT33" s="614">
        <v>84.9</v>
      </c>
      <c r="AU33" s="615">
        <v>31.787966380698425</v>
      </c>
      <c r="AV33" s="166">
        <v>57.27</v>
      </c>
      <c r="AW33" s="169">
        <v>84.2</v>
      </c>
      <c r="AX33" s="167">
        <v>30.419696330002662</v>
      </c>
      <c r="AY33" s="167">
        <v>30.419696330002662</v>
      </c>
      <c r="AZ33" s="616">
        <v>57.54</v>
      </c>
      <c r="BA33" s="617">
        <v>82.2</v>
      </c>
      <c r="BB33" s="618">
        <v>24.862632831664673</v>
      </c>
      <c r="BC33" s="619">
        <v>57.49</v>
      </c>
      <c r="BD33" s="620">
        <v>81.2</v>
      </c>
      <c r="BE33" s="621">
        <v>23.045555818706525</v>
      </c>
    </row>
    <row r="34" spans="2:57" ht="15">
      <c r="B34" s="52" t="s">
        <v>13</v>
      </c>
      <c r="C34" s="123">
        <v>5482.0274509803921</v>
      </c>
      <c r="D34" s="123">
        <v>6237.3215686274507</v>
      </c>
      <c r="E34" s="123">
        <v>5691.8558823529411</v>
      </c>
      <c r="F34" s="123">
        <v>5130.8343137254906</v>
      </c>
      <c r="G34" s="123">
        <v>5857.1990196078432</v>
      </c>
      <c r="H34" s="920">
        <v>-12.109270130404147</v>
      </c>
      <c r="I34" s="920">
        <v>53.14</v>
      </c>
      <c r="J34" s="920">
        <v>95.9</v>
      </c>
      <c r="K34" s="920">
        <v>12.740748069089086</v>
      </c>
      <c r="L34" s="1027">
        <v>53.14</v>
      </c>
      <c r="M34" s="1027">
        <v>95.5</v>
      </c>
      <c r="N34" s="1027">
        <v>14.080049869583291</v>
      </c>
      <c r="O34" s="532">
        <v>53.1</v>
      </c>
      <c r="P34" s="532">
        <v>94.2</v>
      </c>
      <c r="Q34" s="532">
        <v>15.652110956080096</v>
      </c>
      <c r="R34" s="530">
        <v>53.07</v>
      </c>
      <c r="S34" s="530">
        <v>94.7</v>
      </c>
      <c r="T34" s="530">
        <v>17.127292111986726</v>
      </c>
      <c r="U34" s="531">
        <v>53.11</v>
      </c>
      <c r="V34" s="531">
        <v>93.1</v>
      </c>
      <c r="W34" s="1015">
        <v>17.032755581309488</v>
      </c>
      <c r="X34" s="532">
        <v>53.09</v>
      </c>
      <c r="Y34" s="532">
        <v>92.6</v>
      </c>
      <c r="Z34" s="532">
        <v>18.105950813199129</v>
      </c>
      <c r="AA34" s="539">
        <v>53.05</v>
      </c>
      <c r="AB34" s="540">
        <v>91.8</v>
      </c>
      <c r="AC34" s="535">
        <v>19.649344798761167</v>
      </c>
      <c r="AD34" s="536">
        <v>52.88</v>
      </c>
      <c r="AE34" s="537">
        <v>87.7</v>
      </c>
      <c r="AF34" s="538">
        <v>27.290108068430907</v>
      </c>
      <c r="AG34" s="141">
        <v>52.83</v>
      </c>
      <c r="AH34" s="126">
        <v>89</v>
      </c>
      <c r="AI34" s="125">
        <v>28.390314591511995</v>
      </c>
      <c r="AJ34" s="141">
        <v>52.78</v>
      </c>
      <c r="AK34" s="126">
        <v>89.5</v>
      </c>
      <c r="AL34" s="125">
        <v>31.106621571583283</v>
      </c>
      <c r="AM34" s="622">
        <v>52.76</v>
      </c>
      <c r="AN34" s="610">
        <v>85.9</v>
      </c>
      <c r="AO34" s="611">
        <v>33.730992020692376</v>
      </c>
      <c r="AP34" s="623">
        <v>52.67</v>
      </c>
      <c r="AQ34" s="53">
        <v>84.9</v>
      </c>
      <c r="AR34" s="30">
        <v>35.659134461833283</v>
      </c>
      <c r="AS34" s="624">
        <v>52.59</v>
      </c>
      <c r="AT34" s="614">
        <v>85.4</v>
      </c>
      <c r="AU34" s="615">
        <v>36.281785996013639</v>
      </c>
      <c r="AV34" s="168">
        <v>52.57</v>
      </c>
      <c r="AW34" s="169">
        <v>85</v>
      </c>
      <c r="AX34" s="167">
        <v>35.120091945395693</v>
      </c>
      <c r="AY34" s="167">
        <v>35.120091945395693</v>
      </c>
      <c r="AZ34" s="616">
        <v>52.46</v>
      </c>
      <c r="BA34" s="617">
        <v>82.5</v>
      </c>
      <c r="BB34" s="618">
        <v>34.853067042122461</v>
      </c>
      <c r="BC34" s="619">
        <v>52.4</v>
      </c>
      <c r="BD34" s="620">
        <v>82.3</v>
      </c>
      <c r="BE34" s="621">
        <v>33.482671508644508</v>
      </c>
    </row>
    <row r="35" spans="2:57" ht="15">
      <c r="B35" s="52" t="s">
        <v>14</v>
      </c>
      <c r="C35" s="123">
        <v>5014.2637254901956</v>
      </c>
      <c r="D35" s="123">
        <v>5688.4980392156858</v>
      </c>
      <c r="E35" s="123">
        <v>5116.8980392156864</v>
      </c>
      <c r="F35" s="123">
        <v>4639.2735294117647</v>
      </c>
      <c r="G35" s="123">
        <v>5385.3137254901967</v>
      </c>
      <c r="H35" s="920">
        <v>-11.852589366778647</v>
      </c>
      <c r="I35" s="920">
        <v>48.11</v>
      </c>
      <c r="J35" s="920">
        <v>97.5</v>
      </c>
      <c r="K35" s="920">
        <v>2.0843985155229063</v>
      </c>
      <c r="L35" s="1027">
        <v>48.09</v>
      </c>
      <c r="M35" s="1027">
        <v>97.2</v>
      </c>
      <c r="N35" s="1027">
        <v>2.1515266028913729</v>
      </c>
      <c r="O35" s="532">
        <v>48.06</v>
      </c>
      <c r="P35" s="532">
        <v>95.8</v>
      </c>
      <c r="Q35" s="532">
        <v>2.7111688455174043</v>
      </c>
      <c r="R35" s="530">
        <v>48.03</v>
      </c>
      <c r="S35" s="530">
        <v>96.5</v>
      </c>
      <c r="T35" s="530">
        <v>3.2090437438365385</v>
      </c>
      <c r="U35" s="531">
        <v>48.07</v>
      </c>
      <c r="V35" s="531">
        <v>94.7</v>
      </c>
      <c r="W35" s="1015">
        <v>2.7709114203213212</v>
      </c>
      <c r="X35" s="532">
        <v>48.07</v>
      </c>
      <c r="Y35" s="532">
        <v>94.5</v>
      </c>
      <c r="Z35" s="532">
        <v>3.1859030778699102</v>
      </c>
      <c r="AA35" s="539">
        <v>48.04</v>
      </c>
      <c r="AB35" s="540">
        <v>93.6</v>
      </c>
      <c r="AC35" s="535">
        <v>4.1228693643925221</v>
      </c>
      <c r="AD35" s="536">
        <v>47.95</v>
      </c>
      <c r="AE35" s="537">
        <v>88.7</v>
      </c>
      <c r="AF35" s="538">
        <v>7.2757309776990713</v>
      </c>
      <c r="AG35" s="141">
        <v>47.89</v>
      </c>
      <c r="AH35" s="126">
        <v>90.2</v>
      </c>
      <c r="AI35" s="125">
        <v>9.3556073992873046</v>
      </c>
      <c r="AJ35" s="141">
        <v>47.86</v>
      </c>
      <c r="AK35" s="126">
        <v>90.5</v>
      </c>
      <c r="AL35" s="125">
        <v>10.471902592140999</v>
      </c>
      <c r="AM35" s="622">
        <v>47.9</v>
      </c>
      <c r="AN35" s="610">
        <v>87.4</v>
      </c>
      <c r="AO35" s="611">
        <v>12.038039620366622</v>
      </c>
      <c r="AP35" s="623">
        <v>47.85</v>
      </c>
      <c r="AQ35" s="53">
        <v>86.6</v>
      </c>
      <c r="AR35" s="30">
        <v>14.990418396678379</v>
      </c>
      <c r="AS35" s="624">
        <v>47.76</v>
      </c>
      <c r="AT35" s="614">
        <v>87</v>
      </c>
      <c r="AU35" s="615">
        <v>19.869250589900243</v>
      </c>
      <c r="AV35" s="168">
        <v>47.72</v>
      </c>
      <c r="AW35" s="169">
        <v>86.6</v>
      </c>
      <c r="AX35" s="167">
        <v>21.646651342434051</v>
      </c>
      <c r="AY35" s="167">
        <v>21.646651342434051</v>
      </c>
      <c r="AZ35" s="616">
        <v>47.68</v>
      </c>
      <c r="BA35" s="617">
        <v>83.7</v>
      </c>
      <c r="BB35" s="618">
        <v>26.559041407195348</v>
      </c>
      <c r="BC35" s="619">
        <v>47.65</v>
      </c>
      <c r="BD35" s="620">
        <v>83.7</v>
      </c>
      <c r="BE35" s="621">
        <v>28.275790987956455</v>
      </c>
    </row>
    <row r="36" spans="2:57" ht="15">
      <c r="B36" s="52" t="s">
        <v>15</v>
      </c>
      <c r="C36" s="123">
        <v>4375.1941176470591</v>
      </c>
      <c r="D36" s="123">
        <v>4961.8627450980393</v>
      </c>
      <c r="E36" s="123">
        <v>4305.3999999999996</v>
      </c>
      <c r="F36" s="123">
        <v>3997.3127450980392</v>
      </c>
      <c r="G36" s="123">
        <v>4814.5431372549019</v>
      </c>
      <c r="H36" s="920">
        <v>-11.823556143921282</v>
      </c>
      <c r="I36" s="920">
        <v>43.34</v>
      </c>
      <c r="J36" s="920">
        <v>100</v>
      </c>
      <c r="K36" s="920">
        <v>0.20062254619528747</v>
      </c>
      <c r="L36" s="1027">
        <v>43.26</v>
      </c>
      <c r="M36" s="1027">
        <v>99.6</v>
      </c>
      <c r="N36" s="1027">
        <v>0.21272944534952171</v>
      </c>
      <c r="O36" s="532">
        <v>43.26</v>
      </c>
      <c r="P36" s="532">
        <v>98.5</v>
      </c>
      <c r="Q36" s="532">
        <v>0.31613493445870783</v>
      </c>
      <c r="R36" s="530">
        <v>43.17</v>
      </c>
      <c r="S36" s="530">
        <v>98.6</v>
      </c>
      <c r="T36" s="530">
        <v>0.38019970050142532</v>
      </c>
      <c r="U36" s="531">
        <v>43.23</v>
      </c>
      <c r="V36" s="531">
        <v>96.1</v>
      </c>
      <c r="W36" s="1015">
        <v>0.34547761730468779</v>
      </c>
      <c r="X36" s="532">
        <v>43.26</v>
      </c>
      <c r="Y36" s="532">
        <v>96.7</v>
      </c>
      <c r="Z36" s="532">
        <v>0.41713265965636737</v>
      </c>
      <c r="AA36" s="539">
        <v>43.19</v>
      </c>
      <c r="AB36" s="540">
        <v>95.3</v>
      </c>
      <c r="AC36" s="535">
        <v>0.66279211713623731</v>
      </c>
      <c r="AD36" s="536">
        <v>43.02</v>
      </c>
      <c r="AE36" s="537">
        <v>90.8</v>
      </c>
      <c r="AF36" s="538">
        <v>1.4534517978634152</v>
      </c>
      <c r="AG36" s="141">
        <v>42.91</v>
      </c>
      <c r="AH36" s="126">
        <v>92.2</v>
      </c>
      <c r="AI36" s="125">
        <v>2.3701954758536257</v>
      </c>
      <c r="AJ36" s="141">
        <v>42.88</v>
      </c>
      <c r="AK36" s="126">
        <v>91.8</v>
      </c>
      <c r="AL36" s="125">
        <v>2.9255512811971784</v>
      </c>
      <c r="AM36" s="622">
        <v>43</v>
      </c>
      <c r="AN36" s="610">
        <v>89.6</v>
      </c>
      <c r="AO36" s="611">
        <v>3.0861280686995998</v>
      </c>
      <c r="AP36" s="623">
        <v>43</v>
      </c>
      <c r="AQ36" s="53">
        <v>89.1</v>
      </c>
      <c r="AR36" s="30">
        <v>3.995395507292665</v>
      </c>
      <c r="AS36" s="624">
        <v>42.9</v>
      </c>
      <c r="AT36" s="614">
        <v>89.6</v>
      </c>
      <c r="AU36" s="615">
        <v>6.5087100594497764</v>
      </c>
      <c r="AV36" s="168">
        <v>42.84</v>
      </c>
      <c r="AW36" s="169">
        <v>89</v>
      </c>
      <c r="AX36" s="167">
        <v>7.516301543369142</v>
      </c>
      <c r="AY36" s="167">
        <v>7.516301543369142</v>
      </c>
      <c r="AZ36" s="616">
        <v>42.79</v>
      </c>
      <c r="BA36" s="617">
        <v>86</v>
      </c>
      <c r="BB36" s="618">
        <v>9.9264597377480648</v>
      </c>
      <c r="BC36" s="619">
        <v>42.88</v>
      </c>
      <c r="BD36" s="620">
        <v>85.7</v>
      </c>
      <c r="BE36" s="621">
        <v>12.273361227336123</v>
      </c>
    </row>
    <row r="37" spans="2:57" ht="15">
      <c r="B37" s="52" t="s">
        <v>16</v>
      </c>
      <c r="C37" s="123">
        <v>4295.3980392156855</v>
      </c>
      <c r="D37" s="123">
        <v>4928.9411764705883</v>
      </c>
      <c r="E37" s="123">
        <v>3923.4843137254902</v>
      </c>
      <c r="F37" s="123">
        <v>3659.3529411764703</v>
      </c>
      <c r="G37" s="123">
        <v>4285.8715686274509</v>
      </c>
      <c r="H37" s="920">
        <v>-12.853534148049153</v>
      </c>
      <c r="I37" s="920">
        <v>37.79</v>
      </c>
      <c r="J37" s="920">
        <v>99.8</v>
      </c>
      <c r="K37" s="920">
        <v>6.1224746312628147E-3</v>
      </c>
      <c r="L37" s="1027">
        <v>37.25</v>
      </c>
      <c r="M37" s="1027">
        <v>97.3</v>
      </c>
      <c r="N37" s="1027">
        <v>7.5669165400634453E-3</v>
      </c>
      <c r="O37" s="532">
        <v>38.04</v>
      </c>
      <c r="P37" s="532">
        <v>100.2</v>
      </c>
      <c r="Q37" s="532">
        <v>1.27642513913034E-2</v>
      </c>
      <c r="R37" s="530">
        <v>38.090000000000003</v>
      </c>
      <c r="S37" s="530">
        <v>101.1</v>
      </c>
      <c r="T37" s="530">
        <v>2.1001424444440579E-2</v>
      </c>
      <c r="U37" s="531">
        <v>37.64</v>
      </c>
      <c r="V37" s="531">
        <v>98.7</v>
      </c>
      <c r="W37" s="1015">
        <v>2.0537947525544071E-2</v>
      </c>
      <c r="X37" s="532">
        <v>38.22</v>
      </c>
      <c r="Y37" s="532">
        <v>97.9</v>
      </c>
      <c r="Z37" s="532">
        <v>1.6819865308724494E-2</v>
      </c>
      <c r="AA37" s="539">
        <v>38.36</v>
      </c>
      <c r="AB37" s="540">
        <v>95.7</v>
      </c>
      <c r="AC37" s="535">
        <v>4.0835826962675806E-2</v>
      </c>
      <c r="AD37" s="536">
        <v>38.29</v>
      </c>
      <c r="AE37" s="537">
        <v>93.7</v>
      </c>
      <c r="AF37" s="538">
        <v>0.21325385680948714</v>
      </c>
      <c r="AG37" s="141">
        <v>38.090000000000003</v>
      </c>
      <c r="AH37" s="126">
        <v>95.8</v>
      </c>
      <c r="AI37" s="125">
        <v>0.4673431336725038</v>
      </c>
      <c r="AJ37" s="141">
        <v>37.9</v>
      </c>
      <c r="AK37" s="126">
        <v>94.5</v>
      </c>
      <c r="AL37" s="125">
        <v>0.62026397046406312</v>
      </c>
      <c r="AM37" s="622">
        <v>37.979999999999997</v>
      </c>
      <c r="AN37" s="610">
        <v>93.2</v>
      </c>
      <c r="AO37" s="611">
        <v>0.53998235610300138</v>
      </c>
      <c r="AP37" s="623">
        <v>38.17</v>
      </c>
      <c r="AQ37" s="53">
        <v>92.2</v>
      </c>
      <c r="AR37" s="30">
        <v>0.6804269136591079</v>
      </c>
      <c r="AS37" s="624">
        <v>38.07</v>
      </c>
      <c r="AT37" s="614">
        <v>92.8</v>
      </c>
      <c r="AU37" s="615">
        <v>1.3388817026183759</v>
      </c>
      <c r="AV37" s="168">
        <v>38.1</v>
      </c>
      <c r="AW37" s="169">
        <v>91.9</v>
      </c>
      <c r="AX37" s="167">
        <v>1.8077903394786634</v>
      </c>
      <c r="AY37" s="167">
        <v>1.8077903394786634</v>
      </c>
      <c r="AZ37" s="616">
        <v>38.19</v>
      </c>
      <c r="BA37" s="617">
        <v>88.9</v>
      </c>
      <c r="BB37" s="618">
        <v>2.2998692733298496</v>
      </c>
      <c r="BC37" s="619">
        <v>37.93</v>
      </c>
      <c r="BD37" s="620">
        <v>86.9</v>
      </c>
      <c r="BE37" s="621">
        <v>2.9226204573563854</v>
      </c>
    </row>
    <row r="38" spans="2:57" ht="15" thickBot="1">
      <c r="B38" s="54" t="s">
        <v>122</v>
      </c>
      <c r="C38" s="127">
        <v>5784.964705882353</v>
      </c>
      <c r="D38" s="127">
        <v>6595.8892156862739</v>
      </c>
      <c r="E38" s="127">
        <v>6078.3068627450975</v>
      </c>
      <c r="F38" s="127">
        <v>5482.4019607843138</v>
      </c>
      <c r="G38" s="127">
        <v>6235.0421568627453</v>
      </c>
      <c r="H38" s="921">
        <v>-12.294392511556888</v>
      </c>
      <c r="I38" s="921">
        <v>58.01</v>
      </c>
      <c r="J38" s="921">
        <v>94.7</v>
      </c>
      <c r="K38" s="921">
        <v>100</v>
      </c>
      <c r="L38" s="1028">
        <v>57.78</v>
      </c>
      <c r="M38" s="1028">
        <v>93.8</v>
      </c>
      <c r="N38" s="1028">
        <v>100</v>
      </c>
      <c r="O38" s="543">
        <v>57.59</v>
      </c>
      <c r="P38" s="543">
        <v>92.9</v>
      </c>
      <c r="Q38" s="543">
        <v>100</v>
      </c>
      <c r="R38" s="541">
        <v>57.39</v>
      </c>
      <c r="S38" s="541">
        <v>93</v>
      </c>
      <c r="T38" s="541">
        <v>100</v>
      </c>
      <c r="U38" s="542">
        <v>57.43</v>
      </c>
      <c r="V38" s="542">
        <v>91.4</v>
      </c>
      <c r="W38" s="1016">
        <v>100</v>
      </c>
      <c r="X38" s="543">
        <v>57.3</v>
      </c>
      <c r="Y38" s="543">
        <v>90.5</v>
      </c>
      <c r="Z38" s="543">
        <v>100</v>
      </c>
      <c r="AA38" s="544">
        <v>56.99</v>
      </c>
      <c r="AB38" s="545">
        <v>90.2</v>
      </c>
      <c r="AC38" s="546">
        <v>100</v>
      </c>
      <c r="AD38" s="547">
        <v>55.77</v>
      </c>
      <c r="AE38" s="548">
        <v>87.7</v>
      </c>
      <c r="AF38" s="549">
        <v>100</v>
      </c>
      <c r="AG38" s="142">
        <v>55.26</v>
      </c>
      <c r="AH38" s="128">
        <v>89</v>
      </c>
      <c r="AI38" s="129">
        <v>100</v>
      </c>
      <c r="AJ38" s="142">
        <v>54.74</v>
      </c>
      <c r="AK38" s="128">
        <v>89.2</v>
      </c>
      <c r="AL38" s="129">
        <v>100</v>
      </c>
      <c r="AM38" s="625">
        <v>54.38</v>
      </c>
      <c r="AN38" s="626">
        <v>85.7</v>
      </c>
      <c r="AO38" s="627">
        <v>100</v>
      </c>
      <c r="AP38" s="628">
        <v>53.75</v>
      </c>
      <c r="AQ38" s="55">
        <v>85</v>
      </c>
      <c r="AR38" s="31">
        <v>100</v>
      </c>
      <c r="AS38" s="629">
        <v>52.62</v>
      </c>
      <c r="AT38" s="630">
        <v>85.9</v>
      </c>
      <c r="AU38" s="631">
        <v>100</v>
      </c>
      <c r="AV38" s="170">
        <v>52.26</v>
      </c>
      <c r="AW38" s="171">
        <v>85.5</v>
      </c>
      <c r="AX38" s="172">
        <v>100</v>
      </c>
      <c r="AY38" s="172">
        <v>100</v>
      </c>
      <c r="AZ38" s="632">
        <v>51.3</v>
      </c>
      <c r="BA38" s="633">
        <v>83.2</v>
      </c>
      <c r="BB38" s="634">
        <v>100</v>
      </c>
      <c r="BC38" s="635">
        <v>50.64</v>
      </c>
      <c r="BD38" s="636">
        <v>83</v>
      </c>
      <c r="BE38" s="637">
        <v>100</v>
      </c>
    </row>
    <row r="39" spans="2:57" ht="15" thickBot="1">
      <c r="B39" s="2030" t="s">
        <v>47</v>
      </c>
      <c r="C39" s="2024"/>
      <c r="D39" s="2024"/>
      <c r="E39" s="2024"/>
      <c r="F39" s="2024"/>
      <c r="G39" s="2024"/>
      <c r="H39" s="2024"/>
      <c r="I39" s="2024"/>
      <c r="J39" s="2024"/>
      <c r="K39" s="2024"/>
      <c r="L39" s="2024"/>
      <c r="M39" s="2024"/>
      <c r="N39" s="2024"/>
      <c r="O39" s="2024"/>
      <c r="P39" s="2024"/>
      <c r="Q39" s="2024"/>
      <c r="R39" s="2024"/>
      <c r="S39" s="2024"/>
      <c r="T39" s="2024"/>
      <c r="U39" s="2024"/>
      <c r="V39" s="2024"/>
      <c r="W39" s="2025"/>
      <c r="X39" s="2024"/>
      <c r="Y39" s="2024"/>
      <c r="Z39" s="2024"/>
      <c r="AA39" s="2024"/>
      <c r="AB39" s="2024"/>
      <c r="AC39" s="2024"/>
      <c r="AD39" s="2024"/>
      <c r="AE39" s="2024"/>
      <c r="AF39" s="2025"/>
      <c r="AG39" s="2024"/>
      <c r="AH39" s="2024"/>
      <c r="AI39" s="2025"/>
      <c r="AJ39" s="2024"/>
      <c r="AK39" s="2024"/>
      <c r="AL39" s="2024"/>
      <c r="AM39" s="2024"/>
      <c r="AN39" s="2024"/>
      <c r="AO39" s="2024"/>
      <c r="AP39" s="2024"/>
      <c r="AQ39" s="2024"/>
      <c r="AR39" s="2025"/>
      <c r="AS39" s="2024"/>
      <c r="AT39" s="2024"/>
      <c r="AU39" s="2024"/>
      <c r="AV39" s="2024"/>
      <c r="AW39" s="2024"/>
      <c r="AX39" s="2025"/>
      <c r="AY39" s="2024"/>
      <c r="AZ39" s="2024"/>
      <c r="BA39" s="2024"/>
      <c r="BB39" s="2024"/>
      <c r="BC39" s="2024"/>
      <c r="BD39" s="2024"/>
      <c r="BE39" s="2025"/>
    </row>
    <row r="40" spans="2:57" ht="15">
      <c r="B40" s="110" t="s">
        <v>123</v>
      </c>
      <c r="C40" s="120">
        <v>5871.4794117647052</v>
      </c>
      <c r="D40" s="120">
        <v>6728.3411764705888</v>
      </c>
      <c r="E40" s="120">
        <v>6254.123529411765</v>
      </c>
      <c r="F40" s="120">
        <v>5637.4852941176468</v>
      </c>
      <c r="G40" s="120">
        <v>6333.4921568627451</v>
      </c>
      <c r="H40" s="919">
        <v>-12.735111704834171</v>
      </c>
      <c r="I40" s="919">
        <v>61.47</v>
      </c>
      <c r="J40" s="919">
        <v>92.8</v>
      </c>
      <c r="K40" s="919">
        <v>24.294937116591694</v>
      </c>
      <c r="L40" s="1026">
        <v>61.45</v>
      </c>
      <c r="M40" s="1026">
        <v>91.9</v>
      </c>
      <c r="N40" s="1026">
        <v>22.671592808147569</v>
      </c>
      <c r="O40" s="523">
        <v>61.36</v>
      </c>
      <c r="P40" s="523">
        <v>90.1</v>
      </c>
      <c r="Q40" s="523">
        <v>18.887947853859394</v>
      </c>
      <c r="R40" s="521">
        <v>61.33</v>
      </c>
      <c r="S40" s="521">
        <v>90.2</v>
      </c>
      <c r="T40" s="521">
        <v>18.418854033172842</v>
      </c>
      <c r="U40" s="522">
        <v>61.18</v>
      </c>
      <c r="V40" s="522">
        <v>89.2</v>
      </c>
      <c r="W40" s="1014">
        <v>18.403099539910457</v>
      </c>
      <c r="X40" s="523">
        <v>61.27</v>
      </c>
      <c r="Y40" s="523">
        <v>88</v>
      </c>
      <c r="Z40" s="523">
        <v>18.852349402644737</v>
      </c>
      <c r="AA40" s="524">
        <v>61.25</v>
      </c>
      <c r="AB40" s="525">
        <v>87.8</v>
      </c>
      <c r="AC40" s="526">
        <v>17.80796461652492</v>
      </c>
      <c r="AD40" s="527">
        <v>61.25</v>
      </c>
      <c r="AE40" s="528">
        <v>86.9</v>
      </c>
      <c r="AF40" s="529">
        <v>10.010619976863405</v>
      </c>
      <c r="AG40" s="139">
        <v>61.21</v>
      </c>
      <c r="AH40" s="121">
        <v>87</v>
      </c>
      <c r="AI40" s="122">
        <v>8.570050686896499</v>
      </c>
      <c r="AJ40" s="139">
        <v>61.11</v>
      </c>
      <c r="AK40" s="121">
        <v>87.3</v>
      </c>
      <c r="AL40" s="122">
        <v>7.9627311333837145</v>
      </c>
      <c r="AM40" s="593">
        <v>61.19</v>
      </c>
      <c r="AN40" s="594">
        <v>83.5</v>
      </c>
      <c r="AO40" s="595">
        <v>5.880792050694386</v>
      </c>
      <c r="AP40" s="596">
        <v>61.44</v>
      </c>
      <c r="AQ40" s="597">
        <v>84.2</v>
      </c>
      <c r="AR40" s="598">
        <v>4.4754944297591317</v>
      </c>
      <c r="AS40" s="599">
        <v>61.61</v>
      </c>
      <c r="AT40" s="600">
        <v>86.3</v>
      </c>
      <c r="AU40" s="601">
        <v>3.3849945405490764</v>
      </c>
      <c r="AV40" s="164">
        <v>61.38</v>
      </c>
      <c r="AW40" s="602">
        <v>88.7</v>
      </c>
      <c r="AX40" s="165">
        <v>3.4116008584404742</v>
      </c>
      <c r="AY40" s="165">
        <v>3.4116008584404742</v>
      </c>
      <c r="AZ40" s="603">
        <v>61.73</v>
      </c>
      <c r="BA40" s="604">
        <v>85.3</v>
      </c>
      <c r="BB40" s="605">
        <v>2.2606956478335931</v>
      </c>
      <c r="BC40" s="606" t="s">
        <v>157</v>
      </c>
      <c r="BD40" s="607" t="s">
        <v>157</v>
      </c>
      <c r="BE40" s="608" t="s">
        <v>157</v>
      </c>
    </row>
    <row r="41" spans="2:57" ht="15">
      <c r="B41" s="52" t="s">
        <v>12</v>
      </c>
      <c r="C41" s="123">
        <v>5750.649019607843</v>
      </c>
      <c r="D41" s="123">
        <v>6591.3843137254908</v>
      </c>
      <c r="E41" s="123">
        <v>6095.3401960784313</v>
      </c>
      <c r="F41" s="123">
        <v>5486.9392156862741</v>
      </c>
      <c r="G41" s="123">
        <v>6187.6029411764703</v>
      </c>
      <c r="H41" s="920">
        <v>-12.755064097339192</v>
      </c>
      <c r="I41" s="920">
        <v>57.83</v>
      </c>
      <c r="J41" s="920">
        <v>94.7</v>
      </c>
      <c r="K41" s="920">
        <v>58.052104116893169</v>
      </c>
      <c r="L41" s="1027">
        <v>57.83</v>
      </c>
      <c r="M41" s="1027">
        <v>93.7</v>
      </c>
      <c r="N41" s="1027">
        <v>58.438750843004051</v>
      </c>
      <c r="O41" s="532">
        <v>57.77</v>
      </c>
      <c r="P41" s="532">
        <v>92</v>
      </c>
      <c r="Q41" s="532">
        <v>58.896158799305674</v>
      </c>
      <c r="R41" s="530">
        <v>57.73</v>
      </c>
      <c r="S41" s="530">
        <v>92.4</v>
      </c>
      <c r="T41" s="530">
        <v>56.450581183507651</v>
      </c>
      <c r="U41" s="531">
        <v>57.66</v>
      </c>
      <c r="V41" s="531">
        <v>90.9</v>
      </c>
      <c r="W41" s="1015">
        <v>53.648160910557088</v>
      </c>
      <c r="X41" s="532">
        <v>57.72</v>
      </c>
      <c r="Y41" s="532">
        <v>90.1</v>
      </c>
      <c r="Z41" s="532">
        <v>53.499011924769405</v>
      </c>
      <c r="AA41" s="533">
        <v>57.54</v>
      </c>
      <c r="AB41" s="534">
        <v>90</v>
      </c>
      <c r="AC41" s="535">
        <v>54.228873970621891</v>
      </c>
      <c r="AD41" s="536">
        <v>57.29</v>
      </c>
      <c r="AE41" s="537">
        <v>87.4</v>
      </c>
      <c r="AF41" s="538">
        <v>46.321609616458957</v>
      </c>
      <c r="AG41" s="140">
        <v>57.25</v>
      </c>
      <c r="AH41" s="124">
        <v>88.2</v>
      </c>
      <c r="AI41" s="125">
        <v>42.471756375574017</v>
      </c>
      <c r="AJ41" s="140">
        <v>57.16</v>
      </c>
      <c r="AK41" s="124">
        <v>88.1</v>
      </c>
      <c r="AL41" s="125">
        <v>42.677139709268744</v>
      </c>
      <c r="AM41" s="609">
        <v>57.45</v>
      </c>
      <c r="AN41" s="610">
        <v>84.3</v>
      </c>
      <c r="AO41" s="611">
        <v>43.850665805615527</v>
      </c>
      <c r="AP41" s="612">
        <v>57.12</v>
      </c>
      <c r="AQ41" s="53">
        <v>84.7</v>
      </c>
      <c r="AR41" s="30">
        <v>38.097672232545563</v>
      </c>
      <c r="AS41" s="613">
        <v>57.08</v>
      </c>
      <c r="AT41" s="614">
        <v>85.5</v>
      </c>
      <c r="AU41" s="615">
        <v>34.136887127707958</v>
      </c>
      <c r="AV41" s="166">
        <v>57.07</v>
      </c>
      <c r="AW41" s="169">
        <v>85.5</v>
      </c>
      <c r="AX41" s="167">
        <v>31.912319641834312</v>
      </c>
      <c r="AY41" s="167">
        <v>31.912319641834312</v>
      </c>
      <c r="AZ41" s="616">
        <v>57.45</v>
      </c>
      <c r="BA41" s="617">
        <v>82.9</v>
      </c>
      <c r="BB41" s="618">
        <v>28.652378802798495</v>
      </c>
      <c r="BC41" s="619">
        <v>58.14</v>
      </c>
      <c r="BD41" s="620">
        <v>81.400000000000006</v>
      </c>
      <c r="BE41" s="621">
        <v>24.781711244236366</v>
      </c>
    </row>
    <row r="42" spans="2:57" ht="15">
      <c r="B42" s="52" t="s">
        <v>13</v>
      </c>
      <c r="C42" s="123">
        <v>5414.9284313725484</v>
      </c>
      <c r="D42" s="123">
        <v>6230.3852941176474</v>
      </c>
      <c r="E42" s="123">
        <v>5699.5421568627453</v>
      </c>
      <c r="F42" s="123">
        <v>5068.2235294117645</v>
      </c>
      <c r="G42" s="123">
        <v>5816.3284313725489</v>
      </c>
      <c r="H42" s="920">
        <v>-13.088385777922973</v>
      </c>
      <c r="I42" s="920">
        <v>53.4</v>
      </c>
      <c r="J42" s="920">
        <v>96.5</v>
      </c>
      <c r="K42" s="920">
        <v>14.978940057935425</v>
      </c>
      <c r="L42" s="1027">
        <v>53.4</v>
      </c>
      <c r="M42" s="1027">
        <v>95.4</v>
      </c>
      <c r="N42" s="1027">
        <v>16.264195712408362</v>
      </c>
      <c r="O42" s="532">
        <v>53.38</v>
      </c>
      <c r="P42" s="532">
        <v>93.7</v>
      </c>
      <c r="Q42" s="532">
        <v>19.002341683893299</v>
      </c>
      <c r="R42" s="530">
        <v>53.33</v>
      </c>
      <c r="S42" s="530">
        <v>94.1</v>
      </c>
      <c r="T42" s="530">
        <v>20.75580723448515</v>
      </c>
      <c r="U42" s="531">
        <v>53.3</v>
      </c>
      <c r="V42" s="531">
        <v>93.2</v>
      </c>
      <c r="W42" s="1015">
        <v>23.190497166688829</v>
      </c>
      <c r="X42" s="532">
        <v>53.34</v>
      </c>
      <c r="Y42" s="532">
        <v>92.3</v>
      </c>
      <c r="Z42" s="532">
        <v>22.599217729629057</v>
      </c>
      <c r="AA42" s="539">
        <v>53.09</v>
      </c>
      <c r="AB42" s="540">
        <v>92.1</v>
      </c>
      <c r="AC42" s="535">
        <v>22.994317484232496</v>
      </c>
      <c r="AD42" s="536">
        <v>52.92</v>
      </c>
      <c r="AE42" s="537">
        <v>88.3</v>
      </c>
      <c r="AF42" s="538">
        <v>32.780926351341904</v>
      </c>
      <c r="AG42" s="141">
        <v>52.9</v>
      </c>
      <c r="AH42" s="126">
        <v>89.4</v>
      </c>
      <c r="AI42" s="125">
        <v>35.54003446516419</v>
      </c>
      <c r="AJ42" s="141">
        <v>52.9</v>
      </c>
      <c r="AK42" s="126">
        <v>89</v>
      </c>
      <c r="AL42" s="125">
        <v>34.772136261510553</v>
      </c>
      <c r="AM42" s="622">
        <v>52.82</v>
      </c>
      <c r="AN42" s="610">
        <v>85.8</v>
      </c>
      <c r="AO42" s="611">
        <v>35.866043640893672</v>
      </c>
      <c r="AP42" s="623">
        <v>52.74</v>
      </c>
      <c r="AQ42" s="53">
        <v>85.9</v>
      </c>
      <c r="AR42" s="30">
        <v>38.096227328639849</v>
      </c>
      <c r="AS42" s="624">
        <v>52.68</v>
      </c>
      <c r="AT42" s="614">
        <v>86</v>
      </c>
      <c r="AU42" s="615">
        <v>38.21177000932628</v>
      </c>
      <c r="AV42" s="168">
        <v>52.62</v>
      </c>
      <c r="AW42" s="169">
        <v>85.5</v>
      </c>
      <c r="AX42" s="167">
        <v>38.61199194467553</v>
      </c>
      <c r="AY42" s="167">
        <v>38.61199194467553</v>
      </c>
      <c r="AZ42" s="616">
        <v>52.51</v>
      </c>
      <c r="BA42" s="617">
        <v>83.1</v>
      </c>
      <c r="BB42" s="618">
        <v>37.611796791776328</v>
      </c>
      <c r="BC42" s="619">
        <v>52.5</v>
      </c>
      <c r="BD42" s="620">
        <v>82.6</v>
      </c>
      <c r="BE42" s="621">
        <v>32.895165226496225</v>
      </c>
    </row>
    <row r="43" spans="2:57" ht="15">
      <c r="B43" s="52" t="s">
        <v>14</v>
      </c>
      <c r="C43" s="123">
        <v>5081.93431372549</v>
      </c>
      <c r="D43" s="123">
        <v>5877.6078431372543</v>
      </c>
      <c r="E43" s="123">
        <v>5247.75</v>
      </c>
      <c r="F43" s="123">
        <v>4676.1656862745103</v>
      </c>
      <c r="G43" s="123">
        <v>5485.1166666666668</v>
      </c>
      <c r="H43" s="920">
        <v>-13.537370145250494</v>
      </c>
      <c r="I43" s="920">
        <v>48.48</v>
      </c>
      <c r="J43" s="920">
        <v>97.6</v>
      </c>
      <c r="K43" s="920">
        <v>2.3851979006587287</v>
      </c>
      <c r="L43" s="1027">
        <v>48.53</v>
      </c>
      <c r="M43" s="1027">
        <v>98</v>
      </c>
      <c r="N43" s="1027">
        <v>2.2801489622413476</v>
      </c>
      <c r="O43" s="532">
        <v>48.6</v>
      </c>
      <c r="P43" s="532">
        <v>95.5</v>
      </c>
      <c r="Q43" s="532">
        <v>2.7285275124746402</v>
      </c>
      <c r="R43" s="530">
        <v>48.51</v>
      </c>
      <c r="S43" s="530">
        <v>96.3</v>
      </c>
      <c r="T43" s="530">
        <v>3.6731857659911036</v>
      </c>
      <c r="U43" s="531">
        <v>48.22</v>
      </c>
      <c r="V43" s="531">
        <v>96.3</v>
      </c>
      <c r="W43" s="1015">
        <v>4.2332957453135931</v>
      </c>
      <c r="X43" s="532">
        <v>48.49</v>
      </c>
      <c r="Y43" s="532">
        <v>95.4</v>
      </c>
      <c r="Z43" s="532">
        <v>4.490337308638277</v>
      </c>
      <c r="AA43" s="539">
        <v>48.27</v>
      </c>
      <c r="AB43" s="540">
        <v>96.1</v>
      </c>
      <c r="AC43" s="535">
        <v>4.3489055586796681</v>
      </c>
      <c r="AD43" s="536">
        <v>48.14</v>
      </c>
      <c r="AE43" s="537">
        <v>89.5</v>
      </c>
      <c r="AF43" s="538">
        <v>9.1084994465089331</v>
      </c>
      <c r="AG43" s="141">
        <v>48.11</v>
      </c>
      <c r="AH43" s="126">
        <v>91.2</v>
      </c>
      <c r="AI43" s="125">
        <v>11.041698757136118</v>
      </c>
      <c r="AJ43" s="141">
        <v>48.06</v>
      </c>
      <c r="AK43" s="126">
        <v>90.6</v>
      </c>
      <c r="AL43" s="125">
        <v>11.678771987409958</v>
      </c>
      <c r="AM43" s="622">
        <v>48.08</v>
      </c>
      <c r="AN43" s="610">
        <v>87.9</v>
      </c>
      <c r="AO43" s="611">
        <v>11.394864673522349</v>
      </c>
      <c r="AP43" s="623">
        <v>48</v>
      </c>
      <c r="AQ43" s="53">
        <v>87.9</v>
      </c>
      <c r="AR43" s="30">
        <v>14.601626362026398</v>
      </c>
      <c r="AS43" s="624">
        <v>47.88</v>
      </c>
      <c r="AT43" s="614">
        <v>87.3</v>
      </c>
      <c r="AU43" s="615">
        <v>17.601128061577747</v>
      </c>
      <c r="AV43" s="168">
        <v>47.88</v>
      </c>
      <c r="AW43" s="169">
        <v>86.4</v>
      </c>
      <c r="AX43" s="167">
        <v>18.899458891661919</v>
      </c>
      <c r="AY43" s="167">
        <v>18.899458891661919</v>
      </c>
      <c r="AZ43" s="616">
        <v>47.78</v>
      </c>
      <c r="BA43" s="617">
        <v>83.8</v>
      </c>
      <c r="BB43" s="618">
        <v>23.134946887903947</v>
      </c>
      <c r="BC43" s="619">
        <v>47.33</v>
      </c>
      <c r="BD43" s="620">
        <v>83.7</v>
      </c>
      <c r="BE43" s="621">
        <v>30.033238897417508</v>
      </c>
    </row>
    <row r="44" spans="2:57" ht="15">
      <c r="B44" s="52" t="s">
        <v>15</v>
      </c>
      <c r="C44" s="123">
        <v>4544.8519607843136</v>
      </c>
      <c r="D44" s="123">
        <v>5341.7882352941169</v>
      </c>
      <c r="E44" s="123">
        <v>4595.1705882352935</v>
      </c>
      <c r="F44" s="123">
        <v>4059.100980392157</v>
      </c>
      <c r="G44" s="123">
        <v>4830.4392156862741</v>
      </c>
      <c r="H44" s="920">
        <v>-14.918904295836894</v>
      </c>
      <c r="I44" s="920">
        <v>43.55</v>
      </c>
      <c r="J44" s="920">
        <v>102.7</v>
      </c>
      <c r="K44" s="920">
        <v>0.26910352910746815</v>
      </c>
      <c r="L44" s="1027">
        <v>43.69</v>
      </c>
      <c r="M44" s="1027">
        <v>102.6</v>
      </c>
      <c r="N44" s="1027">
        <v>0.30791027197456977</v>
      </c>
      <c r="O44" s="532">
        <v>43.77</v>
      </c>
      <c r="P44" s="532">
        <v>101.4</v>
      </c>
      <c r="Q44" s="532">
        <v>0.38390436618920398</v>
      </c>
      <c r="R44" s="530">
        <v>43.77</v>
      </c>
      <c r="S44" s="530">
        <v>102.8</v>
      </c>
      <c r="T44" s="530">
        <v>0.53334962556093479</v>
      </c>
      <c r="U44" s="531">
        <v>43.64</v>
      </c>
      <c r="V44" s="531">
        <v>102</v>
      </c>
      <c r="W44" s="1015">
        <v>0.42121588278221717</v>
      </c>
      <c r="X44" s="532">
        <v>43.73</v>
      </c>
      <c r="Y44" s="532">
        <v>99.7</v>
      </c>
      <c r="Z44" s="532">
        <v>0.46037633624968965</v>
      </c>
      <c r="AA44" s="539">
        <v>43.54</v>
      </c>
      <c r="AB44" s="540">
        <v>98.5</v>
      </c>
      <c r="AC44" s="535">
        <v>0.48094485276842652</v>
      </c>
      <c r="AD44" s="536">
        <v>43.26</v>
      </c>
      <c r="AE44" s="537">
        <v>92.2</v>
      </c>
      <c r="AF44" s="538">
        <v>1.4792892214225664</v>
      </c>
      <c r="AG44" s="141">
        <v>43.24</v>
      </c>
      <c r="AH44" s="126">
        <v>94.3</v>
      </c>
      <c r="AI44" s="125">
        <v>2.0106283634823292</v>
      </c>
      <c r="AJ44" s="141">
        <v>43.23</v>
      </c>
      <c r="AK44" s="126">
        <v>93.4</v>
      </c>
      <c r="AL44" s="125">
        <v>2.4253897493441623</v>
      </c>
      <c r="AM44" s="622">
        <v>43.16</v>
      </c>
      <c r="AN44" s="610">
        <v>91.2</v>
      </c>
      <c r="AO44" s="611">
        <v>2.4218972432909465</v>
      </c>
      <c r="AP44" s="623">
        <v>43.16</v>
      </c>
      <c r="AQ44" s="53">
        <v>90.7</v>
      </c>
      <c r="AR44" s="30">
        <v>3.6367958683381754</v>
      </c>
      <c r="AS44" s="624">
        <v>43.05</v>
      </c>
      <c r="AT44" s="614">
        <v>89.3</v>
      </c>
      <c r="AU44" s="615">
        <v>5.3135168986539654</v>
      </c>
      <c r="AV44" s="168">
        <v>43.06</v>
      </c>
      <c r="AW44" s="169">
        <v>88.2</v>
      </c>
      <c r="AX44" s="167">
        <v>5.8308668059756679</v>
      </c>
      <c r="AY44" s="167">
        <v>5.8308668059756679</v>
      </c>
      <c r="AZ44" s="616">
        <v>43.06</v>
      </c>
      <c r="BA44" s="617">
        <v>84.8</v>
      </c>
      <c r="BB44" s="618">
        <v>6.6211810014523129</v>
      </c>
      <c r="BC44" s="619">
        <v>43.15</v>
      </c>
      <c r="BD44" s="620">
        <v>84.9</v>
      </c>
      <c r="BE44" s="621">
        <v>9.643806630873728</v>
      </c>
    </row>
    <row r="45" spans="2:57" ht="15">
      <c r="B45" s="52" t="s">
        <v>16</v>
      </c>
      <c r="C45" s="123">
        <v>3941.7166666666667</v>
      </c>
      <c r="D45" s="123">
        <v>4470.2715686274505</v>
      </c>
      <c r="E45" s="123">
        <v>3758.1686274509802</v>
      </c>
      <c r="F45" s="123">
        <v>3404.0705882352941</v>
      </c>
      <c r="G45" s="123">
        <v>4186.68431372549</v>
      </c>
      <c r="H45" s="920">
        <v>-11.823776113965963</v>
      </c>
      <c r="I45" s="920">
        <v>38.44</v>
      </c>
      <c r="J45" s="920">
        <v>89.8</v>
      </c>
      <c r="K45" s="920">
        <v>1.9717278813520433E-2</v>
      </c>
      <c r="L45" s="1027">
        <v>38.75</v>
      </c>
      <c r="M45" s="1027">
        <v>104.7</v>
      </c>
      <c r="N45" s="1027">
        <v>3.7401402224103493E-2</v>
      </c>
      <c r="O45" s="532">
        <v>38.78</v>
      </c>
      <c r="P45" s="532">
        <v>90.4</v>
      </c>
      <c r="Q45" s="532">
        <v>0.10111978427779354</v>
      </c>
      <c r="R45" s="530">
        <v>38.74</v>
      </c>
      <c r="S45" s="530">
        <v>92.4</v>
      </c>
      <c r="T45" s="530">
        <v>0.16822215728231904</v>
      </c>
      <c r="U45" s="531">
        <v>38.53</v>
      </c>
      <c r="V45" s="531">
        <v>88.9</v>
      </c>
      <c r="W45" s="1015">
        <v>0.10373075474781347</v>
      </c>
      <c r="X45" s="532">
        <v>38.99</v>
      </c>
      <c r="Y45" s="532">
        <v>82.7</v>
      </c>
      <c r="Z45" s="532">
        <v>9.8707298068836241E-2</v>
      </c>
      <c r="AA45" s="539">
        <v>38.96</v>
      </c>
      <c r="AB45" s="540">
        <v>75.8</v>
      </c>
      <c r="AC45" s="535">
        <v>0.138993517172596</v>
      </c>
      <c r="AD45" s="536">
        <v>38.729999999999997</v>
      </c>
      <c r="AE45" s="537">
        <v>82</v>
      </c>
      <c r="AF45" s="538">
        <v>0.29905538740423326</v>
      </c>
      <c r="AG45" s="141">
        <v>38.450000000000003</v>
      </c>
      <c r="AH45" s="126">
        <v>90.3</v>
      </c>
      <c r="AI45" s="125">
        <v>0.36583135174684467</v>
      </c>
      <c r="AJ45" s="141">
        <v>38.47</v>
      </c>
      <c r="AK45" s="126">
        <v>92.8</v>
      </c>
      <c r="AL45" s="125">
        <v>0.48383115908287083</v>
      </c>
      <c r="AM45" s="622">
        <v>38.22</v>
      </c>
      <c r="AN45" s="610">
        <v>86.5</v>
      </c>
      <c r="AO45" s="611">
        <v>0.58573658598312006</v>
      </c>
      <c r="AP45" s="623">
        <v>37.65</v>
      </c>
      <c r="AQ45" s="53">
        <v>84.6</v>
      </c>
      <c r="AR45" s="30">
        <v>1.0921837786908843</v>
      </c>
      <c r="AS45" s="624">
        <v>37.81</v>
      </c>
      <c r="AT45" s="614">
        <v>88</v>
      </c>
      <c r="AU45" s="615">
        <v>1.3517033621849681</v>
      </c>
      <c r="AV45" s="168">
        <v>38.08</v>
      </c>
      <c r="AW45" s="169">
        <v>90.9</v>
      </c>
      <c r="AX45" s="167">
        <v>1.3337618574120935</v>
      </c>
      <c r="AY45" s="167">
        <v>1.3337618574120935</v>
      </c>
      <c r="AZ45" s="616">
        <v>37.99</v>
      </c>
      <c r="BA45" s="617">
        <v>83.9</v>
      </c>
      <c r="BB45" s="618">
        <v>1.7190008682353282</v>
      </c>
      <c r="BC45" s="619">
        <v>38.22</v>
      </c>
      <c r="BD45" s="620">
        <v>83.2</v>
      </c>
      <c r="BE45" s="621">
        <v>2.6460780009761713</v>
      </c>
    </row>
    <row r="46" spans="2:57" ht="15" thickBot="1">
      <c r="B46" s="67" t="s">
        <v>122</v>
      </c>
      <c r="C46" s="138">
        <v>5707.823529411764</v>
      </c>
      <c r="D46" s="138">
        <v>6539.886274509804</v>
      </c>
      <c r="E46" s="138">
        <v>6015.4862745098044</v>
      </c>
      <c r="F46" s="138">
        <v>5382.6539215686271</v>
      </c>
      <c r="G46" s="138">
        <v>6086.2607843137257</v>
      </c>
      <c r="H46" s="921">
        <v>-12.722893184566988</v>
      </c>
      <c r="I46" s="921">
        <v>57.79</v>
      </c>
      <c r="J46" s="921">
        <v>94.6</v>
      </c>
      <c r="K46" s="921">
        <v>100</v>
      </c>
      <c r="L46" s="1028">
        <v>57.67</v>
      </c>
      <c r="M46" s="1028">
        <v>93.7</v>
      </c>
      <c r="N46" s="1028">
        <v>100</v>
      </c>
      <c r="O46" s="543">
        <v>57.29</v>
      </c>
      <c r="P46" s="543">
        <v>92.1</v>
      </c>
      <c r="Q46" s="543">
        <v>100</v>
      </c>
      <c r="R46" s="541">
        <v>57.03</v>
      </c>
      <c r="S46" s="541">
        <v>92.5</v>
      </c>
      <c r="T46" s="541">
        <v>100</v>
      </c>
      <c r="U46" s="542">
        <v>56.82</v>
      </c>
      <c r="V46" s="542">
        <v>91.4</v>
      </c>
      <c r="W46" s="1016">
        <v>100</v>
      </c>
      <c r="X46" s="543">
        <v>56.9</v>
      </c>
      <c r="Y46" s="543">
        <v>90.5</v>
      </c>
      <c r="Z46" s="543">
        <v>100</v>
      </c>
      <c r="AA46" s="544">
        <v>56.68</v>
      </c>
      <c r="AB46" s="545">
        <v>90.4</v>
      </c>
      <c r="AC46" s="546">
        <v>100</v>
      </c>
      <c r="AD46" s="547">
        <v>55.16</v>
      </c>
      <c r="AE46" s="548">
        <v>87.9</v>
      </c>
      <c r="AF46" s="549">
        <v>100</v>
      </c>
      <c r="AG46" s="142">
        <v>54.68</v>
      </c>
      <c r="AH46" s="128">
        <v>89</v>
      </c>
      <c r="AI46" s="129">
        <v>100</v>
      </c>
      <c r="AJ46" s="142">
        <v>54.5</v>
      </c>
      <c r="AK46" s="128">
        <v>88.8</v>
      </c>
      <c r="AL46" s="129">
        <v>100</v>
      </c>
      <c r="AM46" s="625">
        <v>54.48</v>
      </c>
      <c r="AN46" s="626">
        <v>85.4</v>
      </c>
      <c r="AO46" s="627">
        <v>100</v>
      </c>
      <c r="AP46" s="641">
        <v>53.59</v>
      </c>
      <c r="AQ46" s="69">
        <v>85.8</v>
      </c>
      <c r="AR46" s="31">
        <v>100</v>
      </c>
      <c r="AS46" s="629">
        <v>52.92</v>
      </c>
      <c r="AT46" s="630">
        <v>86.3</v>
      </c>
      <c r="AU46" s="631">
        <v>100</v>
      </c>
      <c r="AV46" s="170">
        <v>52.69</v>
      </c>
      <c r="AW46" s="171">
        <v>86</v>
      </c>
      <c r="AX46" s="172">
        <v>100</v>
      </c>
      <c r="AY46" s="172">
        <v>100</v>
      </c>
      <c r="AZ46" s="632">
        <v>52.16</v>
      </c>
      <c r="BA46" s="633">
        <v>83.4</v>
      </c>
      <c r="BB46" s="634">
        <v>100</v>
      </c>
      <c r="BC46" s="635">
        <v>51.06</v>
      </c>
      <c r="BD46" s="636">
        <v>82.9</v>
      </c>
      <c r="BE46" s="637">
        <v>100</v>
      </c>
    </row>
    <row r="47" spans="2:57">
      <c r="X47" s="115"/>
      <c r="Y47" s="115"/>
      <c r="Z47" s="115"/>
      <c r="AA47" s="115"/>
      <c r="AB47" s="115"/>
      <c r="AC47" s="115"/>
      <c r="AD47" s="115"/>
      <c r="AE47" s="115"/>
      <c r="AF47" s="115"/>
    </row>
    <row r="48" spans="2:57">
      <c r="X48" s="116"/>
      <c r="Y48" s="116"/>
      <c r="Z48" s="116"/>
      <c r="AA48" s="116"/>
      <c r="AB48" s="116"/>
      <c r="AC48" s="116"/>
      <c r="AD48" s="116"/>
      <c r="AE48" s="116"/>
      <c r="AF48" s="116"/>
    </row>
    <row r="49" spans="24:32">
      <c r="X49" s="116"/>
      <c r="Y49" s="116"/>
      <c r="Z49" s="116"/>
      <c r="AA49" s="116"/>
      <c r="AB49" s="116"/>
      <c r="AC49" s="116"/>
      <c r="AD49" s="116"/>
      <c r="AE49" s="116"/>
      <c r="AF49" s="116"/>
    </row>
    <row r="50" spans="24:32">
      <c r="X50" s="116"/>
      <c r="Y50" s="116"/>
      <c r="Z50" s="116"/>
      <c r="AA50" s="116"/>
      <c r="AB50" s="116"/>
      <c r="AC50" s="116"/>
      <c r="AD50" s="116"/>
      <c r="AE50" s="116"/>
      <c r="AF50" s="116"/>
    </row>
    <row r="51" spans="24:32">
      <c r="X51" s="116"/>
      <c r="Y51" s="116"/>
      <c r="Z51" s="116"/>
      <c r="AA51" s="116"/>
      <c r="AB51" s="116"/>
      <c r="AC51" s="116"/>
      <c r="AD51" s="116"/>
      <c r="AE51" s="116"/>
      <c r="AF51" s="116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O41"/>
  <sheetViews>
    <sheetView showGridLines="0" zoomScaleNormal="100" workbookViewId="0">
      <selection activeCell="L9" sqref="L9"/>
    </sheetView>
  </sheetViews>
  <sheetFormatPr defaultRowHeight="12.75"/>
  <cols>
    <col min="1" max="1" width="18" customWidth="1"/>
    <col min="2" max="2" width="36.5703125" customWidth="1"/>
    <col min="3" max="4" width="16" customWidth="1"/>
    <col min="5" max="5" width="29.140625" customWidth="1"/>
    <col min="6" max="6" width="12" style="28" customWidth="1"/>
    <col min="7" max="10" width="12" customWidth="1"/>
    <col min="14" max="14" width="9.140625" customWidth="1"/>
  </cols>
  <sheetData>
    <row r="1" spans="1:13" ht="30" customHeight="1">
      <c r="A1" s="28"/>
      <c r="B1" s="2053" t="s">
        <v>151</v>
      </c>
      <c r="C1" s="2053"/>
      <c r="D1" s="2053"/>
      <c r="E1" s="654" t="str">
        <f>SKUP_SEUROP_tyg!J1</f>
        <v xml:space="preserve"> 22.02.2021 - 28.02.2021r. </v>
      </c>
      <c r="F1" s="1340"/>
    </row>
    <row r="2" spans="1:13" ht="18.75">
      <c r="A2" s="28"/>
      <c r="B2" s="1110"/>
      <c r="C2" s="854"/>
      <c r="D2" s="854"/>
      <c r="E2" s="854"/>
      <c r="F2" s="1341"/>
      <c r="G2" s="855"/>
      <c r="H2" s="855"/>
      <c r="I2" s="855"/>
      <c r="J2" s="855"/>
      <c r="K2" s="855"/>
      <c r="L2" s="855"/>
      <c r="M2" s="855"/>
    </row>
    <row r="3" spans="1:13" ht="15.75">
      <c r="B3" s="193" t="s">
        <v>268</v>
      </c>
      <c r="C3" s="194"/>
      <c r="D3" s="194"/>
      <c r="E3" s="194"/>
      <c r="F3" s="1342"/>
    </row>
    <row r="4" spans="1:13" ht="18.75" thickBot="1">
      <c r="B4" s="1013"/>
      <c r="C4" s="854"/>
      <c r="D4" s="854"/>
      <c r="E4" s="854"/>
      <c r="F4" s="1341"/>
    </row>
    <row r="5" spans="1:13" ht="24" customHeight="1" thickBot="1">
      <c r="B5" s="2057" t="s">
        <v>146</v>
      </c>
      <c r="C5" s="2058"/>
      <c r="D5" s="2058"/>
      <c r="E5" s="2059"/>
      <c r="F5" s="1343"/>
    </row>
    <row r="6" spans="1:13" ht="37.5" customHeight="1" thickBot="1">
      <c r="B6" s="1288" t="s">
        <v>44</v>
      </c>
      <c r="C6" s="1289" t="s">
        <v>705</v>
      </c>
      <c r="D6" s="1290" t="s">
        <v>706</v>
      </c>
      <c r="E6" s="1291" t="s">
        <v>418</v>
      </c>
      <c r="F6" s="1343"/>
    </row>
    <row r="7" spans="1:13" ht="22.5" customHeight="1" thickBot="1">
      <c r="B7" s="1000" t="s">
        <v>11</v>
      </c>
      <c r="C7" s="1001">
        <v>4.6766651176470591</v>
      </c>
      <c r="D7" s="1002">
        <v>4.3253699411764703</v>
      </c>
      <c r="E7" s="1003">
        <f>((C7-D7)/D7)*100</f>
        <v>8.1217371288024189</v>
      </c>
      <c r="F7" s="1344"/>
    </row>
    <row r="8" spans="1:13" ht="22.5" customHeight="1">
      <c r="B8" s="1264" t="s">
        <v>45</v>
      </c>
      <c r="C8" s="1267">
        <v>4.6454307058823536</v>
      </c>
      <c r="D8" s="1267">
        <v>4.3021565294117652</v>
      </c>
      <c r="E8" s="1564">
        <f>((C8-D8)/D8)*100</f>
        <v>7.979118707647868</v>
      </c>
      <c r="F8" s="1345"/>
    </row>
    <row r="9" spans="1:13" ht="22.5" customHeight="1">
      <c r="B9" s="1265" t="s">
        <v>46</v>
      </c>
      <c r="C9" s="1268">
        <v>4.7487042352941184</v>
      </c>
      <c r="D9" s="1268">
        <v>4.370957117647059</v>
      </c>
      <c r="E9" s="1565">
        <f>((C9-D9)/D9)*100</f>
        <v>8.6422059855486637</v>
      </c>
      <c r="F9" s="1344"/>
    </row>
    <row r="10" spans="1:13" ht="22.5" customHeight="1">
      <c r="B10" s="1265" t="s">
        <v>166</v>
      </c>
      <c r="C10" s="1268">
        <v>4.5516640000000006</v>
      </c>
      <c r="D10" s="1268">
        <v>4.3011295294117655</v>
      </c>
      <c r="E10" s="1565">
        <f>((C10-D10)/D10)*100</f>
        <v>5.8248529572300249</v>
      </c>
      <c r="F10" s="1344"/>
    </row>
    <row r="11" spans="1:13" ht="22.5" customHeight="1" thickBot="1">
      <c r="B11" s="1266" t="s">
        <v>47</v>
      </c>
      <c r="C11" s="1269">
        <v>4.6539847058823529</v>
      </c>
      <c r="D11" s="1269">
        <v>4.2970498235294121</v>
      </c>
      <c r="E11" s="1566">
        <f>((C11-D11)/D11)*100</f>
        <v>8.3065102107605959</v>
      </c>
      <c r="F11" s="1344"/>
    </row>
    <row r="12" spans="1:13" ht="15.75">
      <c r="B12" s="199" t="s">
        <v>303</v>
      </c>
      <c r="C12" s="199"/>
      <c r="D12" s="199"/>
      <c r="E12" s="199"/>
      <c r="F12" s="1346"/>
    </row>
    <row r="13" spans="1:13" ht="15.75">
      <c r="B13" s="193" t="s">
        <v>267</v>
      </c>
      <c r="C13" s="193"/>
      <c r="D13" s="193"/>
      <c r="E13" s="193"/>
      <c r="F13" s="1312"/>
    </row>
    <row r="14" spans="1:13" ht="16.5" thickBot="1">
      <c r="B14" s="193"/>
      <c r="C14" s="193"/>
      <c r="D14" s="193"/>
      <c r="E14" s="193"/>
      <c r="F14" s="1312"/>
    </row>
    <row r="15" spans="1:13" ht="18.75" customHeight="1" thickBot="1">
      <c r="A15" s="2045" t="s">
        <v>20</v>
      </c>
      <c r="B15" s="2047" t="s">
        <v>146</v>
      </c>
      <c r="C15" s="2048"/>
      <c r="D15" s="2048"/>
      <c r="E15" s="2048"/>
      <c r="F15" s="2049"/>
      <c r="G15" s="2050" t="s">
        <v>475</v>
      </c>
      <c r="H15" s="2051"/>
      <c r="I15" s="2051"/>
      <c r="J15" s="2052"/>
    </row>
    <row r="16" spans="1:13" ht="16.5" thickBot="1">
      <c r="A16" s="2046"/>
      <c r="B16" s="1300" t="s">
        <v>476</v>
      </c>
      <c r="C16" s="1300" t="s">
        <v>477</v>
      </c>
      <c r="D16" s="1300" t="s">
        <v>478</v>
      </c>
      <c r="E16" s="1300" t="s">
        <v>479</v>
      </c>
      <c r="F16" s="1303" t="s">
        <v>480</v>
      </c>
      <c r="G16" s="1297" t="s">
        <v>481</v>
      </c>
      <c r="H16" s="1297" t="s">
        <v>482</v>
      </c>
      <c r="I16" s="1297" t="s">
        <v>483</v>
      </c>
      <c r="J16" s="1298" t="s">
        <v>484</v>
      </c>
    </row>
    <row r="17" spans="1:15" ht="20.25" thickBot="1">
      <c r="A17" s="1286" t="s">
        <v>485</v>
      </c>
      <c r="B17" s="1301">
        <v>4.6766651176470591</v>
      </c>
      <c r="C17" s="1302">
        <v>4.3253699411764703</v>
      </c>
      <c r="D17" s="1302">
        <v>3.9488096470588241</v>
      </c>
      <c r="E17" s="1305">
        <v>6.2954006470588242</v>
      </c>
      <c r="F17" s="1304">
        <v>4.2126308823529417</v>
      </c>
      <c r="G17" s="1287">
        <f>($B$17-C17)/C17</f>
        <v>8.1217371288024184E-2</v>
      </c>
      <c r="H17" s="1287">
        <f t="shared" ref="H17:J17" si="0">($B$17-D17)/D17</f>
        <v>0.18432275435975007</v>
      </c>
      <c r="I17" s="1287">
        <f t="shared" si="0"/>
        <v>-0.25712986673342692</v>
      </c>
      <c r="J17" s="1299">
        <f t="shared" si="0"/>
        <v>0.11015307256992182</v>
      </c>
    </row>
    <row r="18" spans="1:15" ht="18.75" customHeight="1">
      <c r="B18" s="1110"/>
      <c r="C18" s="854"/>
      <c r="D18" s="854"/>
      <c r="E18" s="854"/>
      <c r="F18" s="1341"/>
      <c r="G18" s="855"/>
      <c r="H18" s="855"/>
      <c r="I18" s="855"/>
      <c r="J18" s="855"/>
    </row>
    <row r="19" spans="1:15" ht="18.75" customHeight="1">
      <c r="B19" s="2056" t="s">
        <v>255</v>
      </c>
      <c r="C19" s="2056"/>
      <c r="D19" s="2056"/>
      <c r="E19" s="2056"/>
      <c r="F19" s="2056"/>
    </row>
    <row r="20" spans="1:15" ht="18.75" customHeight="1">
      <c r="B20" s="193" t="s">
        <v>268</v>
      </c>
      <c r="C20" s="194"/>
      <c r="D20" s="194"/>
      <c r="E20" s="194"/>
      <c r="F20" s="1342"/>
      <c r="H20" s="1387"/>
      <c r="I20" s="1388"/>
      <c r="J20" s="1388"/>
      <c r="K20" s="1388"/>
      <c r="L20" s="1388"/>
      <c r="M20" s="1388"/>
      <c r="N20" s="1388"/>
    </row>
    <row r="21" spans="1:15" ht="18.75" customHeight="1">
      <c r="B21" s="1013"/>
      <c r="C21" s="854"/>
      <c r="D21" s="854"/>
      <c r="E21" s="854"/>
      <c r="F21" s="1341"/>
      <c r="H21" s="1387"/>
      <c r="I21" s="1382"/>
      <c r="J21" s="1382"/>
      <c r="K21" s="1382"/>
      <c r="L21" s="1383"/>
      <c r="M21" s="1382"/>
      <c r="N21" s="1382"/>
    </row>
    <row r="22" spans="1:15" ht="22.5" customHeight="1" thickBot="1">
      <c r="B22" s="469" t="s">
        <v>188</v>
      </c>
      <c r="C22" s="470"/>
      <c r="D22" s="107"/>
      <c r="E22" s="107"/>
      <c r="F22" s="1347"/>
      <c r="H22" s="1384"/>
      <c r="I22" s="1385"/>
      <c r="J22" s="1386"/>
      <c r="K22" s="1386"/>
      <c r="L22" s="1385"/>
      <c r="M22" s="1386"/>
      <c r="N22" s="1386"/>
    </row>
    <row r="23" spans="1:15" ht="24.75" customHeight="1" thickBot="1">
      <c r="B23" s="2054" t="s">
        <v>11</v>
      </c>
      <c r="C23" s="201" t="s">
        <v>259</v>
      </c>
      <c r="D23" s="1285"/>
      <c r="E23" s="2060" t="s">
        <v>260</v>
      </c>
      <c r="K23" s="28"/>
      <c r="L23" s="28"/>
      <c r="M23" s="28"/>
      <c r="N23" s="28"/>
      <c r="O23" s="28"/>
    </row>
    <row r="24" spans="1:15" ht="19.5" customHeight="1" thickBot="1">
      <c r="B24" s="2055"/>
      <c r="C24" s="1279" t="s">
        <v>261</v>
      </c>
      <c r="D24" s="1280"/>
      <c r="E24" s="2061"/>
      <c r="H24" s="1381"/>
      <c r="I24" s="1389"/>
      <c r="J24" s="1381"/>
      <c r="K24" s="1389"/>
      <c r="L24" s="1389"/>
      <c r="M24" s="1390"/>
      <c r="N24" s="28"/>
      <c r="O24" s="28"/>
    </row>
    <row r="25" spans="1:15" ht="24.75" customHeight="1" thickBot="1">
      <c r="B25" s="2055"/>
      <c r="C25" s="1281" t="s">
        <v>705</v>
      </c>
      <c r="D25" s="1281" t="s">
        <v>700</v>
      </c>
      <c r="E25" s="2062"/>
      <c r="H25" s="1773"/>
      <c r="I25" s="1389"/>
      <c r="J25" s="1381"/>
      <c r="K25" s="1389"/>
      <c r="L25" s="1389"/>
      <c r="M25" s="1390"/>
      <c r="N25" s="28"/>
      <c r="O25" s="28"/>
    </row>
    <row r="26" spans="1:15" ht="21" customHeight="1">
      <c r="B26" s="1306" t="s">
        <v>123</v>
      </c>
      <c r="C26" s="1270">
        <v>6086.7696078431372</v>
      </c>
      <c r="D26" s="1271">
        <v>8189.7725490196071</v>
      </c>
      <c r="E26" s="1272">
        <f t="shared" ref="E26:E32" si="1">((C26-D26)/D26)*100</f>
        <v>-25.678404724783466</v>
      </c>
      <c r="H26" s="1358"/>
      <c r="I26" s="1357"/>
      <c r="J26" s="1358"/>
      <c r="K26" s="1357"/>
      <c r="L26" s="1357"/>
      <c r="M26" s="1390"/>
      <c r="N26" s="28"/>
      <c r="O26" s="28"/>
    </row>
    <row r="27" spans="1:15" ht="21" customHeight="1">
      <c r="B27" s="1307" t="s">
        <v>12</v>
      </c>
      <c r="C27" s="1273">
        <v>6021.9372549019608</v>
      </c>
      <c r="D27" s="1274">
        <v>8100.0058823529407</v>
      </c>
      <c r="E27" s="1275">
        <f t="shared" si="1"/>
        <v>-25.655149608944843</v>
      </c>
      <c r="H27" s="1360"/>
      <c r="I27" s="1362"/>
      <c r="J27" s="1360"/>
      <c r="K27" s="1362"/>
      <c r="L27" s="1362"/>
      <c r="M27" s="1363"/>
      <c r="N27" s="28"/>
      <c r="O27" s="28"/>
    </row>
    <row r="28" spans="1:15" ht="21" customHeight="1">
      <c r="B28" s="1307" t="s">
        <v>13</v>
      </c>
      <c r="C28" s="1273">
        <v>5708.825490196079</v>
      </c>
      <c r="D28" s="1274">
        <v>7774.0872549019614</v>
      </c>
      <c r="E28" s="1275">
        <f t="shared" si="1"/>
        <v>-26.565970987830482</v>
      </c>
      <c r="H28" s="1359"/>
      <c r="I28" s="1360"/>
      <c r="J28" s="1360"/>
      <c r="K28" s="1362"/>
      <c r="L28" s="1362"/>
      <c r="M28" s="1363"/>
      <c r="N28" s="28"/>
      <c r="O28" s="28"/>
    </row>
    <row r="29" spans="1:15" ht="21" customHeight="1">
      <c r="B29" s="1307" t="s">
        <v>14</v>
      </c>
      <c r="C29" s="1273">
        <v>5350.9450980392157</v>
      </c>
      <c r="D29" s="1274">
        <v>7400.7745098039213</v>
      </c>
      <c r="E29" s="1275">
        <f t="shared" si="1"/>
        <v>-27.69749853950103</v>
      </c>
      <c r="H29" s="1359"/>
      <c r="I29" s="1360"/>
      <c r="J29" s="1360"/>
      <c r="K29" s="1362"/>
      <c r="L29" s="1362"/>
      <c r="M29" s="1363"/>
      <c r="N29" s="28"/>
      <c r="O29" s="28"/>
    </row>
    <row r="30" spans="1:15" ht="21" customHeight="1">
      <c r="B30" s="1307" t="s">
        <v>15</v>
      </c>
      <c r="C30" s="1273">
        <v>4465.9852941176468</v>
      </c>
      <c r="D30" s="1274">
        <v>6500.1578431372545</v>
      </c>
      <c r="E30" s="1275">
        <f t="shared" si="1"/>
        <v>-31.294202357981955</v>
      </c>
      <c r="H30" s="1359"/>
      <c r="I30" s="1360"/>
      <c r="J30" s="1360"/>
      <c r="K30" s="1362"/>
      <c r="L30" s="1362"/>
      <c r="M30" s="1363"/>
      <c r="N30" s="28"/>
      <c r="O30" s="28"/>
    </row>
    <row r="31" spans="1:15" ht="21" customHeight="1">
      <c r="B31" s="1307" t="s">
        <v>16</v>
      </c>
      <c r="C31" s="1273">
        <v>4316.6333333333332</v>
      </c>
      <c r="D31" s="1274">
        <v>6527.1215686274509</v>
      </c>
      <c r="E31" s="1275">
        <f t="shared" si="1"/>
        <v>-33.866202920423746</v>
      </c>
      <c r="H31" s="1359"/>
      <c r="I31" s="1360"/>
      <c r="J31" s="1360"/>
      <c r="K31" s="1362"/>
      <c r="L31" s="1362"/>
      <c r="M31" s="1363"/>
      <c r="N31" s="28"/>
      <c r="O31" s="28"/>
    </row>
    <row r="32" spans="1:15" ht="21" customHeight="1" thickBot="1">
      <c r="B32" s="1308" t="s">
        <v>122</v>
      </c>
      <c r="C32" s="1276">
        <v>5995.7245098039211</v>
      </c>
      <c r="D32" s="1277">
        <v>8071.0264705882355</v>
      </c>
      <c r="E32" s="1278">
        <f t="shared" si="1"/>
        <v>-25.712986673342698</v>
      </c>
      <c r="H32" s="1359"/>
      <c r="I32" s="1360"/>
      <c r="J32" s="1360"/>
      <c r="K32" s="1362"/>
      <c r="L32" s="1362"/>
      <c r="M32" s="1363"/>
      <c r="N32" s="28"/>
      <c r="O32" s="28"/>
    </row>
    <row r="33" spans="2:15" ht="15.75">
      <c r="B33" s="193"/>
      <c r="C33" s="193"/>
      <c r="D33" s="193"/>
      <c r="E33" s="193"/>
      <c r="F33" s="1312"/>
      <c r="H33" s="1359"/>
      <c r="I33" s="1361"/>
      <c r="J33" s="1361"/>
      <c r="K33" s="1364"/>
      <c r="L33" s="1364"/>
      <c r="M33" s="1365"/>
      <c r="N33" s="28"/>
      <c r="O33" s="28"/>
    </row>
    <row r="34" spans="2:15" ht="15.75">
      <c r="B34" s="1774"/>
      <c r="C34" s="1774"/>
      <c r="D34" s="1774"/>
      <c r="E34" s="1774"/>
      <c r="F34" s="1312"/>
      <c r="K34" s="28"/>
      <c r="L34" s="28"/>
      <c r="M34" s="28"/>
      <c r="N34" s="28"/>
      <c r="O34" s="28"/>
    </row>
    <row r="35" spans="2:15" ht="15.75">
      <c r="B35" s="193"/>
      <c r="C35" s="193"/>
      <c r="D35" s="193"/>
      <c r="E35" s="193"/>
      <c r="F35" s="1312"/>
      <c r="K35" s="28"/>
      <c r="L35" s="28"/>
      <c r="M35" s="28"/>
      <c r="N35" s="28"/>
      <c r="O35" s="28"/>
    </row>
    <row r="36" spans="2:15" ht="15.75">
      <c r="B36" s="656" t="s">
        <v>298</v>
      </c>
      <c r="C36" s="657"/>
      <c r="D36" s="196"/>
      <c r="E36" s="196"/>
      <c r="F36" s="1312"/>
      <c r="K36" s="28"/>
      <c r="L36" s="28"/>
      <c r="M36" s="28"/>
      <c r="N36" s="28"/>
      <c r="O36" s="28"/>
    </row>
    <row r="37" spans="2:15" ht="15.75">
      <c r="B37" s="193"/>
      <c r="C37" s="196"/>
      <c r="D37" s="196"/>
      <c r="E37" s="196"/>
      <c r="F37" s="1312"/>
    </row>
    <row r="38" spans="2:15" ht="15.75">
      <c r="B38" s="193" t="s">
        <v>40</v>
      </c>
      <c r="C38" s="196"/>
      <c r="D38" s="196"/>
      <c r="E38" s="196"/>
      <c r="F38" s="1312"/>
    </row>
    <row r="39" spans="2:15" ht="15.75">
      <c r="B39" s="193" t="s">
        <v>41</v>
      </c>
      <c r="C39" s="196"/>
      <c r="D39" s="196"/>
      <c r="E39" s="196"/>
      <c r="F39" s="1312"/>
    </row>
    <row r="40" spans="2:15" ht="15.75">
      <c r="B40" s="193" t="s">
        <v>42</v>
      </c>
      <c r="C40" s="196"/>
      <c r="D40" s="196"/>
      <c r="E40" s="196"/>
      <c r="F40" s="1312"/>
    </row>
    <row r="41" spans="2:15" ht="15.75">
      <c r="B41" s="193" t="s">
        <v>43</v>
      </c>
      <c r="C41" s="193"/>
      <c r="D41" s="193"/>
      <c r="E41" s="193"/>
      <c r="F41" s="1312"/>
    </row>
  </sheetData>
  <mergeCells count="8"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755" priority="1" operator="greaterThan">
      <formula>0</formula>
    </cfRule>
    <cfRule type="cellIs" dxfId="754" priority="2" operator="lessThan">
      <formula>0</formula>
    </cfRule>
    <cfRule type="cellIs" dxfId="753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C21"/>
  <sheetViews>
    <sheetView topLeftCell="A10" workbookViewId="0">
      <selection activeCell="J19" sqref="J19"/>
    </sheetView>
  </sheetViews>
  <sheetFormatPr defaultRowHeight="15"/>
  <cols>
    <col min="1" max="2" width="9.140625" style="1806"/>
    <col min="3" max="40" width="10.5703125" style="1806" bestFit="1" customWidth="1"/>
    <col min="41" max="45" width="11.140625" style="1806" bestFit="1" customWidth="1"/>
    <col min="46" max="54" width="10.5703125" style="1806" bestFit="1" customWidth="1"/>
    <col min="55" max="16384" width="9.140625" style="1806"/>
  </cols>
  <sheetData>
    <row r="2" spans="2:54" ht="27">
      <c r="C2" s="1807" t="s">
        <v>624</v>
      </c>
    </row>
    <row r="4" spans="2:54" ht="15.75">
      <c r="C4" s="1808">
        <v>1</v>
      </c>
      <c r="D4" s="1808">
        <v>2</v>
      </c>
      <c r="E4" s="1808">
        <v>3</v>
      </c>
      <c r="F4" s="1808">
        <v>4</v>
      </c>
      <c r="G4" s="1808">
        <v>5</v>
      </c>
      <c r="H4" s="1808">
        <v>6</v>
      </c>
      <c r="I4" s="1808">
        <v>7</v>
      </c>
      <c r="J4" s="1808">
        <v>8</v>
      </c>
      <c r="K4" s="1808">
        <v>9</v>
      </c>
      <c r="L4" s="1808">
        <v>10</v>
      </c>
      <c r="M4" s="1808">
        <v>11</v>
      </c>
      <c r="N4" s="1808">
        <v>12</v>
      </c>
      <c r="O4" s="1808">
        <v>13</v>
      </c>
      <c r="P4" s="1808">
        <v>14</v>
      </c>
      <c r="Q4" s="1808">
        <v>15</v>
      </c>
      <c r="R4" s="1808">
        <v>16</v>
      </c>
      <c r="S4" s="1808">
        <v>17</v>
      </c>
      <c r="T4" s="1808">
        <v>18</v>
      </c>
      <c r="U4" s="1808">
        <v>19</v>
      </c>
      <c r="V4" s="1808">
        <v>20</v>
      </c>
      <c r="W4" s="1808">
        <v>21</v>
      </c>
      <c r="X4" s="1808">
        <v>22</v>
      </c>
      <c r="Y4" s="1808">
        <v>23</v>
      </c>
      <c r="Z4" s="1808">
        <v>24</v>
      </c>
      <c r="AA4" s="1808">
        <v>25</v>
      </c>
      <c r="AB4" s="1808">
        <v>26</v>
      </c>
      <c r="AC4" s="1808">
        <v>27</v>
      </c>
      <c r="AD4" s="1808">
        <v>28</v>
      </c>
      <c r="AE4" s="1808">
        <v>29</v>
      </c>
      <c r="AF4" s="1808">
        <v>30</v>
      </c>
      <c r="AG4" s="1808">
        <v>31</v>
      </c>
      <c r="AH4" s="1808">
        <v>32</v>
      </c>
      <c r="AI4" s="1808">
        <v>33</v>
      </c>
      <c r="AJ4" s="1808">
        <v>34</v>
      </c>
      <c r="AK4" s="1808">
        <v>35</v>
      </c>
      <c r="AL4" s="1808">
        <v>36</v>
      </c>
      <c r="AM4" s="1808">
        <v>37</v>
      </c>
      <c r="AN4" s="1808">
        <v>38</v>
      </c>
      <c r="AO4" s="1808">
        <v>39</v>
      </c>
      <c r="AP4" s="1808">
        <v>40</v>
      </c>
      <c r="AQ4" s="1808">
        <v>41</v>
      </c>
      <c r="AR4" s="1808">
        <v>42</v>
      </c>
      <c r="AS4" s="1808">
        <v>43</v>
      </c>
      <c r="AT4" s="1808">
        <v>44</v>
      </c>
      <c r="AU4" s="1808">
        <v>45</v>
      </c>
      <c r="AV4" s="1808">
        <v>46</v>
      </c>
      <c r="AW4" s="1808">
        <v>47</v>
      </c>
      <c r="AX4" s="1808">
        <v>48</v>
      </c>
      <c r="AY4" s="1808">
        <v>49</v>
      </c>
      <c r="AZ4" s="1808">
        <v>50</v>
      </c>
      <c r="BA4" s="1808">
        <v>51</v>
      </c>
      <c r="BB4" s="1808">
        <v>52</v>
      </c>
    </row>
    <row r="5" spans="2:54">
      <c r="C5" s="1809">
        <v>42015</v>
      </c>
      <c r="D5" s="1809">
        <v>42022</v>
      </c>
      <c r="E5" s="1809">
        <v>42029</v>
      </c>
      <c r="F5" s="1809">
        <v>42030</v>
      </c>
      <c r="G5" s="1809">
        <v>42043</v>
      </c>
      <c r="H5" s="1809">
        <v>42050</v>
      </c>
      <c r="I5" s="1809">
        <v>42057</v>
      </c>
      <c r="J5" s="1809">
        <v>42058</v>
      </c>
      <c r="K5" s="1809">
        <v>42071</v>
      </c>
      <c r="L5" s="1809">
        <v>42078</v>
      </c>
      <c r="M5" s="1809">
        <v>42085</v>
      </c>
      <c r="N5" s="1809">
        <v>42092</v>
      </c>
      <c r="O5" s="1809">
        <v>42099</v>
      </c>
      <c r="P5" s="1809">
        <v>42106</v>
      </c>
      <c r="Q5" s="1809">
        <v>42113</v>
      </c>
      <c r="R5" s="1809">
        <v>42120</v>
      </c>
      <c r="S5" s="1809">
        <v>42121</v>
      </c>
      <c r="T5" s="1809">
        <v>42134</v>
      </c>
      <c r="U5" s="1809">
        <v>42141</v>
      </c>
      <c r="V5" s="1809">
        <v>42148</v>
      </c>
      <c r="W5" s="1809">
        <v>42155</v>
      </c>
      <c r="X5" s="1809">
        <v>42162</v>
      </c>
      <c r="Y5" s="1809">
        <v>42169</v>
      </c>
      <c r="Z5" s="1809">
        <v>42176</v>
      </c>
      <c r="AA5" s="1809">
        <v>42183</v>
      </c>
      <c r="AB5" s="1809">
        <v>42190</v>
      </c>
      <c r="AC5" s="1809">
        <v>42197</v>
      </c>
      <c r="AD5" s="1809">
        <v>42204</v>
      </c>
      <c r="AE5" s="1809">
        <v>42211</v>
      </c>
      <c r="AF5" s="1809">
        <v>42212</v>
      </c>
      <c r="AG5" s="1809">
        <v>42225</v>
      </c>
      <c r="AH5" s="1809">
        <v>42232</v>
      </c>
      <c r="AI5" s="1809">
        <v>42239</v>
      </c>
      <c r="AJ5" s="1809">
        <v>42246</v>
      </c>
      <c r="AK5" s="1809">
        <v>42253</v>
      </c>
      <c r="AL5" s="1809">
        <v>42260</v>
      </c>
      <c r="AM5" s="1809">
        <v>42267</v>
      </c>
      <c r="AN5" s="1809">
        <v>42274</v>
      </c>
      <c r="AO5" s="1809">
        <v>42275</v>
      </c>
      <c r="AP5" s="1809">
        <v>42288</v>
      </c>
      <c r="AQ5" s="1809">
        <v>42295</v>
      </c>
      <c r="AR5" s="1809">
        <v>42302</v>
      </c>
      <c r="AS5" s="1809">
        <v>42303</v>
      </c>
      <c r="AT5" s="1809">
        <v>42316</v>
      </c>
      <c r="AU5" s="1809">
        <v>42323</v>
      </c>
      <c r="AV5" s="1809">
        <v>42330</v>
      </c>
      <c r="AW5" s="1809">
        <v>42337</v>
      </c>
      <c r="AX5" s="1809">
        <v>42344</v>
      </c>
      <c r="AY5" s="1809">
        <v>42351</v>
      </c>
      <c r="AZ5" s="1809">
        <v>42358</v>
      </c>
      <c r="BA5" s="1809">
        <v>42365</v>
      </c>
      <c r="BB5" s="1809">
        <v>42366</v>
      </c>
    </row>
    <row r="6" spans="2:54" ht="15.75">
      <c r="B6" s="1808" t="s">
        <v>625</v>
      </c>
      <c r="C6" s="1810">
        <v>42015</v>
      </c>
      <c r="D6" s="1810">
        <v>42022</v>
      </c>
      <c r="E6" s="1810">
        <v>42029</v>
      </c>
      <c r="F6" s="1810">
        <v>42036</v>
      </c>
      <c r="G6" s="1810">
        <v>42043</v>
      </c>
      <c r="H6" s="1810">
        <v>42050</v>
      </c>
      <c r="I6" s="1810">
        <v>42057</v>
      </c>
      <c r="J6" s="1810">
        <v>42064</v>
      </c>
      <c r="K6" s="1810">
        <v>42071</v>
      </c>
      <c r="L6" s="1810">
        <v>42078</v>
      </c>
      <c r="M6" s="1810">
        <v>42085</v>
      </c>
      <c r="N6" s="1810">
        <v>42092</v>
      </c>
      <c r="O6" s="1810">
        <v>42099</v>
      </c>
      <c r="P6" s="1810">
        <v>42106</v>
      </c>
      <c r="Q6" s="1810">
        <v>42113</v>
      </c>
      <c r="R6" s="1810">
        <v>42120</v>
      </c>
      <c r="S6" s="1810">
        <v>42127</v>
      </c>
      <c r="T6" s="1810">
        <v>42134</v>
      </c>
      <c r="U6" s="1810">
        <v>42141</v>
      </c>
      <c r="V6" s="1810">
        <v>42148</v>
      </c>
      <c r="W6" s="1810">
        <v>42155</v>
      </c>
      <c r="X6" s="1810">
        <v>42162</v>
      </c>
      <c r="Y6" s="1810">
        <v>42169</v>
      </c>
      <c r="Z6" s="1810">
        <v>42176</v>
      </c>
      <c r="AA6" s="1810">
        <v>42183</v>
      </c>
      <c r="AB6" s="1810">
        <v>42190</v>
      </c>
      <c r="AC6" s="1810">
        <v>42197</v>
      </c>
      <c r="AD6" s="1810">
        <v>42204</v>
      </c>
      <c r="AE6" s="1810">
        <v>42211</v>
      </c>
      <c r="AF6" s="1810">
        <v>42218</v>
      </c>
      <c r="AG6" s="1810">
        <v>42225</v>
      </c>
      <c r="AH6" s="1810">
        <v>42232</v>
      </c>
      <c r="AI6" s="1810">
        <v>42239</v>
      </c>
      <c r="AJ6" s="1810">
        <v>42246</v>
      </c>
      <c r="AK6" s="1810">
        <v>42253</v>
      </c>
      <c r="AL6" s="1810">
        <v>42260</v>
      </c>
      <c r="AM6" s="1810">
        <v>42267</v>
      </c>
      <c r="AN6" s="1810">
        <v>42274</v>
      </c>
      <c r="AO6" s="1810">
        <v>42281</v>
      </c>
      <c r="AP6" s="1810">
        <v>42288</v>
      </c>
      <c r="AQ6" s="1810">
        <v>42295</v>
      </c>
      <c r="AR6" s="1810">
        <v>42302</v>
      </c>
      <c r="AS6" s="1810">
        <v>42309</v>
      </c>
      <c r="AT6" s="1810">
        <v>42316</v>
      </c>
      <c r="AU6" s="1810">
        <v>42323</v>
      </c>
      <c r="AV6" s="1810">
        <v>42330</v>
      </c>
      <c r="AW6" s="1810">
        <v>42337</v>
      </c>
      <c r="AX6" s="1810">
        <v>42344</v>
      </c>
      <c r="AY6" s="1810">
        <v>42351</v>
      </c>
      <c r="AZ6" s="1810">
        <v>42358</v>
      </c>
      <c r="BA6" s="1810">
        <v>42365</v>
      </c>
      <c r="BB6" s="1810">
        <v>42372</v>
      </c>
    </row>
    <row r="7" spans="2:54" ht="15.75">
      <c r="B7" s="1808"/>
      <c r="C7" s="1811">
        <v>4.0853524705882354</v>
      </c>
      <c r="D7" s="1811">
        <v>4.0447779411764708</v>
      </c>
      <c r="E7" s="1811">
        <v>4.023784470588236</v>
      </c>
      <c r="F7" s="1811">
        <v>4.0176224705882362</v>
      </c>
      <c r="G7" s="1811">
        <v>4.0689678823529416</v>
      </c>
      <c r="H7" s="1811">
        <v>4.2130744117647057</v>
      </c>
      <c r="I7" s="1811">
        <v>4.3252399411764699</v>
      </c>
      <c r="J7" s="1811">
        <v>4.5042117058823532</v>
      </c>
      <c r="K7" s="1811">
        <v>4.6150581176470595</v>
      </c>
      <c r="L7" s="1811">
        <v>4.4751054705882352</v>
      </c>
      <c r="M7" s="1811">
        <v>4.3201102941176472</v>
      </c>
      <c r="N7" s="1811">
        <v>4.3104727058823524</v>
      </c>
      <c r="O7" s="1811">
        <v>4.4293722352941174</v>
      </c>
      <c r="P7" s="1811">
        <v>4.3988382941176472</v>
      </c>
      <c r="Q7" s="1811">
        <v>4.4002231764705888</v>
      </c>
      <c r="R7" s="1811">
        <v>4.4906175294117645</v>
      </c>
      <c r="S7" s="1811">
        <v>4.5089651176470591</v>
      </c>
      <c r="T7" s="1811">
        <v>4.345099352941177</v>
      </c>
      <c r="U7" s="1811">
        <v>4.1490715882352944</v>
      </c>
      <c r="V7" s="1811">
        <v>4.1668257647058828</v>
      </c>
      <c r="W7" s="1811">
        <v>4.2700098235294117</v>
      </c>
      <c r="X7" s="1811">
        <v>4.3735035882352937</v>
      </c>
      <c r="Y7" s="1811">
        <v>4.3741115294117652</v>
      </c>
      <c r="Z7" s="1811">
        <v>4.5010511764705878</v>
      </c>
      <c r="AA7" s="1811">
        <v>4.6116804117647066</v>
      </c>
      <c r="AB7" s="1811">
        <v>4.4571096470588234</v>
      </c>
      <c r="AC7" s="1811">
        <v>4.3126314705882356</v>
      </c>
      <c r="AD7" s="1811">
        <v>4.3861281176470595</v>
      </c>
      <c r="AE7" s="1811">
        <v>4.4395527647058826</v>
      </c>
      <c r="AF7" s="1811">
        <v>4.3718005882352946</v>
      </c>
      <c r="AG7" s="1811">
        <v>4.3706604117647059</v>
      </c>
      <c r="AH7" s="1811">
        <v>4.385517882352941</v>
      </c>
      <c r="AI7" s="1811">
        <v>4.361428882352941</v>
      </c>
      <c r="AJ7" s="1811">
        <v>4.3522761176470581</v>
      </c>
      <c r="AK7" s="1811">
        <v>4.3771619411764702</v>
      </c>
      <c r="AL7" s="1811">
        <v>4.5368524117647056</v>
      </c>
      <c r="AM7" s="1811">
        <v>4.6888912352941183</v>
      </c>
      <c r="AN7" s="1811">
        <v>4.7300000000000004</v>
      </c>
      <c r="AO7" s="1811">
        <v>4.640264352941176</v>
      </c>
      <c r="AP7" s="1811">
        <v>4.4546992941176464</v>
      </c>
      <c r="AQ7" s="1811">
        <v>4.438794176470588</v>
      </c>
      <c r="AR7" s="1811">
        <v>4.4076171176470584</v>
      </c>
      <c r="AS7" s="1811">
        <v>4.3858604705882351</v>
      </c>
      <c r="AT7" s="1811">
        <v>4.318431764705883</v>
      </c>
      <c r="AU7" s="1811">
        <v>4.1601758823529407</v>
      </c>
      <c r="AV7" s="1811">
        <v>3.9537894117647059</v>
      </c>
      <c r="AW7" s="1811">
        <v>3.8245089999999999</v>
      </c>
      <c r="AX7" s="1811">
        <v>3.7097794117647065</v>
      </c>
      <c r="AY7" s="1811">
        <v>3.7403317058823533</v>
      </c>
      <c r="AZ7" s="1811">
        <v>3.8469829411764707</v>
      </c>
      <c r="BA7" s="1811">
        <v>3.8825945294117647</v>
      </c>
      <c r="BB7" s="1811">
        <v>3.8604624117647055</v>
      </c>
    </row>
    <row r="8" spans="2:54" ht="15.75">
      <c r="B8" s="1808" t="s">
        <v>626</v>
      </c>
      <c r="C8" s="1810">
        <v>42379</v>
      </c>
      <c r="D8" s="1810">
        <v>42386</v>
      </c>
      <c r="E8" s="1810">
        <v>42393</v>
      </c>
      <c r="F8" s="1810">
        <v>42400</v>
      </c>
      <c r="G8" s="1810">
        <v>42407</v>
      </c>
      <c r="H8" s="1810">
        <v>42414</v>
      </c>
      <c r="I8" s="1810">
        <v>42421</v>
      </c>
      <c r="J8" s="1810">
        <v>42428</v>
      </c>
      <c r="K8" s="1810">
        <v>42435</v>
      </c>
      <c r="L8" s="1810">
        <v>42442</v>
      </c>
      <c r="M8" s="1810">
        <v>42449</v>
      </c>
      <c r="N8" s="1810">
        <v>42456</v>
      </c>
      <c r="O8" s="1810">
        <v>42463</v>
      </c>
      <c r="P8" s="1810">
        <v>42470</v>
      </c>
      <c r="Q8" s="1810">
        <v>42477</v>
      </c>
      <c r="R8" s="1810">
        <v>42484</v>
      </c>
      <c r="S8" s="1810">
        <v>42491</v>
      </c>
      <c r="T8" s="1810">
        <v>42498</v>
      </c>
      <c r="U8" s="1810">
        <v>42505</v>
      </c>
      <c r="V8" s="1810">
        <v>42512</v>
      </c>
      <c r="W8" s="1810">
        <v>42519</v>
      </c>
      <c r="X8" s="1810">
        <v>42526</v>
      </c>
      <c r="Y8" s="1810">
        <v>42533</v>
      </c>
      <c r="Z8" s="1810">
        <v>42540</v>
      </c>
      <c r="AA8" s="1810">
        <v>42547</v>
      </c>
      <c r="AB8" s="1810">
        <v>42554</v>
      </c>
      <c r="AC8" s="1810">
        <v>42561</v>
      </c>
      <c r="AD8" s="1810">
        <v>42568</v>
      </c>
      <c r="AE8" s="1810">
        <v>42575</v>
      </c>
      <c r="AF8" s="1810">
        <v>42582</v>
      </c>
      <c r="AG8" s="1810">
        <v>42589</v>
      </c>
      <c r="AH8" s="1810">
        <v>42596</v>
      </c>
      <c r="AI8" s="1810">
        <v>42603</v>
      </c>
      <c r="AJ8" s="1810">
        <v>42610</v>
      </c>
      <c r="AK8" s="1810">
        <v>42617</v>
      </c>
      <c r="AL8" s="1810">
        <v>42624</v>
      </c>
      <c r="AM8" s="1810">
        <v>42631</v>
      </c>
      <c r="AN8" s="1810">
        <v>42638</v>
      </c>
      <c r="AO8" s="1810">
        <v>42645</v>
      </c>
      <c r="AP8" s="1810">
        <v>42652</v>
      </c>
      <c r="AQ8" s="1810">
        <v>42659</v>
      </c>
      <c r="AR8" s="1810">
        <v>42666</v>
      </c>
      <c r="AS8" s="1810">
        <v>42673</v>
      </c>
      <c r="AT8" s="1810">
        <v>42680</v>
      </c>
      <c r="AU8" s="1810">
        <v>42687</v>
      </c>
      <c r="AV8" s="1810">
        <v>42694</v>
      </c>
      <c r="AW8" s="1810">
        <v>42701</v>
      </c>
      <c r="AX8" s="1810">
        <v>42708</v>
      </c>
      <c r="AY8" s="1810">
        <v>42715</v>
      </c>
      <c r="AZ8" s="1810">
        <v>42722</v>
      </c>
      <c r="BA8" s="1810">
        <v>42729</v>
      </c>
      <c r="BB8" s="1810">
        <v>42736</v>
      </c>
    </row>
    <row r="9" spans="2:54" ht="15.75">
      <c r="B9" s="1812"/>
      <c r="C9" s="1811">
        <v>3.8570005882352949</v>
      </c>
      <c r="D9" s="1811">
        <v>3.9661654117647065</v>
      </c>
      <c r="E9" s="1811">
        <v>4.0981918823529417</v>
      </c>
      <c r="F9" s="1811">
        <v>4.1731147058823526</v>
      </c>
      <c r="G9" s="1811">
        <v>4.1793485882352934</v>
      </c>
      <c r="H9" s="1811">
        <v>4.1631161764705888</v>
      </c>
      <c r="I9" s="1811">
        <v>4.176024411764705</v>
      </c>
      <c r="J9" s="1811">
        <v>4.1518948823529405</v>
      </c>
      <c r="K9" s="1811">
        <v>4.0530291176470588</v>
      </c>
      <c r="L9" s="1811">
        <v>4.1972931764705885</v>
      </c>
      <c r="M9" s="1811">
        <v>4.3415710000000001</v>
      </c>
      <c r="N9" s="1811">
        <v>4.3140882352941183</v>
      </c>
      <c r="O9" s="1811">
        <v>4.2176075882352944</v>
      </c>
      <c r="P9" s="1811">
        <v>4.1240442941176472</v>
      </c>
      <c r="Q9" s="1811">
        <v>4.0957287647058829</v>
      </c>
      <c r="R9" s="1811">
        <v>4.0998818823529408</v>
      </c>
      <c r="S9" s="1811">
        <v>4.1454942941176469</v>
      </c>
      <c r="T9" s="1811">
        <v>4.3256314705882364</v>
      </c>
      <c r="U9" s="1811">
        <v>4.4820627647058817</v>
      </c>
      <c r="V9" s="1811">
        <v>4.6219909411764712</v>
      </c>
      <c r="W9" s="1811">
        <v>4.6591594705882349</v>
      </c>
      <c r="X9" s="1811">
        <v>4.8499999999999996</v>
      </c>
      <c r="Y9" s="1811">
        <v>4.9000000000000004</v>
      </c>
      <c r="Z9" s="1811">
        <v>4.9068377647058821</v>
      </c>
      <c r="AA9" s="1811">
        <v>5.1032104117647057</v>
      </c>
      <c r="AB9" s="1811">
        <v>5.2261567647058822</v>
      </c>
      <c r="AC9" s="1811">
        <v>5.3463555294117651</v>
      </c>
      <c r="AD9" s="1811">
        <v>5.4125767647058822</v>
      </c>
      <c r="AE9" s="1811">
        <v>5.3897434117647061</v>
      </c>
      <c r="AF9" s="1811">
        <v>5.3571623529411765</v>
      </c>
      <c r="AG9" s="1811">
        <v>5.341501941176471</v>
      </c>
      <c r="AH9" s="1811">
        <v>5.3134624705882354</v>
      </c>
      <c r="AI9" s="1811">
        <v>5.3037262352941177</v>
      </c>
      <c r="AJ9" s="1811">
        <v>5.298450529411765</v>
      </c>
      <c r="AK9" s="1811">
        <v>5.3124171176470592</v>
      </c>
      <c r="AL9" s="1811">
        <v>5.3213427647058822</v>
      </c>
      <c r="AM9" s="1811">
        <v>5.3778430588235295</v>
      </c>
      <c r="AN9" s="1811">
        <v>5.4984738823529415</v>
      </c>
      <c r="AO9" s="1811">
        <v>5.4467851176470594</v>
      </c>
      <c r="AP9" s="1811">
        <v>5.2671006470588244</v>
      </c>
      <c r="AQ9" s="1811">
        <v>5.0930061764705892</v>
      </c>
      <c r="AR9" s="1811">
        <v>4.9529013529411765</v>
      </c>
      <c r="AS9" s="1811">
        <v>4.8847538235294117</v>
      </c>
      <c r="AT9" s="1811">
        <v>4.8982539411764714</v>
      </c>
      <c r="AU9" s="1811">
        <v>4.8859406470588231</v>
      </c>
      <c r="AV9" s="1811">
        <v>4.907833411764706</v>
      </c>
      <c r="AW9" s="1811">
        <v>5.0226777058823533</v>
      </c>
      <c r="AX9" s="1811">
        <v>5.0789302352941172</v>
      </c>
      <c r="AY9" s="1811">
        <v>5.1785928235294119</v>
      </c>
      <c r="AZ9" s="1811">
        <v>5.1868967647058826</v>
      </c>
      <c r="BA9" s="1811">
        <v>5.0272682352941178</v>
      </c>
      <c r="BB9" s="1811">
        <v>4.8702328235294114</v>
      </c>
    </row>
    <row r="10" spans="2:54" ht="15.75">
      <c r="B10" s="1808" t="s">
        <v>627</v>
      </c>
      <c r="C10" s="1810">
        <v>42743</v>
      </c>
      <c r="D10" s="1810">
        <v>42750</v>
      </c>
      <c r="E10" s="1810">
        <v>42757</v>
      </c>
      <c r="F10" s="1810">
        <v>42764</v>
      </c>
      <c r="G10" s="1810">
        <v>42771</v>
      </c>
      <c r="H10" s="1810">
        <v>42778</v>
      </c>
      <c r="I10" s="1810">
        <v>42785</v>
      </c>
      <c r="J10" s="1810">
        <v>42792</v>
      </c>
      <c r="K10" s="1810">
        <v>42799</v>
      </c>
      <c r="L10" s="1810">
        <v>42806</v>
      </c>
      <c r="M10" s="1810">
        <v>42813</v>
      </c>
      <c r="N10" s="1810">
        <v>42820</v>
      </c>
      <c r="O10" s="1810">
        <v>42827</v>
      </c>
      <c r="P10" s="1810" t="s">
        <v>628</v>
      </c>
      <c r="Q10" s="1810" t="s">
        <v>629</v>
      </c>
      <c r="R10" s="1810" t="s">
        <v>630</v>
      </c>
      <c r="S10" s="1810" t="s">
        <v>631</v>
      </c>
      <c r="T10" s="1810">
        <v>42862</v>
      </c>
      <c r="U10" s="1810">
        <v>42869</v>
      </c>
      <c r="V10" s="1810">
        <v>42876</v>
      </c>
      <c r="W10" s="1810">
        <v>42883</v>
      </c>
      <c r="X10" s="1810">
        <v>42890</v>
      </c>
      <c r="Y10" s="1810">
        <v>42897</v>
      </c>
      <c r="Z10" s="1810">
        <v>42904</v>
      </c>
      <c r="AA10" s="1810">
        <v>42911</v>
      </c>
      <c r="AB10" s="1810">
        <v>42918</v>
      </c>
      <c r="AC10" s="1810">
        <v>42925</v>
      </c>
      <c r="AD10" s="1810">
        <v>42932</v>
      </c>
      <c r="AE10" s="1810">
        <v>42939</v>
      </c>
      <c r="AF10" s="1810">
        <v>42946</v>
      </c>
      <c r="AG10" s="1810">
        <v>42953</v>
      </c>
      <c r="AH10" s="1810">
        <v>42960</v>
      </c>
      <c r="AI10" s="1810">
        <v>42967</v>
      </c>
      <c r="AJ10" s="1810">
        <v>42974</v>
      </c>
      <c r="AK10" s="1810">
        <v>42981</v>
      </c>
      <c r="AL10" s="1810">
        <v>42988</v>
      </c>
      <c r="AM10" s="1810">
        <v>42995</v>
      </c>
      <c r="AN10" s="1810">
        <v>43002</v>
      </c>
      <c r="AO10" s="1810">
        <v>43009</v>
      </c>
      <c r="AP10" s="1810">
        <v>43016</v>
      </c>
      <c r="AQ10" s="1810">
        <v>43023</v>
      </c>
      <c r="AR10" s="1810">
        <v>43030</v>
      </c>
      <c r="AS10" s="1810">
        <v>43037</v>
      </c>
      <c r="AT10" s="1810">
        <v>43044</v>
      </c>
      <c r="AU10" s="1810">
        <v>43051</v>
      </c>
      <c r="AV10" s="1810">
        <v>43058</v>
      </c>
      <c r="AW10" s="1810">
        <v>43065</v>
      </c>
      <c r="AX10" s="1810">
        <v>43072</v>
      </c>
      <c r="AY10" s="1810">
        <v>43079</v>
      </c>
      <c r="AZ10" s="1810">
        <v>43086</v>
      </c>
      <c r="BA10" s="1810">
        <v>43100</v>
      </c>
      <c r="BB10" s="1810">
        <v>43107</v>
      </c>
    </row>
    <row r="11" spans="2:54">
      <c r="C11" s="1811">
        <v>4.9504519999999994</v>
      </c>
      <c r="D11" s="1811">
        <v>4.9993549411764704</v>
      </c>
      <c r="E11" s="1811">
        <v>4.8791569411764701</v>
      </c>
      <c r="F11" s="1811">
        <v>4.9309443529411761</v>
      </c>
      <c r="G11" s="1811">
        <v>4.9615050588235299</v>
      </c>
      <c r="H11" s="1811">
        <v>4.8549364117647062</v>
      </c>
      <c r="I11" s="1811">
        <v>4.8161772941176473</v>
      </c>
      <c r="J11" s="1811">
        <v>4.7997521764705882</v>
      </c>
      <c r="K11" s="1811">
        <v>4.8115546470588235</v>
      </c>
      <c r="L11" s="1811">
        <v>4.8927212941176466</v>
      </c>
      <c r="M11" s="1811">
        <v>4.9704215294117651</v>
      </c>
      <c r="N11" s="1811">
        <v>5.035472764705883</v>
      </c>
      <c r="O11" s="1811">
        <v>5.2143527647058825</v>
      </c>
      <c r="P11" s="1811">
        <v>5.3884128235294124</v>
      </c>
      <c r="Q11" s="1811">
        <v>5.4388046470588245</v>
      </c>
      <c r="R11" s="1811">
        <v>5.4806057647058823</v>
      </c>
      <c r="S11" s="1811">
        <v>5.5276053529411762</v>
      </c>
      <c r="T11" s="1811">
        <v>5.587069647058823</v>
      </c>
      <c r="U11" s="1811">
        <v>5.5706024705882351</v>
      </c>
      <c r="V11" s="1811">
        <v>5.5917022352941173</v>
      </c>
      <c r="W11" s="1811">
        <v>5.6582438823529415</v>
      </c>
      <c r="X11" s="1811">
        <v>5.6638499411764718</v>
      </c>
      <c r="Y11" s="1811">
        <v>5.6969899999999996</v>
      </c>
      <c r="Z11" s="1811">
        <v>5.7238701764705882</v>
      </c>
      <c r="AA11" s="1811">
        <v>5.7420219999999995</v>
      </c>
      <c r="AB11" s="1811">
        <v>5.7321985882352946</v>
      </c>
      <c r="AC11" s="1811">
        <v>5.7150554117647063</v>
      </c>
      <c r="AD11" s="1811">
        <v>5.5602529411764712</v>
      </c>
      <c r="AE11" s="1811">
        <v>5.4133682352941186</v>
      </c>
      <c r="AF11" s="1811">
        <v>5.4209105294117643</v>
      </c>
      <c r="AG11" s="1811">
        <v>5.4732439411764711</v>
      </c>
      <c r="AH11" s="1811">
        <v>5.5027325294117642</v>
      </c>
      <c r="AI11" s="1811">
        <v>5.514854647058824</v>
      </c>
      <c r="AJ11" s="1811">
        <v>5.51779111764706</v>
      </c>
      <c r="AK11" s="1811">
        <v>5.5389451764705884</v>
      </c>
      <c r="AL11" s="1811">
        <v>5.5461708823529419</v>
      </c>
      <c r="AM11" s="1811">
        <v>5.4646884117647057</v>
      </c>
      <c r="AN11" s="1811">
        <v>5.2313238823529415</v>
      </c>
      <c r="AO11" s="1811">
        <v>5.0964182941176466</v>
      </c>
      <c r="AP11" s="1811">
        <v>4.9290539999999989</v>
      </c>
      <c r="AQ11" s="1811">
        <v>4.8453362941176472</v>
      </c>
      <c r="AR11" s="1811">
        <v>4.8401240588235295</v>
      </c>
      <c r="AS11" s="1811">
        <v>4.7828322941176475</v>
      </c>
      <c r="AT11" s="1811">
        <v>4.6667422941176468</v>
      </c>
      <c r="AU11" s="1811">
        <v>4.6526518235294114</v>
      </c>
      <c r="AV11" s="1811">
        <v>4.6280596470588238</v>
      </c>
      <c r="AW11" s="1811">
        <v>4.6337238235294116</v>
      </c>
      <c r="AX11" s="1811">
        <v>4.6336741176470593</v>
      </c>
      <c r="AY11" s="1811">
        <v>4.6438768235294123</v>
      </c>
      <c r="AZ11" s="1811">
        <v>4.5922561176470591</v>
      </c>
      <c r="BA11" s="1811">
        <v>4.4381204705882356</v>
      </c>
      <c r="BB11" s="1811">
        <v>4.4381204705882356</v>
      </c>
    </row>
    <row r="12" spans="2:54" ht="15.75">
      <c r="B12" s="1808" t="s">
        <v>502</v>
      </c>
      <c r="C12" s="1810">
        <v>43107</v>
      </c>
      <c r="D12" s="1810">
        <v>43114</v>
      </c>
      <c r="E12" s="1810">
        <v>43121</v>
      </c>
      <c r="F12" s="1810">
        <v>43128</v>
      </c>
      <c r="G12" s="1810">
        <v>43135</v>
      </c>
      <c r="H12" s="1810">
        <v>43142</v>
      </c>
      <c r="I12" s="1810">
        <v>43149</v>
      </c>
      <c r="J12" s="1810">
        <v>43156</v>
      </c>
      <c r="K12" s="1810">
        <v>43163</v>
      </c>
      <c r="L12" s="1810">
        <v>43170</v>
      </c>
      <c r="M12" s="1810">
        <v>43177</v>
      </c>
      <c r="N12" s="1810">
        <v>43184</v>
      </c>
      <c r="O12" s="1810">
        <v>43191</v>
      </c>
      <c r="P12" s="1810">
        <v>43198</v>
      </c>
      <c r="Q12" s="1810">
        <v>43205</v>
      </c>
      <c r="R12" s="1810">
        <v>43212</v>
      </c>
      <c r="S12" s="1810">
        <v>43219</v>
      </c>
      <c r="T12" s="1810">
        <v>43226</v>
      </c>
      <c r="U12" s="1810">
        <v>43233</v>
      </c>
      <c r="V12" s="1810">
        <v>43240</v>
      </c>
      <c r="W12" s="1810">
        <v>43247</v>
      </c>
      <c r="X12" s="1810">
        <v>43254</v>
      </c>
      <c r="Y12" s="1810">
        <v>43261</v>
      </c>
      <c r="Z12" s="1810">
        <v>43268</v>
      </c>
      <c r="AA12" s="1810">
        <v>43275</v>
      </c>
      <c r="AB12" s="1810">
        <v>43282</v>
      </c>
      <c r="AC12" s="1810">
        <v>43289</v>
      </c>
      <c r="AD12" s="1810">
        <v>43296</v>
      </c>
      <c r="AE12" s="1810">
        <v>43303</v>
      </c>
      <c r="AF12" s="1810">
        <v>43310</v>
      </c>
      <c r="AG12" s="1810">
        <v>43317</v>
      </c>
      <c r="AH12" s="1810">
        <v>43324</v>
      </c>
      <c r="AI12" s="1810">
        <v>43331</v>
      </c>
      <c r="AJ12" s="1810">
        <v>43338</v>
      </c>
      <c r="AK12" s="1810">
        <v>43345</v>
      </c>
      <c r="AL12" s="1810">
        <v>43352</v>
      </c>
      <c r="AM12" s="1810">
        <v>43359</v>
      </c>
      <c r="AN12" s="1810">
        <v>43366</v>
      </c>
      <c r="AO12" s="1810">
        <v>43373</v>
      </c>
      <c r="AP12" s="1810">
        <v>43380</v>
      </c>
      <c r="AQ12" s="1810">
        <v>43387</v>
      </c>
      <c r="AR12" s="1810">
        <v>43394</v>
      </c>
      <c r="AS12" s="1810">
        <v>43401</v>
      </c>
      <c r="AT12" s="1810">
        <v>43408</v>
      </c>
      <c r="AU12" s="1810">
        <v>43415</v>
      </c>
      <c r="AV12" s="1810">
        <v>43422</v>
      </c>
      <c r="AW12" s="1810">
        <v>43429</v>
      </c>
      <c r="AX12" s="1810">
        <v>43436</v>
      </c>
      <c r="AY12" s="1810">
        <v>43443</v>
      </c>
      <c r="AZ12" s="1810">
        <v>43450</v>
      </c>
      <c r="BA12" s="1810">
        <v>43457</v>
      </c>
      <c r="BB12" s="1810">
        <v>43464</v>
      </c>
    </row>
    <row r="13" spans="2:54">
      <c r="C13" s="1813">
        <v>4.3804670000000003</v>
      </c>
      <c r="D13" s="1813">
        <v>4.3107931176470586</v>
      </c>
      <c r="E13" s="1813">
        <v>4.1962646470588236</v>
      </c>
      <c r="F13" s="1813">
        <v>4.1161288235294125</v>
      </c>
      <c r="G13" s="1813">
        <v>4.1640827647058822</v>
      </c>
      <c r="H13" s="1813">
        <v>4.2701818823529409</v>
      </c>
      <c r="I13" s="1813">
        <v>4.4745709411764709</v>
      </c>
      <c r="J13" s="1813">
        <v>4.6500862352941175</v>
      </c>
      <c r="K13" s="1813">
        <v>4.7626562941176473</v>
      </c>
      <c r="L13" s="1813">
        <v>4.8005857058823533</v>
      </c>
      <c r="M13" s="1813">
        <v>4.6466129411764703</v>
      </c>
      <c r="N13" s="1813">
        <v>4.5693524117647053</v>
      </c>
      <c r="O13" s="1813">
        <v>4.5735858235294113</v>
      </c>
      <c r="P13" s="1813">
        <v>4.582324117647059</v>
      </c>
      <c r="Q13" s="1813">
        <v>4.5732799411764713</v>
      </c>
      <c r="R13" s="1813">
        <v>4.5599411764705886</v>
      </c>
      <c r="S13" s="1814">
        <v>4.4682108823529418</v>
      </c>
      <c r="T13" s="1813">
        <v>4.4682108823529418</v>
      </c>
      <c r="U13" s="1813">
        <v>4.3433795294117648</v>
      </c>
      <c r="V13" s="1813">
        <v>4.4242479411764704</v>
      </c>
      <c r="W13" s="1813">
        <v>4.5933075882352945</v>
      </c>
      <c r="X13" s="1813">
        <v>4.6715033529411762</v>
      </c>
      <c r="Y13" s="1813">
        <v>4.6776630588235291</v>
      </c>
      <c r="Z13" s="1813">
        <v>4.6900857058823533</v>
      </c>
      <c r="AA13" s="1813">
        <v>4.6754056470588239</v>
      </c>
      <c r="AB13" s="1813">
        <v>4.6873687058823537</v>
      </c>
      <c r="AC13" s="1813">
        <v>4.7102532941176465</v>
      </c>
      <c r="AD13" s="1813">
        <v>4.7197165294117651</v>
      </c>
      <c r="AE13" s="1813">
        <v>4.6956841176470592</v>
      </c>
      <c r="AF13" s="1813">
        <v>4.6217661176470584</v>
      </c>
      <c r="AG13" s="1813">
        <v>4.5724402941176479</v>
      </c>
      <c r="AH13" s="1813">
        <v>4.7009934705882364</v>
      </c>
      <c r="AI13" s="1813">
        <v>4.9134601176470589</v>
      </c>
      <c r="AJ13" s="1813">
        <v>5.0109310588235294</v>
      </c>
      <c r="AK13" s="1813">
        <v>5.0182102941176474</v>
      </c>
      <c r="AL13" s="1813">
        <v>4.9374642352941169</v>
      </c>
      <c r="AM13" s="1813">
        <v>4.7522272352941171</v>
      </c>
      <c r="AN13" s="1813">
        <v>4.6246849999999995</v>
      </c>
      <c r="AO13" s="1813">
        <v>4.5462200588235291</v>
      </c>
      <c r="AP13" s="1813">
        <v>4.5265854705882358</v>
      </c>
      <c r="AQ13" s="1813">
        <v>4.4900126470588235</v>
      </c>
      <c r="AR13" s="1813">
        <v>4.378448176470588</v>
      </c>
      <c r="AS13" s="1813">
        <v>4.2971760000000003</v>
      </c>
      <c r="AT13" s="1813">
        <v>4.2709312941176476</v>
      </c>
      <c r="AU13" s="1813">
        <v>4.2481139999999993</v>
      </c>
      <c r="AV13" s="1813">
        <v>4.2585078823529408</v>
      </c>
      <c r="AW13" s="1813">
        <v>4.2466136470588234</v>
      </c>
      <c r="AX13" s="1813">
        <v>4.2239018823529415</v>
      </c>
      <c r="AY13" s="1813">
        <v>4.1856107647058822</v>
      </c>
      <c r="AZ13" s="1813">
        <v>4.1593339411764711</v>
      </c>
      <c r="BA13" s="1813">
        <v>4.1773075882352941</v>
      </c>
      <c r="BB13" s="1813">
        <v>4.1773075882352941</v>
      </c>
    </row>
    <row r="14" spans="2:54" ht="15.75">
      <c r="B14" s="1808" t="s">
        <v>503</v>
      </c>
      <c r="C14" s="1810">
        <v>43471</v>
      </c>
      <c r="D14" s="1810">
        <v>43478</v>
      </c>
      <c r="E14" s="1810">
        <v>43485</v>
      </c>
      <c r="F14" s="1810">
        <v>43492</v>
      </c>
      <c r="G14" s="1810">
        <v>43499</v>
      </c>
      <c r="H14" s="1810">
        <v>43506</v>
      </c>
      <c r="I14" s="1810">
        <v>43513</v>
      </c>
      <c r="J14" s="1810">
        <v>43520</v>
      </c>
      <c r="K14" s="1810">
        <v>43527</v>
      </c>
      <c r="L14" s="1810">
        <v>43534</v>
      </c>
      <c r="M14" s="1810">
        <v>43541</v>
      </c>
      <c r="N14" s="1810">
        <v>43548</v>
      </c>
      <c r="O14" s="1810">
        <v>43555</v>
      </c>
      <c r="P14" s="1810">
        <v>43562</v>
      </c>
      <c r="Q14" s="1810">
        <v>43569</v>
      </c>
      <c r="R14" s="1810">
        <v>43576</v>
      </c>
      <c r="S14" s="1810">
        <v>43583</v>
      </c>
      <c r="T14" s="1810">
        <v>43590</v>
      </c>
      <c r="U14" s="1810">
        <v>43597</v>
      </c>
      <c r="V14" s="1810">
        <v>43604</v>
      </c>
      <c r="W14" s="1810">
        <v>43611</v>
      </c>
      <c r="X14" s="1810">
        <v>43618</v>
      </c>
      <c r="Y14" s="1810">
        <v>43625</v>
      </c>
      <c r="Z14" s="1810">
        <v>43632</v>
      </c>
      <c r="AA14" s="1810">
        <v>43639</v>
      </c>
      <c r="AB14" s="1810">
        <v>43646</v>
      </c>
      <c r="AC14" s="1810">
        <v>43653</v>
      </c>
      <c r="AD14" s="1810">
        <v>43660</v>
      </c>
      <c r="AE14" s="1810">
        <v>43667</v>
      </c>
      <c r="AF14" s="1810">
        <v>43674</v>
      </c>
      <c r="AG14" s="1810">
        <v>43681</v>
      </c>
      <c r="AH14" s="1810">
        <v>43688</v>
      </c>
      <c r="AI14" s="1810">
        <v>43695</v>
      </c>
      <c r="AJ14" s="1810">
        <v>43702</v>
      </c>
      <c r="AK14" s="1810">
        <v>43709</v>
      </c>
      <c r="AL14" s="1810">
        <v>43716</v>
      </c>
      <c r="AM14" s="1810">
        <v>43723</v>
      </c>
      <c r="AN14" s="1810">
        <v>43730</v>
      </c>
      <c r="AO14" s="1810">
        <v>43737</v>
      </c>
      <c r="AP14" s="1810">
        <v>43744</v>
      </c>
      <c r="AQ14" s="1810">
        <v>43751</v>
      </c>
      <c r="AR14" s="1810">
        <v>43758</v>
      </c>
      <c r="AS14" s="1810">
        <v>43765</v>
      </c>
      <c r="AT14" s="1810">
        <v>43772</v>
      </c>
      <c r="AU14" s="1810">
        <v>43779</v>
      </c>
      <c r="AV14" s="1810">
        <v>43786</v>
      </c>
      <c r="AW14" s="1810">
        <v>43793</v>
      </c>
      <c r="AX14" s="1810">
        <v>43800</v>
      </c>
      <c r="AY14" s="1810">
        <v>43807</v>
      </c>
      <c r="AZ14" s="1810">
        <v>43814</v>
      </c>
      <c r="BA14" s="1810">
        <v>43821</v>
      </c>
      <c r="BB14" s="1810">
        <v>43828</v>
      </c>
    </row>
    <row r="15" spans="2:54">
      <c r="C15" s="1813">
        <v>4.0948256470588236</v>
      </c>
      <c r="D15" s="1813">
        <v>4.0767212352941176</v>
      </c>
      <c r="E15" s="1813">
        <v>4.0787178823529411</v>
      </c>
      <c r="F15" s="1813">
        <v>4.0863007058823531</v>
      </c>
      <c r="G15" s="1813">
        <v>4.0942528823529418</v>
      </c>
      <c r="H15" s="1813">
        <v>4.127354705882353</v>
      </c>
      <c r="I15" s="1813">
        <v>4.2041648235294113</v>
      </c>
      <c r="J15" s="1813">
        <v>4.2126308823529417</v>
      </c>
      <c r="K15" s="1813">
        <v>4.230560176470588</v>
      </c>
      <c r="L15" s="1813">
        <v>4.2543448235294115</v>
      </c>
      <c r="M15" s="1813">
        <v>4.3062438823529412</v>
      </c>
      <c r="N15" s="1813">
        <v>4.5033682352941176</v>
      </c>
      <c r="O15" s="1813">
        <v>4.9052150588235293</v>
      </c>
      <c r="P15" s="1813">
        <v>5.4308501764705888</v>
      </c>
      <c r="Q15" s="1813">
        <v>5.7963191764705879</v>
      </c>
      <c r="R15" s="1813">
        <v>5.8327138235294127</v>
      </c>
      <c r="S15" s="1815">
        <v>5.8371965294117647</v>
      </c>
      <c r="T15" s="1813">
        <v>5.8371965294117647</v>
      </c>
      <c r="U15" s="1813">
        <v>5.8105839999999995</v>
      </c>
      <c r="V15" s="1813">
        <v>5.8321020588235299</v>
      </c>
      <c r="W15" s="1813">
        <v>5.8425999411764709</v>
      </c>
      <c r="X15" s="1813">
        <v>5.8163284705882354</v>
      </c>
      <c r="Y15" s="1813">
        <v>5.8014794117647064</v>
      </c>
      <c r="Z15" s="1813">
        <v>5.8280032352941173</v>
      </c>
      <c r="AA15" s="1813">
        <v>5.7594718235294122</v>
      </c>
      <c r="AB15" s="1813">
        <v>5.7494687058823528</v>
      </c>
      <c r="AC15" s="1813">
        <v>5.7474743529411763</v>
      </c>
      <c r="AD15" s="1813">
        <v>5.7052006470588239</v>
      </c>
      <c r="AE15" s="1813">
        <v>5.5678755294117641</v>
      </c>
      <c r="AF15" s="1813">
        <v>5.435954588235294</v>
      </c>
      <c r="AG15" s="1813">
        <v>5.529673117647059</v>
      </c>
      <c r="AH15" s="1813">
        <v>5.7168830588235293</v>
      </c>
      <c r="AI15" s="1813">
        <v>5.8848935294117641</v>
      </c>
      <c r="AJ15" s="1813">
        <v>5.9367673529411764</v>
      </c>
      <c r="AK15" s="1813">
        <v>5.8786428235294128</v>
      </c>
      <c r="AL15" s="1813">
        <v>5.8906456470588235</v>
      </c>
      <c r="AM15" s="1813">
        <v>5.9036395294117643</v>
      </c>
      <c r="AN15" s="1813">
        <v>5.9256806470588232</v>
      </c>
      <c r="AO15" s="1813">
        <v>5.9321225294117639</v>
      </c>
      <c r="AP15" s="1813">
        <v>5.9109493529411763</v>
      </c>
      <c r="AQ15" s="1813">
        <v>5.8749913529411764</v>
      </c>
      <c r="AR15" s="1813">
        <v>5.8479804117647065</v>
      </c>
      <c r="AS15" s="1813">
        <v>5.8276728823529407</v>
      </c>
      <c r="AT15" s="1813">
        <v>5.778948117647059</v>
      </c>
      <c r="AU15" s="1813">
        <v>5.767703882352941</v>
      </c>
      <c r="AV15" s="1813">
        <v>5.790856117647059</v>
      </c>
      <c r="AW15" s="1813">
        <v>5.9074974705882362</v>
      </c>
      <c r="AX15" s="1813">
        <v>6.0780513529411762</v>
      </c>
      <c r="AY15" s="1813">
        <v>6.2440605882352944</v>
      </c>
      <c r="AZ15" s="1813">
        <v>6.3666827058823525</v>
      </c>
      <c r="BA15" s="1813">
        <v>6.3009340588235299</v>
      </c>
      <c r="BB15" s="1813">
        <v>6.3009340588235299</v>
      </c>
    </row>
    <row r="16" spans="2:54" ht="15.75">
      <c r="B16" s="1808" t="s">
        <v>632</v>
      </c>
      <c r="C16" s="1810">
        <v>43835</v>
      </c>
      <c r="D16" s="1810">
        <v>43842</v>
      </c>
      <c r="E16" s="1810">
        <v>43849</v>
      </c>
      <c r="F16" s="1810">
        <v>43856</v>
      </c>
      <c r="G16" s="1810">
        <v>43863</v>
      </c>
      <c r="H16" s="1810">
        <v>43870</v>
      </c>
      <c r="I16" s="1810">
        <v>43877</v>
      </c>
      <c r="J16" s="1810">
        <v>43884</v>
      </c>
      <c r="K16" s="1810">
        <v>43891</v>
      </c>
      <c r="L16" s="1810">
        <v>43898</v>
      </c>
      <c r="M16" s="1810">
        <v>43905</v>
      </c>
      <c r="N16" s="1810">
        <v>43912</v>
      </c>
      <c r="O16" s="1810">
        <v>43919</v>
      </c>
      <c r="P16" s="1810">
        <v>43926</v>
      </c>
      <c r="Q16" s="1810">
        <v>43933</v>
      </c>
      <c r="R16" s="1810">
        <v>43940</v>
      </c>
      <c r="S16" s="1810">
        <v>43947</v>
      </c>
      <c r="T16" s="1810">
        <v>43954</v>
      </c>
      <c r="U16" s="1810">
        <v>43961</v>
      </c>
      <c r="V16" s="1810">
        <v>43968</v>
      </c>
      <c r="W16" s="1810">
        <v>43975</v>
      </c>
      <c r="X16" s="1810">
        <v>43982</v>
      </c>
      <c r="Y16" s="1810">
        <v>43989</v>
      </c>
      <c r="Z16" s="1810">
        <v>43996</v>
      </c>
      <c r="AA16" s="1810">
        <v>44003</v>
      </c>
      <c r="AB16" s="1810">
        <v>44010</v>
      </c>
      <c r="AC16" s="1810">
        <v>44017</v>
      </c>
      <c r="AD16" s="1810">
        <v>44024</v>
      </c>
      <c r="AE16" s="1810">
        <v>44031</v>
      </c>
      <c r="AF16" s="1810">
        <v>44038</v>
      </c>
      <c r="AG16" s="1810">
        <v>44045</v>
      </c>
      <c r="AH16" s="1810">
        <v>44052</v>
      </c>
      <c r="AI16" s="1810">
        <v>44059</v>
      </c>
      <c r="AJ16" s="1810">
        <v>44066</v>
      </c>
      <c r="AK16" s="1816">
        <v>44073</v>
      </c>
      <c r="AL16" s="1817">
        <v>44080</v>
      </c>
      <c r="AM16" s="1817">
        <v>44087</v>
      </c>
      <c r="AN16" s="1817">
        <v>44094</v>
      </c>
      <c r="AO16" s="1817">
        <v>44101</v>
      </c>
      <c r="AP16" s="1817">
        <v>44108</v>
      </c>
      <c r="AQ16" s="1817">
        <v>44115</v>
      </c>
      <c r="AR16" s="1817">
        <v>44122</v>
      </c>
      <c r="AS16" s="1817">
        <v>44129</v>
      </c>
      <c r="AT16" s="1817">
        <v>44136</v>
      </c>
      <c r="AU16" s="1817">
        <v>44143</v>
      </c>
      <c r="AV16" s="1817">
        <v>44150</v>
      </c>
      <c r="AW16" s="1817">
        <v>44157</v>
      </c>
      <c r="AX16" s="1817">
        <v>44164</v>
      </c>
      <c r="AY16" s="1817">
        <v>44171</v>
      </c>
      <c r="AZ16" s="1817">
        <v>44178</v>
      </c>
      <c r="BA16" s="1817">
        <v>44185</v>
      </c>
      <c r="BB16" s="1817">
        <v>44192</v>
      </c>
    </row>
    <row r="17" spans="2:55">
      <c r="C17" s="1813">
        <v>6.1994147647058817</v>
      </c>
      <c r="D17" s="1813">
        <v>6.0484128823529408</v>
      </c>
      <c r="E17" s="1813">
        <v>5.8257909411764706</v>
      </c>
      <c r="F17" s="1813">
        <v>5.7513192941176463</v>
      </c>
      <c r="G17" s="1813">
        <v>5.8866355294117652</v>
      </c>
      <c r="H17" s="1813">
        <v>6.0671512352941184</v>
      </c>
      <c r="I17" s="1813">
        <v>6.1422988823529412</v>
      </c>
      <c r="J17" s="1813">
        <v>6.2954006470588242</v>
      </c>
      <c r="K17" s="1813">
        <v>6.4696587647058834</v>
      </c>
      <c r="L17" s="1813">
        <v>6.5443307647058822</v>
      </c>
      <c r="M17" s="1813">
        <v>6.4654123529411773</v>
      </c>
      <c r="N17" s="1813">
        <v>6.2507150588235287</v>
      </c>
      <c r="O17" s="1813">
        <v>6.1741274705882363</v>
      </c>
      <c r="P17" s="1813">
        <v>6.2658684705882344</v>
      </c>
      <c r="Q17" s="1813">
        <v>6.2116301764705888</v>
      </c>
      <c r="R17" s="1813">
        <v>6.0554351764705876</v>
      </c>
      <c r="S17" s="1813">
        <v>5.92163305882353</v>
      </c>
      <c r="T17" s="1813">
        <v>5.4822277058823525</v>
      </c>
      <c r="U17" s="1813">
        <v>5.1612722352941178</v>
      </c>
      <c r="V17" s="1813">
        <v>4.88</v>
      </c>
      <c r="W17" s="1813">
        <v>5.16</v>
      </c>
      <c r="X17" s="1813">
        <v>5.6862902352941171</v>
      </c>
      <c r="Y17" s="1813">
        <v>5.6364910588235295</v>
      </c>
      <c r="Z17" s="1813">
        <v>5.5531404117647059</v>
      </c>
      <c r="AA17" s="1813">
        <v>5.5208002352941179</v>
      </c>
      <c r="AB17" s="1813">
        <v>5.3723157647058821</v>
      </c>
      <c r="AC17" s="1813">
        <v>5.22984494117647</v>
      </c>
      <c r="AD17" s="1813">
        <v>4.9082540000000003</v>
      </c>
      <c r="AE17" s="1813">
        <v>4.5684102941176503</v>
      </c>
      <c r="AF17" s="1813">
        <v>4.8748906470588231</v>
      </c>
      <c r="AG17" s="1813">
        <v>5.0081819411764705</v>
      </c>
      <c r="AH17" s="1813">
        <v>4.9988586470588237</v>
      </c>
      <c r="AI17" s="1813">
        <v>4.9358682941176468</v>
      </c>
      <c r="AJ17" s="1813">
        <v>4.8607520000000006</v>
      </c>
      <c r="AK17" s="1813">
        <v>4.8467364705882359</v>
      </c>
      <c r="AL17" s="1813">
        <v>4.842708</v>
      </c>
      <c r="AM17" s="1813">
        <v>4.8434451764705884</v>
      </c>
      <c r="AN17" s="1813">
        <v>4.5855756470588229</v>
      </c>
      <c r="AO17" s="1813">
        <v>4.4939256470588234</v>
      </c>
      <c r="AP17" s="1813">
        <v>4.4843224705882347</v>
      </c>
      <c r="AQ17" s="1813">
        <v>4.4644102941176467</v>
      </c>
      <c r="AR17" s="1813">
        <v>4.4224455294117648</v>
      </c>
      <c r="AS17" s="1813">
        <v>4.4184262352941177</v>
      </c>
      <c r="AT17" s="1813">
        <v>4.4132216470588235</v>
      </c>
      <c r="AU17" s="1813">
        <v>4.3947042941176475</v>
      </c>
      <c r="AV17" s="1813">
        <v>4.2156583529411762</v>
      </c>
      <c r="AW17" s="1813">
        <v>4.0375598823529408</v>
      </c>
      <c r="AX17" s="1813">
        <v>3.8600265294117646</v>
      </c>
      <c r="AY17" s="1813">
        <v>3.8427839411764704</v>
      </c>
      <c r="AZ17" s="1813">
        <v>3.8724690588235293</v>
      </c>
      <c r="BA17" s="1813">
        <v>3.9109689411764705</v>
      </c>
      <c r="BB17" s="1813">
        <v>3.8538729411764705</v>
      </c>
    </row>
    <row r="18" spans="2:55" ht="15.75">
      <c r="B18" s="1808" t="s">
        <v>653</v>
      </c>
      <c r="C18" s="1810">
        <v>43840</v>
      </c>
      <c r="D18" s="1810">
        <v>43847</v>
      </c>
      <c r="E18" s="1810">
        <v>43854</v>
      </c>
      <c r="F18" s="1810">
        <v>43861</v>
      </c>
      <c r="G18" s="1810">
        <v>43868</v>
      </c>
      <c r="H18" s="1810">
        <v>43875</v>
      </c>
      <c r="I18" s="1810">
        <v>43882</v>
      </c>
      <c r="J18" s="1810">
        <v>43889</v>
      </c>
      <c r="K18" s="1810">
        <v>43896</v>
      </c>
      <c r="L18" s="1810">
        <v>43903</v>
      </c>
      <c r="M18" s="1810">
        <v>43910</v>
      </c>
      <c r="N18" s="1810">
        <v>43917</v>
      </c>
      <c r="O18" s="1810">
        <v>43924</v>
      </c>
      <c r="P18" s="1810">
        <v>43931</v>
      </c>
      <c r="Q18" s="1810">
        <v>43938</v>
      </c>
      <c r="R18" s="1810">
        <v>43945</v>
      </c>
      <c r="S18" s="1810">
        <v>43952</v>
      </c>
      <c r="T18" s="1810">
        <v>43959</v>
      </c>
      <c r="U18" s="1810">
        <v>43966</v>
      </c>
      <c r="V18" s="1810">
        <v>43973</v>
      </c>
      <c r="W18" s="1810">
        <v>43980</v>
      </c>
      <c r="X18" s="1810">
        <v>43987</v>
      </c>
      <c r="Y18" s="1810">
        <v>43994</v>
      </c>
      <c r="Z18" s="1810">
        <v>44001</v>
      </c>
      <c r="AA18" s="1810">
        <v>44008</v>
      </c>
      <c r="AB18" s="1810">
        <v>44015</v>
      </c>
      <c r="AC18" s="1810">
        <v>44022</v>
      </c>
      <c r="AD18" s="1810">
        <v>44029</v>
      </c>
      <c r="AE18" s="1810">
        <v>44036</v>
      </c>
      <c r="AF18" s="1810">
        <v>44043</v>
      </c>
      <c r="AG18" s="1810">
        <v>44050</v>
      </c>
      <c r="AH18" s="1810">
        <v>44057</v>
      </c>
      <c r="AI18" s="1810">
        <v>44064</v>
      </c>
      <c r="AJ18" s="1810">
        <v>44071</v>
      </c>
      <c r="AK18" s="1810">
        <v>44078</v>
      </c>
      <c r="AL18" s="1810">
        <v>44085</v>
      </c>
      <c r="AM18" s="1810">
        <v>44092</v>
      </c>
      <c r="AN18" s="1810">
        <v>44099</v>
      </c>
      <c r="AO18" s="1810">
        <v>44106</v>
      </c>
      <c r="AP18" s="1810">
        <v>44113</v>
      </c>
      <c r="AQ18" s="1810">
        <v>44120</v>
      </c>
      <c r="AR18" s="1810">
        <v>44127</v>
      </c>
      <c r="AS18" s="1810">
        <v>44134</v>
      </c>
      <c r="AT18" s="1810">
        <v>44141</v>
      </c>
      <c r="AU18" s="1810">
        <v>44148</v>
      </c>
      <c r="AV18" s="1810">
        <v>44155</v>
      </c>
      <c r="AW18" s="1810">
        <v>44162</v>
      </c>
      <c r="AX18" s="1810">
        <v>44169</v>
      </c>
      <c r="AY18" s="1810">
        <v>44176</v>
      </c>
      <c r="AZ18" s="1810">
        <v>44183</v>
      </c>
      <c r="BA18" s="1810">
        <v>44190</v>
      </c>
      <c r="BB18" s="1810">
        <v>44197</v>
      </c>
    </row>
    <row r="19" spans="2:55">
      <c r="C19" s="1813">
        <v>3.8408140588235296</v>
      </c>
      <c r="D19" s="1813">
        <v>3.8992819411764703</v>
      </c>
      <c r="E19" s="1813">
        <v>3.9199664705882356</v>
      </c>
      <c r="F19" s="1813">
        <v>3.9488096470588241</v>
      </c>
      <c r="G19" s="1813">
        <v>4.0323560588235292</v>
      </c>
      <c r="H19" s="1813">
        <v>4.1566941764705883</v>
      </c>
      <c r="I19" s="1813">
        <v>4.3253699411764703</v>
      </c>
      <c r="J19" s="1813">
        <v>4.6766651176470591</v>
      </c>
      <c r="AL19" s="1813"/>
    </row>
    <row r="20" spans="2:55">
      <c r="AL20" s="1818"/>
      <c r="AM20" s="1819"/>
      <c r="AN20" s="1819"/>
      <c r="AO20" s="1819"/>
      <c r="AP20" s="1819"/>
      <c r="AQ20" s="1818"/>
      <c r="AR20" s="1819"/>
      <c r="BC20" s="1813"/>
    </row>
    <row r="21" spans="2:55">
      <c r="AL21" s="1819"/>
      <c r="AM21" s="1819"/>
      <c r="AN21" s="1819"/>
      <c r="AO21" s="1819"/>
      <c r="AP21" s="1819"/>
      <c r="AQ21" s="1819"/>
      <c r="AR21" s="1819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L118"/>
  <sheetViews>
    <sheetView showGridLines="0" zoomScaleNormal="100" workbookViewId="0">
      <selection activeCell="Q18" sqref="Q18"/>
    </sheetView>
  </sheetViews>
  <sheetFormatPr defaultRowHeight="12.75"/>
  <cols>
    <col min="1" max="1" width="11.42578125" style="28" customWidth="1"/>
    <col min="2" max="2" width="9.140625" hidden="1" customWidth="1"/>
    <col min="3" max="13" width="13" customWidth="1"/>
    <col min="14" max="14" width="11.5703125" customWidth="1"/>
    <col min="15" max="15" width="14.7109375" customWidth="1"/>
    <col min="176" max="176" width="11.85546875" customWidth="1"/>
    <col min="220" max="220" width="11.85546875" customWidth="1"/>
    <col min="221" max="221" width="11.140625" bestFit="1" customWidth="1"/>
    <col min="222" max="222" width="12" customWidth="1"/>
    <col min="224" max="224" width="9.5703125" bestFit="1" customWidth="1"/>
    <col min="225" max="225" width="12.5703125" bestFit="1" customWidth="1"/>
    <col min="226" max="226" width="9.7109375" bestFit="1" customWidth="1"/>
    <col min="231" max="231" width="9.5703125" bestFit="1" customWidth="1"/>
    <col min="234" max="234" width="16.140625" customWidth="1"/>
    <col min="235" max="235" width="14" customWidth="1"/>
    <col min="236" max="236" width="7.42578125" customWidth="1"/>
    <col min="237" max="237" width="8.28515625" customWidth="1"/>
    <col min="238" max="238" width="6.7109375" customWidth="1"/>
    <col min="239" max="239" width="5.5703125" customWidth="1"/>
    <col min="240" max="240" width="10.85546875" customWidth="1"/>
    <col min="241" max="241" width="11.42578125" customWidth="1"/>
    <col min="242" max="242" width="0" hidden="1" customWidth="1"/>
    <col min="243" max="249" width="13" customWidth="1"/>
    <col min="250" max="250" width="11.5703125" customWidth="1"/>
    <col min="251" max="251" width="14.7109375" customWidth="1"/>
    <col min="252" max="252" width="11.5703125" customWidth="1"/>
    <col min="253" max="253" width="12.42578125" customWidth="1"/>
    <col min="254" max="254" width="12" customWidth="1"/>
    <col min="255" max="255" width="12.42578125" customWidth="1"/>
    <col min="257" max="257" width="11.140625" customWidth="1"/>
    <col min="258" max="258" width="14" customWidth="1"/>
    <col min="259" max="259" width="20.7109375" customWidth="1"/>
    <col min="432" max="432" width="11.85546875" customWidth="1"/>
    <col min="476" max="476" width="11.85546875" customWidth="1"/>
    <col min="477" max="477" width="11.140625" bestFit="1" customWidth="1"/>
    <col min="478" max="478" width="12" customWidth="1"/>
    <col min="480" max="480" width="9.5703125" bestFit="1" customWidth="1"/>
    <col min="481" max="481" width="12.5703125" bestFit="1" customWidth="1"/>
    <col min="482" max="482" width="9.7109375" bestFit="1" customWidth="1"/>
    <col min="487" max="487" width="9.5703125" bestFit="1" customWidth="1"/>
    <col min="490" max="490" width="16.140625" customWidth="1"/>
    <col min="491" max="491" width="14" customWidth="1"/>
    <col min="492" max="492" width="7.42578125" customWidth="1"/>
    <col min="493" max="493" width="8.28515625" customWidth="1"/>
    <col min="494" max="494" width="6.7109375" customWidth="1"/>
    <col min="495" max="495" width="5.5703125" customWidth="1"/>
    <col min="496" max="496" width="10.85546875" customWidth="1"/>
    <col min="497" max="497" width="11.42578125" customWidth="1"/>
    <col min="498" max="498" width="0" hidden="1" customWidth="1"/>
    <col min="499" max="505" width="13" customWidth="1"/>
    <col min="506" max="506" width="11.5703125" customWidth="1"/>
    <col min="507" max="507" width="14.7109375" customWidth="1"/>
    <col min="508" max="508" width="11.5703125" customWidth="1"/>
    <col min="509" max="509" width="12.42578125" customWidth="1"/>
    <col min="510" max="510" width="12" customWidth="1"/>
    <col min="511" max="511" width="12.42578125" customWidth="1"/>
    <col min="513" max="513" width="11.140625" customWidth="1"/>
    <col min="514" max="514" width="14" customWidth="1"/>
    <col min="515" max="515" width="20.7109375" customWidth="1"/>
    <col min="688" max="688" width="11.85546875" customWidth="1"/>
    <col min="732" max="732" width="11.85546875" customWidth="1"/>
    <col min="733" max="733" width="11.140625" bestFit="1" customWidth="1"/>
    <col min="734" max="734" width="12" customWidth="1"/>
    <col min="736" max="736" width="9.5703125" bestFit="1" customWidth="1"/>
    <col min="737" max="737" width="12.5703125" bestFit="1" customWidth="1"/>
    <col min="738" max="738" width="9.7109375" bestFit="1" customWidth="1"/>
    <col min="743" max="743" width="9.5703125" bestFit="1" customWidth="1"/>
    <col min="746" max="746" width="16.140625" customWidth="1"/>
    <col min="747" max="747" width="14" customWidth="1"/>
    <col min="748" max="748" width="7.42578125" customWidth="1"/>
    <col min="749" max="749" width="8.28515625" customWidth="1"/>
    <col min="750" max="750" width="6.7109375" customWidth="1"/>
    <col min="751" max="751" width="5.5703125" customWidth="1"/>
    <col min="752" max="752" width="10.85546875" customWidth="1"/>
    <col min="753" max="753" width="11.42578125" customWidth="1"/>
    <col min="754" max="754" width="0" hidden="1" customWidth="1"/>
    <col min="755" max="761" width="13" customWidth="1"/>
    <col min="762" max="762" width="11.5703125" customWidth="1"/>
    <col min="763" max="763" width="14.7109375" customWidth="1"/>
    <col min="764" max="764" width="11.5703125" customWidth="1"/>
    <col min="765" max="765" width="12.42578125" customWidth="1"/>
    <col min="766" max="766" width="12" customWidth="1"/>
    <col min="767" max="767" width="12.42578125" customWidth="1"/>
    <col min="769" max="769" width="11.140625" customWidth="1"/>
    <col min="770" max="770" width="14" customWidth="1"/>
    <col min="771" max="771" width="20.7109375" customWidth="1"/>
    <col min="944" max="944" width="11.85546875" customWidth="1"/>
    <col min="988" max="988" width="11.85546875" customWidth="1"/>
    <col min="989" max="989" width="11.140625" bestFit="1" customWidth="1"/>
    <col min="990" max="990" width="12" customWidth="1"/>
    <col min="992" max="992" width="9.5703125" bestFit="1" customWidth="1"/>
    <col min="993" max="993" width="12.5703125" bestFit="1" customWidth="1"/>
    <col min="994" max="994" width="9.7109375" bestFit="1" customWidth="1"/>
    <col min="999" max="999" width="9.5703125" bestFit="1" customWidth="1"/>
    <col min="1002" max="1002" width="16.140625" customWidth="1"/>
    <col min="1003" max="1003" width="14" customWidth="1"/>
    <col min="1004" max="1004" width="7.42578125" customWidth="1"/>
    <col min="1005" max="1005" width="8.28515625" customWidth="1"/>
    <col min="1006" max="1006" width="6.7109375" customWidth="1"/>
    <col min="1007" max="1007" width="5.5703125" customWidth="1"/>
    <col min="1008" max="1008" width="10.85546875" customWidth="1"/>
    <col min="1009" max="1009" width="11.42578125" customWidth="1"/>
    <col min="1010" max="1010" width="0" hidden="1" customWidth="1"/>
    <col min="1011" max="1017" width="13" customWidth="1"/>
    <col min="1018" max="1018" width="11.5703125" customWidth="1"/>
    <col min="1019" max="1019" width="14.7109375" customWidth="1"/>
    <col min="1020" max="1020" width="11.5703125" customWidth="1"/>
    <col min="1021" max="1021" width="12.42578125" customWidth="1"/>
    <col min="1022" max="1022" width="12" customWidth="1"/>
    <col min="1023" max="1023" width="12.42578125" customWidth="1"/>
    <col min="1025" max="1025" width="11.140625" customWidth="1"/>
    <col min="1026" max="1026" width="14" customWidth="1"/>
    <col min="1027" max="1027" width="20.7109375" customWidth="1"/>
    <col min="1200" max="1200" width="11.85546875" customWidth="1"/>
    <col min="1244" max="1244" width="11.85546875" customWidth="1"/>
    <col min="1245" max="1245" width="11.140625" bestFit="1" customWidth="1"/>
    <col min="1246" max="1246" width="12" customWidth="1"/>
    <col min="1248" max="1248" width="9.5703125" bestFit="1" customWidth="1"/>
    <col min="1249" max="1249" width="12.5703125" bestFit="1" customWidth="1"/>
    <col min="1250" max="1250" width="9.7109375" bestFit="1" customWidth="1"/>
    <col min="1255" max="1255" width="9.5703125" bestFit="1" customWidth="1"/>
    <col min="1258" max="1258" width="16.140625" customWidth="1"/>
    <col min="1259" max="1259" width="14" customWidth="1"/>
    <col min="1260" max="1260" width="7.42578125" customWidth="1"/>
    <col min="1261" max="1261" width="8.28515625" customWidth="1"/>
    <col min="1262" max="1262" width="6.7109375" customWidth="1"/>
    <col min="1263" max="1263" width="5.5703125" customWidth="1"/>
    <col min="1264" max="1264" width="10.85546875" customWidth="1"/>
    <col min="1265" max="1265" width="11.42578125" customWidth="1"/>
    <col min="1266" max="1266" width="0" hidden="1" customWidth="1"/>
    <col min="1267" max="1273" width="13" customWidth="1"/>
    <col min="1274" max="1274" width="11.5703125" customWidth="1"/>
    <col min="1275" max="1275" width="14.7109375" customWidth="1"/>
    <col min="1276" max="1276" width="11.5703125" customWidth="1"/>
    <col min="1277" max="1277" width="12.42578125" customWidth="1"/>
    <col min="1278" max="1278" width="12" customWidth="1"/>
    <col min="1279" max="1279" width="12.42578125" customWidth="1"/>
    <col min="1281" max="1281" width="11.140625" customWidth="1"/>
    <col min="1282" max="1282" width="14" customWidth="1"/>
    <col min="1283" max="1283" width="20.7109375" customWidth="1"/>
    <col min="1456" max="1456" width="11.85546875" customWidth="1"/>
    <col min="1500" max="1500" width="11.85546875" customWidth="1"/>
    <col min="1501" max="1501" width="11.140625" bestFit="1" customWidth="1"/>
    <col min="1502" max="1502" width="12" customWidth="1"/>
    <col min="1504" max="1504" width="9.5703125" bestFit="1" customWidth="1"/>
    <col min="1505" max="1505" width="12.5703125" bestFit="1" customWidth="1"/>
    <col min="1506" max="1506" width="9.7109375" bestFit="1" customWidth="1"/>
    <col min="1511" max="1511" width="9.5703125" bestFit="1" customWidth="1"/>
    <col min="1514" max="1514" width="16.140625" customWidth="1"/>
    <col min="1515" max="1515" width="14" customWidth="1"/>
    <col min="1516" max="1516" width="7.42578125" customWidth="1"/>
    <col min="1517" max="1517" width="8.28515625" customWidth="1"/>
    <col min="1518" max="1518" width="6.7109375" customWidth="1"/>
    <col min="1519" max="1519" width="5.5703125" customWidth="1"/>
    <col min="1520" max="1520" width="10.85546875" customWidth="1"/>
    <col min="1521" max="1521" width="11.42578125" customWidth="1"/>
    <col min="1522" max="1522" width="0" hidden="1" customWidth="1"/>
    <col min="1523" max="1529" width="13" customWidth="1"/>
    <col min="1530" max="1530" width="11.5703125" customWidth="1"/>
    <col min="1531" max="1531" width="14.7109375" customWidth="1"/>
    <col min="1532" max="1532" width="11.5703125" customWidth="1"/>
    <col min="1533" max="1533" width="12.42578125" customWidth="1"/>
    <col min="1534" max="1534" width="12" customWidth="1"/>
    <col min="1535" max="1535" width="12.42578125" customWidth="1"/>
    <col min="1537" max="1537" width="11.140625" customWidth="1"/>
    <col min="1538" max="1538" width="14" customWidth="1"/>
    <col min="1539" max="1539" width="20.7109375" customWidth="1"/>
    <col min="1712" max="1712" width="11.85546875" customWidth="1"/>
    <col min="1756" max="1756" width="11.85546875" customWidth="1"/>
    <col min="1757" max="1757" width="11.140625" bestFit="1" customWidth="1"/>
    <col min="1758" max="1758" width="12" customWidth="1"/>
    <col min="1760" max="1760" width="9.5703125" bestFit="1" customWidth="1"/>
    <col min="1761" max="1761" width="12.5703125" bestFit="1" customWidth="1"/>
    <col min="1762" max="1762" width="9.7109375" bestFit="1" customWidth="1"/>
    <col min="1767" max="1767" width="9.5703125" bestFit="1" customWidth="1"/>
    <col min="1770" max="1770" width="16.140625" customWidth="1"/>
    <col min="1771" max="1771" width="14" customWidth="1"/>
    <col min="1772" max="1772" width="7.42578125" customWidth="1"/>
    <col min="1773" max="1773" width="8.28515625" customWidth="1"/>
    <col min="1774" max="1774" width="6.7109375" customWidth="1"/>
    <col min="1775" max="1775" width="5.5703125" customWidth="1"/>
    <col min="1776" max="1776" width="10.85546875" customWidth="1"/>
    <col min="1777" max="1777" width="11.42578125" customWidth="1"/>
    <col min="1778" max="1778" width="0" hidden="1" customWidth="1"/>
    <col min="1779" max="1785" width="13" customWidth="1"/>
    <col min="1786" max="1786" width="11.5703125" customWidth="1"/>
    <col min="1787" max="1787" width="14.7109375" customWidth="1"/>
    <col min="1788" max="1788" width="11.5703125" customWidth="1"/>
    <col min="1789" max="1789" width="12.42578125" customWidth="1"/>
    <col min="1790" max="1790" width="12" customWidth="1"/>
    <col min="1791" max="1791" width="12.42578125" customWidth="1"/>
    <col min="1793" max="1793" width="11.140625" customWidth="1"/>
    <col min="1794" max="1794" width="14" customWidth="1"/>
    <col min="1795" max="1795" width="20.7109375" customWidth="1"/>
    <col min="1968" max="1968" width="11.85546875" customWidth="1"/>
    <col min="2012" max="2012" width="11.85546875" customWidth="1"/>
    <col min="2013" max="2013" width="11.140625" bestFit="1" customWidth="1"/>
    <col min="2014" max="2014" width="12" customWidth="1"/>
    <col min="2016" max="2016" width="9.5703125" bestFit="1" customWidth="1"/>
    <col min="2017" max="2017" width="12.5703125" bestFit="1" customWidth="1"/>
    <col min="2018" max="2018" width="9.7109375" bestFit="1" customWidth="1"/>
    <col min="2023" max="2023" width="9.5703125" bestFit="1" customWidth="1"/>
    <col min="2026" max="2026" width="16.140625" customWidth="1"/>
    <col min="2027" max="2027" width="14" customWidth="1"/>
    <col min="2028" max="2028" width="7.42578125" customWidth="1"/>
    <col min="2029" max="2029" width="8.28515625" customWidth="1"/>
    <col min="2030" max="2030" width="6.7109375" customWidth="1"/>
    <col min="2031" max="2031" width="5.5703125" customWidth="1"/>
    <col min="2032" max="2032" width="10.85546875" customWidth="1"/>
    <col min="2033" max="2033" width="11.42578125" customWidth="1"/>
    <col min="2034" max="2034" width="0" hidden="1" customWidth="1"/>
    <col min="2035" max="2041" width="13" customWidth="1"/>
    <col min="2042" max="2042" width="11.5703125" customWidth="1"/>
    <col min="2043" max="2043" width="14.7109375" customWidth="1"/>
    <col min="2044" max="2044" width="11.5703125" customWidth="1"/>
    <col min="2045" max="2045" width="12.42578125" customWidth="1"/>
    <col min="2046" max="2046" width="12" customWidth="1"/>
    <col min="2047" max="2047" width="12.42578125" customWidth="1"/>
    <col min="2049" max="2049" width="11.140625" customWidth="1"/>
    <col min="2050" max="2050" width="14" customWidth="1"/>
    <col min="2051" max="2051" width="20.7109375" customWidth="1"/>
    <col min="2224" max="2224" width="11.85546875" customWidth="1"/>
    <col min="2268" max="2268" width="11.85546875" customWidth="1"/>
    <col min="2269" max="2269" width="11.140625" bestFit="1" customWidth="1"/>
    <col min="2270" max="2270" width="12" customWidth="1"/>
    <col min="2272" max="2272" width="9.5703125" bestFit="1" customWidth="1"/>
    <col min="2273" max="2273" width="12.5703125" bestFit="1" customWidth="1"/>
    <col min="2274" max="2274" width="9.7109375" bestFit="1" customWidth="1"/>
    <col min="2279" max="2279" width="9.5703125" bestFit="1" customWidth="1"/>
    <col min="2282" max="2282" width="16.140625" customWidth="1"/>
    <col min="2283" max="2283" width="14" customWidth="1"/>
    <col min="2284" max="2284" width="7.42578125" customWidth="1"/>
    <col min="2285" max="2285" width="8.28515625" customWidth="1"/>
    <col min="2286" max="2286" width="6.7109375" customWidth="1"/>
    <col min="2287" max="2287" width="5.5703125" customWidth="1"/>
    <col min="2288" max="2288" width="10.85546875" customWidth="1"/>
    <col min="2289" max="2289" width="11.42578125" customWidth="1"/>
    <col min="2290" max="2290" width="0" hidden="1" customWidth="1"/>
    <col min="2291" max="2297" width="13" customWidth="1"/>
    <col min="2298" max="2298" width="11.5703125" customWidth="1"/>
    <col min="2299" max="2299" width="14.7109375" customWidth="1"/>
    <col min="2300" max="2300" width="11.5703125" customWidth="1"/>
    <col min="2301" max="2301" width="12.42578125" customWidth="1"/>
    <col min="2302" max="2302" width="12" customWidth="1"/>
    <col min="2303" max="2303" width="12.42578125" customWidth="1"/>
    <col min="2305" max="2305" width="11.140625" customWidth="1"/>
    <col min="2306" max="2306" width="14" customWidth="1"/>
    <col min="2307" max="2307" width="20.7109375" customWidth="1"/>
    <col min="2480" max="2480" width="11.85546875" customWidth="1"/>
    <col min="2524" max="2524" width="11.85546875" customWidth="1"/>
    <col min="2525" max="2525" width="11.140625" bestFit="1" customWidth="1"/>
    <col min="2526" max="2526" width="12" customWidth="1"/>
    <col min="2528" max="2528" width="9.5703125" bestFit="1" customWidth="1"/>
    <col min="2529" max="2529" width="12.5703125" bestFit="1" customWidth="1"/>
    <col min="2530" max="2530" width="9.7109375" bestFit="1" customWidth="1"/>
    <col min="2535" max="2535" width="9.5703125" bestFit="1" customWidth="1"/>
    <col min="2538" max="2538" width="16.140625" customWidth="1"/>
    <col min="2539" max="2539" width="14" customWidth="1"/>
    <col min="2540" max="2540" width="7.42578125" customWidth="1"/>
    <col min="2541" max="2541" width="8.28515625" customWidth="1"/>
    <col min="2542" max="2542" width="6.7109375" customWidth="1"/>
    <col min="2543" max="2543" width="5.5703125" customWidth="1"/>
    <col min="2544" max="2544" width="10.85546875" customWidth="1"/>
    <col min="2545" max="2545" width="11.42578125" customWidth="1"/>
    <col min="2546" max="2546" width="0" hidden="1" customWidth="1"/>
    <col min="2547" max="2553" width="13" customWidth="1"/>
    <col min="2554" max="2554" width="11.5703125" customWidth="1"/>
    <col min="2555" max="2555" width="14.7109375" customWidth="1"/>
    <col min="2556" max="2556" width="11.5703125" customWidth="1"/>
    <col min="2557" max="2557" width="12.42578125" customWidth="1"/>
    <col min="2558" max="2558" width="12" customWidth="1"/>
    <col min="2559" max="2559" width="12.42578125" customWidth="1"/>
    <col min="2561" max="2561" width="11.140625" customWidth="1"/>
    <col min="2562" max="2562" width="14" customWidth="1"/>
    <col min="2563" max="2563" width="20.7109375" customWidth="1"/>
    <col min="2736" max="2736" width="11.85546875" customWidth="1"/>
    <col min="2780" max="2780" width="11.85546875" customWidth="1"/>
    <col min="2781" max="2781" width="11.140625" bestFit="1" customWidth="1"/>
    <col min="2782" max="2782" width="12" customWidth="1"/>
    <col min="2784" max="2784" width="9.5703125" bestFit="1" customWidth="1"/>
    <col min="2785" max="2785" width="12.5703125" bestFit="1" customWidth="1"/>
    <col min="2786" max="2786" width="9.7109375" bestFit="1" customWidth="1"/>
    <col min="2791" max="2791" width="9.5703125" bestFit="1" customWidth="1"/>
    <col min="2794" max="2794" width="16.140625" customWidth="1"/>
    <col min="2795" max="2795" width="14" customWidth="1"/>
    <col min="2796" max="2796" width="7.42578125" customWidth="1"/>
    <col min="2797" max="2797" width="8.28515625" customWidth="1"/>
    <col min="2798" max="2798" width="6.7109375" customWidth="1"/>
    <col min="2799" max="2799" width="5.5703125" customWidth="1"/>
    <col min="2800" max="2800" width="10.85546875" customWidth="1"/>
    <col min="2801" max="2801" width="11.42578125" customWidth="1"/>
    <col min="2802" max="2802" width="0" hidden="1" customWidth="1"/>
    <col min="2803" max="2809" width="13" customWidth="1"/>
    <col min="2810" max="2810" width="11.5703125" customWidth="1"/>
    <col min="2811" max="2811" width="14.7109375" customWidth="1"/>
    <col min="2812" max="2812" width="11.5703125" customWidth="1"/>
    <col min="2813" max="2813" width="12.42578125" customWidth="1"/>
    <col min="2814" max="2814" width="12" customWidth="1"/>
    <col min="2815" max="2815" width="12.42578125" customWidth="1"/>
    <col min="2817" max="2817" width="11.140625" customWidth="1"/>
    <col min="2818" max="2818" width="14" customWidth="1"/>
    <col min="2819" max="2819" width="20.7109375" customWidth="1"/>
    <col min="2992" max="2992" width="11.85546875" customWidth="1"/>
    <col min="3036" max="3036" width="11.85546875" customWidth="1"/>
    <col min="3037" max="3037" width="11.140625" bestFit="1" customWidth="1"/>
    <col min="3038" max="3038" width="12" customWidth="1"/>
    <col min="3040" max="3040" width="9.5703125" bestFit="1" customWidth="1"/>
    <col min="3041" max="3041" width="12.5703125" bestFit="1" customWidth="1"/>
    <col min="3042" max="3042" width="9.7109375" bestFit="1" customWidth="1"/>
    <col min="3047" max="3047" width="9.5703125" bestFit="1" customWidth="1"/>
    <col min="3050" max="3050" width="16.140625" customWidth="1"/>
    <col min="3051" max="3051" width="14" customWidth="1"/>
    <col min="3052" max="3052" width="7.42578125" customWidth="1"/>
    <col min="3053" max="3053" width="8.28515625" customWidth="1"/>
    <col min="3054" max="3054" width="6.7109375" customWidth="1"/>
    <col min="3055" max="3055" width="5.5703125" customWidth="1"/>
    <col min="3056" max="3056" width="10.85546875" customWidth="1"/>
    <col min="3057" max="3057" width="11.42578125" customWidth="1"/>
    <col min="3058" max="3058" width="0" hidden="1" customWidth="1"/>
    <col min="3059" max="3065" width="13" customWidth="1"/>
    <col min="3066" max="3066" width="11.5703125" customWidth="1"/>
    <col min="3067" max="3067" width="14.7109375" customWidth="1"/>
    <col min="3068" max="3068" width="11.5703125" customWidth="1"/>
    <col min="3069" max="3069" width="12.42578125" customWidth="1"/>
    <col min="3070" max="3070" width="12" customWidth="1"/>
    <col min="3071" max="3071" width="12.42578125" customWidth="1"/>
    <col min="3073" max="3073" width="11.140625" customWidth="1"/>
    <col min="3074" max="3074" width="14" customWidth="1"/>
    <col min="3075" max="3075" width="20.7109375" customWidth="1"/>
    <col min="3248" max="3248" width="11.85546875" customWidth="1"/>
    <col min="3292" max="3292" width="11.85546875" customWidth="1"/>
    <col min="3293" max="3293" width="11.140625" bestFit="1" customWidth="1"/>
    <col min="3294" max="3294" width="12" customWidth="1"/>
    <col min="3296" max="3296" width="9.5703125" bestFit="1" customWidth="1"/>
    <col min="3297" max="3297" width="12.5703125" bestFit="1" customWidth="1"/>
    <col min="3298" max="3298" width="9.7109375" bestFit="1" customWidth="1"/>
    <col min="3303" max="3303" width="9.5703125" bestFit="1" customWidth="1"/>
    <col min="3306" max="3306" width="16.140625" customWidth="1"/>
    <col min="3307" max="3307" width="14" customWidth="1"/>
    <col min="3308" max="3308" width="7.42578125" customWidth="1"/>
    <col min="3309" max="3309" width="8.28515625" customWidth="1"/>
    <col min="3310" max="3310" width="6.7109375" customWidth="1"/>
    <col min="3311" max="3311" width="5.5703125" customWidth="1"/>
    <col min="3312" max="3312" width="10.85546875" customWidth="1"/>
    <col min="3313" max="3313" width="11.42578125" customWidth="1"/>
    <col min="3314" max="3314" width="0" hidden="1" customWidth="1"/>
    <col min="3315" max="3321" width="13" customWidth="1"/>
    <col min="3322" max="3322" width="11.5703125" customWidth="1"/>
    <col min="3323" max="3323" width="14.7109375" customWidth="1"/>
    <col min="3324" max="3324" width="11.5703125" customWidth="1"/>
    <col min="3325" max="3325" width="12.42578125" customWidth="1"/>
    <col min="3326" max="3326" width="12" customWidth="1"/>
    <col min="3327" max="3327" width="12.42578125" customWidth="1"/>
    <col min="3329" max="3329" width="11.140625" customWidth="1"/>
    <col min="3330" max="3330" width="14" customWidth="1"/>
    <col min="3331" max="3331" width="20.7109375" customWidth="1"/>
    <col min="3504" max="3504" width="11.85546875" customWidth="1"/>
    <col min="3548" max="3548" width="11.85546875" customWidth="1"/>
    <col min="3549" max="3549" width="11.140625" bestFit="1" customWidth="1"/>
    <col min="3550" max="3550" width="12" customWidth="1"/>
    <col min="3552" max="3552" width="9.5703125" bestFit="1" customWidth="1"/>
    <col min="3553" max="3553" width="12.5703125" bestFit="1" customWidth="1"/>
    <col min="3554" max="3554" width="9.7109375" bestFit="1" customWidth="1"/>
    <col min="3559" max="3559" width="9.5703125" bestFit="1" customWidth="1"/>
    <col min="3562" max="3562" width="16.140625" customWidth="1"/>
    <col min="3563" max="3563" width="14" customWidth="1"/>
    <col min="3564" max="3564" width="7.42578125" customWidth="1"/>
    <col min="3565" max="3565" width="8.28515625" customWidth="1"/>
    <col min="3566" max="3566" width="6.7109375" customWidth="1"/>
    <col min="3567" max="3567" width="5.5703125" customWidth="1"/>
    <col min="3568" max="3568" width="10.85546875" customWidth="1"/>
    <col min="3569" max="3569" width="11.42578125" customWidth="1"/>
    <col min="3570" max="3570" width="0" hidden="1" customWidth="1"/>
    <col min="3571" max="3577" width="13" customWidth="1"/>
    <col min="3578" max="3578" width="11.5703125" customWidth="1"/>
    <col min="3579" max="3579" width="14.7109375" customWidth="1"/>
    <col min="3580" max="3580" width="11.5703125" customWidth="1"/>
    <col min="3581" max="3581" width="12.42578125" customWidth="1"/>
    <col min="3582" max="3582" width="12" customWidth="1"/>
    <col min="3583" max="3583" width="12.42578125" customWidth="1"/>
    <col min="3585" max="3585" width="11.140625" customWidth="1"/>
    <col min="3586" max="3586" width="14" customWidth="1"/>
    <col min="3587" max="3587" width="20.7109375" customWidth="1"/>
    <col min="3760" max="3760" width="11.85546875" customWidth="1"/>
    <col min="3804" max="3804" width="11.85546875" customWidth="1"/>
    <col min="3805" max="3805" width="11.140625" bestFit="1" customWidth="1"/>
    <col min="3806" max="3806" width="12" customWidth="1"/>
    <col min="3808" max="3808" width="9.5703125" bestFit="1" customWidth="1"/>
    <col min="3809" max="3809" width="12.5703125" bestFit="1" customWidth="1"/>
    <col min="3810" max="3810" width="9.7109375" bestFit="1" customWidth="1"/>
    <col min="3815" max="3815" width="9.5703125" bestFit="1" customWidth="1"/>
    <col min="3818" max="3818" width="16.140625" customWidth="1"/>
    <col min="3819" max="3819" width="14" customWidth="1"/>
    <col min="3820" max="3820" width="7.42578125" customWidth="1"/>
    <col min="3821" max="3821" width="8.28515625" customWidth="1"/>
    <col min="3822" max="3822" width="6.7109375" customWidth="1"/>
    <col min="3823" max="3823" width="5.5703125" customWidth="1"/>
    <col min="3824" max="3824" width="10.85546875" customWidth="1"/>
    <col min="3825" max="3825" width="11.42578125" customWidth="1"/>
    <col min="3826" max="3826" width="0" hidden="1" customWidth="1"/>
    <col min="3827" max="3833" width="13" customWidth="1"/>
    <col min="3834" max="3834" width="11.5703125" customWidth="1"/>
    <col min="3835" max="3835" width="14.7109375" customWidth="1"/>
    <col min="3836" max="3836" width="11.5703125" customWidth="1"/>
    <col min="3837" max="3837" width="12.42578125" customWidth="1"/>
    <col min="3838" max="3838" width="12" customWidth="1"/>
    <col min="3839" max="3839" width="12.42578125" customWidth="1"/>
    <col min="3841" max="3841" width="11.140625" customWidth="1"/>
    <col min="3842" max="3842" width="14" customWidth="1"/>
    <col min="3843" max="3843" width="20.7109375" customWidth="1"/>
    <col min="4016" max="4016" width="11.85546875" customWidth="1"/>
    <col min="4060" max="4060" width="11.85546875" customWidth="1"/>
    <col min="4061" max="4061" width="11.140625" bestFit="1" customWidth="1"/>
    <col min="4062" max="4062" width="12" customWidth="1"/>
    <col min="4064" max="4064" width="9.5703125" bestFit="1" customWidth="1"/>
    <col min="4065" max="4065" width="12.5703125" bestFit="1" customWidth="1"/>
    <col min="4066" max="4066" width="9.7109375" bestFit="1" customWidth="1"/>
    <col min="4071" max="4071" width="9.5703125" bestFit="1" customWidth="1"/>
    <col min="4074" max="4074" width="16.140625" customWidth="1"/>
    <col min="4075" max="4075" width="14" customWidth="1"/>
    <col min="4076" max="4076" width="7.42578125" customWidth="1"/>
    <col min="4077" max="4077" width="8.28515625" customWidth="1"/>
    <col min="4078" max="4078" width="6.7109375" customWidth="1"/>
    <col min="4079" max="4079" width="5.5703125" customWidth="1"/>
    <col min="4080" max="4080" width="10.85546875" customWidth="1"/>
    <col min="4081" max="4081" width="11.42578125" customWidth="1"/>
    <col min="4082" max="4082" width="0" hidden="1" customWidth="1"/>
    <col min="4083" max="4089" width="13" customWidth="1"/>
    <col min="4090" max="4090" width="11.5703125" customWidth="1"/>
    <col min="4091" max="4091" width="14.7109375" customWidth="1"/>
    <col min="4092" max="4092" width="11.5703125" customWidth="1"/>
    <col min="4093" max="4093" width="12.42578125" customWidth="1"/>
    <col min="4094" max="4094" width="12" customWidth="1"/>
    <col min="4095" max="4095" width="12.42578125" customWidth="1"/>
    <col min="4097" max="4097" width="11.140625" customWidth="1"/>
    <col min="4098" max="4098" width="14" customWidth="1"/>
    <col min="4099" max="4099" width="20.7109375" customWidth="1"/>
    <col min="4272" max="4272" width="11.85546875" customWidth="1"/>
    <col min="4316" max="4316" width="11.85546875" customWidth="1"/>
    <col min="4317" max="4317" width="11.140625" bestFit="1" customWidth="1"/>
    <col min="4318" max="4318" width="12" customWidth="1"/>
    <col min="4320" max="4320" width="9.5703125" bestFit="1" customWidth="1"/>
    <col min="4321" max="4321" width="12.5703125" bestFit="1" customWidth="1"/>
    <col min="4322" max="4322" width="9.7109375" bestFit="1" customWidth="1"/>
    <col min="4327" max="4327" width="9.5703125" bestFit="1" customWidth="1"/>
    <col min="4330" max="4330" width="16.140625" customWidth="1"/>
    <col min="4331" max="4331" width="14" customWidth="1"/>
    <col min="4332" max="4332" width="7.42578125" customWidth="1"/>
    <col min="4333" max="4333" width="8.28515625" customWidth="1"/>
    <col min="4334" max="4334" width="6.7109375" customWidth="1"/>
    <col min="4335" max="4335" width="5.5703125" customWidth="1"/>
    <col min="4336" max="4336" width="10.85546875" customWidth="1"/>
    <col min="4337" max="4337" width="11.42578125" customWidth="1"/>
    <col min="4338" max="4338" width="0" hidden="1" customWidth="1"/>
    <col min="4339" max="4345" width="13" customWidth="1"/>
    <col min="4346" max="4346" width="11.5703125" customWidth="1"/>
    <col min="4347" max="4347" width="14.7109375" customWidth="1"/>
    <col min="4348" max="4348" width="11.5703125" customWidth="1"/>
    <col min="4349" max="4349" width="12.42578125" customWidth="1"/>
    <col min="4350" max="4350" width="12" customWidth="1"/>
    <col min="4351" max="4351" width="12.42578125" customWidth="1"/>
    <col min="4353" max="4353" width="11.140625" customWidth="1"/>
    <col min="4354" max="4354" width="14" customWidth="1"/>
    <col min="4355" max="4355" width="20.7109375" customWidth="1"/>
    <col min="4528" max="4528" width="11.85546875" customWidth="1"/>
    <col min="4572" max="4572" width="11.85546875" customWidth="1"/>
    <col min="4573" max="4573" width="11.140625" bestFit="1" customWidth="1"/>
    <col min="4574" max="4574" width="12" customWidth="1"/>
    <col min="4576" max="4576" width="9.5703125" bestFit="1" customWidth="1"/>
    <col min="4577" max="4577" width="12.5703125" bestFit="1" customWidth="1"/>
    <col min="4578" max="4578" width="9.7109375" bestFit="1" customWidth="1"/>
    <col min="4583" max="4583" width="9.5703125" bestFit="1" customWidth="1"/>
    <col min="4586" max="4586" width="16.140625" customWidth="1"/>
    <col min="4587" max="4587" width="14" customWidth="1"/>
    <col min="4588" max="4588" width="7.42578125" customWidth="1"/>
    <col min="4589" max="4589" width="8.28515625" customWidth="1"/>
    <col min="4590" max="4590" width="6.7109375" customWidth="1"/>
    <col min="4591" max="4591" width="5.5703125" customWidth="1"/>
    <col min="4592" max="4592" width="10.85546875" customWidth="1"/>
    <col min="4593" max="4593" width="11.42578125" customWidth="1"/>
    <col min="4594" max="4594" width="0" hidden="1" customWidth="1"/>
    <col min="4595" max="4601" width="13" customWidth="1"/>
    <col min="4602" max="4602" width="11.5703125" customWidth="1"/>
    <col min="4603" max="4603" width="14.7109375" customWidth="1"/>
    <col min="4604" max="4604" width="11.5703125" customWidth="1"/>
    <col min="4605" max="4605" width="12.42578125" customWidth="1"/>
    <col min="4606" max="4606" width="12" customWidth="1"/>
    <col min="4607" max="4607" width="12.42578125" customWidth="1"/>
    <col min="4609" max="4609" width="11.140625" customWidth="1"/>
    <col min="4610" max="4610" width="14" customWidth="1"/>
    <col min="4611" max="4611" width="20.7109375" customWidth="1"/>
    <col min="4784" max="4784" width="11.85546875" customWidth="1"/>
    <col min="4828" max="4828" width="11.85546875" customWidth="1"/>
    <col min="4829" max="4829" width="11.140625" bestFit="1" customWidth="1"/>
    <col min="4830" max="4830" width="12" customWidth="1"/>
    <col min="4832" max="4832" width="9.5703125" bestFit="1" customWidth="1"/>
    <col min="4833" max="4833" width="12.5703125" bestFit="1" customWidth="1"/>
    <col min="4834" max="4834" width="9.7109375" bestFit="1" customWidth="1"/>
    <col min="4839" max="4839" width="9.5703125" bestFit="1" customWidth="1"/>
    <col min="4842" max="4842" width="16.140625" customWidth="1"/>
    <col min="4843" max="4843" width="14" customWidth="1"/>
    <col min="4844" max="4844" width="7.42578125" customWidth="1"/>
    <col min="4845" max="4845" width="8.28515625" customWidth="1"/>
    <col min="4846" max="4846" width="6.7109375" customWidth="1"/>
    <col min="4847" max="4847" width="5.5703125" customWidth="1"/>
    <col min="4848" max="4848" width="10.85546875" customWidth="1"/>
    <col min="4849" max="4849" width="11.42578125" customWidth="1"/>
    <col min="4850" max="4850" width="0" hidden="1" customWidth="1"/>
    <col min="4851" max="4857" width="13" customWidth="1"/>
    <col min="4858" max="4858" width="11.5703125" customWidth="1"/>
    <col min="4859" max="4859" width="14.7109375" customWidth="1"/>
    <col min="4860" max="4860" width="11.5703125" customWidth="1"/>
    <col min="4861" max="4861" width="12.42578125" customWidth="1"/>
    <col min="4862" max="4862" width="12" customWidth="1"/>
    <col min="4863" max="4863" width="12.42578125" customWidth="1"/>
    <col min="4865" max="4865" width="11.140625" customWidth="1"/>
    <col min="4866" max="4866" width="14" customWidth="1"/>
    <col min="4867" max="4867" width="20.7109375" customWidth="1"/>
    <col min="5040" max="5040" width="11.85546875" customWidth="1"/>
    <col min="5084" max="5084" width="11.85546875" customWidth="1"/>
    <col min="5085" max="5085" width="11.140625" bestFit="1" customWidth="1"/>
    <col min="5086" max="5086" width="12" customWidth="1"/>
    <col min="5088" max="5088" width="9.5703125" bestFit="1" customWidth="1"/>
    <col min="5089" max="5089" width="12.5703125" bestFit="1" customWidth="1"/>
    <col min="5090" max="5090" width="9.7109375" bestFit="1" customWidth="1"/>
    <col min="5095" max="5095" width="9.5703125" bestFit="1" customWidth="1"/>
    <col min="5098" max="5098" width="16.140625" customWidth="1"/>
    <col min="5099" max="5099" width="14" customWidth="1"/>
    <col min="5100" max="5100" width="7.42578125" customWidth="1"/>
    <col min="5101" max="5101" width="8.28515625" customWidth="1"/>
    <col min="5102" max="5102" width="6.7109375" customWidth="1"/>
    <col min="5103" max="5103" width="5.5703125" customWidth="1"/>
    <col min="5104" max="5104" width="10.85546875" customWidth="1"/>
    <col min="5105" max="5105" width="11.42578125" customWidth="1"/>
    <col min="5106" max="5106" width="0" hidden="1" customWidth="1"/>
    <col min="5107" max="5113" width="13" customWidth="1"/>
    <col min="5114" max="5114" width="11.5703125" customWidth="1"/>
    <col min="5115" max="5115" width="14.7109375" customWidth="1"/>
    <col min="5116" max="5116" width="11.5703125" customWidth="1"/>
    <col min="5117" max="5117" width="12.42578125" customWidth="1"/>
    <col min="5118" max="5118" width="12" customWidth="1"/>
    <col min="5119" max="5119" width="12.42578125" customWidth="1"/>
    <col min="5121" max="5121" width="11.140625" customWidth="1"/>
    <col min="5122" max="5122" width="14" customWidth="1"/>
    <col min="5123" max="5123" width="20.7109375" customWidth="1"/>
    <col min="5296" max="5296" width="11.85546875" customWidth="1"/>
    <col min="5340" max="5340" width="11.85546875" customWidth="1"/>
    <col min="5341" max="5341" width="11.140625" bestFit="1" customWidth="1"/>
    <col min="5342" max="5342" width="12" customWidth="1"/>
    <col min="5344" max="5344" width="9.5703125" bestFit="1" customWidth="1"/>
    <col min="5345" max="5345" width="12.5703125" bestFit="1" customWidth="1"/>
    <col min="5346" max="5346" width="9.7109375" bestFit="1" customWidth="1"/>
    <col min="5351" max="5351" width="9.5703125" bestFit="1" customWidth="1"/>
    <col min="5354" max="5354" width="16.140625" customWidth="1"/>
    <col min="5355" max="5355" width="14" customWidth="1"/>
    <col min="5356" max="5356" width="7.42578125" customWidth="1"/>
    <col min="5357" max="5357" width="8.28515625" customWidth="1"/>
    <col min="5358" max="5358" width="6.7109375" customWidth="1"/>
    <col min="5359" max="5359" width="5.5703125" customWidth="1"/>
    <col min="5360" max="5360" width="10.85546875" customWidth="1"/>
    <col min="5361" max="5361" width="11.42578125" customWidth="1"/>
    <col min="5362" max="5362" width="0" hidden="1" customWidth="1"/>
    <col min="5363" max="5369" width="13" customWidth="1"/>
    <col min="5370" max="5370" width="11.5703125" customWidth="1"/>
    <col min="5371" max="5371" width="14.7109375" customWidth="1"/>
    <col min="5372" max="5372" width="11.5703125" customWidth="1"/>
    <col min="5373" max="5373" width="12.42578125" customWidth="1"/>
    <col min="5374" max="5374" width="12" customWidth="1"/>
    <col min="5375" max="5375" width="12.42578125" customWidth="1"/>
    <col min="5377" max="5377" width="11.140625" customWidth="1"/>
    <col min="5378" max="5378" width="14" customWidth="1"/>
    <col min="5379" max="5379" width="20.7109375" customWidth="1"/>
    <col min="5552" max="5552" width="11.85546875" customWidth="1"/>
    <col min="5596" max="5596" width="11.85546875" customWidth="1"/>
    <col min="5597" max="5597" width="11.140625" bestFit="1" customWidth="1"/>
    <col min="5598" max="5598" width="12" customWidth="1"/>
    <col min="5600" max="5600" width="9.5703125" bestFit="1" customWidth="1"/>
    <col min="5601" max="5601" width="12.5703125" bestFit="1" customWidth="1"/>
    <col min="5602" max="5602" width="9.7109375" bestFit="1" customWidth="1"/>
    <col min="5607" max="5607" width="9.5703125" bestFit="1" customWidth="1"/>
    <col min="5610" max="5610" width="16.140625" customWidth="1"/>
    <col min="5611" max="5611" width="14" customWidth="1"/>
    <col min="5612" max="5612" width="7.42578125" customWidth="1"/>
    <col min="5613" max="5613" width="8.28515625" customWidth="1"/>
    <col min="5614" max="5614" width="6.7109375" customWidth="1"/>
    <col min="5615" max="5615" width="5.5703125" customWidth="1"/>
    <col min="5616" max="5616" width="10.85546875" customWidth="1"/>
    <col min="5617" max="5617" width="11.42578125" customWidth="1"/>
    <col min="5618" max="5618" width="0" hidden="1" customWidth="1"/>
    <col min="5619" max="5625" width="13" customWidth="1"/>
    <col min="5626" max="5626" width="11.5703125" customWidth="1"/>
    <col min="5627" max="5627" width="14.7109375" customWidth="1"/>
    <col min="5628" max="5628" width="11.5703125" customWidth="1"/>
    <col min="5629" max="5629" width="12.42578125" customWidth="1"/>
    <col min="5630" max="5630" width="12" customWidth="1"/>
    <col min="5631" max="5631" width="12.42578125" customWidth="1"/>
    <col min="5633" max="5633" width="11.140625" customWidth="1"/>
    <col min="5634" max="5634" width="14" customWidth="1"/>
    <col min="5635" max="5635" width="20.7109375" customWidth="1"/>
    <col min="5808" max="5808" width="11.85546875" customWidth="1"/>
    <col min="5852" max="5852" width="11.85546875" customWidth="1"/>
    <col min="5853" max="5853" width="11.140625" bestFit="1" customWidth="1"/>
    <col min="5854" max="5854" width="12" customWidth="1"/>
    <col min="5856" max="5856" width="9.5703125" bestFit="1" customWidth="1"/>
    <col min="5857" max="5857" width="12.5703125" bestFit="1" customWidth="1"/>
    <col min="5858" max="5858" width="9.7109375" bestFit="1" customWidth="1"/>
    <col min="5863" max="5863" width="9.5703125" bestFit="1" customWidth="1"/>
    <col min="5866" max="5866" width="16.140625" customWidth="1"/>
    <col min="5867" max="5867" width="14" customWidth="1"/>
    <col min="5868" max="5868" width="7.42578125" customWidth="1"/>
    <col min="5869" max="5869" width="8.28515625" customWidth="1"/>
    <col min="5870" max="5870" width="6.7109375" customWidth="1"/>
    <col min="5871" max="5871" width="5.5703125" customWidth="1"/>
    <col min="5872" max="5872" width="10.85546875" customWidth="1"/>
    <col min="5873" max="5873" width="11.42578125" customWidth="1"/>
    <col min="5874" max="5874" width="0" hidden="1" customWidth="1"/>
    <col min="5875" max="5881" width="13" customWidth="1"/>
    <col min="5882" max="5882" width="11.5703125" customWidth="1"/>
    <col min="5883" max="5883" width="14.7109375" customWidth="1"/>
    <col min="5884" max="5884" width="11.5703125" customWidth="1"/>
    <col min="5885" max="5885" width="12.42578125" customWidth="1"/>
    <col min="5886" max="5886" width="12" customWidth="1"/>
    <col min="5887" max="5887" width="12.42578125" customWidth="1"/>
    <col min="5889" max="5889" width="11.140625" customWidth="1"/>
    <col min="5890" max="5890" width="14" customWidth="1"/>
    <col min="5891" max="5891" width="20.7109375" customWidth="1"/>
    <col min="6064" max="6064" width="11.85546875" customWidth="1"/>
    <col min="6108" max="6108" width="11.85546875" customWidth="1"/>
    <col min="6109" max="6109" width="11.140625" bestFit="1" customWidth="1"/>
    <col min="6110" max="6110" width="12" customWidth="1"/>
    <col min="6112" max="6112" width="9.5703125" bestFit="1" customWidth="1"/>
    <col min="6113" max="6113" width="12.5703125" bestFit="1" customWidth="1"/>
    <col min="6114" max="6114" width="9.7109375" bestFit="1" customWidth="1"/>
    <col min="6119" max="6119" width="9.5703125" bestFit="1" customWidth="1"/>
    <col min="6122" max="6122" width="16.140625" customWidth="1"/>
    <col min="6123" max="6123" width="14" customWidth="1"/>
    <col min="6124" max="6124" width="7.42578125" customWidth="1"/>
    <col min="6125" max="6125" width="8.28515625" customWidth="1"/>
    <col min="6126" max="6126" width="6.7109375" customWidth="1"/>
    <col min="6127" max="6127" width="5.5703125" customWidth="1"/>
    <col min="6128" max="6128" width="10.85546875" customWidth="1"/>
    <col min="6129" max="6129" width="11.42578125" customWidth="1"/>
    <col min="6130" max="6130" width="0" hidden="1" customWidth="1"/>
    <col min="6131" max="6137" width="13" customWidth="1"/>
    <col min="6138" max="6138" width="11.5703125" customWidth="1"/>
    <col min="6139" max="6139" width="14.7109375" customWidth="1"/>
    <col min="6140" max="6140" width="11.5703125" customWidth="1"/>
    <col min="6141" max="6141" width="12.42578125" customWidth="1"/>
    <col min="6142" max="6142" width="12" customWidth="1"/>
    <col min="6143" max="6143" width="12.42578125" customWidth="1"/>
    <col min="6145" max="6145" width="11.140625" customWidth="1"/>
    <col min="6146" max="6146" width="14" customWidth="1"/>
    <col min="6147" max="6147" width="20.7109375" customWidth="1"/>
    <col min="6320" max="6320" width="11.85546875" customWidth="1"/>
    <col min="6364" max="6364" width="11.85546875" customWidth="1"/>
    <col min="6365" max="6365" width="11.140625" bestFit="1" customWidth="1"/>
    <col min="6366" max="6366" width="12" customWidth="1"/>
    <col min="6368" max="6368" width="9.5703125" bestFit="1" customWidth="1"/>
    <col min="6369" max="6369" width="12.5703125" bestFit="1" customWidth="1"/>
    <col min="6370" max="6370" width="9.7109375" bestFit="1" customWidth="1"/>
    <col min="6375" max="6375" width="9.5703125" bestFit="1" customWidth="1"/>
    <col min="6378" max="6378" width="16.140625" customWidth="1"/>
    <col min="6379" max="6379" width="14" customWidth="1"/>
    <col min="6380" max="6380" width="7.42578125" customWidth="1"/>
    <col min="6381" max="6381" width="8.28515625" customWidth="1"/>
    <col min="6382" max="6382" width="6.7109375" customWidth="1"/>
    <col min="6383" max="6383" width="5.5703125" customWidth="1"/>
    <col min="6384" max="6384" width="10.85546875" customWidth="1"/>
    <col min="6385" max="6385" width="11.42578125" customWidth="1"/>
    <col min="6386" max="6386" width="0" hidden="1" customWidth="1"/>
    <col min="6387" max="6393" width="13" customWidth="1"/>
    <col min="6394" max="6394" width="11.5703125" customWidth="1"/>
    <col min="6395" max="6395" width="14.7109375" customWidth="1"/>
    <col min="6396" max="6396" width="11.5703125" customWidth="1"/>
    <col min="6397" max="6397" width="12.42578125" customWidth="1"/>
    <col min="6398" max="6398" width="12" customWidth="1"/>
    <col min="6399" max="6399" width="12.42578125" customWidth="1"/>
    <col min="6401" max="6401" width="11.140625" customWidth="1"/>
    <col min="6402" max="6402" width="14" customWidth="1"/>
    <col min="6403" max="6403" width="20.7109375" customWidth="1"/>
    <col min="6576" max="6576" width="11.85546875" customWidth="1"/>
    <col min="6620" max="6620" width="11.85546875" customWidth="1"/>
    <col min="6621" max="6621" width="11.140625" bestFit="1" customWidth="1"/>
    <col min="6622" max="6622" width="12" customWidth="1"/>
    <col min="6624" max="6624" width="9.5703125" bestFit="1" customWidth="1"/>
    <col min="6625" max="6625" width="12.5703125" bestFit="1" customWidth="1"/>
    <col min="6626" max="6626" width="9.7109375" bestFit="1" customWidth="1"/>
    <col min="6631" max="6631" width="9.5703125" bestFit="1" customWidth="1"/>
    <col min="6634" max="6634" width="16.140625" customWidth="1"/>
    <col min="6635" max="6635" width="14" customWidth="1"/>
    <col min="6636" max="6636" width="7.42578125" customWidth="1"/>
    <col min="6637" max="6637" width="8.28515625" customWidth="1"/>
    <col min="6638" max="6638" width="6.7109375" customWidth="1"/>
    <col min="6639" max="6639" width="5.5703125" customWidth="1"/>
    <col min="6640" max="6640" width="10.85546875" customWidth="1"/>
    <col min="6641" max="6641" width="11.42578125" customWidth="1"/>
    <col min="6642" max="6642" width="0" hidden="1" customWidth="1"/>
    <col min="6643" max="6649" width="13" customWidth="1"/>
    <col min="6650" max="6650" width="11.5703125" customWidth="1"/>
    <col min="6651" max="6651" width="14.7109375" customWidth="1"/>
    <col min="6652" max="6652" width="11.5703125" customWidth="1"/>
    <col min="6653" max="6653" width="12.42578125" customWidth="1"/>
    <col min="6654" max="6654" width="12" customWidth="1"/>
    <col min="6655" max="6655" width="12.42578125" customWidth="1"/>
    <col min="6657" max="6657" width="11.140625" customWidth="1"/>
    <col min="6658" max="6658" width="14" customWidth="1"/>
    <col min="6659" max="6659" width="20.7109375" customWidth="1"/>
    <col min="6832" max="6832" width="11.85546875" customWidth="1"/>
    <col min="6876" max="6876" width="11.85546875" customWidth="1"/>
    <col min="6877" max="6877" width="11.140625" bestFit="1" customWidth="1"/>
    <col min="6878" max="6878" width="12" customWidth="1"/>
    <col min="6880" max="6880" width="9.5703125" bestFit="1" customWidth="1"/>
    <col min="6881" max="6881" width="12.5703125" bestFit="1" customWidth="1"/>
    <col min="6882" max="6882" width="9.7109375" bestFit="1" customWidth="1"/>
    <col min="6887" max="6887" width="9.5703125" bestFit="1" customWidth="1"/>
    <col min="6890" max="6890" width="16.140625" customWidth="1"/>
    <col min="6891" max="6891" width="14" customWidth="1"/>
    <col min="6892" max="6892" width="7.42578125" customWidth="1"/>
    <col min="6893" max="6893" width="8.28515625" customWidth="1"/>
    <col min="6894" max="6894" width="6.7109375" customWidth="1"/>
    <col min="6895" max="6895" width="5.5703125" customWidth="1"/>
    <col min="6896" max="6896" width="10.85546875" customWidth="1"/>
    <col min="6897" max="6897" width="11.42578125" customWidth="1"/>
    <col min="6898" max="6898" width="0" hidden="1" customWidth="1"/>
    <col min="6899" max="6905" width="13" customWidth="1"/>
    <col min="6906" max="6906" width="11.5703125" customWidth="1"/>
    <col min="6907" max="6907" width="14.7109375" customWidth="1"/>
    <col min="6908" max="6908" width="11.5703125" customWidth="1"/>
    <col min="6909" max="6909" width="12.42578125" customWidth="1"/>
    <col min="6910" max="6910" width="12" customWidth="1"/>
    <col min="6911" max="6911" width="12.42578125" customWidth="1"/>
    <col min="6913" max="6913" width="11.140625" customWidth="1"/>
    <col min="6914" max="6914" width="14" customWidth="1"/>
    <col min="6915" max="6915" width="20.7109375" customWidth="1"/>
    <col min="7088" max="7088" width="11.85546875" customWidth="1"/>
    <col min="7132" max="7132" width="11.85546875" customWidth="1"/>
    <col min="7133" max="7133" width="11.140625" bestFit="1" customWidth="1"/>
    <col min="7134" max="7134" width="12" customWidth="1"/>
    <col min="7136" max="7136" width="9.5703125" bestFit="1" customWidth="1"/>
    <col min="7137" max="7137" width="12.5703125" bestFit="1" customWidth="1"/>
    <col min="7138" max="7138" width="9.7109375" bestFit="1" customWidth="1"/>
    <col min="7143" max="7143" width="9.5703125" bestFit="1" customWidth="1"/>
    <col min="7146" max="7146" width="16.140625" customWidth="1"/>
    <col min="7147" max="7147" width="14" customWidth="1"/>
    <col min="7148" max="7148" width="7.42578125" customWidth="1"/>
    <col min="7149" max="7149" width="8.28515625" customWidth="1"/>
    <col min="7150" max="7150" width="6.7109375" customWidth="1"/>
    <col min="7151" max="7151" width="5.5703125" customWidth="1"/>
    <col min="7152" max="7152" width="10.85546875" customWidth="1"/>
    <col min="7153" max="7153" width="11.42578125" customWidth="1"/>
    <col min="7154" max="7154" width="0" hidden="1" customWidth="1"/>
    <col min="7155" max="7161" width="13" customWidth="1"/>
    <col min="7162" max="7162" width="11.5703125" customWidth="1"/>
    <col min="7163" max="7163" width="14.7109375" customWidth="1"/>
    <col min="7164" max="7164" width="11.5703125" customWidth="1"/>
    <col min="7165" max="7165" width="12.42578125" customWidth="1"/>
    <col min="7166" max="7166" width="12" customWidth="1"/>
    <col min="7167" max="7167" width="12.42578125" customWidth="1"/>
    <col min="7169" max="7169" width="11.140625" customWidth="1"/>
    <col min="7170" max="7170" width="14" customWidth="1"/>
    <col min="7171" max="7171" width="20.7109375" customWidth="1"/>
    <col min="7344" max="7344" width="11.85546875" customWidth="1"/>
    <col min="7388" max="7388" width="11.85546875" customWidth="1"/>
    <col min="7389" max="7389" width="11.140625" bestFit="1" customWidth="1"/>
    <col min="7390" max="7390" width="12" customWidth="1"/>
    <col min="7392" max="7392" width="9.5703125" bestFit="1" customWidth="1"/>
    <col min="7393" max="7393" width="12.5703125" bestFit="1" customWidth="1"/>
    <col min="7394" max="7394" width="9.7109375" bestFit="1" customWidth="1"/>
    <col min="7399" max="7399" width="9.5703125" bestFit="1" customWidth="1"/>
    <col min="7402" max="7402" width="16.140625" customWidth="1"/>
    <col min="7403" max="7403" width="14" customWidth="1"/>
    <col min="7404" max="7404" width="7.42578125" customWidth="1"/>
    <col min="7405" max="7405" width="8.28515625" customWidth="1"/>
    <col min="7406" max="7406" width="6.7109375" customWidth="1"/>
    <col min="7407" max="7407" width="5.5703125" customWidth="1"/>
    <col min="7408" max="7408" width="10.85546875" customWidth="1"/>
    <col min="7409" max="7409" width="11.42578125" customWidth="1"/>
    <col min="7410" max="7410" width="0" hidden="1" customWidth="1"/>
    <col min="7411" max="7417" width="13" customWidth="1"/>
    <col min="7418" max="7418" width="11.5703125" customWidth="1"/>
    <col min="7419" max="7419" width="14.7109375" customWidth="1"/>
    <col min="7420" max="7420" width="11.5703125" customWidth="1"/>
    <col min="7421" max="7421" width="12.42578125" customWidth="1"/>
    <col min="7422" max="7422" width="12" customWidth="1"/>
    <col min="7423" max="7423" width="12.42578125" customWidth="1"/>
    <col min="7425" max="7425" width="11.140625" customWidth="1"/>
    <col min="7426" max="7426" width="14" customWidth="1"/>
    <col min="7427" max="7427" width="20.7109375" customWidth="1"/>
    <col min="7600" max="7600" width="11.85546875" customWidth="1"/>
    <col min="7644" max="7644" width="11.85546875" customWidth="1"/>
    <col min="7645" max="7645" width="11.140625" bestFit="1" customWidth="1"/>
    <col min="7646" max="7646" width="12" customWidth="1"/>
    <col min="7648" max="7648" width="9.5703125" bestFit="1" customWidth="1"/>
    <col min="7649" max="7649" width="12.5703125" bestFit="1" customWidth="1"/>
    <col min="7650" max="7650" width="9.7109375" bestFit="1" customWidth="1"/>
    <col min="7655" max="7655" width="9.5703125" bestFit="1" customWidth="1"/>
    <col min="7658" max="7658" width="16.140625" customWidth="1"/>
    <col min="7659" max="7659" width="14" customWidth="1"/>
    <col min="7660" max="7660" width="7.42578125" customWidth="1"/>
    <col min="7661" max="7661" width="8.28515625" customWidth="1"/>
    <col min="7662" max="7662" width="6.7109375" customWidth="1"/>
    <col min="7663" max="7663" width="5.5703125" customWidth="1"/>
    <col min="7664" max="7664" width="10.85546875" customWidth="1"/>
    <col min="7665" max="7665" width="11.42578125" customWidth="1"/>
    <col min="7666" max="7666" width="0" hidden="1" customWidth="1"/>
    <col min="7667" max="7673" width="13" customWidth="1"/>
    <col min="7674" max="7674" width="11.5703125" customWidth="1"/>
    <col min="7675" max="7675" width="14.7109375" customWidth="1"/>
    <col min="7676" max="7676" width="11.5703125" customWidth="1"/>
    <col min="7677" max="7677" width="12.42578125" customWidth="1"/>
    <col min="7678" max="7678" width="12" customWidth="1"/>
    <col min="7679" max="7679" width="12.42578125" customWidth="1"/>
    <col min="7681" max="7681" width="11.140625" customWidth="1"/>
    <col min="7682" max="7682" width="14" customWidth="1"/>
    <col min="7683" max="7683" width="20.7109375" customWidth="1"/>
    <col min="7856" max="7856" width="11.85546875" customWidth="1"/>
    <col min="7900" max="7900" width="11.85546875" customWidth="1"/>
    <col min="7901" max="7901" width="11.140625" bestFit="1" customWidth="1"/>
    <col min="7902" max="7902" width="12" customWidth="1"/>
    <col min="7904" max="7904" width="9.5703125" bestFit="1" customWidth="1"/>
    <col min="7905" max="7905" width="12.5703125" bestFit="1" customWidth="1"/>
    <col min="7906" max="7906" width="9.7109375" bestFit="1" customWidth="1"/>
    <col min="7911" max="7911" width="9.5703125" bestFit="1" customWidth="1"/>
    <col min="7914" max="7914" width="16.140625" customWidth="1"/>
    <col min="7915" max="7915" width="14" customWidth="1"/>
    <col min="7916" max="7916" width="7.42578125" customWidth="1"/>
    <col min="7917" max="7917" width="8.28515625" customWidth="1"/>
    <col min="7918" max="7918" width="6.7109375" customWidth="1"/>
    <col min="7919" max="7919" width="5.5703125" customWidth="1"/>
    <col min="7920" max="7920" width="10.85546875" customWidth="1"/>
    <col min="7921" max="7921" width="11.42578125" customWidth="1"/>
    <col min="7922" max="7922" width="0" hidden="1" customWidth="1"/>
    <col min="7923" max="7929" width="13" customWidth="1"/>
    <col min="7930" max="7930" width="11.5703125" customWidth="1"/>
    <col min="7931" max="7931" width="14.7109375" customWidth="1"/>
    <col min="7932" max="7932" width="11.5703125" customWidth="1"/>
    <col min="7933" max="7933" width="12.42578125" customWidth="1"/>
    <col min="7934" max="7934" width="12" customWidth="1"/>
    <col min="7935" max="7935" width="12.42578125" customWidth="1"/>
    <col min="7937" max="7937" width="11.140625" customWidth="1"/>
    <col min="7938" max="7938" width="14" customWidth="1"/>
    <col min="7939" max="7939" width="20.7109375" customWidth="1"/>
    <col min="8112" max="8112" width="11.85546875" customWidth="1"/>
    <col min="8156" max="8156" width="11.85546875" customWidth="1"/>
    <col min="8157" max="8157" width="11.140625" bestFit="1" customWidth="1"/>
    <col min="8158" max="8158" width="12" customWidth="1"/>
    <col min="8160" max="8160" width="9.5703125" bestFit="1" customWidth="1"/>
    <col min="8161" max="8161" width="12.5703125" bestFit="1" customWidth="1"/>
    <col min="8162" max="8162" width="9.7109375" bestFit="1" customWidth="1"/>
    <col min="8167" max="8167" width="9.5703125" bestFit="1" customWidth="1"/>
    <col min="8170" max="8170" width="16.140625" customWidth="1"/>
    <col min="8171" max="8171" width="14" customWidth="1"/>
    <col min="8172" max="8172" width="7.42578125" customWidth="1"/>
    <col min="8173" max="8173" width="8.28515625" customWidth="1"/>
    <col min="8174" max="8174" width="6.7109375" customWidth="1"/>
    <col min="8175" max="8175" width="5.5703125" customWidth="1"/>
    <col min="8176" max="8176" width="10.85546875" customWidth="1"/>
    <col min="8177" max="8177" width="11.42578125" customWidth="1"/>
    <col min="8178" max="8178" width="0" hidden="1" customWidth="1"/>
    <col min="8179" max="8185" width="13" customWidth="1"/>
    <col min="8186" max="8186" width="11.5703125" customWidth="1"/>
    <col min="8187" max="8187" width="14.7109375" customWidth="1"/>
    <col min="8188" max="8188" width="11.5703125" customWidth="1"/>
    <col min="8189" max="8189" width="12.42578125" customWidth="1"/>
    <col min="8190" max="8190" width="12" customWidth="1"/>
    <col min="8191" max="8191" width="12.42578125" customWidth="1"/>
    <col min="8193" max="8193" width="11.140625" customWidth="1"/>
    <col min="8194" max="8194" width="14" customWidth="1"/>
    <col min="8195" max="8195" width="20.7109375" customWidth="1"/>
    <col min="8368" max="8368" width="11.85546875" customWidth="1"/>
    <col min="8412" max="8412" width="11.85546875" customWidth="1"/>
    <col min="8413" max="8413" width="11.140625" bestFit="1" customWidth="1"/>
    <col min="8414" max="8414" width="12" customWidth="1"/>
    <col min="8416" max="8416" width="9.5703125" bestFit="1" customWidth="1"/>
    <col min="8417" max="8417" width="12.5703125" bestFit="1" customWidth="1"/>
    <col min="8418" max="8418" width="9.7109375" bestFit="1" customWidth="1"/>
    <col min="8423" max="8423" width="9.5703125" bestFit="1" customWidth="1"/>
    <col min="8426" max="8426" width="16.140625" customWidth="1"/>
    <col min="8427" max="8427" width="14" customWidth="1"/>
    <col min="8428" max="8428" width="7.42578125" customWidth="1"/>
    <col min="8429" max="8429" width="8.28515625" customWidth="1"/>
    <col min="8430" max="8430" width="6.7109375" customWidth="1"/>
    <col min="8431" max="8431" width="5.5703125" customWidth="1"/>
    <col min="8432" max="8432" width="10.85546875" customWidth="1"/>
    <col min="8433" max="8433" width="11.42578125" customWidth="1"/>
    <col min="8434" max="8434" width="0" hidden="1" customWidth="1"/>
    <col min="8435" max="8441" width="13" customWidth="1"/>
    <col min="8442" max="8442" width="11.5703125" customWidth="1"/>
    <col min="8443" max="8443" width="14.7109375" customWidth="1"/>
    <col min="8444" max="8444" width="11.5703125" customWidth="1"/>
    <col min="8445" max="8445" width="12.42578125" customWidth="1"/>
    <col min="8446" max="8446" width="12" customWidth="1"/>
    <col min="8447" max="8447" width="12.42578125" customWidth="1"/>
    <col min="8449" max="8449" width="11.140625" customWidth="1"/>
    <col min="8450" max="8450" width="14" customWidth="1"/>
    <col min="8451" max="8451" width="20.7109375" customWidth="1"/>
    <col min="8624" max="8624" width="11.85546875" customWidth="1"/>
    <col min="8668" max="8668" width="11.85546875" customWidth="1"/>
    <col min="8669" max="8669" width="11.140625" bestFit="1" customWidth="1"/>
    <col min="8670" max="8670" width="12" customWidth="1"/>
    <col min="8672" max="8672" width="9.5703125" bestFit="1" customWidth="1"/>
    <col min="8673" max="8673" width="12.5703125" bestFit="1" customWidth="1"/>
    <col min="8674" max="8674" width="9.7109375" bestFit="1" customWidth="1"/>
    <col min="8679" max="8679" width="9.5703125" bestFit="1" customWidth="1"/>
    <col min="8682" max="8682" width="16.140625" customWidth="1"/>
    <col min="8683" max="8683" width="14" customWidth="1"/>
    <col min="8684" max="8684" width="7.42578125" customWidth="1"/>
    <col min="8685" max="8685" width="8.28515625" customWidth="1"/>
    <col min="8686" max="8686" width="6.7109375" customWidth="1"/>
    <col min="8687" max="8687" width="5.5703125" customWidth="1"/>
    <col min="8688" max="8688" width="10.85546875" customWidth="1"/>
    <col min="8689" max="8689" width="11.42578125" customWidth="1"/>
    <col min="8690" max="8690" width="0" hidden="1" customWidth="1"/>
    <col min="8691" max="8697" width="13" customWidth="1"/>
    <col min="8698" max="8698" width="11.5703125" customWidth="1"/>
    <col min="8699" max="8699" width="14.7109375" customWidth="1"/>
    <col min="8700" max="8700" width="11.5703125" customWidth="1"/>
    <col min="8701" max="8701" width="12.42578125" customWidth="1"/>
    <col min="8702" max="8702" width="12" customWidth="1"/>
    <col min="8703" max="8703" width="12.42578125" customWidth="1"/>
    <col min="8705" max="8705" width="11.140625" customWidth="1"/>
    <col min="8706" max="8706" width="14" customWidth="1"/>
    <col min="8707" max="8707" width="20.7109375" customWidth="1"/>
    <col min="8880" max="8880" width="11.85546875" customWidth="1"/>
    <col min="8924" max="8924" width="11.85546875" customWidth="1"/>
    <col min="8925" max="8925" width="11.140625" bestFit="1" customWidth="1"/>
    <col min="8926" max="8926" width="12" customWidth="1"/>
    <col min="8928" max="8928" width="9.5703125" bestFit="1" customWidth="1"/>
    <col min="8929" max="8929" width="12.5703125" bestFit="1" customWidth="1"/>
    <col min="8930" max="8930" width="9.7109375" bestFit="1" customWidth="1"/>
    <col min="8935" max="8935" width="9.5703125" bestFit="1" customWidth="1"/>
    <col min="8938" max="8938" width="16.140625" customWidth="1"/>
    <col min="8939" max="8939" width="14" customWidth="1"/>
    <col min="8940" max="8940" width="7.42578125" customWidth="1"/>
    <col min="8941" max="8941" width="8.28515625" customWidth="1"/>
    <col min="8942" max="8942" width="6.7109375" customWidth="1"/>
    <col min="8943" max="8943" width="5.5703125" customWidth="1"/>
    <col min="8944" max="8944" width="10.85546875" customWidth="1"/>
    <col min="8945" max="8945" width="11.42578125" customWidth="1"/>
    <col min="8946" max="8946" width="0" hidden="1" customWidth="1"/>
    <col min="8947" max="8953" width="13" customWidth="1"/>
    <col min="8954" max="8954" width="11.5703125" customWidth="1"/>
    <col min="8955" max="8955" width="14.7109375" customWidth="1"/>
    <col min="8956" max="8956" width="11.5703125" customWidth="1"/>
    <col min="8957" max="8957" width="12.42578125" customWidth="1"/>
    <col min="8958" max="8958" width="12" customWidth="1"/>
    <col min="8959" max="8959" width="12.42578125" customWidth="1"/>
    <col min="8961" max="8961" width="11.140625" customWidth="1"/>
    <col min="8962" max="8962" width="14" customWidth="1"/>
    <col min="8963" max="8963" width="20.7109375" customWidth="1"/>
    <col min="9136" max="9136" width="11.85546875" customWidth="1"/>
    <col min="9180" max="9180" width="11.85546875" customWidth="1"/>
    <col min="9181" max="9181" width="11.140625" bestFit="1" customWidth="1"/>
    <col min="9182" max="9182" width="12" customWidth="1"/>
    <col min="9184" max="9184" width="9.5703125" bestFit="1" customWidth="1"/>
    <col min="9185" max="9185" width="12.5703125" bestFit="1" customWidth="1"/>
    <col min="9186" max="9186" width="9.7109375" bestFit="1" customWidth="1"/>
    <col min="9191" max="9191" width="9.5703125" bestFit="1" customWidth="1"/>
    <col min="9194" max="9194" width="16.140625" customWidth="1"/>
    <col min="9195" max="9195" width="14" customWidth="1"/>
    <col min="9196" max="9196" width="7.42578125" customWidth="1"/>
    <col min="9197" max="9197" width="8.28515625" customWidth="1"/>
    <col min="9198" max="9198" width="6.7109375" customWidth="1"/>
    <col min="9199" max="9199" width="5.5703125" customWidth="1"/>
    <col min="9200" max="9200" width="10.85546875" customWidth="1"/>
    <col min="9201" max="9201" width="11.42578125" customWidth="1"/>
    <col min="9202" max="9202" width="0" hidden="1" customWidth="1"/>
    <col min="9203" max="9209" width="13" customWidth="1"/>
    <col min="9210" max="9210" width="11.5703125" customWidth="1"/>
    <col min="9211" max="9211" width="14.7109375" customWidth="1"/>
    <col min="9212" max="9212" width="11.5703125" customWidth="1"/>
    <col min="9213" max="9213" width="12.42578125" customWidth="1"/>
    <col min="9214" max="9214" width="12" customWidth="1"/>
    <col min="9215" max="9215" width="12.42578125" customWidth="1"/>
    <col min="9217" max="9217" width="11.140625" customWidth="1"/>
    <col min="9218" max="9218" width="14" customWidth="1"/>
    <col min="9219" max="9219" width="20.7109375" customWidth="1"/>
    <col min="9392" max="9392" width="11.85546875" customWidth="1"/>
    <col min="9436" max="9436" width="11.85546875" customWidth="1"/>
    <col min="9437" max="9437" width="11.140625" bestFit="1" customWidth="1"/>
    <col min="9438" max="9438" width="12" customWidth="1"/>
    <col min="9440" max="9440" width="9.5703125" bestFit="1" customWidth="1"/>
    <col min="9441" max="9441" width="12.5703125" bestFit="1" customWidth="1"/>
    <col min="9442" max="9442" width="9.7109375" bestFit="1" customWidth="1"/>
    <col min="9447" max="9447" width="9.5703125" bestFit="1" customWidth="1"/>
    <col min="9450" max="9450" width="16.140625" customWidth="1"/>
    <col min="9451" max="9451" width="14" customWidth="1"/>
    <col min="9452" max="9452" width="7.42578125" customWidth="1"/>
    <col min="9453" max="9453" width="8.28515625" customWidth="1"/>
    <col min="9454" max="9454" width="6.7109375" customWidth="1"/>
    <col min="9455" max="9455" width="5.5703125" customWidth="1"/>
    <col min="9456" max="9456" width="10.85546875" customWidth="1"/>
    <col min="9457" max="9457" width="11.42578125" customWidth="1"/>
    <col min="9458" max="9458" width="0" hidden="1" customWidth="1"/>
    <col min="9459" max="9465" width="13" customWidth="1"/>
    <col min="9466" max="9466" width="11.5703125" customWidth="1"/>
    <col min="9467" max="9467" width="14.7109375" customWidth="1"/>
    <col min="9468" max="9468" width="11.5703125" customWidth="1"/>
    <col min="9469" max="9469" width="12.42578125" customWidth="1"/>
    <col min="9470" max="9470" width="12" customWidth="1"/>
    <col min="9471" max="9471" width="12.42578125" customWidth="1"/>
    <col min="9473" max="9473" width="11.140625" customWidth="1"/>
    <col min="9474" max="9474" width="14" customWidth="1"/>
    <col min="9475" max="9475" width="20.7109375" customWidth="1"/>
    <col min="9648" max="9648" width="11.85546875" customWidth="1"/>
    <col min="9692" max="9692" width="11.85546875" customWidth="1"/>
    <col min="9693" max="9693" width="11.140625" bestFit="1" customWidth="1"/>
    <col min="9694" max="9694" width="12" customWidth="1"/>
    <col min="9696" max="9696" width="9.5703125" bestFit="1" customWidth="1"/>
    <col min="9697" max="9697" width="12.5703125" bestFit="1" customWidth="1"/>
    <col min="9698" max="9698" width="9.7109375" bestFit="1" customWidth="1"/>
    <col min="9703" max="9703" width="9.5703125" bestFit="1" customWidth="1"/>
    <col min="9706" max="9706" width="16.140625" customWidth="1"/>
    <col min="9707" max="9707" width="14" customWidth="1"/>
    <col min="9708" max="9708" width="7.42578125" customWidth="1"/>
    <col min="9709" max="9709" width="8.28515625" customWidth="1"/>
    <col min="9710" max="9710" width="6.7109375" customWidth="1"/>
    <col min="9711" max="9711" width="5.5703125" customWidth="1"/>
    <col min="9712" max="9712" width="10.85546875" customWidth="1"/>
    <col min="9713" max="9713" width="11.42578125" customWidth="1"/>
    <col min="9714" max="9714" width="0" hidden="1" customWidth="1"/>
    <col min="9715" max="9721" width="13" customWidth="1"/>
    <col min="9722" max="9722" width="11.5703125" customWidth="1"/>
    <col min="9723" max="9723" width="14.7109375" customWidth="1"/>
    <col min="9724" max="9724" width="11.5703125" customWidth="1"/>
    <col min="9725" max="9725" width="12.42578125" customWidth="1"/>
    <col min="9726" max="9726" width="12" customWidth="1"/>
    <col min="9727" max="9727" width="12.42578125" customWidth="1"/>
    <col min="9729" max="9729" width="11.140625" customWidth="1"/>
    <col min="9730" max="9730" width="14" customWidth="1"/>
    <col min="9731" max="9731" width="20.7109375" customWidth="1"/>
    <col min="9904" max="9904" width="11.85546875" customWidth="1"/>
    <col min="9948" max="9948" width="11.85546875" customWidth="1"/>
    <col min="9949" max="9949" width="11.140625" bestFit="1" customWidth="1"/>
    <col min="9950" max="9950" width="12" customWidth="1"/>
    <col min="9952" max="9952" width="9.5703125" bestFit="1" customWidth="1"/>
    <col min="9953" max="9953" width="12.5703125" bestFit="1" customWidth="1"/>
    <col min="9954" max="9954" width="9.7109375" bestFit="1" customWidth="1"/>
    <col min="9959" max="9959" width="9.5703125" bestFit="1" customWidth="1"/>
    <col min="9962" max="9962" width="16.140625" customWidth="1"/>
    <col min="9963" max="9963" width="14" customWidth="1"/>
    <col min="9964" max="9964" width="7.42578125" customWidth="1"/>
    <col min="9965" max="9965" width="8.28515625" customWidth="1"/>
    <col min="9966" max="9966" width="6.7109375" customWidth="1"/>
    <col min="9967" max="9967" width="5.5703125" customWidth="1"/>
    <col min="9968" max="9968" width="10.85546875" customWidth="1"/>
    <col min="9969" max="9969" width="11.42578125" customWidth="1"/>
    <col min="9970" max="9970" width="0" hidden="1" customWidth="1"/>
    <col min="9971" max="9977" width="13" customWidth="1"/>
    <col min="9978" max="9978" width="11.5703125" customWidth="1"/>
    <col min="9979" max="9979" width="14.7109375" customWidth="1"/>
    <col min="9980" max="9980" width="11.5703125" customWidth="1"/>
    <col min="9981" max="9981" width="12.42578125" customWidth="1"/>
    <col min="9982" max="9982" width="12" customWidth="1"/>
    <col min="9983" max="9983" width="12.42578125" customWidth="1"/>
    <col min="9985" max="9985" width="11.140625" customWidth="1"/>
    <col min="9986" max="9986" width="14" customWidth="1"/>
    <col min="9987" max="9987" width="20.7109375" customWidth="1"/>
    <col min="10160" max="10160" width="11.85546875" customWidth="1"/>
    <col min="10204" max="10204" width="11.85546875" customWidth="1"/>
    <col min="10205" max="10205" width="11.140625" bestFit="1" customWidth="1"/>
    <col min="10206" max="10206" width="12" customWidth="1"/>
    <col min="10208" max="10208" width="9.5703125" bestFit="1" customWidth="1"/>
    <col min="10209" max="10209" width="12.5703125" bestFit="1" customWidth="1"/>
    <col min="10210" max="10210" width="9.7109375" bestFit="1" customWidth="1"/>
    <col min="10215" max="10215" width="9.5703125" bestFit="1" customWidth="1"/>
    <col min="10218" max="10218" width="16.140625" customWidth="1"/>
    <col min="10219" max="10219" width="14" customWidth="1"/>
    <col min="10220" max="10220" width="7.42578125" customWidth="1"/>
    <col min="10221" max="10221" width="8.28515625" customWidth="1"/>
    <col min="10222" max="10222" width="6.7109375" customWidth="1"/>
    <col min="10223" max="10223" width="5.5703125" customWidth="1"/>
    <col min="10224" max="10224" width="10.85546875" customWidth="1"/>
    <col min="10225" max="10225" width="11.42578125" customWidth="1"/>
    <col min="10226" max="10226" width="0" hidden="1" customWidth="1"/>
    <col min="10227" max="10233" width="13" customWidth="1"/>
    <col min="10234" max="10234" width="11.5703125" customWidth="1"/>
    <col min="10235" max="10235" width="14.7109375" customWidth="1"/>
    <col min="10236" max="10236" width="11.5703125" customWidth="1"/>
    <col min="10237" max="10237" width="12.42578125" customWidth="1"/>
    <col min="10238" max="10238" width="12" customWidth="1"/>
    <col min="10239" max="10239" width="12.42578125" customWidth="1"/>
    <col min="10241" max="10241" width="11.140625" customWidth="1"/>
    <col min="10242" max="10242" width="14" customWidth="1"/>
    <col min="10243" max="10243" width="20.7109375" customWidth="1"/>
    <col min="10416" max="10416" width="11.85546875" customWidth="1"/>
    <col min="10460" max="10460" width="11.85546875" customWidth="1"/>
    <col min="10461" max="10461" width="11.140625" bestFit="1" customWidth="1"/>
    <col min="10462" max="10462" width="12" customWidth="1"/>
    <col min="10464" max="10464" width="9.5703125" bestFit="1" customWidth="1"/>
    <col min="10465" max="10465" width="12.5703125" bestFit="1" customWidth="1"/>
    <col min="10466" max="10466" width="9.7109375" bestFit="1" customWidth="1"/>
    <col min="10471" max="10471" width="9.5703125" bestFit="1" customWidth="1"/>
    <col min="10474" max="10474" width="16.140625" customWidth="1"/>
    <col min="10475" max="10475" width="14" customWidth="1"/>
    <col min="10476" max="10476" width="7.42578125" customWidth="1"/>
    <col min="10477" max="10477" width="8.28515625" customWidth="1"/>
    <col min="10478" max="10478" width="6.7109375" customWidth="1"/>
    <col min="10479" max="10479" width="5.5703125" customWidth="1"/>
    <col min="10480" max="10480" width="10.85546875" customWidth="1"/>
    <col min="10481" max="10481" width="11.42578125" customWidth="1"/>
    <col min="10482" max="10482" width="0" hidden="1" customWidth="1"/>
    <col min="10483" max="10489" width="13" customWidth="1"/>
    <col min="10490" max="10490" width="11.5703125" customWidth="1"/>
    <col min="10491" max="10491" width="14.7109375" customWidth="1"/>
    <col min="10492" max="10492" width="11.5703125" customWidth="1"/>
    <col min="10493" max="10493" width="12.42578125" customWidth="1"/>
    <col min="10494" max="10494" width="12" customWidth="1"/>
    <col min="10495" max="10495" width="12.42578125" customWidth="1"/>
    <col min="10497" max="10497" width="11.140625" customWidth="1"/>
    <col min="10498" max="10498" width="14" customWidth="1"/>
    <col min="10499" max="10499" width="20.7109375" customWidth="1"/>
    <col min="10672" max="10672" width="11.85546875" customWidth="1"/>
    <col min="10716" max="10716" width="11.85546875" customWidth="1"/>
    <col min="10717" max="10717" width="11.140625" bestFit="1" customWidth="1"/>
    <col min="10718" max="10718" width="12" customWidth="1"/>
    <col min="10720" max="10720" width="9.5703125" bestFit="1" customWidth="1"/>
    <col min="10721" max="10721" width="12.5703125" bestFit="1" customWidth="1"/>
    <col min="10722" max="10722" width="9.7109375" bestFit="1" customWidth="1"/>
    <col min="10727" max="10727" width="9.5703125" bestFit="1" customWidth="1"/>
    <col min="10730" max="10730" width="16.140625" customWidth="1"/>
    <col min="10731" max="10731" width="14" customWidth="1"/>
    <col min="10732" max="10732" width="7.42578125" customWidth="1"/>
    <col min="10733" max="10733" width="8.28515625" customWidth="1"/>
    <col min="10734" max="10734" width="6.7109375" customWidth="1"/>
    <col min="10735" max="10735" width="5.5703125" customWidth="1"/>
    <col min="10736" max="10736" width="10.85546875" customWidth="1"/>
    <col min="10737" max="10737" width="11.42578125" customWidth="1"/>
    <col min="10738" max="10738" width="0" hidden="1" customWidth="1"/>
    <col min="10739" max="10745" width="13" customWidth="1"/>
    <col min="10746" max="10746" width="11.5703125" customWidth="1"/>
    <col min="10747" max="10747" width="14.7109375" customWidth="1"/>
    <col min="10748" max="10748" width="11.5703125" customWidth="1"/>
    <col min="10749" max="10749" width="12.42578125" customWidth="1"/>
    <col min="10750" max="10750" width="12" customWidth="1"/>
    <col min="10751" max="10751" width="12.42578125" customWidth="1"/>
    <col min="10753" max="10753" width="11.140625" customWidth="1"/>
    <col min="10754" max="10754" width="14" customWidth="1"/>
    <col min="10755" max="10755" width="20.7109375" customWidth="1"/>
    <col min="10928" max="10928" width="11.85546875" customWidth="1"/>
    <col min="10972" max="10972" width="11.85546875" customWidth="1"/>
    <col min="10973" max="10973" width="11.140625" bestFit="1" customWidth="1"/>
    <col min="10974" max="10974" width="12" customWidth="1"/>
    <col min="10976" max="10976" width="9.5703125" bestFit="1" customWidth="1"/>
    <col min="10977" max="10977" width="12.5703125" bestFit="1" customWidth="1"/>
    <col min="10978" max="10978" width="9.7109375" bestFit="1" customWidth="1"/>
    <col min="10983" max="10983" width="9.5703125" bestFit="1" customWidth="1"/>
    <col min="10986" max="10986" width="16.140625" customWidth="1"/>
    <col min="10987" max="10987" width="14" customWidth="1"/>
    <col min="10988" max="10988" width="7.42578125" customWidth="1"/>
    <col min="10989" max="10989" width="8.28515625" customWidth="1"/>
    <col min="10990" max="10990" width="6.7109375" customWidth="1"/>
    <col min="10991" max="10991" width="5.5703125" customWidth="1"/>
    <col min="10992" max="10992" width="10.85546875" customWidth="1"/>
    <col min="10993" max="10993" width="11.42578125" customWidth="1"/>
    <col min="10994" max="10994" width="0" hidden="1" customWidth="1"/>
    <col min="10995" max="11001" width="13" customWidth="1"/>
    <col min="11002" max="11002" width="11.5703125" customWidth="1"/>
    <col min="11003" max="11003" width="14.7109375" customWidth="1"/>
    <col min="11004" max="11004" width="11.5703125" customWidth="1"/>
    <col min="11005" max="11005" width="12.42578125" customWidth="1"/>
    <col min="11006" max="11006" width="12" customWidth="1"/>
    <col min="11007" max="11007" width="12.42578125" customWidth="1"/>
    <col min="11009" max="11009" width="11.140625" customWidth="1"/>
    <col min="11010" max="11010" width="14" customWidth="1"/>
    <col min="11011" max="11011" width="20.7109375" customWidth="1"/>
    <col min="11184" max="11184" width="11.85546875" customWidth="1"/>
    <col min="11228" max="11228" width="11.85546875" customWidth="1"/>
    <col min="11229" max="11229" width="11.140625" bestFit="1" customWidth="1"/>
    <col min="11230" max="11230" width="12" customWidth="1"/>
    <col min="11232" max="11232" width="9.5703125" bestFit="1" customWidth="1"/>
    <col min="11233" max="11233" width="12.5703125" bestFit="1" customWidth="1"/>
    <col min="11234" max="11234" width="9.7109375" bestFit="1" customWidth="1"/>
    <col min="11239" max="11239" width="9.5703125" bestFit="1" customWidth="1"/>
    <col min="11242" max="11242" width="16.140625" customWidth="1"/>
    <col min="11243" max="11243" width="14" customWidth="1"/>
    <col min="11244" max="11244" width="7.42578125" customWidth="1"/>
    <col min="11245" max="11245" width="8.28515625" customWidth="1"/>
    <col min="11246" max="11246" width="6.7109375" customWidth="1"/>
    <col min="11247" max="11247" width="5.5703125" customWidth="1"/>
    <col min="11248" max="11248" width="10.85546875" customWidth="1"/>
    <col min="11249" max="11249" width="11.42578125" customWidth="1"/>
    <col min="11250" max="11250" width="0" hidden="1" customWidth="1"/>
    <col min="11251" max="11257" width="13" customWidth="1"/>
    <col min="11258" max="11258" width="11.5703125" customWidth="1"/>
    <col min="11259" max="11259" width="14.7109375" customWidth="1"/>
    <col min="11260" max="11260" width="11.5703125" customWidth="1"/>
    <col min="11261" max="11261" width="12.42578125" customWidth="1"/>
    <col min="11262" max="11262" width="12" customWidth="1"/>
    <col min="11263" max="11263" width="12.42578125" customWidth="1"/>
    <col min="11265" max="11265" width="11.140625" customWidth="1"/>
    <col min="11266" max="11266" width="14" customWidth="1"/>
    <col min="11267" max="11267" width="20.7109375" customWidth="1"/>
    <col min="11440" max="11440" width="11.85546875" customWidth="1"/>
    <col min="11484" max="11484" width="11.85546875" customWidth="1"/>
    <col min="11485" max="11485" width="11.140625" bestFit="1" customWidth="1"/>
    <col min="11486" max="11486" width="12" customWidth="1"/>
    <col min="11488" max="11488" width="9.5703125" bestFit="1" customWidth="1"/>
    <col min="11489" max="11489" width="12.5703125" bestFit="1" customWidth="1"/>
    <col min="11490" max="11490" width="9.7109375" bestFit="1" customWidth="1"/>
    <col min="11495" max="11495" width="9.5703125" bestFit="1" customWidth="1"/>
    <col min="11498" max="11498" width="16.140625" customWidth="1"/>
    <col min="11499" max="11499" width="14" customWidth="1"/>
    <col min="11500" max="11500" width="7.42578125" customWidth="1"/>
    <col min="11501" max="11501" width="8.28515625" customWidth="1"/>
    <col min="11502" max="11502" width="6.7109375" customWidth="1"/>
    <col min="11503" max="11503" width="5.5703125" customWidth="1"/>
    <col min="11504" max="11504" width="10.85546875" customWidth="1"/>
    <col min="11505" max="11505" width="11.42578125" customWidth="1"/>
    <col min="11506" max="11506" width="0" hidden="1" customWidth="1"/>
    <col min="11507" max="11513" width="13" customWidth="1"/>
    <col min="11514" max="11514" width="11.5703125" customWidth="1"/>
    <col min="11515" max="11515" width="14.7109375" customWidth="1"/>
    <col min="11516" max="11516" width="11.5703125" customWidth="1"/>
    <col min="11517" max="11517" width="12.42578125" customWidth="1"/>
    <col min="11518" max="11518" width="12" customWidth="1"/>
    <col min="11519" max="11519" width="12.42578125" customWidth="1"/>
    <col min="11521" max="11521" width="11.140625" customWidth="1"/>
    <col min="11522" max="11522" width="14" customWidth="1"/>
    <col min="11523" max="11523" width="20.7109375" customWidth="1"/>
    <col min="11696" max="11696" width="11.85546875" customWidth="1"/>
    <col min="11740" max="11740" width="11.85546875" customWidth="1"/>
    <col min="11741" max="11741" width="11.140625" bestFit="1" customWidth="1"/>
    <col min="11742" max="11742" width="12" customWidth="1"/>
    <col min="11744" max="11744" width="9.5703125" bestFit="1" customWidth="1"/>
    <col min="11745" max="11745" width="12.5703125" bestFit="1" customWidth="1"/>
    <col min="11746" max="11746" width="9.7109375" bestFit="1" customWidth="1"/>
    <col min="11751" max="11751" width="9.5703125" bestFit="1" customWidth="1"/>
    <col min="11754" max="11754" width="16.140625" customWidth="1"/>
    <col min="11755" max="11755" width="14" customWidth="1"/>
    <col min="11756" max="11756" width="7.42578125" customWidth="1"/>
    <col min="11757" max="11757" width="8.28515625" customWidth="1"/>
    <col min="11758" max="11758" width="6.7109375" customWidth="1"/>
    <col min="11759" max="11759" width="5.5703125" customWidth="1"/>
    <col min="11760" max="11760" width="10.85546875" customWidth="1"/>
    <col min="11761" max="11761" width="11.42578125" customWidth="1"/>
    <col min="11762" max="11762" width="0" hidden="1" customWidth="1"/>
    <col min="11763" max="11769" width="13" customWidth="1"/>
    <col min="11770" max="11770" width="11.5703125" customWidth="1"/>
    <col min="11771" max="11771" width="14.7109375" customWidth="1"/>
    <col min="11772" max="11772" width="11.5703125" customWidth="1"/>
    <col min="11773" max="11773" width="12.42578125" customWidth="1"/>
    <col min="11774" max="11774" width="12" customWidth="1"/>
    <col min="11775" max="11775" width="12.42578125" customWidth="1"/>
    <col min="11777" max="11777" width="11.140625" customWidth="1"/>
    <col min="11778" max="11778" width="14" customWidth="1"/>
    <col min="11779" max="11779" width="20.7109375" customWidth="1"/>
    <col min="11952" max="11952" width="11.85546875" customWidth="1"/>
    <col min="11996" max="11996" width="11.85546875" customWidth="1"/>
    <col min="11997" max="11997" width="11.140625" bestFit="1" customWidth="1"/>
    <col min="11998" max="11998" width="12" customWidth="1"/>
    <col min="12000" max="12000" width="9.5703125" bestFit="1" customWidth="1"/>
    <col min="12001" max="12001" width="12.5703125" bestFit="1" customWidth="1"/>
    <col min="12002" max="12002" width="9.7109375" bestFit="1" customWidth="1"/>
    <col min="12007" max="12007" width="9.5703125" bestFit="1" customWidth="1"/>
    <col min="12010" max="12010" width="16.140625" customWidth="1"/>
    <col min="12011" max="12011" width="14" customWidth="1"/>
    <col min="12012" max="12012" width="7.42578125" customWidth="1"/>
    <col min="12013" max="12013" width="8.28515625" customWidth="1"/>
    <col min="12014" max="12014" width="6.7109375" customWidth="1"/>
    <col min="12015" max="12015" width="5.5703125" customWidth="1"/>
    <col min="12016" max="12016" width="10.85546875" customWidth="1"/>
    <col min="12017" max="12017" width="11.42578125" customWidth="1"/>
    <col min="12018" max="12018" width="0" hidden="1" customWidth="1"/>
    <col min="12019" max="12025" width="13" customWidth="1"/>
    <col min="12026" max="12026" width="11.5703125" customWidth="1"/>
    <col min="12027" max="12027" width="14.7109375" customWidth="1"/>
    <col min="12028" max="12028" width="11.5703125" customWidth="1"/>
    <col min="12029" max="12029" width="12.42578125" customWidth="1"/>
    <col min="12030" max="12030" width="12" customWidth="1"/>
    <col min="12031" max="12031" width="12.42578125" customWidth="1"/>
    <col min="12033" max="12033" width="11.140625" customWidth="1"/>
    <col min="12034" max="12034" width="14" customWidth="1"/>
    <col min="12035" max="12035" width="20.7109375" customWidth="1"/>
    <col min="12208" max="12208" width="11.85546875" customWidth="1"/>
    <col min="12252" max="12252" width="11.85546875" customWidth="1"/>
    <col min="12253" max="12253" width="11.140625" bestFit="1" customWidth="1"/>
    <col min="12254" max="12254" width="12" customWidth="1"/>
    <col min="12256" max="12256" width="9.5703125" bestFit="1" customWidth="1"/>
    <col min="12257" max="12257" width="12.5703125" bestFit="1" customWidth="1"/>
    <col min="12258" max="12258" width="9.7109375" bestFit="1" customWidth="1"/>
    <col min="12263" max="12263" width="9.5703125" bestFit="1" customWidth="1"/>
    <col min="12266" max="12266" width="16.140625" customWidth="1"/>
    <col min="12267" max="12267" width="14" customWidth="1"/>
    <col min="12268" max="12268" width="7.42578125" customWidth="1"/>
    <col min="12269" max="12269" width="8.28515625" customWidth="1"/>
    <col min="12270" max="12270" width="6.7109375" customWidth="1"/>
    <col min="12271" max="12271" width="5.5703125" customWidth="1"/>
    <col min="12272" max="12272" width="10.85546875" customWidth="1"/>
    <col min="12273" max="12273" width="11.42578125" customWidth="1"/>
    <col min="12274" max="12274" width="0" hidden="1" customWidth="1"/>
    <col min="12275" max="12281" width="13" customWidth="1"/>
    <col min="12282" max="12282" width="11.5703125" customWidth="1"/>
    <col min="12283" max="12283" width="14.7109375" customWidth="1"/>
    <col min="12284" max="12284" width="11.5703125" customWidth="1"/>
    <col min="12285" max="12285" width="12.42578125" customWidth="1"/>
    <col min="12286" max="12286" width="12" customWidth="1"/>
    <col min="12287" max="12287" width="12.42578125" customWidth="1"/>
    <col min="12289" max="12289" width="11.140625" customWidth="1"/>
    <col min="12290" max="12290" width="14" customWidth="1"/>
    <col min="12291" max="12291" width="20.7109375" customWidth="1"/>
    <col min="12464" max="12464" width="11.85546875" customWidth="1"/>
    <col min="12508" max="12508" width="11.85546875" customWidth="1"/>
    <col min="12509" max="12509" width="11.140625" bestFit="1" customWidth="1"/>
    <col min="12510" max="12510" width="12" customWidth="1"/>
    <col min="12512" max="12512" width="9.5703125" bestFit="1" customWidth="1"/>
    <col min="12513" max="12513" width="12.5703125" bestFit="1" customWidth="1"/>
    <col min="12514" max="12514" width="9.7109375" bestFit="1" customWidth="1"/>
    <col min="12519" max="12519" width="9.5703125" bestFit="1" customWidth="1"/>
    <col min="12522" max="12522" width="16.140625" customWidth="1"/>
    <col min="12523" max="12523" width="14" customWidth="1"/>
    <col min="12524" max="12524" width="7.42578125" customWidth="1"/>
    <col min="12525" max="12525" width="8.28515625" customWidth="1"/>
    <col min="12526" max="12526" width="6.7109375" customWidth="1"/>
    <col min="12527" max="12527" width="5.5703125" customWidth="1"/>
    <col min="12528" max="12528" width="10.85546875" customWidth="1"/>
    <col min="12529" max="12529" width="11.42578125" customWidth="1"/>
    <col min="12530" max="12530" width="0" hidden="1" customWidth="1"/>
    <col min="12531" max="12537" width="13" customWidth="1"/>
    <col min="12538" max="12538" width="11.5703125" customWidth="1"/>
    <col min="12539" max="12539" width="14.7109375" customWidth="1"/>
    <col min="12540" max="12540" width="11.5703125" customWidth="1"/>
    <col min="12541" max="12541" width="12.42578125" customWidth="1"/>
    <col min="12542" max="12542" width="12" customWidth="1"/>
    <col min="12543" max="12543" width="12.42578125" customWidth="1"/>
    <col min="12545" max="12545" width="11.140625" customWidth="1"/>
    <col min="12546" max="12546" width="14" customWidth="1"/>
    <col min="12547" max="12547" width="20.7109375" customWidth="1"/>
    <col min="12720" max="12720" width="11.85546875" customWidth="1"/>
    <col min="12764" max="12764" width="11.85546875" customWidth="1"/>
    <col min="12765" max="12765" width="11.140625" bestFit="1" customWidth="1"/>
    <col min="12766" max="12766" width="12" customWidth="1"/>
    <col min="12768" max="12768" width="9.5703125" bestFit="1" customWidth="1"/>
    <col min="12769" max="12769" width="12.5703125" bestFit="1" customWidth="1"/>
    <col min="12770" max="12770" width="9.7109375" bestFit="1" customWidth="1"/>
    <col min="12775" max="12775" width="9.5703125" bestFit="1" customWidth="1"/>
    <col min="12778" max="12778" width="16.140625" customWidth="1"/>
    <col min="12779" max="12779" width="14" customWidth="1"/>
    <col min="12780" max="12780" width="7.42578125" customWidth="1"/>
    <col min="12781" max="12781" width="8.28515625" customWidth="1"/>
    <col min="12782" max="12782" width="6.7109375" customWidth="1"/>
    <col min="12783" max="12783" width="5.5703125" customWidth="1"/>
    <col min="12784" max="12784" width="10.85546875" customWidth="1"/>
    <col min="12785" max="12785" width="11.42578125" customWidth="1"/>
    <col min="12786" max="12786" width="0" hidden="1" customWidth="1"/>
    <col min="12787" max="12793" width="13" customWidth="1"/>
    <col min="12794" max="12794" width="11.5703125" customWidth="1"/>
    <col min="12795" max="12795" width="14.7109375" customWidth="1"/>
    <col min="12796" max="12796" width="11.5703125" customWidth="1"/>
    <col min="12797" max="12797" width="12.42578125" customWidth="1"/>
    <col min="12798" max="12798" width="12" customWidth="1"/>
    <col min="12799" max="12799" width="12.42578125" customWidth="1"/>
    <col min="12801" max="12801" width="11.140625" customWidth="1"/>
    <col min="12802" max="12802" width="14" customWidth="1"/>
    <col min="12803" max="12803" width="20.7109375" customWidth="1"/>
    <col min="12976" max="12976" width="11.85546875" customWidth="1"/>
    <col min="13020" max="13020" width="11.85546875" customWidth="1"/>
    <col min="13021" max="13021" width="11.140625" bestFit="1" customWidth="1"/>
    <col min="13022" max="13022" width="12" customWidth="1"/>
    <col min="13024" max="13024" width="9.5703125" bestFit="1" customWidth="1"/>
    <col min="13025" max="13025" width="12.5703125" bestFit="1" customWidth="1"/>
    <col min="13026" max="13026" width="9.7109375" bestFit="1" customWidth="1"/>
    <col min="13031" max="13031" width="9.5703125" bestFit="1" customWidth="1"/>
    <col min="13034" max="13034" width="16.140625" customWidth="1"/>
    <col min="13035" max="13035" width="14" customWidth="1"/>
    <col min="13036" max="13036" width="7.42578125" customWidth="1"/>
    <col min="13037" max="13037" width="8.28515625" customWidth="1"/>
    <col min="13038" max="13038" width="6.7109375" customWidth="1"/>
    <col min="13039" max="13039" width="5.5703125" customWidth="1"/>
    <col min="13040" max="13040" width="10.85546875" customWidth="1"/>
    <col min="13041" max="13041" width="11.42578125" customWidth="1"/>
    <col min="13042" max="13042" width="0" hidden="1" customWidth="1"/>
    <col min="13043" max="13049" width="13" customWidth="1"/>
    <col min="13050" max="13050" width="11.5703125" customWidth="1"/>
    <col min="13051" max="13051" width="14.7109375" customWidth="1"/>
    <col min="13052" max="13052" width="11.5703125" customWidth="1"/>
    <col min="13053" max="13053" width="12.42578125" customWidth="1"/>
    <col min="13054" max="13054" width="12" customWidth="1"/>
    <col min="13055" max="13055" width="12.42578125" customWidth="1"/>
    <col min="13057" max="13057" width="11.140625" customWidth="1"/>
    <col min="13058" max="13058" width="14" customWidth="1"/>
    <col min="13059" max="13059" width="20.7109375" customWidth="1"/>
    <col min="13232" max="13232" width="11.85546875" customWidth="1"/>
    <col min="13276" max="13276" width="11.85546875" customWidth="1"/>
    <col min="13277" max="13277" width="11.140625" bestFit="1" customWidth="1"/>
    <col min="13278" max="13278" width="12" customWidth="1"/>
    <col min="13280" max="13280" width="9.5703125" bestFit="1" customWidth="1"/>
    <col min="13281" max="13281" width="12.5703125" bestFit="1" customWidth="1"/>
    <col min="13282" max="13282" width="9.7109375" bestFit="1" customWidth="1"/>
    <col min="13287" max="13287" width="9.5703125" bestFit="1" customWidth="1"/>
    <col min="13290" max="13290" width="16.140625" customWidth="1"/>
    <col min="13291" max="13291" width="14" customWidth="1"/>
    <col min="13292" max="13292" width="7.42578125" customWidth="1"/>
    <col min="13293" max="13293" width="8.28515625" customWidth="1"/>
    <col min="13294" max="13294" width="6.7109375" customWidth="1"/>
    <col min="13295" max="13295" width="5.5703125" customWidth="1"/>
    <col min="13296" max="13296" width="10.85546875" customWidth="1"/>
    <col min="13297" max="13297" width="11.42578125" customWidth="1"/>
    <col min="13298" max="13298" width="0" hidden="1" customWidth="1"/>
    <col min="13299" max="13305" width="13" customWidth="1"/>
    <col min="13306" max="13306" width="11.5703125" customWidth="1"/>
    <col min="13307" max="13307" width="14.7109375" customWidth="1"/>
    <col min="13308" max="13308" width="11.5703125" customWidth="1"/>
    <col min="13309" max="13309" width="12.42578125" customWidth="1"/>
    <col min="13310" max="13310" width="12" customWidth="1"/>
    <col min="13311" max="13311" width="12.42578125" customWidth="1"/>
    <col min="13313" max="13313" width="11.140625" customWidth="1"/>
    <col min="13314" max="13314" width="14" customWidth="1"/>
    <col min="13315" max="13315" width="20.7109375" customWidth="1"/>
    <col min="13488" max="13488" width="11.85546875" customWidth="1"/>
    <col min="13532" max="13532" width="11.85546875" customWidth="1"/>
    <col min="13533" max="13533" width="11.140625" bestFit="1" customWidth="1"/>
    <col min="13534" max="13534" width="12" customWidth="1"/>
    <col min="13536" max="13536" width="9.5703125" bestFit="1" customWidth="1"/>
    <col min="13537" max="13537" width="12.5703125" bestFit="1" customWidth="1"/>
    <col min="13538" max="13538" width="9.7109375" bestFit="1" customWidth="1"/>
    <col min="13543" max="13543" width="9.5703125" bestFit="1" customWidth="1"/>
    <col min="13546" max="13546" width="16.140625" customWidth="1"/>
    <col min="13547" max="13547" width="14" customWidth="1"/>
    <col min="13548" max="13548" width="7.42578125" customWidth="1"/>
    <col min="13549" max="13549" width="8.28515625" customWidth="1"/>
    <col min="13550" max="13550" width="6.7109375" customWidth="1"/>
    <col min="13551" max="13551" width="5.5703125" customWidth="1"/>
    <col min="13552" max="13552" width="10.85546875" customWidth="1"/>
    <col min="13553" max="13553" width="11.42578125" customWidth="1"/>
    <col min="13554" max="13554" width="0" hidden="1" customWidth="1"/>
    <col min="13555" max="13561" width="13" customWidth="1"/>
    <col min="13562" max="13562" width="11.5703125" customWidth="1"/>
    <col min="13563" max="13563" width="14.7109375" customWidth="1"/>
    <col min="13564" max="13564" width="11.5703125" customWidth="1"/>
    <col min="13565" max="13565" width="12.42578125" customWidth="1"/>
    <col min="13566" max="13566" width="12" customWidth="1"/>
    <col min="13567" max="13567" width="12.42578125" customWidth="1"/>
    <col min="13569" max="13569" width="11.140625" customWidth="1"/>
    <col min="13570" max="13570" width="14" customWidth="1"/>
    <col min="13571" max="13571" width="20.7109375" customWidth="1"/>
    <col min="13744" max="13744" width="11.85546875" customWidth="1"/>
    <col min="13788" max="13788" width="11.85546875" customWidth="1"/>
    <col min="13789" max="13789" width="11.140625" bestFit="1" customWidth="1"/>
    <col min="13790" max="13790" width="12" customWidth="1"/>
    <col min="13792" max="13792" width="9.5703125" bestFit="1" customWidth="1"/>
    <col min="13793" max="13793" width="12.5703125" bestFit="1" customWidth="1"/>
    <col min="13794" max="13794" width="9.7109375" bestFit="1" customWidth="1"/>
    <col min="13799" max="13799" width="9.5703125" bestFit="1" customWidth="1"/>
    <col min="13802" max="13802" width="16.140625" customWidth="1"/>
    <col min="13803" max="13803" width="14" customWidth="1"/>
    <col min="13804" max="13804" width="7.42578125" customWidth="1"/>
    <col min="13805" max="13805" width="8.28515625" customWidth="1"/>
    <col min="13806" max="13806" width="6.7109375" customWidth="1"/>
    <col min="13807" max="13807" width="5.5703125" customWidth="1"/>
    <col min="13808" max="13808" width="10.85546875" customWidth="1"/>
    <col min="13809" max="13809" width="11.42578125" customWidth="1"/>
    <col min="13810" max="13810" width="0" hidden="1" customWidth="1"/>
    <col min="13811" max="13817" width="13" customWidth="1"/>
    <col min="13818" max="13818" width="11.5703125" customWidth="1"/>
    <col min="13819" max="13819" width="14.7109375" customWidth="1"/>
    <col min="13820" max="13820" width="11.5703125" customWidth="1"/>
    <col min="13821" max="13821" width="12.42578125" customWidth="1"/>
    <col min="13822" max="13822" width="12" customWidth="1"/>
    <col min="13823" max="13823" width="12.42578125" customWidth="1"/>
    <col min="13825" max="13825" width="11.140625" customWidth="1"/>
    <col min="13826" max="13826" width="14" customWidth="1"/>
    <col min="13827" max="13827" width="20.7109375" customWidth="1"/>
    <col min="14000" max="14000" width="11.85546875" customWidth="1"/>
    <col min="14044" max="14044" width="11.85546875" customWidth="1"/>
    <col min="14045" max="14045" width="11.140625" bestFit="1" customWidth="1"/>
    <col min="14046" max="14046" width="12" customWidth="1"/>
    <col min="14048" max="14048" width="9.5703125" bestFit="1" customWidth="1"/>
    <col min="14049" max="14049" width="12.5703125" bestFit="1" customWidth="1"/>
    <col min="14050" max="14050" width="9.7109375" bestFit="1" customWidth="1"/>
    <col min="14055" max="14055" width="9.5703125" bestFit="1" customWidth="1"/>
    <col min="14058" max="14058" width="16.140625" customWidth="1"/>
    <col min="14059" max="14059" width="14" customWidth="1"/>
    <col min="14060" max="14060" width="7.42578125" customWidth="1"/>
    <col min="14061" max="14061" width="8.28515625" customWidth="1"/>
    <col min="14062" max="14062" width="6.7109375" customWidth="1"/>
    <col min="14063" max="14063" width="5.5703125" customWidth="1"/>
    <col min="14064" max="14064" width="10.85546875" customWidth="1"/>
    <col min="14065" max="14065" width="11.42578125" customWidth="1"/>
    <col min="14066" max="14066" width="0" hidden="1" customWidth="1"/>
    <col min="14067" max="14073" width="13" customWidth="1"/>
    <col min="14074" max="14074" width="11.5703125" customWidth="1"/>
    <col min="14075" max="14075" width="14.7109375" customWidth="1"/>
    <col min="14076" max="14076" width="11.5703125" customWidth="1"/>
    <col min="14077" max="14077" width="12.42578125" customWidth="1"/>
    <col min="14078" max="14078" width="12" customWidth="1"/>
    <col min="14079" max="14079" width="12.42578125" customWidth="1"/>
    <col min="14081" max="14081" width="11.140625" customWidth="1"/>
    <col min="14082" max="14082" width="14" customWidth="1"/>
    <col min="14083" max="14083" width="20.7109375" customWidth="1"/>
    <col min="14256" max="14256" width="11.85546875" customWidth="1"/>
    <col min="14300" max="14300" width="11.85546875" customWidth="1"/>
    <col min="14301" max="14301" width="11.140625" bestFit="1" customWidth="1"/>
    <col min="14302" max="14302" width="12" customWidth="1"/>
    <col min="14304" max="14304" width="9.5703125" bestFit="1" customWidth="1"/>
    <col min="14305" max="14305" width="12.5703125" bestFit="1" customWidth="1"/>
    <col min="14306" max="14306" width="9.7109375" bestFit="1" customWidth="1"/>
    <col min="14311" max="14311" width="9.5703125" bestFit="1" customWidth="1"/>
    <col min="14314" max="14314" width="16.140625" customWidth="1"/>
    <col min="14315" max="14315" width="14" customWidth="1"/>
    <col min="14316" max="14316" width="7.42578125" customWidth="1"/>
    <col min="14317" max="14317" width="8.28515625" customWidth="1"/>
    <col min="14318" max="14318" width="6.7109375" customWidth="1"/>
    <col min="14319" max="14319" width="5.5703125" customWidth="1"/>
    <col min="14320" max="14320" width="10.85546875" customWidth="1"/>
    <col min="14321" max="14321" width="11.42578125" customWidth="1"/>
    <col min="14322" max="14322" width="0" hidden="1" customWidth="1"/>
    <col min="14323" max="14329" width="13" customWidth="1"/>
    <col min="14330" max="14330" width="11.5703125" customWidth="1"/>
    <col min="14331" max="14331" width="14.7109375" customWidth="1"/>
    <col min="14332" max="14332" width="11.5703125" customWidth="1"/>
    <col min="14333" max="14333" width="12.42578125" customWidth="1"/>
    <col min="14334" max="14334" width="12" customWidth="1"/>
    <col min="14335" max="14335" width="12.42578125" customWidth="1"/>
    <col min="14337" max="14337" width="11.140625" customWidth="1"/>
    <col min="14338" max="14338" width="14" customWidth="1"/>
    <col min="14339" max="14339" width="20.7109375" customWidth="1"/>
    <col min="14512" max="14512" width="11.85546875" customWidth="1"/>
    <col min="14556" max="14556" width="11.85546875" customWidth="1"/>
    <col min="14557" max="14557" width="11.140625" bestFit="1" customWidth="1"/>
    <col min="14558" max="14558" width="12" customWidth="1"/>
    <col min="14560" max="14560" width="9.5703125" bestFit="1" customWidth="1"/>
    <col min="14561" max="14561" width="12.5703125" bestFit="1" customWidth="1"/>
    <col min="14562" max="14562" width="9.7109375" bestFit="1" customWidth="1"/>
    <col min="14567" max="14567" width="9.5703125" bestFit="1" customWidth="1"/>
    <col min="14570" max="14570" width="16.140625" customWidth="1"/>
    <col min="14571" max="14571" width="14" customWidth="1"/>
    <col min="14572" max="14572" width="7.42578125" customWidth="1"/>
    <col min="14573" max="14573" width="8.28515625" customWidth="1"/>
    <col min="14574" max="14574" width="6.7109375" customWidth="1"/>
    <col min="14575" max="14575" width="5.5703125" customWidth="1"/>
    <col min="14576" max="14576" width="10.85546875" customWidth="1"/>
    <col min="14577" max="14577" width="11.42578125" customWidth="1"/>
    <col min="14578" max="14578" width="0" hidden="1" customWidth="1"/>
    <col min="14579" max="14585" width="13" customWidth="1"/>
    <col min="14586" max="14586" width="11.5703125" customWidth="1"/>
    <col min="14587" max="14587" width="14.7109375" customWidth="1"/>
    <col min="14588" max="14588" width="11.5703125" customWidth="1"/>
    <col min="14589" max="14589" width="12.42578125" customWidth="1"/>
    <col min="14590" max="14590" width="12" customWidth="1"/>
    <col min="14591" max="14591" width="12.42578125" customWidth="1"/>
    <col min="14593" max="14593" width="11.140625" customWidth="1"/>
    <col min="14594" max="14594" width="14" customWidth="1"/>
    <col min="14595" max="14595" width="20.7109375" customWidth="1"/>
    <col min="14768" max="14768" width="11.85546875" customWidth="1"/>
    <col min="14812" max="14812" width="11.85546875" customWidth="1"/>
    <col min="14813" max="14813" width="11.140625" bestFit="1" customWidth="1"/>
    <col min="14814" max="14814" width="12" customWidth="1"/>
    <col min="14816" max="14816" width="9.5703125" bestFit="1" customWidth="1"/>
    <col min="14817" max="14817" width="12.5703125" bestFit="1" customWidth="1"/>
    <col min="14818" max="14818" width="9.7109375" bestFit="1" customWidth="1"/>
    <col min="14823" max="14823" width="9.5703125" bestFit="1" customWidth="1"/>
    <col min="14826" max="14826" width="16.140625" customWidth="1"/>
    <col min="14827" max="14827" width="14" customWidth="1"/>
    <col min="14828" max="14828" width="7.42578125" customWidth="1"/>
    <col min="14829" max="14829" width="8.28515625" customWidth="1"/>
    <col min="14830" max="14830" width="6.7109375" customWidth="1"/>
    <col min="14831" max="14831" width="5.5703125" customWidth="1"/>
    <col min="14832" max="14832" width="10.85546875" customWidth="1"/>
    <col min="14833" max="14833" width="11.42578125" customWidth="1"/>
    <col min="14834" max="14834" width="0" hidden="1" customWidth="1"/>
    <col min="14835" max="14841" width="13" customWidth="1"/>
    <col min="14842" max="14842" width="11.5703125" customWidth="1"/>
    <col min="14843" max="14843" width="14.7109375" customWidth="1"/>
    <col min="14844" max="14844" width="11.5703125" customWidth="1"/>
    <col min="14845" max="14845" width="12.42578125" customWidth="1"/>
    <col min="14846" max="14846" width="12" customWidth="1"/>
    <col min="14847" max="14847" width="12.42578125" customWidth="1"/>
    <col min="14849" max="14849" width="11.140625" customWidth="1"/>
    <col min="14850" max="14850" width="14" customWidth="1"/>
    <col min="14851" max="14851" width="20.7109375" customWidth="1"/>
    <col min="15024" max="15024" width="11.85546875" customWidth="1"/>
    <col min="15068" max="15068" width="11.85546875" customWidth="1"/>
    <col min="15069" max="15069" width="11.140625" bestFit="1" customWidth="1"/>
    <col min="15070" max="15070" width="12" customWidth="1"/>
    <col min="15072" max="15072" width="9.5703125" bestFit="1" customWidth="1"/>
    <col min="15073" max="15073" width="12.5703125" bestFit="1" customWidth="1"/>
    <col min="15074" max="15074" width="9.7109375" bestFit="1" customWidth="1"/>
    <col min="15079" max="15079" width="9.5703125" bestFit="1" customWidth="1"/>
    <col min="15082" max="15082" width="16.140625" customWidth="1"/>
    <col min="15083" max="15083" width="14" customWidth="1"/>
    <col min="15084" max="15084" width="7.42578125" customWidth="1"/>
    <col min="15085" max="15085" width="8.28515625" customWidth="1"/>
    <col min="15086" max="15086" width="6.7109375" customWidth="1"/>
    <col min="15087" max="15087" width="5.5703125" customWidth="1"/>
    <col min="15088" max="15088" width="10.85546875" customWidth="1"/>
    <col min="15089" max="15089" width="11.42578125" customWidth="1"/>
    <col min="15090" max="15090" width="0" hidden="1" customWidth="1"/>
    <col min="15091" max="15097" width="13" customWidth="1"/>
    <col min="15098" max="15098" width="11.5703125" customWidth="1"/>
    <col min="15099" max="15099" width="14.7109375" customWidth="1"/>
    <col min="15100" max="15100" width="11.5703125" customWidth="1"/>
    <col min="15101" max="15101" width="12.42578125" customWidth="1"/>
    <col min="15102" max="15102" width="12" customWidth="1"/>
    <col min="15103" max="15103" width="12.42578125" customWidth="1"/>
    <col min="15105" max="15105" width="11.140625" customWidth="1"/>
    <col min="15106" max="15106" width="14" customWidth="1"/>
    <col min="15107" max="15107" width="20.7109375" customWidth="1"/>
    <col min="15280" max="15280" width="11.85546875" customWidth="1"/>
    <col min="15324" max="15324" width="11.85546875" customWidth="1"/>
    <col min="15325" max="15325" width="11.140625" bestFit="1" customWidth="1"/>
    <col min="15326" max="15326" width="12" customWidth="1"/>
    <col min="15328" max="15328" width="9.5703125" bestFit="1" customWidth="1"/>
    <col min="15329" max="15329" width="12.5703125" bestFit="1" customWidth="1"/>
    <col min="15330" max="15330" width="9.7109375" bestFit="1" customWidth="1"/>
    <col min="15335" max="15335" width="9.5703125" bestFit="1" customWidth="1"/>
    <col min="15338" max="15338" width="16.140625" customWidth="1"/>
    <col min="15339" max="15339" width="14" customWidth="1"/>
    <col min="15340" max="15340" width="7.42578125" customWidth="1"/>
    <col min="15341" max="15341" width="8.28515625" customWidth="1"/>
    <col min="15342" max="15342" width="6.7109375" customWidth="1"/>
    <col min="15343" max="15343" width="5.5703125" customWidth="1"/>
    <col min="15344" max="15344" width="10.85546875" customWidth="1"/>
    <col min="15345" max="15345" width="11.42578125" customWidth="1"/>
    <col min="15346" max="15346" width="0" hidden="1" customWidth="1"/>
    <col min="15347" max="15353" width="13" customWidth="1"/>
    <col min="15354" max="15354" width="11.5703125" customWidth="1"/>
    <col min="15355" max="15355" width="14.7109375" customWidth="1"/>
    <col min="15356" max="15356" width="11.5703125" customWidth="1"/>
    <col min="15357" max="15357" width="12.42578125" customWidth="1"/>
    <col min="15358" max="15358" width="12" customWidth="1"/>
    <col min="15359" max="15359" width="12.42578125" customWidth="1"/>
    <col min="15361" max="15361" width="11.140625" customWidth="1"/>
    <col min="15362" max="15362" width="14" customWidth="1"/>
    <col min="15363" max="15363" width="20.7109375" customWidth="1"/>
    <col min="15536" max="15536" width="11.85546875" customWidth="1"/>
    <col min="15580" max="15580" width="11.85546875" customWidth="1"/>
    <col min="15581" max="15581" width="11.140625" bestFit="1" customWidth="1"/>
    <col min="15582" max="15582" width="12" customWidth="1"/>
    <col min="15584" max="15584" width="9.5703125" bestFit="1" customWidth="1"/>
    <col min="15585" max="15585" width="12.5703125" bestFit="1" customWidth="1"/>
    <col min="15586" max="15586" width="9.7109375" bestFit="1" customWidth="1"/>
    <col min="15591" max="15591" width="9.5703125" bestFit="1" customWidth="1"/>
    <col min="15594" max="15594" width="16.140625" customWidth="1"/>
    <col min="15595" max="15595" width="14" customWidth="1"/>
    <col min="15596" max="15596" width="7.42578125" customWidth="1"/>
    <col min="15597" max="15597" width="8.28515625" customWidth="1"/>
    <col min="15598" max="15598" width="6.7109375" customWidth="1"/>
    <col min="15599" max="15599" width="5.5703125" customWidth="1"/>
    <col min="15600" max="15600" width="10.85546875" customWidth="1"/>
    <col min="15601" max="15601" width="11.42578125" customWidth="1"/>
    <col min="15602" max="15602" width="0" hidden="1" customWidth="1"/>
    <col min="15603" max="15609" width="13" customWidth="1"/>
    <col min="15610" max="15610" width="11.5703125" customWidth="1"/>
    <col min="15611" max="15611" width="14.7109375" customWidth="1"/>
    <col min="15612" max="15612" width="11.5703125" customWidth="1"/>
    <col min="15613" max="15613" width="12.42578125" customWidth="1"/>
    <col min="15614" max="15614" width="12" customWidth="1"/>
    <col min="15615" max="15615" width="12.42578125" customWidth="1"/>
    <col min="15617" max="15617" width="11.140625" customWidth="1"/>
    <col min="15618" max="15618" width="14" customWidth="1"/>
    <col min="15619" max="15619" width="20.7109375" customWidth="1"/>
    <col min="15792" max="15792" width="11.85546875" customWidth="1"/>
    <col min="15836" max="15836" width="11.85546875" customWidth="1"/>
    <col min="15837" max="15837" width="11.140625" bestFit="1" customWidth="1"/>
    <col min="15838" max="15838" width="12" customWidth="1"/>
    <col min="15840" max="15840" width="9.5703125" bestFit="1" customWidth="1"/>
    <col min="15841" max="15841" width="12.5703125" bestFit="1" customWidth="1"/>
    <col min="15842" max="15842" width="9.7109375" bestFit="1" customWidth="1"/>
    <col min="15847" max="15847" width="9.5703125" bestFit="1" customWidth="1"/>
    <col min="15850" max="15850" width="16.140625" customWidth="1"/>
    <col min="15851" max="15851" width="14" customWidth="1"/>
    <col min="15852" max="15852" width="7.42578125" customWidth="1"/>
    <col min="15853" max="15853" width="8.28515625" customWidth="1"/>
    <col min="15854" max="15854" width="6.7109375" customWidth="1"/>
    <col min="15855" max="15855" width="5.5703125" customWidth="1"/>
    <col min="15856" max="15856" width="10.85546875" customWidth="1"/>
    <col min="15857" max="15857" width="11.42578125" customWidth="1"/>
    <col min="15858" max="15858" width="0" hidden="1" customWidth="1"/>
    <col min="15859" max="15865" width="13" customWidth="1"/>
    <col min="15866" max="15866" width="11.5703125" customWidth="1"/>
    <col min="15867" max="15867" width="14.7109375" customWidth="1"/>
    <col min="15868" max="15868" width="11.5703125" customWidth="1"/>
    <col min="15869" max="15869" width="12.42578125" customWidth="1"/>
    <col min="15870" max="15870" width="12" customWidth="1"/>
    <col min="15871" max="15871" width="12.42578125" customWidth="1"/>
    <col min="15873" max="15873" width="11.140625" customWidth="1"/>
    <col min="15874" max="15874" width="14" customWidth="1"/>
    <col min="15875" max="15875" width="20.7109375" customWidth="1"/>
    <col min="16048" max="16048" width="11.85546875" customWidth="1"/>
    <col min="16092" max="16092" width="11.85546875" customWidth="1"/>
    <col min="16093" max="16093" width="11.140625" bestFit="1" customWidth="1"/>
    <col min="16094" max="16094" width="12" customWidth="1"/>
    <col min="16096" max="16096" width="9.5703125" bestFit="1" customWidth="1"/>
    <col min="16097" max="16097" width="12.5703125" bestFit="1" customWidth="1"/>
    <col min="16098" max="16098" width="9.7109375" bestFit="1" customWidth="1"/>
    <col min="16103" max="16103" width="9.5703125" bestFit="1" customWidth="1"/>
    <col min="16106" max="16106" width="16.140625" customWidth="1"/>
    <col min="16107" max="16107" width="14" customWidth="1"/>
    <col min="16108" max="16108" width="7.42578125" customWidth="1"/>
    <col min="16109" max="16109" width="8.28515625" customWidth="1"/>
    <col min="16110" max="16110" width="6.7109375" customWidth="1"/>
    <col min="16111" max="16111" width="5.5703125" customWidth="1"/>
    <col min="16112" max="16112" width="10.85546875" customWidth="1"/>
    <col min="16113" max="16113" width="11.42578125" customWidth="1"/>
    <col min="16114" max="16114" width="0" hidden="1" customWidth="1"/>
    <col min="16115" max="16121" width="13" customWidth="1"/>
    <col min="16122" max="16122" width="11.5703125" customWidth="1"/>
    <col min="16123" max="16123" width="14.7109375" customWidth="1"/>
    <col min="16124" max="16124" width="11.5703125" customWidth="1"/>
    <col min="16125" max="16125" width="12.42578125" customWidth="1"/>
    <col min="16126" max="16126" width="12" customWidth="1"/>
    <col min="16127" max="16127" width="12.42578125" customWidth="1"/>
    <col min="16129" max="16129" width="11.140625" customWidth="1"/>
    <col min="16130" max="16130" width="14" customWidth="1"/>
    <col min="16131" max="16131" width="20.7109375" customWidth="1"/>
  </cols>
  <sheetData>
    <row r="1" spans="1:17" ht="18.75" customHeight="1">
      <c r="O1" s="193"/>
    </row>
    <row r="2" spans="1:17" ht="18.75" customHeight="1"/>
    <row r="3" spans="1:17" ht="18.75" customHeight="1">
      <c r="C3" s="193" t="s">
        <v>649</v>
      </c>
      <c r="D3" s="193"/>
      <c r="E3" s="193"/>
      <c r="F3" s="193"/>
      <c r="G3" s="193"/>
      <c r="H3" s="193"/>
      <c r="I3" s="193"/>
      <c r="J3" s="193"/>
      <c r="K3" s="193"/>
      <c r="L3" s="193"/>
      <c r="M3" s="193"/>
    </row>
    <row r="4" spans="1:17" ht="18.75" customHeight="1" thickBot="1"/>
    <row r="5" spans="1:17" ht="18.75" customHeight="1" thickBot="1">
      <c r="C5" s="687" t="s">
        <v>292</v>
      </c>
      <c r="D5" s="687">
        <v>2021</v>
      </c>
      <c r="E5" s="687">
        <v>2020</v>
      </c>
      <c r="F5" s="687">
        <v>2019</v>
      </c>
      <c r="G5" s="687">
        <v>2018</v>
      </c>
      <c r="H5" s="900">
        <v>2017</v>
      </c>
      <c r="I5" s="896">
        <v>2016</v>
      </c>
      <c r="J5" s="687">
        <v>2015</v>
      </c>
      <c r="K5" s="686" t="s">
        <v>291</v>
      </c>
      <c r="L5" s="686" t="s">
        <v>290</v>
      </c>
      <c r="M5" s="686" t="s">
        <v>289</v>
      </c>
      <c r="N5" s="686" t="s">
        <v>288</v>
      </c>
      <c r="O5" s="688" t="s">
        <v>287</v>
      </c>
    </row>
    <row r="6" spans="1:17" ht="15" customHeight="1">
      <c r="A6" s="731"/>
      <c r="C6" s="893">
        <v>1</v>
      </c>
      <c r="D6" s="1317">
        <v>3.8408140588235296</v>
      </c>
      <c r="E6" s="683">
        <v>6.1994147647058817</v>
      </c>
      <c r="F6" s="683">
        <v>4.0948256470588236</v>
      </c>
      <c r="G6" s="683">
        <v>4.3804670000000003</v>
      </c>
      <c r="H6" s="683">
        <v>4.9504519999999994</v>
      </c>
      <c r="I6" s="897">
        <v>3.8570005882352949</v>
      </c>
      <c r="J6" s="685">
        <v>4.0853524705882354</v>
      </c>
      <c r="K6" s="685">
        <v>5.0233391764705884</v>
      </c>
      <c r="L6" s="685">
        <v>5.2251473529411765</v>
      </c>
      <c r="M6" s="685">
        <v>5.2702099411764713</v>
      </c>
      <c r="N6" s="685">
        <v>3.9619427058823531</v>
      </c>
      <c r="O6" s="684">
        <v>3.8122438823529414</v>
      </c>
    </row>
    <row r="7" spans="1:17">
      <c r="A7" s="731"/>
      <c r="C7" s="890">
        <v>2</v>
      </c>
      <c r="D7" s="1317">
        <v>3.8992819411764703</v>
      </c>
      <c r="E7" s="683">
        <v>6.0484128823529408</v>
      </c>
      <c r="F7" s="683">
        <v>4.0767212352941176</v>
      </c>
      <c r="G7" s="683">
        <v>4.3107931176470586</v>
      </c>
      <c r="H7" s="683">
        <v>4.9993549411764704</v>
      </c>
      <c r="I7" s="898">
        <v>3.9661654117647065</v>
      </c>
      <c r="J7" s="678">
        <v>4.0447779411764708</v>
      </c>
      <c r="K7" s="678">
        <v>4.9572525294117638</v>
      </c>
      <c r="L7" s="678">
        <v>5.172823882352942</v>
      </c>
      <c r="M7" s="678">
        <v>5.0535244117647053</v>
      </c>
      <c r="N7" s="678">
        <v>3.8589352941176469</v>
      </c>
      <c r="O7" s="683">
        <v>3.7602561176470584</v>
      </c>
    </row>
    <row r="8" spans="1:17">
      <c r="A8" s="731"/>
      <c r="C8" s="890">
        <v>3</v>
      </c>
      <c r="D8" s="1317">
        <v>3.9199664705882356</v>
      </c>
      <c r="E8" s="683">
        <v>5.8257909411764706</v>
      </c>
      <c r="F8" s="683">
        <v>4.0787178823529411</v>
      </c>
      <c r="G8" s="683">
        <v>4.1962646470588236</v>
      </c>
      <c r="H8" s="683">
        <v>4.8791569411764701</v>
      </c>
      <c r="I8" s="891">
        <v>4.0981918823529417</v>
      </c>
      <c r="J8" s="683">
        <v>4.023784470588236</v>
      </c>
      <c r="K8" s="683">
        <v>4.949247588235294</v>
      </c>
      <c r="L8" s="683">
        <v>5.0536108235294126</v>
      </c>
      <c r="M8" s="683">
        <v>4.9418819411764705</v>
      </c>
      <c r="N8" s="678">
        <v>3.6255921764705876</v>
      </c>
      <c r="O8" s="683">
        <v>3.654815411764706</v>
      </c>
    </row>
    <row r="9" spans="1:17">
      <c r="A9" s="731"/>
      <c r="C9" s="890">
        <v>4</v>
      </c>
      <c r="D9" s="1317">
        <v>3.9488096470588241</v>
      </c>
      <c r="E9" s="683">
        <v>5.7513192941176463</v>
      </c>
      <c r="F9" s="683">
        <v>4.0863007058823531</v>
      </c>
      <c r="G9" s="683">
        <v>4.1161288235294125</v>
      </c>
      <c r="H9" s="683">
        <v>4.9309443529411761</v>
      </c>
      <c r="I9" s="897">
        <v>4.1731147058823526</v>
      </c>
      <c r="J9" s="679">
        <v>4.0176224705882362</v>
      </c>
      <c r="K9" s="679">
        <v>5.013047764705882</v>
      </c>
      <c r="L9" s="679">
        <v>5.040073235294118</v>
      </c>
      <c r="M9" s="679">
        <v>5.048730470588235</v>
      </c>
      <c r="N9" s="678">
        <v>3.5648852352941178</v>
      </c>
      <c r="O9" s="677">
        <v>3.6125340588235293</v>
      </c>
    </row>
    <row r="10" spans="1:17">
      <c r="A10" s="731"/>
      <c r="C10" s="890">
        <v>5</v>
      </c>
      <c r="D10" s="1317">
        <v>4.0323560588235292</v>
      </c>
      <c r="E10" s="683">
        <v>5.8866355294117652</v>
      </c>
      <c r="F10" s="683">
        <v>4.0942528823529418</v>
      </c>
      <c r="G10" s="683">
        <v>4.1640827647058822</v>
      </c>
      <c r="H10" s="683">
        <v>4.9615050588235299</v>
      </c>
      <c r="I10" s="898">
        <v>4.1793485882352934</v>
      </c>
      <c r="J10" s="678">
        <v>4.0689678823529416</v>
      </c>
      <c r="K10" s="678">
        <v>5.1231072941176468</v>
      </c>
      <c r="L10" s="678">
        <v>5.0816739999999996</v>
      </c>
      <c r="M10" s="678">
        <v>5.2206118823529408</v>
      </c>
      <c r="N10" s="678">
        <v>3.7421555294117641</v>
      </c>
      <c r="O10" s="683">
        <v>3.5287850000000001</v>
      </c>
    </row>
    <row r="11" spans="1:17">
      <c r="C11" s="890">
        <v>6</v>
      </c>
      <c r="D11" s="1317">
        <v>4.1566941764705883</v>
      </c>
      <c r="E11" s="683">
        <v>6.0671512352941184</v>
      </c>
      <c r="F11" s="683">
        <v>4.127354705882353</v>
      </c>
      <c r="G11" s="683">
        <v>4.2701818823529409</v>
      </c>
      <c r="H11" s="683">
        <v>4.8549364117647062</v>
      </c>
      <c r="I11" s="891">
        <v>4.1631161764705888</v>
      </c>
      <c r="J11" s="678">
        <v>4.2130744117647057</v>
      </c>
      <c r="K11" s="678">
        <v>5.0185146470588231</v>
      </c>
      <c r="L11" s="678">
        <v>5.1622212352941181</v>
      </c>
      <c r="M11" s="683">
        <v>5.2711910588235291</v>
      </c>
      <c r="N11" s="678">
        <v>4.0282006470588234</v>
      </c>
      <c r="O11" s="683">
        <v>3.5519510000000003</v>
      </c>
    </row>
    <row r="12" spans="1:17">
      <c r="C12" s="890">
        <v>7</v>
      </c>
      <c r="D12" s="1317">
        <v>4.3253699411764703</v>
      </c>
      <c r="E12" s="683">
        <v>6.1422988823529412</v>
      </c>
      <c r="F12" s="683">
        <v>4.2041648235294113</v>
      </c>
      <c r="G12" s="683">
        <v>4.4745709411764709</v>
      </c>
      <c r="H12" s="683">
        <v>4.8161772941176473</v>
      </c>
      <c r="I12" s="891">
        <v>4.176024411764705</v>
      </c>
      <c r="J12" s="678">
        <v>4.3252399411764699</v>
      </c>
      <c r="K12" s="680">
        <v>4.7140003529411771</v>
      </c>
      <c r="L12" s="678">
        <v>5.1852182352941174</v>
      </c>
      <c r="M12" s="679">
        <v>5.2618731176470588</v>
      </c>
      <c r="N12" s="678">
        <v>4.0745968823529415</v>
      </c>
      <c r="O12" s="683">
        <v>3.696104941176471</v>
      </c>
      <c r="Q12" s="261"/>
    </row>
    <row r="13" spans="1:17">
      <c r="C13" s="890">
        <v>8</v>
      </c>
      <c r="D13" s="1317">
        <v>4.6766651176470591</v>
      </c>
      <c r="E13" s="683">
        <v>6.2954006470588242</v>
      </c>
      <c r="F13" s="683">
        <v>4.2126308823529417</v>
      </c>
      <c r="G13" s="683">
        <v>4.6500862352941175</v>
      </c>
      <c r="H13" s="683">
        <v>4.7997521764705882</v>
      </c>
      <c r="I13" s="891">
        <v>4.1518948823529405</v>
      </c>
      <c r="J13" s="678">
        <v>4.5042117058823532</v>
      </c>
      <c r="K13" s="680">
        <v>4.519399529411765</v>
      </c>
      <c r="L13" s="678">
        <v>5.2441051764705877</v>
      </c>
      <c r="M13" s="679">
        <v>5.222119882352942</v>
      </c>
      <c r="N13" s="678">
        <v>4.0773398823529412</v>
      </c>
      <c r="O13" s="683">
        <v>3.8164329411764708</v>
      </c>
      <c r="Q13" s="730"/>
    </row>
    <row r="14" spans="1:17">
      <c r="C14" s="890">
        <v>9</v>
      </c>
      <c r="D14" s="1317"/>
      <c r="E14" s="683">
        <v>6.4696587647058834</v>
      </c>
      <c r="F14" s="683">
        <v>4.230560176470588</v>
      </c>
      <c r="G14" s="683">
        <v>4.7626562941176473</v>
      </c>
      <c r="H14" s="683">
        <v>4.8115546470588235</v>
      </c>
      <c r="I14" s="891">
        <v>4.0530291176470588</v>
      </c>
      <c r="J14" s="678">
        <v>4.6150581176470595</v>
      </c>
      <c r="K14" s="680">
        <v>4.2189236470588227</v>
      </c>
      <c r="L14" s="678">
        <v>5.2432861764705887</v>
      </c>
      <c r="M14" s="679">
        <v>5.1699065294117652</v>
      </c>
      <c r="N14" s="678">
        <v>4.1345612941176482</v>
      </c>
      <c r="O14" s="683">
        <v>3.7931614117647054</v>
      </c>
      <c r="Q14" s="730"/>
    </row>
    <row r="15" spans="1:17">
      <c r="C15" s="890">
        <v>10</v>
      </c>
      <c r="D15" s="1317"/>
      <c r="E15" s="683">
        <v>6.5443307647058822</v>
      </c>
      <c r="F15" s="683">
        <v>4.2543448235294115</v>
      </c>
      <c r="G15" s="683">
        <v>4.8005857058823533</v>
      </c>
      <c r="H15" s="683">
        <v>4.8927212941176466</v>
      </c>
      <c r="I15" s="891">
        <v>4.1972931764705885</v>
      </c>
      <c r="J15" s="678">
        <v>4.4751054705882352</v>
      </c>
      <c r="K15" s="680">
        <v>4.4313275882352938</v>
      </c>
      <c r="L15" s="678">
        <v>5.2762098235294115</v>
      </c>
      <c r="M15" s="683">
        <v>5.0817214117647067</v>
      </c>
      <c r="N15" s="678">
        <v>4.1901469999999996</v>
      </c>
      <c r="O15" s="683">
        <v>3.7168774117647057</v>
      </c>
      <c r="Q15" s="730"/>
    </row>
    <row r="16" spans="1:17">
      <c r="C16" s="890">
        <v>11</v>
      </c>
      <c r="D16" s="1317"/>
      <c r="E16" s="683">
        <v>6.4654123529411773</v>
      </c>
      <c r="F16" s="683">
        <v>4.3062438823529412</v>
      </c>
      <c r="G16" s="683">
        <v>4.6466129411764703</v>
      </c>
      <c r="H16" s="683">
        <v>4.9704215294117651</v>
      </c>
      <c r="I16" s="891">
        <v>4.3415710000000001</v>
      </c>
      <c r="J16" s="678">
        <v>4.3201102941176472</v>
      </c>
      <c r="K16" s="680">
        <v>4.6312247647058822</v>
      </c>
      <c r="L16" s="678">
        <v>5.3101941176470593</v>
      </c>
      <c r="M16" s="679">
        <v>5.0708105882352941</v>
      </c>
      <c r="N16" s="678">
        <v>4.2618756470588233</v>
      </c>
      <c r="O16" s="683">
        <v>3.6761468823529411</v>
      </c>
      <c r="Q16" s="730"/>
    </row>
    <row r="17" spans="3:18">
      <c r="C17" s="890">
        <v>12</v>
      </c>
      <c r="D17" s="1317"/>
      <c r="E17" s="683">
        <v>6.2507150588235287</v>
      </c>
      <c r="F17" s="683">
        <v>4.5033682352941176</v>
      </c>
      <c r="G17" s="683">
        <v>4.5693524117647053</v>
      </c>
      <c r="H17" s="683">
        <v>5.035472764705883</v>
      </c>
      <c r="I17" s="891">
        <v>4.3140882352941183</v>
      </c>
      <c r="J17" s="678">
        <v>4.3104727058823524</v>
      </c>
      <c r="K17" s="680">
        <v>4.992735647058824</v>
      </c>
      <c r="L17" s="678">
        <v>5.3284231764705883</v>
      </c>
      <c r="M17" s="679">
        <v>5.1349327058823526</v>
      </c>
      <c r="N17" s="678">
        <v>4.3290703529411765</v>
      </c>
      <c r="O17" s="683">
        <v>3.7129131764705878</v>
      </c>
      <c r="Q17" s="730"/>
    </row>
    <row r="18" spans="3:18">
      <c r="C18" s="890">
        <v>13</v>
      </c>
      <c r="D18" s="1317"/>
      <c r="E18" s="683">
        <v>6.1741274705882363</v>
      </c>
      <c r="F18" s="683">
        <v>4.9052150588235293</v>
      </c>
      <c r="G18" s="683">
        <v>4.5735858235294113</v>
      </c>
      <c r="H18" s="683">
        <v>5.2143527647058825</v>
      </c>
      <c r="I18" s="891">
        <v>4.2176075882352944</v>
      </c>
      <c r="J18" s="678">
        <v>4.4293722352941174</v>
      </c>
      <c r="K18" s="680">
        <v>4.9264211176470587</v>
      </c>
      <c r="L18" s="678">
        <v>5.332548000000001</v>
      </c>
      <c r="M18" s="679">
        <v>5.2204772941176483</v>
      </c>
      <c r="N18" s="678">
        <v>4.3641848823529417</v>
      </c>
      <c r="O18" s="683">
        <v>3.6685418823529412</v>
      </c>
    </row>
    <row r="19" spans="3:18">
      <c r="C19" s="890">
        <v>14</v>
      </c>
      <c r="D19" s="1317"/>
      <c r="E19" s="683">
        <v>6.2658684705882344</v>
      </c>
      <c r="F19" s="683">
        <v>5.4308501764705888</v>
      </c>
      <c r="G19" s="683">
        <v>4.582324117647059</v>
      </c>
      <c r="H19" s="683">
        <v>5.3884128235294124</v>
      </c>
      <c r="I19" s="891">
        <v>4.1240442941176472</v>
      </c>
      <c r="J19" s="678">
        <v>4.3988382941176472</v>
      </c>
      <c r="K19" s="680">
        <v>4.9788179999999995</v>
      </c>
      <c r="L19" s="678">
        <v>5.367071411764706</v>
      </c>
      <c r="M19" s="679">
        <v>5.1454130000000005</v>
      </c>
      <c r="N19" s="678">
        <v>4.4310974117647053</v>
      </c>
      <c r="O19" s="683">
        <v>3.6684875882352941</v>
      </c>
      <c r="Q19" s="1355"/>
      <c r="R19" s="1355"/>
    </row>
    <row r="20" spans="3:18">
      <c r="C20" s="890">
        <v>15</v>
      </c>
      <c r="D20" s="1317"/>
      <c r="E20" s="683">
        <v>6.2116301764705888</v>
      </c>
      <c r="F20" s="683">
        <v>5.7963191764705879</v>
      </c>
      <c r="G20" s="683">
        <v>4.5732799411764713</v>
      </c>
      <c r="H20" s="683">
        <v>5.4388046470588245</v>
      </c>
      <c r="I20" s="891">
        <v>4.0957287647058829</v>
      </c>
      <c r="J20" s="678">
        <v>4.4002231764705888</v>
      </c>
      <c r="K20" s="680">
        <v>5.0855304117647053</v>
      </c>
      <c r="L20" s="678">
        <v>5.3726828235294111</v>
      </c>
      <c r="M20" s="679">
        <v>5.2158133529411774</v>
      </c>
      <c r="N20" s="678">
        <v>4.5610240000000006</v>
      </c>
      <c r="O20" s="683">
        <v>3.6167315294117648</v>
      </c>
      <c r="Q20" s="1355"/>
      <c r="R20" s="1355"/>
    </row>
    <row r="21" spans="3:18">
      <c r="C21" s="890">
        <v>16</v>
      </c>
      <c r="D21" s="1317"/>
      <c r="E21" s="683">
        <v>6.0554351764705876</v>
      </c>
      <c r="F21" s="683">
        <v>5.8327138235294127</v>
      </c>
      <c r="G21" s="683">
        <v>4.5599411764705886</v>
      </c>
      <c r="H21" s="683">
        <v>5.4806057647058823</v>
      </c>
      <c r="I21" s="891">
        <v>4.0998818823529408</v>
      </c>
      <c r="J21" s="678">
        <v>4.4906175294117645</v>
      </c>
      <c r="K21" s="680">
        <v>5.0787046470588235</v>
      </c>
      <c r="L21" s="678">
        <v>5.3288177647058816</v>
      </c>
      <c r="M21" s="679">
        <v>5.2989881176470588</v>
      </c>
      <c r="N21" s="678">
        <v>4.5383741764705885</v>
      </c>
      <c r="O21" s="683">
        <v>3.5457943529411766</v>
      </c>
      <c r="Q21" s="1355"/>
      <c r="R21" s="1355"/>
    </row>
    <row r="22" spans="3:18">
      <c r="C22" s="890">
        <v>17</v>
      </c>
      <c r="D22" s="1317"/>
      <c r="E22" s="683">
        <v>5.92163305882353</v>
      </c>
      <c r="F22" s="683">
        <v>5.8371965294117647</v>
      </c>
      <c r="G22" s="683">
        <v>4.4682108823529418</v>
      </c>
      <c r="H22" s="683">
        <v>5.5276053529411762</v>
      </c>
      <c r="I22" s="891">
        <v>4.1454942941176469</v>
      </c>
      <c r="J22" s="678">
        <v>4.5089651176470591</v>
      </c>
      <c r="K22" s="680">
        <v>5.0819294117647065</v>
      </c>
      <c r="L22" s="678">
        <v>5.3079458823529411</v>
      </c>
      <c r="M22" s="679">
        <v>5.2741359411764703</v>
      </c>
      <c r="N22" s="678">
        <v>4.5450424117647064</v>
      </c>
      <c r="O22" s="683">
        <v>3.4883465882352938</v>
      </c>
      <c r="Q22" s="1356"/>
      <c r="R22" s="1355"/>
    </row>
    <row r="23" spans="3:18">
      <c r="C23" s="890">
        <v>18</v>
      </c>
      <c r="D23" s="1317"/>
      <c r="E23" s="683">
        <v>5.4822277058823525</v>
      </c>
      <c r="F23" s="683">
        <v>5.8371965294117647</v>
      </c>
      <c r="G23" s="683">
        <v>4.4682108823529418</v>
      </c>
      <c r="H23" s="683">
        <v>5.587069647058823</v>
      </c>
      <c r="I23" s="891">
        <v>4.3256314705882364</v>
      </c>
      <c r="J23" s="678">
        <v>4.345099352941177</v>
      </c>
      <c r="K23" s="680">
        <v>5.1545175882352945</v>
      </c>
      <c r="L23" s="678">
        <v>5.2124463529411758</v>
      </c>
      <c r="M23" s="679">
        <v>5.2495215882352939</v>
      </c>
      <c r="N23" s="678">
        <v>4.5455670000000001</v>
      </c>
      <c r="O23" s="683">
        <v>3.5456215294117648</v>
      </c>
      <c r="Q23" s="1355"/>
      <c r="R23" s="1355"/>
    </row>
    <row r="24" spans="3:18">
      <c r="C24" s="890">
        <v>19</v>
      </c>
      <c r="D24" s="1317"/>
      <c r="E24" s="683">
        <v>5.1612722352941178</v>
      </c>
      <c r="F24" s="683">
        <v>5.8105839999999995</v>
      </c>
      <c r="G24" s="683">
        <v>4.3433795294117648</v>
      </c>
      <c r="H24" s="683">
        <v>5.5706024705882351</v>
      </c>
      <c r="I24" s="891">
        <v>4.4820627647058817</v>
      </c>
      <c r="J24" s="678">
        <v>4.1490715882352944</v>
      </c>
      <c r="K24" s="680">
        <v>5.1489084705882355</v>
      </c>
      <c r="L24" s="678">
        <v>5.1097111764705891</v>
      </c>
      <c r="M24" s="679">
        <v>5.2018949411764703</v>
      </c>
      <c r="N24" s="678">
        <v>4.544665411764707</v>
      </c>
      <c r="O24" s="683">
        <v>3.7021140000000003</v>
      </c>
      <c r="Q24" s="1244"/>
      <c r="R24" s="1355"/>
    </row>
    <row r="25" spans="3:18">
      <c r="C25" s="890">
        <v>20</v>
      </c>
      <c r="D25" s="1317"/>
      <c r="E25" s="683">
        <v>4.8764368823529409</v>
      </c>
      <c r="F25" s="683">
        <v>5.8321020588235299</v>
      </c>
      <c r="G25" s="683">
        <v>4.4242479411764704</v>
      </c>
      <c r="H25" s="683">
        <v>5.5917022352941173</v>
      </c>
      <c r="I25" s="891">
        <v>4.6219909411764712</v>
      </c>
      <c r="J25" s="678">
        <v>4.1668257647058828</v>
      </c>
      <c r="K25" s="680">
        <v>5.0604541764705884</v>
      </c>
      <c r="L25" s="678">
        <v>5.0874857647058827</v>
      </c>
      <c r="M25" s="679">
        <v>5.226873294117647</v>
      </c>
      <c r="N25" s="678">
        <v>4.4355847058823539</v>
      </c>
      <c r="O25" s="683">
        <v>3.8818015294117649</v>
      </c>
    </row>
    <row r="26" spans="3:18">
      <c r="C26" s="890">
        <v>21</v>
      </c>
      <c r="D26" s="1317"/>
      <c r="E26" s="683">
        <v>5.1558344117647055</v>
      </c>
      <c r="F26" s="683">
        <v>5.8425999411764709</v>
      </c>
      <c r="G26" s="683">
        <v>4.5933075882352945</v>
      </c>
      <c r="H26" s="683">
        <v>5.6582438823529415</v>
      </c>
      <c r="I26" s="891">
        <v>4.6591594705882349</v>
      </c>
      <c r="J26" s="678">
        <v>4.2700098235294117</v>
      </c>
      <c r="K26" s="680">
        <v>5.0797041176470588</v>
      </c>
      <c r="L26" s="678">
        <v>5.1678670588235294</v>
      </c>
      <c r="M26" s="679">
        <v>5.4091371176470586</v>
      </c>
      <c r="N26" s="678">
        <v>4.3779755882352935</v>
      </c>
      <c r="O26" s="683">
        <v>4.0563326470588246</v>
      </c>
    </row>
    <row r="27" spans="3:18">
      <c r="C27" s="890">
        <v>22</v>
      </c>
      <c r="D27" s="1317"/>
      <c r="E27" s="683">
        <v>5.6862902352941171</v>
      </c>
      <c r="F27" s="683">
        <v>5.8163284705882354</v>
      </c>
      <c r="G27" s="683">
        <v>4.6715033529411762</v>
      </c>
      <c r="H27" s="683">
        <v>5.6638499411764718</v>
      </c>
      <c r="I27" s="891">
        <v>4.8499999999999996</v>
      </c>
      <c r="J27" s="678">
        <v>4.3735035882352937</v>
      </c>
      <c r="K27" s="680">
        <v>5.2136102352941167</v>
      </c>
      <c r="L27" s="678">
        <v>5.2343177058823533</v>
      </c>
      <c r="M27" s="679">
        <v>5.5912602352941176</v>
      </c>
      <c r="N27" s="678">
        <v>4.4045781764705882</v>
      </c>
      <c r="O27" s="683">
        <v>4.2532925882352934</v>
      </c>
    </row>
    <row r="28" spans="3:18">
      <c r="C28" s="890">
        <v>23</v>
      </c>
      <c r="D28" s="1317"/>
      <c r="E28" s="683">
        <v>5.6364910588235295</v>
      </c>
      <c r="F28" s="683">
        <v>5.8029422941176501</v>
      </c>
      <c r="G28" s="683">
        <v>4.6776630588235291</v>
      </c>
      <c r="H28" s="683">
        <v>5.6969899999999996</v>
      </c>
      <c r="I28" s="891">
        <v>4.9000000000000004</v>
      </c>
      <c r="J28" s="678">
        <v>4.3741115294117652</v>
      </c>
      <c r="K28" s="680">
        <v>5.1735518823529407</v>
      </c>
      <c r="L28" s="678">
        <v>5.41</v>
      </c>
      <c r="M28" s="679">
        <v>5.6673117647058824</v>
      </c>
      <c r="N28" s="678">
        <v>4.528163823529411</v>
      </c>
      <c r="O28" s="683">
        <v>4.3644104705882345</v>
      </c>
    </row>
    <row r="29" spans="3:18">
      <c r="C29" s="890">
        <v>24</v>
      </c>
      <c r="D29" s="1317"/>
      <c r="E29" s="683">
        <v>5.5531404117647059</v>
      </c>
      <c r="F29" s="683">
        <v>5.8280032352941173</v>
      </c>
      <c r="G29" s="683">
        <v>4.6900857058823533</v>
      </c>
      <c r="H29" s="683">
        <v>5.7238701764705882</v>
      </c>
      <c r="I29" s="891">
        <v>4.9068377647058821</v>
      </c>
      <c r="J29" s="678">
        <v>4.5010511764705878</v>
      </c>
      <c r="K29" s="680">
        <v>5.2663978823529414</v>
      </c>
      <c r="L29" s="678">
        <v>5.5554742941176469</v>
      </c>
      <c r="M29" s="679">
        <v>5.7565269411764701</v>
      </c>
      <c r="N29" s="678">
        <v>4.6662521176470593</v>
      </c>
      <c r="O29" s="683">
        <v>4.5111017058823526</v>
      </c>
    </row>
    <row r="30" spans="3:18">
      <c r="C30" s="890">
        <v>25</v>
      </c>
      <c r="D30" s="1317"/>
      <c r="E30" s="683">
        <v>5.5208002352941179</v>
      </c>
      <c r="F30" s="683">
        <v>5.7594718235294122</v>
      </c>
      <c r="G30" s="683">
        <v>4.6754056470588239</v>
      </c>
      <c r="H30" s="683">
        <v>5.7420219999999995</v>
      </c>
      <c r="I30" s="891">
        <v>5.1032104117647057</v>
      </c>
      <c r="J30" s="678">
        <v>4.6116804117647066</v>
      </c>
      <c r="K30" s="680">
        <v>5.3510569411764708</v>
      </c>
      <c r="L30" s="678">
        <v>5.6646077647058828</v>
      </c>
      <c r="M30" s="679">
        <v>5.5826014705882354</v>
      </c>
      <c r="N30" s="678">
        <v>4.727622823529412</v>
      </c>
      <c r="O30" s="683">
        <v>4.4481725294117647</v>
      </c>
    </row>
    <row r="31" spans="3:18">
      <c r="C31" s="890">
        <v>26</v>
      </c>
      <c r="D31" s="1317"/>
      <c r="E31" s="683">
        <v>5.3723157647058821</v>
      </c>
      <c r="F31" s="683">
        <v>5.7494687058823528</v>
      </c>
      <c r="G31" s="683">
        <v>4.6873687058823537</v>
      </c>
      <c r="H31" s="683">
        <v>5.7321985882352946</v>
      </c>
      <c r="I31" s="891">
        <v>5.2261567647058822</v>
      </c>
      <c r="J31" s="678">
        <v>4.4571096470588234</v>
      </c>
      <c r="K31" s="680">
        <v>5.4953072352941179</v>
      </c>
      <c r="L31" s="678">
        <v>5.7524655882352933</v>
      </c>
      <c r="M31" s="679">
        <v>5.5287027058823526</v>
      </c>
      <c r="N31" s="678">
        <v>4.7728872941176466</v>
      </c>
      <c r="O31" s="683">
        <v>4.3169375294117645</v>
      </c>
    </row>
    <row r="32" spans="3:18">
      <c r="C32" s="894">
        <v>27</v>
      </c>
      <c r="D32" s="1317"/>
      <c r="E32" s="683">
        <v>5.22984494117647</v>
      </c>
      <c r="F32" s="683">
        <v>5.7474743529411763</v>
      </c>
      <c r="G32" s="683">
        <v>4.7102532941176465</v>
      </c>
      <c r="H32" s="683">
        <v>5.7150554117647063</v>
      </c>
      <c r="I32" s="891">
        <v>5.3463555294117651</v>
      </c>
      <c r="J32" s="678">
        <v>4.3126314705882356</v>
      </c>
      <c r="K32" s="680">
        <v>5.5707301764705877</v>
      </c>
      <c r="L32" s="678">
        <v>5.7088345294117655</v>
      </c>
      <c r="M32" s="679">
        <v>5.5858667647058828</v>
      </c>
      <c r="N32" s="678">
        <v>4.7790538823529412</v>
      </c>
      <c r="O32" s="683">
        <v>4.2949736470588231</v>
      </c>
      <c r="Q32" s="261"/>
    </row>
    <row r="33" spans="2:24">
      <c r="C33" s="894">
        <v>28</v>
      </c>
      <c r="D33" s="1317"/>
      <c r="E33" s="683">
        <v>4.9082540000000003</v>
      </c>
      <c r="F33" s="683">
        <v>5.7052006470588239</v>
      </c>
      <c r="G33" s="683">
        <v>4.7197165294117651</v>
      </c>
      <c r="H33" s="683">
        <v>5.5602529411764712</v>
      </c>
      <c r="I33" s="891">
        <v>5.4125767647058822</v>
      </c>
      <c r="J33" s="678">
        <v>4.3861281176470595</v>
      </c>
      <c r="K33" s="680">
        <v>5.46895394117647</v>
      </c>
      <c r="L33" s="678">
        <v>5.6732084117647066</v>
      </c>
      <c r="M33" s="679">
        <v>5.5403927647058824</v>
      </c>
      <c r="N33" s="678">
        <v>4.7348202352941176</v>
      </c>
      <c r="O33" s="683">
        <v>4.3604882941176468</v>
      </c>
      <c r="Q33" s="2"/>
      <c r="R33" s="2"/>
      <c r="S33" s="2"/>
      <c r="T33" s="2"/>
      <c r="U33" s="2"/>
      <c r="V33" s="2"/>
      <c r="W33" s="2"/>
      <c r="X33" s="2"/>
    </row>
    <row r="34" spans="2:24">
      <c r="C34" s="894">
        <v>29</v>
      </c>
      <c r="D34" s="1317"/>
      <c r="E34" s="683">
        <v>4.5684102941176468</v>
      </c>
      <c r="F34" s="683">
        <v>5.5678755294117641</v>
      </c>
      <c r="G34" s="683">
        <v>4.6956841176470592</v>
      </c>
      <c r="H34" s="683">
        <v>5.4133682352941186</v>
      </c>
      <c r="I34" s="891">
        <v>5.3897434117647061</v>
      </c>
      <c r="J34" s="678">
        <v>4.4395527647058826</v>
      </c>
      <c r="K34" s="680">
        <v>5.2411312352941177</v>
      </c>
      <c r="L34" s="678">
        <v>5.8296909411764704</v>
      </c>
      <c r="M34" s="679">
        <v>5.4629716470588248</v>
      </c>
      <c r="N34" s="678">
        <v>4.7025244117647054</v>
      </c>
      <c r="O34" s="683">
        <v>4.3639891176470593</v>
      </c>
      <c r="Q34" s="1244"/>
      <c r="R34" s="1244"/>
      <c r="S34" s="1244"/>
      <c r="T34" s="1244"/>
      <c r="U34" s="1244"/>
      <c r="V34" s="1244"/>
      <c r="W34" s="1244"/>
      <c r="X34" s="2"/>
    </row>
    <row r="35" spans="2:24">
      <c r="C35" s="894">
        <v>30</v>
      </c>
      <c r="D35" s="1317"/>
      <c r="E35" s="683">
        <v>4.8748906470588231</v>
      </c>
      <c r="F35" s="683">
        <v>5.435954588235294</v>
      </c>
      <c r="G35" s="683">
        <v>4.6217661176470584</v>
      </c>
      <c r="H35" s="683">
        <v>5.4209105294117643</v>
      </c>
      <c r="I35" s="891">
        <v>5.3571623529411765</v>
      </c>
      <c r="J35" s="678">
        <v>4.3718005882352946</v>
      </c>
      <c r="K35" s="680">
        <v>5.1181328823529419</v>
      </c>
      <c r="L35" s="678">
        <v>5.9092777058823529</v>
      </c>
      <c r="M35" s="679">
        <v>5.4476324117647064</v>
      </c>
      <c r="N35" s="678">
        <v>4.6775445294117644</v>
      </c>
      <c r="O35" s="683">
        <v>4.3757174117647057</v>
      </c>
      <c r="Q35" s="2"/>
      <c r="R35" s="2"/>
      <c r="S35" s="2"/>
      <c r="T35" s="2"/>
      <c r="U35" s="2"/>
      <c r="V35" s="2"/>
      <c r="W35" s="2"/>
      <c r="X35" s="2"/>
    </row>
    <row r="36" spans="2:24">
      <c r="C36" s="894">
        <v>31</v>
      </c>
      <c r="D36" s="1317"/>
      <c r="E36" s="683">
        <v>5.0081819411764705</v>
      </c>
      <c r="F36" s="683">
        <v>5.529673117647059</v>
      </c>
      <c r="G36" s="683">
        <v>4.5724402941176479</v>
      </c>
      <c r="H36" s="683">
        <v>5.4732439411764711</v>
      </c>
      <c r="I36" s="891">
        <v>5.341501941176471</v>
      </c>
      <c r="J36" s="678">
        <v>4.3706604117647059</v>
      </c>
      <c r="K36" s="680">
        <v>5.1129535294117652</v>
      </c>
      <c r="L36" s="678">
        <v>5.9283900000000003</v>
      </c>
      <c r="M36" s="679">
        <v>5.5859761176470588</v>
      </c>
      <c r="N36" s="678">
        <v>4.6862614117647059</v>
      </c>
      <c r="O36" s="683">
        <v>4.450959882352941</v>
      </c>
      <c r="Q36" s="2"/>
      <c r="R36" s="2"/>
      <c r="S36" s="2"/>
      <c r="T36" s="2"/>
      <c r="U36" s="2"/>
      <c r="V36" s="2"/>
      <c r="W36" s="2"/>
      <c r="X36" s="2"/>
    </row>
    <row r="37" spans="2:24">
      <c r="B37" s="10"/>
      <c r="C37" s="894">
        <v>32</v>
      </c>
      <c r="D37" s="1317"/>
      <c r="E37" s="683">
        <v>4.9988586470588237</v>
      </c>
      <c r="F37" s="683">
        <v>5.7168830588235293</v>
      </c>
      <c r="G37" s="683">
        <v>4.7009934705882364</v>
      </c>
      <c r="H37" s="683">
        <v>5.5027325294117642</v>
      </c>
      <c r="I37" s="891">
        <v>5.3134624705882354</v>
      </c>
      <c r="J37" s="678">
        <v>4.385517882352941</v>
      </c>
      <c r="K37" s="680">
        <v>5.1447102352941183</v>
      </c>
      <c r="L37" s="678">
        <v>5.902471823529412</v>
      </c>
      <c r="M37" s="679">
        <v>5.5912350000000002</v>
      </c>
      <c r="N37" s="678">
        <v>4.7292310000000004</v>
      </c>
      <c r="O37" s="683">
        <v>4.5183625882352931</v>
      </c>
      <c r="Q37" s="1245"/>
      <c r="R37" s="1245"/>
      <c r="S37" s="1245"/>
      <c r="T37" s="1245"/>
      <c r="U37" s="2"/>
      <c r="V37" s="2"/>
      <c r="W37" s="2"/>
      <c r="X37" s="2"/>
    </row>
    <row r="38" spans="2:24">
      <c r="B38" s="10"/>
      <c r="C38" s="894">
        <v>33</v>
      </c>
      <c r="D38" s="1317"/>
      <c r="E38" s="683">
        <v>4.9358682941176468</v>
      </c>
      <c r="F38" s="683">
        <v>5.8848935294117641</v>
      </c>
      <c r="G38" s="683">
        <v>4.9134601176470589</v>
      </c>
      <c r="H38" s="683">
        <v>5.514854647058824</v>
      </c>
      <c r="I38" s="891">
        <v>5.3037262352941177</v>
      </c>
      <c r="J38" s="678">
        <v>4.361428882352941</v>
      </c>
      <c r="K38" s="680">
        <v>5.1303735294117647</v>
      </c>
      <c r="L38" s="678">
        <v>5.9220368235294121</v>
      </c>
      <c r="M38" s="679">
        <v>5.6643577058823533</v>
      </c>
      <c r="N38" s="682">
        <v>4.7572727647058821</v>
      </c>
      <c r="O38" s="683">
        <v>4.5716465294117645</v>
      </c>
      <c r="Q38" s="1246"/>
      <c r="R38" s="1246"/>
      <c r="S38" s="1246"/>
      <c r="T38" s="1246"/>
      <c r="U38" s="2"/>
      <c r="V38" s="2"/>
      <c r="W38" s="2"/>
      <c r="X38" s="2"/>
    </row>
    <row r="39" spans="2:24">
      <c r="B39" s="10"/>
      <c r="C39" s="894">
        <v>34</v>
      </c>
      <c r="D39" s="1317"/>
      <c r="E39" s="683">
        <v>4.8607520000000006</v>
      </c>
      <c r="F39" s="683">
        <v>5.9367673529411764</v>
      </c>
      <c r="G39" s="683">
        <v>5.0109310588235294</v>
      </c>
      <c r="H39" s="683">
        <v>5.51779111764706</v>
      </c>
      <c r="I39" s="891">
        <v>5.298450529411765</v>
      </c>
      <c r="J39" s="678">
        <v>4.3522761176470581</v>
      </c>
      <c r="K39" s="680">
        <v>5.1243874117647055</v>
      </c>
      <c r="L39" s="678">
        <v>6.0421797647058817</v>
      </c>
      <c r="M39" s="679">
        <v>5.7659710588235296</v>
      </c>
      <c r="N39" s="682">
        <v>4.8104595882352941</v>
      </c>
      <c r="O39" s="683">
        <v>4.5161717058823534</v>
      </c>
      <c r="Q39" s="2"/>
      <c r="R39" s="2"/>
      <c r="S39" s="2"/>
      <c r="T39" s="2"/>
      <c r="U39" s="2"/>
      <c r="V39" s="2"/>
      <c r="W39" s="2"/>
      <c r="X39" s="2"/>
    </row>
    <row r="40" spans="2:24">
      <c r="B40" s="10"/>
      <c r="C40" s="894">
        <v>35</v>
      </c>
      <c r="D40" s="1317"/>
      <c r="E40" s="683">
        <v>4.8467364705882359</v>
      </c>
      <c r="F40" s="683">
        <v>5.8786428235294128</v>
      </c>
      <c r="G40" s="683">
        <v>5.0182102941176474</v>
      </c>
      <c r="H40" s="683">
        <v>5.5389451764705884</v>
      </c>
      <c r="I40" s="891">
        <v>5.3124171176470592</v>
      </c>
      <c r="J40" s="678">
        <v>4.3771619411764702</v>
      </c>
      <c r="K40" s="680">
        <v>5.1091827647058814</v>
      </c>
      <c r="L40" s="678">
        <v>6.1975037647058828</v>
      </c>
      <c r="M40" s="679">
        <v>5.9204791176470586</v>
      </c>
      <c r="N40" s="678">
        <v>4.8542726470588242</v>
      </c>
      <c r="O40" s="683">
        <v>4.3678424705882355</v>
      </c>
    </row>
    <row r="41" spans="2:24">
      <c r="B41" s="10"/>
      <c r="C41" s="890">
        <v>36</v>
      </c>
      <c r="D41" s="1317"/>
      <c r="E41" s="683">
        <v>4.842708</v>
      </c>
      <c r="F41" s="683">
        <v>5.8906456470588235</v>
      </c>
      <c r="G41" s="683">
        <v>4.9374642352941169</v>
      </c>
      <c r="H41" s="683">
        <v>5.5461708823529419</v>
      </c>
      <c r="I41" s="891">
        <v>5.3213427647058822</v>
      </c>
      <c r="J41" s="678">
        <v>4.5368524117647056</v>
      </c>
      <c r="K41" s="680">
        <v>5.1041578823529408</v>
      </c>
      <c r="L41" s="678">
        <v>6.2338884705882354</v>
      </c>
      <c r="M41" s="679">
        <v>5.9248440588235303</v>
      </c>
      <c r="N41" s="678">
        <v>4.933885411764706</v>
      </c>
      <c r="O41" s="683">
        <v>4.2758231176470591</v>
      </c>
    </row>
    <row r="42" spans="2:24">
      <c r="C42" s="890">
        <v>37</v>
      </c>
      <c r="D42" s="1317"/>
      <c r="E42" s="683">
        <v>4.8434451764705884</v>
      </c>
      <c r="F42" s="683">
        <v>5.9036395294117643</v>
      </c>
      <c r="G42" s="683">
        <v>4.7522272352941171</v>
      </c>
      <c r="H42" s="683">
        <v>5.4646884117647057</v>
      </c>
      <c r="I42" s="891">
        <v>5.3778430588235295</v>
      </c>
      <c r="J42" s="678">
        <v>4.6888912352941183</v>
      </c>
      <c r="K42" s="680">
        <v>5.0463950588235296</v>
      </c>
      <c r="L42" s="678">
        <v>6.0484679411764706</v>
      </c>
      <c r="M42" s="679">
        <v>5.898568</v>
      </c>
      <c r="N42" s="678">
        <v>4.9897869411764706</v>
      </c>
      <c r="O42" s="683">
        <v>4.2743021176470597</v>
      </c>
    </row>
    <row r="43" spans="2:24">
      <c r="C43" s="890">
        <v>38</v>
      </c>
      <c r="D43" s="1317"/>
      <c r="E43" s="683">
        <v>4.5855756470588229</v>
      </c>
      <c r="F43" s="683">
        <v>5.9256806470588232</v>
      </c>
      <c r="G43" s="683">
        <v>4.6246849999999995</v>
      </c>
      <c r="H43" s="683">
        <v>5.2313238823529415</v>
      </c>
      <c r="I43" s="891">
        <v>5.4984738823529415</v>
      </c>
      <c r="J43" s="678">
        <v>4.7300000000000004</v>
      </c>
      <c r="K43" s="680">
        <v>4.8863199411764704</v>
      </c>
      <c r="L43" s="678">
        <v>5.9260262941176469</v>
      </c>
      <c r="M43" s="679">
        <v>5.9632185294117654</v>
      </c>
      <c r="N43" s="678">
        <v>5.0368186470588245</v>
      </c>
      <c r="O43" s="683">
        <v>4.2175089411764715</v>
      </c>
    </row>
    <row r="44" spans="2:24">
      <c r="C44" s="890">
        <v>39</v>
      </c>
      <c r="D44" s="1317"/>
      <c r="E44" s="683">
        <v>4.4939256470588234</v>
      </c>
      <c r="F44" s="683">
        <v>5.9321225294117639</v>
      </c>
      <c r="G44" s="683">
        <v>4.5462200588235291</v>
      </c>
      <c r="H44" s="683">
        <v>5.0964182941176466</v>
      </c>
      <c r="I44" s="891">
        <v>5.4467851176470594</v>
      </c>
      <c r="J44" s="678">
        <v>4.640264352941176</v>
      </c>
      <c r="K44" s="680">
        <v>4.6491051176470588</v>
      </c>
      <c r="L44" s="678">
        <v>5.7930209999999995</v>
      </c>
      <c r="M44" s="679">
        <v>6.0404943529411765</v>
      </c>
      <c r="N44" s="678">
        <v>5.0571873529411766</v>
      </c>
      <c r="O44" s="683">
        <v>4.0862953529411765</v>
      </c>
    </row>
    <row r="45" spans="2:24">
      <c r="C45" s="890">
        <v>40</v>
      </c>
      <c r="D45" s="1317"/>
      <c r="E45" s="683">
        <v>4.4843224705882347</v>
      </c>
      <c r="F45" s="683">
        <v>5.9109493529411763</v>
      </c>
      <c r="G45" s="683">
        <v>4.5265854705882358</v>
      </c>
      <c r="H45" s="683">
        <v>4.9290539999999989</v>
      </c>
      <c r="I45" s="891">
        <v>5.2671006470588244</v>
      </c>
      <c r="J45" s="678">
        <v>4.4546992941176464</v>
      </c>
      <c r="K45" s="680">
        <v>4.5869972352941177</v>
      </c>
      <c r="L45" s="681">
        <v>5.76</v>
      </c>
      <c r="M45" s="679">
        <v>6.082682411764706</v>
      </c>
      <c r="N45" s="678">
        <v>5.0998426470588241</v>
      </c>
      <c r="O45" s="683">
        <v>3.9596325294117642</v>
      </c>
    </row>
    <row r="46" spans="2:24">
      <c r="C46" s="890">
        <v>41</v>
      </c>
      <c r="D46" s="1317"/>
      <c r="E46" s="683">
        <v>4.4644102941176467</v>
      </c>
      <c r="F46" s="683">
        <v>5.8749913529411764</v>
      </c>
      <c r="G46" s="683">
        <v>4.4900126470588235</v>
      </c>
      <c r="H46" s="683">
        <v>4.8453362941176472</v>
      </c>
      <c r="I46" s="891">
        <v>5.0930061764705892</v>
      </c>
      <c r="J46" s="678">
        <v>4.438794176470588</v>
      </c>
      <c r="K46" s="680">
        <v>4.5546088823529418</v>
      </c>
      <c r="L46" s="678">
        <v>5.7762425882352932</v>
      </c>
      <c r="M46" s="679">
        <v>6.047139647058823</v>
      </c>
      <c r="N46" s="678">
        <v>5.1074881764705884</v>
      </c>
      <c r="O46" s="683">
        <v>3.8361914117647062</v>
      </c>
    </row>
    <row r="47" spans="2:24">
      <c r="C47" s="890">
        <v>42</v>
      </c>
      <c r="D47" s="1317"/>
      <c r="E47" s="683">
        <v>4.4184262352941177</v>
      </c>
      <c r="F47" s="683">
        <v>5.8479804117647065</v>
      </c>
      <c r="G47" s="683">
        <v>4.378448176470588</v>
      </c>
      <c r="H47" s="683">
        <v>4.8401240588235295</v>
      </c>
      <c r="I47" s="891">
        <v>4.9529013529411765</v>
      </c>
      <c r="J47" s="678">
        <v>4.4076171176470584</v>
      </c>
      <c r="K47" s="680">
        <v>4.6046588823529406</v>
      </c>
      <c r="L47" s="678">
        <v>5.7626331176470593</v>
      </c>
      <c r="M47" s="679">
        <v>5.996251529411766</v>
      </c>
      <c r="N47" s="678">
        <v>5.0531351764705885</v>
      </c>
      <c r="O47" s="683">
        <v>3.7983071176470591</v>
      </c>
    </row>
    <row r="48" spans="2:24">
      <c r="C48" s="890">
        <v>43</v>
      </c>
      <c r="D48" s="1317"/>
      <c r="E48" s="683">
        <v>4.4184262352941177</v>
      </c>
      <c r="F48" s="683">
        <v>5.8276728823529407</v>
      </c>
      <c r="G48" s="683">
        <v>4.2971760000000003</v>
      </c>
      <c r="H48" s="683">
        <v>4.7828322941176475</v>
      </c>
      <c r="I48" s="891">
        <v>4.8847538235294117</v>
      </c>
      <c r="J48" s="678">
        <v>4.3858604705882351</v>
      </c>
      <c r="K48" s="680">
        <v>4.6015136470588232</v>
      </c>
      <c r="L48" s="678">
        <v>5.6949122941176471</v>
      </c>
      <c r="M48" s="679">
        <v>5.8355623529411762</v>
      </c>
      <c r="N48" s="678">
        <v>5.0789715294117643</v>
      </c>
      <c r="O48" s="683">
        <v>3.7951091176470588</v>
      </c>
    </row>
    <row r="49" spans="3:38">
      <c r="C49" s="890">
        <v>44</v>
      </c>
      <c r="D49" s="1317"/>
      <c r="E49" s="683">
        <v>4.4132216470588235</v>
      </c>
      <c r="F49" s="683">
        <v>5.778948117647059</v>
      </c>
      <c r="G49" s="683">
        <v>4.2709312941176476</v>
      </c>
      <c r="H49" s="683">
        <v>4.6667422941176468</v>
      </c>
      <c r="I49" s="891">
        <v>4.8982539411764714</v>
      </c>
      <c r="J49" s="678">
        <v>4.318431764705883</v>
      </c>
      <c r="K49" s="680">
        <v>4.5730459411764706</v>
      </c>
      <c r="L49" s="678">
        <v>5.5491478823529414</v>
      </c>
      <c r="M49" s="679">
        <v>5.7002193529411764</v>
      </c>
      <c r="N49" s="678">
        <v>5.0967685294117651</v>
      </c>
      <c r="O49" s="683">
        <v>3.8271097647058823</v>
      </c>
    </row>
    <row r="50" spans="3:38">
      <c r="C50" s="890">
        <v>45</v>
      </c>
      <c r="D50" s="1317"/>
      <c r="E50" s="683">
        <v>4.3947042941176475</v>
      </c>
      <c r="F50" s="683">
        <v>5.767703882352941</v>
      </c>
      <c r="G50" s="683">
        <v>4.2481139999999993</v>
      </c>
      <c r="H50" s="683">
        <v>4.6526518235294114</v>
      </c>
      <c r="I50" s="891">
        <v>4.8859406470588231</v>
      </c>
      <c r="J50" s="678">
        <v>4.1601758823529407</v>
      </c>
      <c r="K50" s="680">
        <v>4.5089177058823537</v>
      </c>
      <c r="L50" s="678">
        <v>5.3265947647058818</v>
      </c>
      <c r="M50" s="679">
        <v>5.7281907647058823</v>
      </c>
      <c r="N50" s="678">
        <v>5.1163151764705876</v>
      </c>
      <c r="O50" s="683">
        <v>3.8102067058823534</v>
      </c>
    </row>
    <row r="51" spans="3:38">
      <c r="C51" s="890">
        <v>46</v>
      </c>
      <c r="D51" s="1317"/>
      <c r="E51" s="683">
        <v>4.2156583529411762</v>
      </c>
      <c r="F51" s="683">
        <v>5.790856117647059</v>
      </c>
      <c r="G51" s="683">
        <v>4.2585078823529408</v>
      </c>
      <c r="H51" s="683">
        <v>4.6280596470588238</v>
      </c>
      <c r="I51" s="891">
        <v>4.907833411764706</v>
      </c>
      <c r="J51" s="678">
        <v>3.9537894117647059</v>
      </c>
      <c r="K51" s="680">
        <v>4.4577252352941175</v>
      </c>
      <c r="L51" s="678">
        <v>5.2978578823529414</v>
      </c>
      <c r="M51" s="679">
        <v>5.7381931176470591</v>
      </c>
      <c r="N51" s="678">
        <v>5.1769617058823529</v>
      </c>
      <c r="O51" s="683">
        <v>3.8272435882352944</v>
      </c>
      <c r="Q51" s="261"/>
    </row>
    <row r="52" spans="3:38">
      <c r="C52" s="890">
        <v>47</v>
      </c>
      <c r="D52" s="1317"/>
      <c r="E52" s="683">
        <v>4.0375598823529408</v>
      </c>
      <c r="F52" s="683">
        <v>5.9074974705882362</v>
      </c>
      <c r="G52" s="683">
        <v>4.2466136470588234</v>
      </c>
      <c r="H52" s="683">
        <v>4.6337238235294116</v>
      </c>
      <c r="I52" s="891">
        <v>5.0226777058823533</v>
      </c>
      <c r="J52" s="678">
        <v>3.8245089999999999</v>
      </c>
      <c r="K52" s="680">
        <v>4.413155117647058</v>
      </c>
      <c r="L52" s="678">
        <v>5.2754068823529412</v>
      </c>
      <c r="M52" s="679">
        <v>5.6960861176470585</v>
      </c>
      <c r="N52" s="678">
        <v>5.2419379999999993</v>
      </c>
      <c r="O52" s="683">
        <v>3.8190329411764705</v>
      </c>
      <c r="Q52" s="261"/>
    </row>
    <row r="53" spans="3:38">
      <c r="C53" s="890">
        <v>48</v>
      </c>
      <c r="D53" s="1317"/>
      <c r="E53" s="683">
        <v>3.8600265294117646</v>
      </c>
      <c r="F53" s="683">
        <v>6.0780513529411762</v>
      </c>
      <c r="G53" s="683">
        <v>4.2239018823529415</v>
      </c>
      <c r="H53" s="683">
        <v>4.6336741176470593</v>
      </c>
      <c r="I53" s="891">
        <v>5.0789302352941172</v>
      </c>
      <c r="J53" s="678">
        <v>3.7097794117647065</v>
      </c>
      <c r="K53" s="680">
        <v>4.3352797647058825</v>
      </c>
      <c r="L53" s="678">
        <v>5.3036704117647062</v>
      </c>
      <c r="M53" s="679">
        <v>5.5485781764705884</v>
      </c>
      <c r="N53" s="678">
        <v>5.385765411764706</v>
      </c>
      <c r="O53" s="683">
        <v>3.8422050588235295</v>
      </c>
      <c r="Q53" s="261"/>
    </row>
    <row r="54" spans="3:38">
      <c r="C54" s="890">
        <v>49</v>
      </c>
      <c r="D54" s="1317"/>
      <c r="E54" s="683">
        <v>3.8427839411764704</v>
      </c>
      <c r="F54" s="683">
        <v>6.2440605882352944</v>
      </c>
      <c r="G54" s="683">
        <v>4.1856107647058822</v>
      </c>
      <c r="H54" s="683">
        <v>4.6438768235294123</v>
      </c>
      <c r="I54" s="891">
        <v>5.1785928235294119</v>
      </c>
      <c r="J54" s="678">
        <v>3.7403317058823533</v>
      </c>
      <c r="K54" s="680">
        <v>4.2020351176470587</v>
      </c>
      <c r="L54" s="678">
        <v>5.430207823529412</v>
      </c>
      <c r="M54" s="679">
        <v>5.3980641764705881</v>
      </c>
      <c r="N54" s="678">
        <v>5.5433598235294124</v>
      </c>
      <c r="O54" s="683">
        <v>3.8631021764705884</v>
      </c>
      <c r="Q54" s="261"/>
    </row>
    <row r="55" spans="3:38">
      <c r="C55" s="890">
        <v>50</v>
      </c>
      <c r="D55" s="1317"/>
      <c r="E55" s="683">
        <v>3.8724690588235293</v>
      </c>
      <c r="F55" s="683">
        <v>6.3666827058823525</v>
      </c>
      <c r="G55" s="683">
        <v>4.1593339411764711</v>
      </c>
      <c r="H55" s="683">
        <v>4.5922561176470591</v>
      </c>
      <c r="I55" s="891">
        <v>5.1868967647058826</v>
      </c>
      <c r="J55" s="678">
        <v>3.8469829411764707</v>
      </c>
      <c r="K55" s="680">
        <v>4.0803750000000001</v>
      </c>
      <c r="L55" s="678">
        <v>5.3218627647058829</v>
      </c>
      <c r="M55" s="679">
        <v>5.3495053529411765</v>
      </c>
      <c r="N55" s="678">
        <v>5.6530828823529422</v>
      </c>
      <c r="O55" s="683">
        <v>3.9741604117647062</v>
      </c>
      <c r="Q55" s="261"/>
    </row>
    <row r="56" spans="3:38">
      <c r="C56" s="901">
        <v>51</v>
      </c>
      <c r="D56" s="1317"/>
      <c r="E56" s="683">
        <v>3.9109689411764705</v>
      </c>
      <c r="F56" s="2063">
        <v>6.3009340588235299</v>
      </c>
      <c r="G56" s="2063">
        <v>4.1773075882352941</v>
      </c>
      <c r="H56" s="2063">
        <v>4.4381204705882356</v>
      </c>
      <c r="I56" s="891">
        <v>5.0272682352941178</v>
      </c>
      <c r="J56" s="678">
        <v>3.8825945294117647</v>
      </c>
      <c r="K56" s="680">
        <v>4.059936705882353</v>
      </c>
      <c r="L56" s="678">
        <v>5.1364254117647059</v>
      </c>
      <c r="M56" s="679">
        <v>5.2787203529411766</v>
      </c>
      <c r="N56" s="678">
        <v>5.6129021764705884</v>
      </c>
      <c r="O56" s="683">
        <v>4.0024361764705878</v>
      </c>
    </row>
    <row r="57" spans="3:38">
      <c r="C57" s="901">
        <v>52</v>
      </c>
      <c r="D57" s="1317"/>
      <c r="E57" s="2065">
        <v>3.8538729411764705</v>
      </c>
      <c r="F57" s="2064"/>
      <c r="G57" s="2064"/>
      <c r="H57" s="2064"/>
      <c r="I57" s="891">
        <v>4.8702328235294114</v>
      </c>
      <c r="J57" s="678">
        <v>3.8604624117647055</v>
      </c>
      <c r="K57" s="680">
        <v>4.0853524705882354</v>
      </c>
      <c r="L57" s="678">
        <v>5.0826283529411764</v>
      </c>
      <c r="M57" s="679">
        <v>5.24570494117647</v>
      </c>
      <c r="N57" s="678">
        <v>5.4961675294117649</v>
      </c>
      <c r="O57" s="683">
        <v>4.0593738823529417</v>
      </c>
    </row>
    <row r="58" spans="3:38" ht="13.5" thickBot="1">
      <c r="C58" s="1775">
        <v>53</v>
      </c>
      <c r="D58" s="1317"/>
      <c r="E58" s="2066"/>
      <c r="F58" s="895"/>
      <c r="G58" s="895"/>
      <c r="H58" s="674"/>
      <c r="I58" s="899"/>
      <c r="J58" s="675"/>
      <c r="K58" s="676"/>
      <c r="L58" s="676"/>
      <c r="M58" s="676"/>
      <c r="N58" s="675"/>
      <c r="O58" s="674"/>
    </row>
    <row r="60" spans="3:38">
      <c r="H60" s="892"/>
      <c r="L60" s="261"/>
    </row>
    <row r="61" spans="3:38">
      <c r="J61" s="10"/>
    </row>
    <row r="62" spans="3:38">
      <c r="J62" s="10"/>
    </row>
    <row r="63" spans="3:38">
      <c r="J63" s="10"/>
    </row>
    <row r="64" spans="3:38">
      <c r="C64" s="261"/>
      <c r="D64" s="261"/>
      <c r="E64" s="261"/>
      <c r="F64" s="261"/>
      <c r="G64" s="261"/>
      <c r="H64" s="261"/>
      <c r="I64" s="261"/>
      <c r="J64" s="10"/>
      <c r="AK64" s="10"/>
      <c r="AL64" s="10"/>
    </row>
    <row r="65" spans="10:10">
      <c r="J65" s="10"/>
    </row>
    <row r="66" spans="10:10">
      <c r="J66" s="10"/>
    </row>
    <row r="118" spans="1:1">
      <c r="A118" s="730"/>
    </row>
  </sheetData>
  <mergeCells count="4">
    <mergeCell ref="H56:H57"/>
    <mergeCell ref="G56:G57"/>
    <mergeCell ref="F56:F57"/>
    <mergeCell ref="E57:E58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T33"/>
  <sheetViews>
    <sheetView showGridLines="0" zoomScale="75" zoomScaleNormal="75" workbookViewId="0">
      <selection activeCell="W7" sqref="W7"/>
    </sheetView>
  </sheetViews>
  <sheetFormatPr defaultColWidth="12.7109375" defaultRowHeight="15"/>
  <cols>
    <col min="1" max="1" width="10.7109375" style="644" customWidth="1"/>
    <col min="2" max="20" width="13.42578125" style="644" customWidth="1"/>
    <col min="21" max="16384" width="12.7109375" style="644"/>
  </cols>
  <sheetData>
    <row r="1" spans="1:20" s="642" customFormat="1" ht="34.5" customHeight="1">
      <c r="A1" s="2067" t="s">
        <v>659</v>
      </c>
      <c r="B1" s="2067"/>
      <c r="C1" s="2067"/>
      <c r="D1" s="2067"/>
      <c r="E1" s="2067"/>
      <c r="F1" s="2067"/>
      <c r="G1" s="2067"/>
      <c r="H1" s="2067"/>
      <c r="I1" s="2067"/>
      <c r="J1" s="2067"/>
      <c r="K1" s="2067"/>
      <c r="L1" s="2067"/>
      <c r="M1" s="2067"/>
      <c r="N1" s="2067"/>
      <c r="O1" s="2067"/>
      <c r="P1" s="2067"/>
      <c r="Q1" s="2067"/>
      <c r="R1" s="2067"/>
      <c r="S1" s="2067"/>
      <c r="T1" s="2067"/>
    </row>
    <row r="2" spans="1:20" s="642" customFormat="1" ht="30.75" customHeight="1">
      <c r="A2" s="2067" t="s">
        <v>370</v>
      </c>
      <c r="B2" s="2067"/>
      <c r="C2" s="2067"/>
      <c r="D2" s="2067"/>
      <c r="E2" s="2067"/>
      <c r="F2" s="2067"/>
      <c r="G2" s="2067"/>
      <c r="H2" s="2067"/>
      <c r="I2" s="2067"/>
      <c r="J2" s="2067"/>
      <c r="K2" s="2067"/>
      <c r="L2" s="2067"/>
      <c r="M2" s="2067"/>
      <c r="N2" s="2067"/>
      <c r="O2" s="2067"/>
      <c r="P2" s="2067"/>
      <c r="Q2" s="2067"/>
      <c r="R2" s="2067"/>
      <c r="S2" s="2067"/>
      <c r="T2" s="2067"/>
    </row>
    <row r="3" spans="1:20" s="642" customFormat="1" ht="25.5" customHeight="1" thickBot="1">
      <c r="A3" s="1691"/>
      <c r="B3" s="1691"/>
      <c r="C3" s="1805"/>
      <c r="D3" s="1691"/>
      <c r="E3" s="1691"/>
      <c r="F3" s="1691"/>
      <c r="G3" s="1691"/>
      <c r="H3" s="1691"/>
      <c r="I3" s="1691"/>
      <c r="J3" s="1691"/>
      <c r="K3" s="1691"/>
      <c r="L3" s="1691"/>
      <c r="M3" s="1691"/>
      <c r="N3" s="1691"/>
      <c r="O3" s="1691"/>
      <c r="P3" s="1691"/>
      <c r="Q3" s="1691"/>
      <c r="R3" s="1691"/>
      <c r="S3" s="1691"/>
      <c r="T3" s="1691"/>
    </row>
    <row r="4" spans="1:20" ht="41.25" customHeight="1" thickBot="1">
      <c r="A4" s="643"/>
      <c r="B4" s="2068" t="s">
        <v>432</v>
      </c>
      <c r="C4" s="2069"/>
      <c r="D4" s="2069"/>
      <c r="E4" s="2069"/>
      <c r="F4" s="2069"/>
      <c r="G4" s="2069"/>
      <c r="H4" s="2069"/>
      <c r="I4" s="2069"/>
      <c r="J4" s="2069"/>
      <c r="K4" s="2069"/>
      <c r="L4" s="2069"/>
      <c r="M4" s="2069"/>
      <c r="N4" s="2069"/>
      <c r="O4" s="2069"/>
      <c r="P4" s="2069"/>
      <c r="Q4" s="2069"/>
      <c r="R4" s="2069"/>
      <c r="S4" s="2069"/>
      <c r="T4" s="2070"/>
    </row>
    <row r="5" spans="1:20" s="646" customFormat="1" ht="41.25" customHeight="1" thickBot="1">
      <c r="A5" s="645"/>
      <c r="B5" s="1139" t="s">
        <v>228</v>
      </c>
      <c r="C5" s="1820">
        <v>2021</v>
      </c>
      <c r="D5" s="1128">
        <v>2020</v>
      </c>
      <c r="E5" s="1128">
        <v>2019</v>
      </c>
      <c r="F5" s="1128">
        <v>2018</v>
      </c>
      <c r="G5" s="1128">
        <v>2017</v>
      </c>
      <c r="H5" s="1129">
        <v>2016</v>
      </c>
      <c r="I5" s="1129">
        <v>2015</v>
      </c>
      <c r="J5" s="1129">
        <v>2014</v>
      </c>
      <c r="K5" s="1129">
        <v>2013</v>
      </c>
      <c r="L5" s="1129">
        <v>2012</v>
      </c>
      <c r="M5" s="1129">
        <v>2011</v>
      </c>
      <c r="N5" s="1129">
        <v>2010</v>
      </c>
      <c r="O5" s="1130">
        <v>2009</v>
      </c>
      <c r="P5" s="1130">
        <v>2008</v>
      </c>
      <c r="Q5" s="1131">
        <v>2007</v>
      </c>
      <c r="R5" s="1129">
        <v>2006</v>
      </c>
      <c r="S5" s="1130">
        <v>2005</v>
      </c>
      <c r="T5" s="1132">
        <v>2004</v>
      </c>
    </row>
    <row r="6" spans="1:20" s="648" customFormat="1" ht="41.25" customHeight="1">
      <c r="A6" s="647"/>
      <c r="B6" s="1136" t="s">
        <v>211</v>
      </c>
      <c r="C6" s="1949">
        <v>3.9046050588235293</v>
      </c>
      <c r="D6" s="1133">
        <v>5.9198727058823533</v>
      </c>
      <c r="E6" s="1133">
        <v>4.0855298823529411</v>
      </c>
      <c r="F6" s="1133">
        <v>4.2289497058823526</v>
      </c>
      <c r="G6" s="1133">
        <v>4.9394073529411768</v>
      </c>
      <c r="H6" s="1133">
        <v>4.0279796470588236</v>
      </c>
      <c r="I6" s="1133">
        <v>4.0381395294117644</v>
      </c>
      <c r="J6" s="1133">
        <v>5.0113485882352942</v>
      </c>
      <c r="K6" s="1133">
        <v>5.1095612941176478</v>
      </c>
      <c r="L6" s="1133">
        <v>5.0677250000000003</v>
      </c>
      <c r="M6" s="1133">
        <v>3.7429225294117656</v>
      </c>
      <c r="N6" s="1133">
        <v>3.7128818235294121</v>
      </c>
      <c r="O6" s="1133">
        <v>4.3656286470588235</v>
      </c>
      <c r="P6" s="1133">
        <v>3.5207081764705883</v>
      </c>
      <c r="Q6" s="1133">
        <v>3.1934752352941178</v>
      </c>
      <c r="R6" s="1133">
        <v>3.4406862941176475</v>
      </c>
      <c r="S6" s="1133">
        <v>3.8886532941176473</v>
      </c>
      <c r="T6" s="1133">
        <v>3.1006559999999999</v>
      </c>
    </row>
    <row r="7" spans="1:20" s="648" customFormat="1" ht="41.25" customHeight="1">
      <c r="A7" s="647"/>
      <c r="B7" s="1137" t="s">
        <v>212</v>
      </c>
      <c r="C7" s="1949">
        <v>4.2852917058823525</v>
      </c>
      <c r="D7" s="1134">
        <v>6.2439122352941174</v>
      </c>
      <c r="E7" s="1134">
        <v>4.1935667647058823</v>
      </c>
      <c r="F7" s="1134">
        <v>4.5414704705882354</v>
      </c>
      <c r="G7" s="1134">
        <v>4.8579768823529399</v>
      </c>
      <c r="H7" s="1134">
        <v>4.1675323529411772</v>
      </c>
      <c r="I7" s="1134">
        <v>4.4162942352941181</v>
      </c>
      <c r="J7" s="1134">
        <v>4.6216154705882353</v>
      </c>
      <c r="K7" s="1134">
        <v>5.2091351764705891</v>
      </c>
      <c r="L7" s="1134">
        <v>5.2290817647058825</v>
      </c>
      <c r="M7" s="1134">
        <v>3.9855292941176472</v>
      </c>
      <c r="N7" s="1134">
        <v>3.649275117647059</v>
      </c>
      <c r="O7" s="1134">
        <v>4.4462944117647067</v>
      </c>
      <c r="P7" s="1134">
        <v>3.3032082352941181</v>
      </c>
      <c r="Q7" s="1134">
        <v>3.2809239411764706</v>
      </c>
      <c r="R7" s="1134">
        <v>3.2899512941176465</v>
      </c>
      <c r="S7" s="1134">
        <v>3.9688449411764704</v>
      </c>
      <c r="T7" s="1134">
        <v>3.2866508235294112</v>
      </c>
    </row>
    <row r="8" spans="1:20" s="648" customFormat="1" ht="41.25" customHeight="1">
      <c r="A8" s="647"/>
      <c r="B8" s="1137" t="s">
        <v>213</v>
      </c>
      <c r="C8" s="1821"/>
      <c r="D8" s="1134">
        <v>6.3576201764705882</v>
      </c>
      <c r="E8" s="1134">
        <v>4.4796501176470596</v>
      </c>
      <c r="F8" s="1134">
        <v>4.6490431764705882</v>
      </c>
      <c r="G8" s="1134">
        <v>4.9839025294117647</v>
      </c>
      <c r="H8" s="1134">
        <v>4.2270257058823528</v>
      </c>
      <c r="I8" s="1134">
        <v>4.3829683529411758</v>
      </c>
      <c r="J8" s="1134">
        <v>4.7632558235294109</v>
      </c>
      <c r="K8" s="1134">
        <v>5.3116860588235291</v>
      </c>
      <c r="L8" s="1134">
        <v>5.1335547058823527</v>
      </c>
      <c r="M8" s="1134">
        <v>4.2542851764705887</v>
      </c>
      <c r="N8" s="1134">
        <v>3.7148455882352942</v>
      </c>
      <c r="O8" s="1134">
        <v>4.7986043529411759</v>
      </c>
      <c r="P8" s="1134">
        <v>3.6690160000000001</v>
      </c>
      <c r="Q8" s="1134">
        <v>3.3677585882352945</v>
      </c>
      <c r="R8" s="1134">
        <v>3.4350626470588237</v>
      </c>
      <c r="S8" s="1134">
        <v>3.9369115882352941</v>
      </c>
      <c r="T8" s="1134">
        <v>3.8695631764705882</v>
      </c>
    </row>
    <row r="9" spans="1:20" s="648" customFormat="1" ht="41.25" customHeight="1">
      <c r="A9" s="647"/>
      <c r="B9" s="1137" t="s">
        <v>214</v>
      </c>
      <c r="C9" s="1821"/>
      <c r="D9" s="1134">
        <v>5.9999419999999999</v>
      </c>
      <c r="E9" s="1134">
        <v>5.7211248823529415</v>
      </c>
      <c r="F9" s="1134">
        <v>4.5444696470588237</v>
      </c>
      <c r="G9" s="1134">
        <v>5.4571384705882346</v>
      </c>
      <c r="H9" s="1134">
        <v>4.116151764705883</v>
      </c>
      <c r="I9" s="1134">
        <v>4.434768</v>
      </c>
      <c r="J9" s="1134">
        <v>5.0712349999999997</v>
      </c>
      <c r="K9" s="1134">
        <v>5.341960764705882</v>
      </c>
      <c r="L9" s="1134">
        <v>5.238995411764706</v>
      </c>
      <c r="M9" s="1134">
        <v>4.5199999999999996</v>
      </c>
      <c r="N9" s="1134">
        <v>3.5780917058823531</v>
      </c>
      <c r="O9" s="1134">
        <v>4.887862352941176</v>
      </c>
      <c r="P9" s="1134">
        <v>3.686172941176471</v>
      </c>
      <c r="Q9" s="1134">
        <v>3.3316239411764705</v>
      </c>
      <c r="R9" s="1134">
        <v>3.4256636470588235</v>
      </c>
      <c r="S9" s="1134">
        <v>3.6686642352941186</v>
      </c>
      <c r="T9" s="1134">
        <v>4.0601775882352937</v>
      </c>
    </row>
    <row r="10" spans="1:20" s="648" customFormat="1" ht="41.25" customHeight="1">
      <c r="A10" s="647"/>
      <c r="B10" s="1137" t="s">
        <v>215</v>
      </c>
      <c r="C10" s="1821"/>
      <c r="D10" s="1134">
        <v>5.1969190000000003</v>
      </c>
      <c r="E10" s="1134">
        <v>5.8274656470588235</v>
      </c>
      <c r="F10" s="1134">
        <v>4.488636176470588</v>
      </c>
      <c r="G10" s="1134">
        <v>5.6152957058823523</v>
      </c>
      <c r="H10" s="1134">
        <v>4.525163882352941</v>
      </c>
      <c r="I10" s="1134">
        <v>4.2417034705882353</v>
      </c>
      <c r="J10" s="1134">
        <v>5.1252545882352942</v>
      </c>
      <c r="K10" s="1134">
        <v>5.1541023529411758</v>
      </c>
      <c r="L10" s="1134">
        <v>5.3398593529411764</v>
      </c>
      <c r="M10" s="1134">
        <v>4.4800000000000004</v>
      </c>
      <c r="N10" s="1134">
        <v>3.7969757647058828</v>
      </c>
      <c r="O10" s="1134">
        <v>4.8411067058823525</v>
      </c>
      <c r="P10" s="1134">
        <v>4.089438294117647</v>
      </c>
      <c r="Q10" s="1134">
        <v>3.2492872941176474</v>
      </c>
      <c r="R10" s="1134">
        <v>3.4094021764705884</v>
      </c>
      <c r="S10" s="1134">
        <v>3.5438795294117642</v>
      </c>
      <c r="T10" s="1134">
        <v>4.1184795294117649</v>
      </c>
    </row>
    <row r="11" spans="1:20" s="648" customFormat="1" ht="41.25" customHeight="1">
      <c r="A11" s="647"/>
      <c r="B11" s="1137" t="s">
        <v>216</v>
      </c>
      <c r="C11" s="1821"/>
      <c r="D11" s="1134">
        <v>5.5173491176470586</v>
      </c>
      <c r="E11" s="1134">
        <v>5.7864995882352943</v>
      </c>
      <c r="F11" s="1134">
        <v>4.6825380588235292</v>
      </c>
      <c r="G11" s="1134">
        <v>5.7234862941176479</v>
      </c>
      <c r="H11" s="1134">
        <v>4.9942168823529416</v>
      </c>
      <c r="I11" s="1134">
        <v>4.4894498235294122</v>
      </c>
      <c r="J11" s="1134">
        <v>5.32</v>
      </c>
      <c r="K11" s="1134">
        <v>5.5923361764705888</v>
      </c>
      <c r="L11" s="1134">
        <v>5.6339721176470592</v>
      </c>
      <c r="M11" s="1134">
        <v>4.6209509411764715</v>
      </c>
      <c r="N11" s="1134">
        <v>4.3809090000000008</v>
      </c>
      <c r="O11" s="1134">
        <v>5.101807941176471</v>
      </c>
      <c r="P11" s="1134">
        <v>4.3627732352941173</v>
      </c>
      <c r="Q11" s="1134">
        <v>3.6371499411764709</v>
      </c>
      <c r="R11" s="1134">
        <v>3.6935164117647061</v>
      </c>
      <c r="S11" s="1134">
        <v>3.6912100588235295</v>
      </c>
      <c r="T11" s="1134">
        <v>4.5708275294117655</v>
      </c>
    </row>
    <row r="12" spans="1:20" s="648" customFormat="1" ht="41.25" customHeight="1">
      <c r="A12" s="647"/>
      <c r="B12" s="1137" t="s">
        <v>217</v>
      </c>
      <c r="C12" s="1821"/>
      <c r="D12" s="1134">
        <v>4.9167361176470585</v>
      </c>
      <c r="E12" s="1134">
        <v>5.5950814705882355</v>
      </c>
      <c r="F12" s="1134">
        <v>4.6864954117647057</v>
      </c>
      <c r="G12" s="1134">
        <v>5.5250672941176475</v>
      </c>
      <c r="H12" s="1134">
        <v>5.3765315882352942</v>
      </c>
      <c r="I12" s="1134">
        <v>4.3757013529411761</v>
      </c>
      <c r="J12" s="1134">
        <v>5.3053313529411774</v>
      </c>
      <c r="K12" s="1134">
        <v>5.808960529411765</v>
      </c>
      <c r="L12" s="1134">
        <v>5.5102801764705882</v>
      </c>
      <c r="M12" s="1134">
        <v>4.7236647058823529</v>
      </c>
      <c r="N12" s="1134">
        <v>4.3488295882352936</v>
      </c>
      <c r="O12" s="1134">
        <v>5.1447347058823523</v>
      </c>
      <c r="P12" s="1134">
        <v>4.5128559411764702</v>
      </c>
      <c r="Q12" s="1134">
        <v>3.9980008823529412</v>
      </c>
      <c r="R12" s="1134">
        <v>4.0358316470588242</v>
      </c>
      <c r="S12" s="1134">
        <v>4.0336667647058828</v>
      </c>
      <c r="T12" s="1134">
        <v>4.6888384705882356</v>
      </c>
    </row>
    <row r="13" spans="1:20" s="648" customFormat="1" ht="41.25" customHeight="1">
      <c r="A13" s="647"/>
      <c r="B13" s="1137" t="s">
        <v>218</v>
      </c>
      <c r="C13" s="1821"/>
      <c r="D13" s="1134">
        <v>4.9089177647058824</v>
      </c>
      <c r="E13" s="1134">
        <v>5.8536078823529412</v>
      </c>
      <c r="F13" s="1134">
        <v>4.8426368823529407</v>
      </c>
      <c r="G13" s="1134">
        <v>5.5090574117647062</v>
      </c>
      <c r="H13" s="1134">
        <v>5.3140191764705875</v>
      </c>
      <c r="I13" s="1134">
        <v>4.369205941176471</v>
      </c>
      <c r="J13" s="1134">
        <v>5.1267251176470587</v>
      </c>
      <c r="K13" s="1134">
        <v>6.0210172941176472</v>
      </c>
      <c r="L13" s="1134">
        <v>5.7057848823529413</v>
      </c>
      <c r="M13" s="1134">
        <v>4.7685659411764707</v>
      </c>
      <c r="N13" s="1134">
        <v>4.5154062352941171</v>
      </c>
      <c r="O13" s="1134">
        <v>4.9377349411764699</v>
      </c>
      <c r="P13" s="1134">
        <v>4.5101259411764705</v>
      </c>
      <c r="Q13" s="1134">
        <v>4.1425379411764709</v>
      </c>
      <c r="R13" s="1134">
        <v>4.3525024705882354</v>
      </c>
      <c r="S13" s="1134">
        <v>4.2294070000000001</v>
      </c>
      <c r="T13" s="1134">
        <v>4.7416995294117648</v>
      </c>
    </row>
    <row r="14" spans="1:20" s="648" customFormat="1" ht="41.25" customHeight="1">
      <c r="A14" s="647"/>
      <c r="B14" s="1137" t="s">
        <v>219</v>
      </c>
      <c r="C14" s="1821"/>
      <c r="D14" s="1134">
        <v>4.6443463529411764</v>
      </c>
      <c r="E14" s="1134">
        <v>5.9130400588235297</v>
      </c>
      <c r="F14" s="1134">
        <v>4.7104314705882349</v>
      </c>
      <c r="G14" s="1134">
        <v>5.3303945882352934</v>
      </c>
      <c r="H14" s="1134">
        <v>5.4117569999999997</v>
      </c>
      <c r="I14" s="1134">
        <v>4.6075043529411772</v>
      </c>
      <c r="J14" s="1134">
        <v>4.9195464117647054</v>
      </c>
      <c r="K14" s="1134">
        <v>5.9991482352941174</v>
      </c>
      <c r="L14" s="1134">
        <v>5.9576224117647065</v>
      </c>
      <c r="M14" s="1134">
        <v>5.0050512352941174</v>
      </c>
      <c r="N14" s="1134">
        <v>4.2433514117647055</v>
      </c>
      <c r="O14" s="1134">
        <v>4.648552235294118</v>
      </c>
      <c r="P14" s="1134">
        <v>4.6245779411764705</v>
      </c>
      <c r="Q14" s="1134">
        <v>4.1212362941176472</v>
      </c>
      <c r="R14" s="1134">
        <v>4.1748291764705883</v>
      </c>
      <c r="S14" s="1134">
        <v>4.1711777058823527</v>
      </c>
      <c r="T14" s="1134">
        <v>4.9952867058823527</v>
      </c>
    </row>
    <row r="15" spans="1:20" s="648" customFormat="1" ht="41.25" customHeight="1">
      <c r="A15" s="647"/>
      <c r="B15" s="1137" t="s">
        <v>220</v>
      </c>
      <c r="C15" s="1821"/>
      <c r="D15" s="1134">
        <v>4.4295511764705884</v>
      </c>
      <c r="E15" s="1134">
        <v>5.8497545294117641</v>
      </c>
      <c r="F15" s="1134">
        <v>4.3952296470588239</v>
      </c>
      <c r="G15" s="1134">
        <v>4.8488730588235294</v>
      </c>
      <c r="H15" s="1134">
        <v>5.0430089411764705</v>
      </c>
      <c r="I15" s="1134">
        <v>4.3864248235294117</v>
      </c>
      <c r="J15" s="1134">
        <v>4.5843069999999999</v>
      </c>
      <c r="K15" s="1134">
        <v>5.7128668235294118</v>
      </c>
      <c r="L15" s="1134">
        <v>5.9389980000000007</v>
      </c>
      <c r="M15" s="1134">
        <v>5.0848674117647059</v>
      </c>
      <c r="N15" s="1134">
        <v>3.85</v>
      </c>
      <c r="O15" s="1134">
        <v>4.1778925882352942</v>
      </c>
      <c r="P15" s="1134">
        <v>4.2942770000000001</v>
      </c>
      <c r="Q15" s="1134">
        <v>3.5944227647058824</v>
      </c>
      <c r="R15" s="1134">
        <v>3.7915379411764709</v>
      </c>
      <c r="S15" s="1134">
        <v>3.9639661176470593</v>
      </c>
      <c r="T15" s="1134">
        <v>4.7378645294117643</v>
      </c>
    </row>
    <row r="16" spans="1:20" s="648" customFormat="1" ht="41.25" customHeight="1">
      <c r="A16" s="647"/>
      <c r="B16" s="1137" t="s">
        <v>221</v>
      </c>
      <c r="C16" s="1821"/>
      <c r="D16" s="1133">
        <v>4.1205067647058824</v>
      </c>
      <c r="E16" s="1133">
        <v>5.8920129411764703</v>
      </c>
      <c r="F16" s="1133">
        <v>4.2439073529411759</v>
      </c>
      <c r="G16" s="1133">
        <v>4.6415024117647059</v>
      </c>
      <c r="H16" s="1133">
        <v>4.964059176470589</v>
      </c>
      <c r="I16" s="1133">
        <v>3.9086411764705882</v>
      </c>
      <c r="J16" s="1133">
        <v>4.4262484117647061</v>
      </c>
      <c r="K16" s="1133">
        <v>5.3009495882352944</v>
      </c>
      <c r="L16" s="1133">
        <v>5.6770426470588236</v>
      </c>
      <c r="M16" s="1133">
        <v>5.207137764705883</v>
      </c>
      <c r="N16" s="1133">
        <v>3.8211312941176465</v>
      </c>
      <c r="O16" s="1133">
        <v>4.1016108823529409</v>
      </c>
      <c r="P16" s="1133">
        <v>4.2692741764705877</v>
      </c>
      <c r="Q16" s="1133">
        <v>3.2830567058823532</v>
      </c>
      <c r="R16" s="1134">
        <v>3.457396647058824</v>
      </c>
      <c r="S16" s="1133">
        <v>3.7161922352941179</v>
      </c>
      <c r="T16" s="1134">
        <v>4.6342583529411758</v>
      </c>
    </row>
    <row r="17" spans="1:20" s="648" customFormat="1" ht="41.25" customHeight="1" thickBot="1">
      <c r="A17" s="647"/>
      <c r="B17" s="1138" t="s">
        <v>222</v>
      </c>
      <c r="C17" s="1822"/>
      <c r="D17" s="1948">
        <v>3.870848647058823</v>
      </c>
      <c r="E17" s="1135">
        <v>6.3049365294117639</v>
      </c>
      <c r="F17" s="1135">
        <v>4.1740682941176468</v>
      </c>
      <c r="G17" s="1135">
        <v>4.5495847647058829</v>
      </c>
      <c r="H17" s="1135">
        <v>5.0889670000000002</v>
      </c>
      <c r="I17" s="1135">
        <v>3.8344853529411767</v>
      </c>
      <c r="J17" s="1135">
        <v>4.1064040588235295</v>
      </c>
      <c r="K17" s="1135">
        <v>5.2678317058823527</v>
      </c>
      <c r="L17" s="1135">
        <v>5.3314231176470583</v>
      </c>
      <c r="M17" s="1135">
        <v>5.584733470588235</v>
      </c>
      <c r="N17" s="1135">
        <v>3.9353852352941181</v>
      </c>
      <c r="O17" s="1135">
        <v>3.8366532941176468</v>
      </c>
      <c r="P17" s="1135">
        <v>4.4508268235294119</v>
      </c>
      <c r="Q17" s="1135">
        <v>3.3737707058823529</v>
      </c>
      <c r="R17" s="1135">
        <v>3.2683307647058815</v>
      </c>
      <c r="S17" s="1135">
        <v>3.6448948823529412</v>
      </c>
      <c r="T17" s="1135">
        <v>4.4243091176470593</v>
      </c>
    </row>
    <row r="18" spans="1:20" ht="25.5" customHeight="1">
      <c r="A18" s="649"/>
      <c r="P18" s="650"/>
      <c r="Q18" s="650"/>
    </row>
    <row r="19" spans="1:20" ht="28.5" customHeight="1">
      <c r="A19" s="651"/>
      <c r="B19" s="949" t="s">
        <v>307</v>
      </c>
      <c r="C19" s="949"/>
      <c r="D19" s="949"/>
      <c r="E19" s="949"/>
      <c r="F19" s="949"/>
      <c r="G19" s="949"/>
      <c r="H19" s="949"/>
      <c r="I19" s="949"/>
      <c r="J19" s="949"/>
      <c r="K19" s="949"/>
      <c r="L19" s="949"/>
      <c r="M19" s="949"/>
      <c r="N19" s="950"/>
      <c r="O19" s="950"/>
      <c r="P19" s="950"/>
      <c r="Q19" s="950"/>
      <c r="R19" s="950"/>
      <c r="S19" s="951"/>
      <c r="T19" s="951"/>
    </row>
    <row r="20" spans="1:20" ht="18.75">
      <c r="B20" s="660"/>
      <c r="C20" s="660"/>
      <c r="D20" s="660"/>
      <c r="E20" s="660"/>
      <c r="F20" s="660"/>
      <c r="G20" s="660"/>
      <c r="H20" s="660"/>
      <c r="I20" s="660"/>
      <c r="J20" s="660"/>
      <c r="K20" s="660"/>
      <c r="L20" s="660"/>
      <c r="M20" s="660"/>
      <c r="N20" s="659"/>
      <c r="O20" s="659"/>
      <c r="P20" s="659"/>
      <c r="Q20" s="659"/>
      <c r="R20" s="659"/>
    </row>
    <row r="32" spans="1:20">
      <c r="R32" s="652"/>
    </row>
    <row r="33" spans="18:18">
      <c r="R33" s="653"/>
    </row>
  </sheetData>
  <mergeCells count="3">
    <mergeCell ref="A1:T1"/>
    <mergeCell ref="A2:T2"/>
    <mergeCell ref="B4:T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5"/>
  <sheetViews>
    <sheetView topLeftCell="A13" workbookViewId="0">
      <selection activeCell="P13" sqref="P13"/>
    </sheetView>
  </sheetViews>
  <sheetFormatPr defaultRowHeight="12.75"/>
  <cols>
    <col min="1" max="1" width="13.42578125" customWidth="1"/>
    <col min="2" max="5" width="13.5703125" customWidth="1"/>
    <col min="6" max="9" width="13.42578125" customWidth="1"/>
    <col min="11" max="11" width="45.42578125" customWidth="1"/>
    <col min="12" max="13" width="18.5703125" customWidth="1"/>
    <col min="14" max="14" width="28.5703125" customWidth="1"/>
    <col min="20" max="20" width="9.140625" customWidth="1"/>
  </cols>
  <sheetData>
    <row r="1" spans="1:14" ht="17.25" customHeight="1">
      <c r="A1" s="104" t="s">
        <v>225</v>
      </c>
      <c r="B1" s="105"/>
      <c r="C1" s="105"/>
      <c r="D1" s="105"/>
      <c r="E1" s="106" t="s">
        <v>702</v>
      </c>
      <c r="F1" s="105"/>
      <c r="G1" s="3"/>
      <c r="H1" s="107"/>
      <c r="I1" s="107"/>
    </row>
    <row r="2" spans="1:14" ht="15" customHeight="1" thickBot="1">
      <c r="A2" s="24" t="s">
        <v>207</v>
      </c>
      <c r="B2" s="107"/>
      <c r="C2" s="107"/>
      <c r="D2" s="107"/>
      <c r="E2" s="3"/>
      <c r="F2" s="107"/>
      <c r="G2" s="3"/>
      <c r="H2" s="107"/>
      <c r="I2" s="107"/>
    </row>
    <row r="3" spans="1:14" ht="21" thickBot="1">
      <c r="A3" s="147" t="s">
        <v>703</v>
      </c>
      <c r="B3" s="108"/>
      <c r="C3" s="108"/>
      <c r="D3" s="108"/>
      <c r="E3" s="108"/>
      <c r="F3" s="108"/>
      <c r="G3" s="108"/>
      <c r="H3" s="108"/>
      <c r="I3" s="109"/>
      <c r="K3" s="1765" t="s">
        <v>635</v>
      </c>
      <c r="L3" s="23"/>
      <c r="M3" s="23"/>
      <c r="N3" s="23"/>
    </row>
    <row r="4" spans="1:14" ht="29.25" thickBot="1">
      <c r="A4" s="441" t="s">
        <v>2</v>
      </c>
      <c r="B4" s="442" t="s">
        <v>152</v>
      </c>
      <c r="C4" s="443"/>
      <c r="D4" s="443"/>
      <c r="E4" s="444"/>
      <c r="F4" s="445" t="s">
        <v>182</v>
      </c>
      <c r="G4" s="445" t="s">
        <v>4</v>
      </c>
      <c r="H4" s="445" t="s">
        <v>5</v>
      </c>
      <c r="I4" s="446" t="s">
        <v>183</v>
      </c>
      <c r="K4" s="348"/>
    </row>
    <row r="5" spans="1:14" ht="22.5" customHeight="1" thickBot="1">
      <c r="A5" s="704" t="s">
        <v>6</v>
      </c>
      <c r="B5" s="447" t="s">
        <v>208</v>
      </c>
      <c r="C5" s="448"/>
      <c r="D5" s="449" t="s">
        <v>7</v>
      </c>
      <c r="E5" s="448"/>
      <c r="F5" s="450" t="s">
        <v>184</v>
      </c>
      <c r="G5" s="450" t="s">
        <v>8</v>
      </c>
      <c r="H5" s="450" t="s">
        <v>9</v>
      </c>
      <c r="I5" s="451" t="s">
        <v>185</v>
      </c>
      <c r="K5" s="2071" t="s">
        <v>146</v>
      </c>
      <c r="L5" s="2072"/>
      <c r="M5" s="2073"/>
      <c r="N5" s="454" t="s">
        <v>487</v>
      </c>
    </row>
    <row r="6" spans="1:14" ht="29.25" customHeight="1" thickBot="1">
      <c r="A6" s="1120" t="s">
        <v>186</v>
      </c>
      <c r="B6" s="1376" t="s">
        <v>698</v>
      </c>
      <c r="C6" s="1376" t="s">
        <v>672</v>
      </c>
      <c r="D6" s="1376" t="s">
        <v>698</v>
      </c>
      <c r="E6" s="1376" t="s">
        <v>672</v>
      </c>
      <c r="F6" s="452" t="s">
        <v>18</v>
      </c>
      <c r="G6" s="452" t="s">
        <v>10</v>
      </c>
      <c r="H6" s="452" t="s">
        <v>187</v>
      </c>
      <c r="I6" s="453" t="s">
        <v>18</v>
      </c>
      <c r="K6" s="454" t="s">
        <v>44</v>
      </c>
      <c r="L6" s="455" t="s">
        <v>704</v>
      </c>
      <c r="M6" s="456" t="s">
        <v>673</v>
      </c>
      <c r="N6" s="454" t="s">
        <v>18</v>
      </c>
    </row>
    <row r="7" spans="1:14" ht="16.5" thickBot="1">
      <c r="A7" s="7" t="s">
        <v>11</v>
      </c>
      <c r="B7" s="8"/>
      <c r="C7" s="49"/>
      <c r="D7" s="8"/>
      <c r="E7" s="8"/>
      <c r="F7" s="8"/>
      <c r="G7" s="50"/>
      <c r="H7" s="50"/>
      <c r="I7" s="51"/>
      <c r="K7" s="670" t="s">
        <v>11</v>
      </c>
      <c r="L7" s="457">
        <v>4.2852917058823525</v>
      </c>
      <c r="M7" s="458">
        <v>3.9046050588235293</v>
      </c>
      <c r="N7" s="1105">
        <f>((L7-M7)/M7)*100</f>
        <v>9.7496838047309566</v>
      </c>
    </row>
    <row r="8" spans="1:14" ht="15.75">
      <c r="A8" s="52" t="s">
        <v>123</v>
      </c>
      <c r="B8" s="64">
        <v>5717.3559999999998</v>
      </c>
      <c r="C8" s="47">
        <v>5239.1329999999998</v>
      </c>
      <c r="D8" s="92">
        <v>5605.2509803921566</v>
      </c>
      <c r="E8" s="92">
        <v>5136.4049019607837</v>
      </c>
      <c r="F8" s="111">
        <v>9.1279034145535149</v>
      </c>
      <c r="G8" s="53">
        <v>61.47</v>
      </c>
      <c r="H8" s="53">
        <v>94.1</v>
      </c>
      <c r="I8" s="30">
        <v>31.931387405977809</v>
      </c>
      <c r="K8" s="671" t="s">
        <v>45</v>
      </c>
      <c r="L8" s="459">
        <v>4.2667835294117653</v>
      </c>
      <c r="M8" s="460">
        <v>3.8884452941176475</v>
      </c>
      <c r="N8" s="1104">
        <f>((L8-M8)/M8)*100</f>
        <v>9.7298073311320419</v>
      </c>
    </row>
    <row r="9" spans="1:14" ht="15.75">
      <c r="A9" s="52" t="s">
        <v>12</v>
      </c>
      <c r="B9" s="64">
        <v>5624.6289999999999</v>
      </c>
      <c r="C9" s="47">
        <v>5135.7489999999998</v>
      </c>
      <c r="D9" s="92">
        <v>5514.3421568627446</v>
      </c>
      <c r="E9" s="92">
        <v>5035.048039215686</v>
      </c>
      <c r="F9" s="111">
        <v>9.5191567967982884</v>
      </c>
      <c r="G9" s="53">
        <v>57.88</v>
      </c>
      <c r="H9" s="53">
        <v>96.1</v>
      </c>
      <c r="I9" s="30">
        <v>55.227242368829543</v>
      </c>
      <c r="K9" s="672" t="s">
        <v>46</v>
      </c>
      <c r="L9" s="461">
        <v>4.3483539411764704</v>
      </c>
      <c r="M9" s="462">
        <v>3.9520596470588245</v>
      </c>
      <c r="N9" s="1103">
        <f>((L9-M9)/M9)*100</f>
        <v>10.027538284058375</v>
      </c>
    </row>
    <row r="10" spans="1:14" ht="15.75">
      <c r="A10" s="52" t="s">
        <v>13</v>
      </c>
      <c r="B10" s="64">
        <v>5296.1779999999999</v>
      </c>
      <c r="C10" s="47">
        <v>4783.0600000000004</v>
      </c>
      <c r="D10" s="92">
        <v>5192.3313725490198</v>
      </c>
      <c r="E10" s="92">
        <v>4689.2745098039222</v>
      </c>
      <c r="F10" s="111">
        <v>10.727818593118203</v>
      </c>
      <c r="G10" s="53">
        <v>53.28</v>
      </c>
      <c r="H10" s="53">
        <v>98</v>
      </c>
      <c r="I10" s="30">
        <v>11.477593584611913</v>
      </c>
      <c r="K10" s="672" t="s">
        <v>166</v>
      </c>
      <c r="L10" s="461">
        <v>4.2125314705882344</v>
      </c>
      <c r="M10" s="462">
        <v>3.8946829999999997</v>
      </c>
      <c r="N10" s="1103">
        <f>((L10-M10)/M10)*100</f>
        <v>8.1610870663474984</v>
      </c>
    </row>
    <row r="11" spans="1:14" ht="16.5" thickBot="1">
      <c r="A11" s="52" t="s">
        <v>14</v>
      </c>
      <c r="B11" s="64">
        <v>4936.8909999999996</v>
      </c>
      <c r="C11" s="47">
        <v>4400.6289999999999</v>
      </c>
      <c r="D11" s="92">
        <v>4840.0892156862737</v>
      </c>
      <c r="E11" s="92">
        <v>4314.3421568627446</v>
      </c>
      <c r="F11" s="111">
        <v>12.18603067879614</v>
      </c>
      <c r="G11" s="53">
        <v>48.37</v>
      </c>
      <c r="H11" s="53">
        <v>100</v>
      </c>
      <c r="I11" s="30">
        <v>1.2094720017687457</v>
      </c>
      <c r="K11" s="673" t="s">
        <v>47</v>
      </c>
      <c r="L11" s="463">
        <v>4.2545130588235294</v>
      </c>
      <c r="M11" s="464">
        <v>3.8664913529411766</v>
      </c>
      <c r="N11" s="1102">
        <f>((L11-M11)/M11)*100</f>
        <v>10.035499124734651</v>
      </c>
    </row>
    <row r="12" spans="1:14" ht="15">
      <c r="A12" s="52" t="s">
        <v>15</v>
      </c>
      <c r="B12" s="64">
        <v>4093.1640000000002</v>
      </c>
      <c r="C12" s="47">
        <v>3622.0340000000001</v>
      </c>
      <c r="D12" s="92">
        <v>4012.9058823529413</v>
      </c>
      <c r="E12" s="92">
        <v>3551.0137254901961</v>
      </c>
      <c r="F12" s="111">
        <v>13.007332344202183</v>
      </c>
      <c r="G12" s="53">
        <v>43.57</v>
      </c>
      <c r="H12" s="53">
        <v>106.2</v>
      </c>
      <c r="I12" s="30">
        <v>0.14850094194921304</v>
      </c>
    </row>
    <row r="13" spans="1:14" ht="15">
      <c r="A13" s="52" t="s">
        <v>16</v>
      </c>
      <c r="B13" s="64">
        <v>4061.739</v>
      </c>
      <c r="C13" s="47">
        <v>3436.7649999999999</v>
      </c>
      <c r="D13" s="92">
        <v>3982.0970588235296</v>
      </c>
      <c r="E13" s="92">
        <v>3369.377450980392</v>
      </c>
      <c r="F13" s="111">
        <v>18.184950091146767</v>
      </c>
      <c r="G13" s="53">
        <v>37.270000000000003</v>
      </c>
      <c r="H13" s="53">
        <v>94.1</v>
      </c>
      <c r="I13" s="30">
        <v>5.8036968627794179E-3</v>
      </c>
      <c r="K13" s="1" t="s">
        <v>646</v>
      </c>
      <c r="L13" s="1"/>
    </row>
    <row r="14" spans="1:14" ht="15" thickBot="1">
      <c r="A14" s="54" t="s">
        <v>122</v>
      </c>
      <c r="B14" s="65">
        <v>5603.8429999999998</v>
      </c>
      <c r="C14" s="66">
        <v>5106.0219999999999</v>
      </c>
      <c r="D14" s="112">
        <v>5493.9637254901954</v>
      </c>
      <c r="E14" s="112">
        <v>5005.9039215686271</v>
      </c>
      <c r="F14" s="113">
        <v>9.749683804730962</v>
      </c>
      <c r="G14" s="55">
        <v>58.36</v>
      </c>
      <c r="H14" s="55">
        <v>95.7</v>
      </c>
      <c r="I14" s="62">
        <v>100</v>
      </c>
      <c r="K14" s="1" t="s">
        <v>647</v>
      </c>
      <c r="L14" s="1"/>
    </row>
    <row r="15" spans="1:14" ht="14.25">
      <c r="A15" s="56" t="s">
        <v>45</v>
      </c>
      <c r="B15" s="57"/>
      <c r="C15" s="58"/>
      <c r="D15" s="57"/>
      <c r="E15" s="59"/>
      <c r="F15" s="130"/>
      <c r="G15" s="60"/>
      <c r="H15" s="60"/>
      <c r="I15" s="61"/>
    </row>
    <row r="16" spans="1:14" ht="15">
      <c r="A16" s="52" t="s">
        <v>123</v>
      </c>
      <c r="B16" s="64">
        <v>5716.1149999999998</v>
      </c>
      <c r="C16" s="47">
        <v>5263.0029999999997</v>
      </c>
      <c r="D16" s="92">
        <v>5604.0343137254895</v>
      </c>
      <c r="E16" s="92">
        <v>5159.8068627450975</v>
      </c>
      <c r="F16" s="111">
        <v>8.6093813740938412</v>
      </c>
      <c r="G16" s="53">
        <v>61.56</v>
      </c>
      <c r="H16" s="53">
        <v>92.5</v>
      </c>
      <c r="I16" s="30">
        <v>31.152418891410427</v>
      </c>
    </row>
    <row r="17" spans="1:9" ht="15">
      <c r="A17" s="52" t="s">
        <v>12</v>
      </c>
      <c r="B17" s="64">
        <v>5598.88</v>
      </c>
      <c r="C17" s="47">
        <v>5112.2650000000003</v>
      </c>
      <c r="D17" s="92">
        <v>5489.0980392156862</v>
      </c>
      <c r="E17" s="92">
        <v>5012.0245098039222</v>
      </c>
      <c r="F17" s="111">
        <v>9.5185793381211603</v>
      </c>
      <c r="G17" s="53">
        <v>57.83</v>
      </c>
      <c r="H17" s="53">
        <v>95.5</v>
      </c>
      <c r="I17" s="30">
        <v>54.773986812244935</v>
      </c>
    </row>
    <row r="18" spans="1:9" ht="15">
      <c r="A18" s="52" t="s">
        <v>13</v>
      </c>
      <c r="B18" s="64">
        <v>5259.8950000000004</v>
      </c>
      <c r="C18" s="47">
        <v>4746.8050000000003</v>
      </c>
      <c r="D18" s="92">
        <v>5156.7598039215691</v>
      </c>
      <c r="E18" s="92">
        <v>4653.7303921568628</v>
      </c>
      <c r="F18" s="111">
        <v>10.809165322780274</v>
      </c>
      <c r="G18" s="53">
        <v>53.19</v>
      </c>
      <c r="H18" s="53">
        <v>97.6</v>
      </c>
      <c r="I18" s="30">
        <v>12.613103992363959</v>
      </c>
    </row>
    <row r="19" spans="1:9" ht="15">
      <c r="A19" s="52" t="s">
        <v>14</v>
      </c>
      <c r="B19" s="64" t="s">
        <v>254</v>
      </c>
      <c r="C19" s="47" t="s">
        <v>254</v>
      </c>
      <c r="D19" s="92" t="s">
        <v>254</v>
      </c>
      <c r="E19" s="92" t="s">
        <v>254</v>
      </c>
      <c r="F19" s="111" t="s">
        <v>254</v>
      </c>
      <c r="G19" s="53" t="s">
        <v>254</v>
      </c>
      <c r="H19" s="53" t="s">
        <v>254</v>
      </c>
      <c r="I19" s="30" t="s">
        <v>254</v>
      </c>
    </row>
    <row r="20" spans="1:9" ht="15">
      <c r="A20" s="52" t="s">
        <v>15</v>
      </c>
      <c r="B20" s="64" t="s">
        <v>254</v>
      </c>
      <c r="C20" s="47" t="s">
        <v>254</v>
      </c>
      <c r="D20" s="92" t="s">
        <v>254</v>
      </c>
      <c r="E20" s="92" t="s">
        <v>254</v>
      </c>
      <c r="F20" s="111" t="s">
        <v>254</v>
      </c>
      <c r="G20" s="53" t="s">
        <v>254</v>
      </c>
      <c r="H20" s="53" t="s">
        <v>254</v>
      </c>
      <c r="I20" s="30" t="s">
        <v>254</v>
      </c>
    </row>
    <row r="21" spans="1:9" ht="15">
      <c r="A21" s="52" t="s">
        <v>16</v>
      </c>
      <c r="B21" s="64" t="s">
        <v>254</v>
      </c>
      <c r="C21" s="47">
        <v>3737.212</v>
      </c>
      <c r="D21" s="92" t="s">
        <v>254</v>
      </c>
      <c r="E21" s="92">
        <v>3663.9333333333334</v>
      </c>
      <c r="F21" s="111" t="s">
        <v>254</v>
      </c>
      <c r="G21" s="53" t="s">
        <v>254</v>
      </c>
      <c r="H21" s="53" t="s">
        <v>254</v>
      </c>
      <c r="I21" s="30" t="s">
        <v>254</v>
      </c>
    </row>
    <row r="22" spans="1:9" ht="15" thickBot="1">
      <c r="A22" s="54" t="s">
        <v>122</v>
      </c>
      <c r="B22" s="65">
        <v>5579.64</v>
      </c>
      <c r="C22" s="66">
        <v>5084.8900000000003</v>
      </c>
      <c r="D22" s="112">
        <v>5470.2352941176468</v>
      </c>
      <c r="E22" s="112">
        <v>4985.1862745098042</v>
      </c>
      <c r="F22" s="113">
        <v>9.7298073311320401</v>
      </c>
      <c r="G22" s="55">
        <v>58.26</v>
      </c>
      <c r="H22" s="55">
        <v>94.8</v>
      </c>
      <c r="I22" s="62">
        <v>100</v>
      </c>
    </row>
    <row r="23" spans="1:9" ht="14.25">
      <c r="A23" s="56" t="s">
        <v>46</v>
      </c>
      <c r="B23" s="59"/>
      <c r="C23" s="63"/>
      <c r="D23" s="59"/>
      <c r="E23" s="59"/>
      <c r="F23" s="130"/>
      <c r="G23" s="60"/>
      <c r="H23" s="60"/>
      <c r="I23" s="61"/>
    </row>
    <row r="24" spans="1:9" ht="15">
      <c r="A24" s="52" t="s">
        <v>123</v>
      </c>
      <c r="B24" s="64">
        <v>5771.125</v>
      </c>
      <c r="C24" s="47">
        <v>5279.6049999999996</v>
      </c>
      <c r="D24" s="92">
        <v>5657.9656862745096</v>
      </c>
      <c r="E24" s="92">
        <v>5176.083333333333</v>
      </c>
      <c r="F24" s="111">
        <v>9.3097873799271067</v>
      </c>
      <c r="G24" s="53">
        <v>61.52</v>
      </c>
      <c r="H24" s="53">
        <v>94.5</v>
      </c>
      <c r="I24" s="30">
        <v>33.806100189743518</v>
      </c>
    </row>
    <row r="25" spans="1:9" ht="15">
      <c r="A25" s="52" t="s">
        <v>12</v>
      </c>
      <c r="B25" s="64">
        <v>5702.1629999999996</v>
      </c>
      <c r="C25" s="47">
        <v>5193.3490000000002</v>
      </c>
      <c r="D25" s="92">
        <v>5590.3558823529411</v>
      </c>
      <c r="E25" s="92">
        <v>5091.5186274509806</v>
      </c>
      <c r="F25" s="111">
        <v>9.7974158871279275</v>
      </c>
      <c r="G25" s="53">
        <v>57.79</v>
      </c>
      <c r="H25" s="53">
        <v>96.5</v>
      </c>
      <c r="I25" s="30">
        <v>54.737521459088981</v>
      </c>
    </row>
    <row r="26" spans="1:9" ht="15">
      <c r="A26" s="52" t="s">
        <v>13</v>
      </c>
      <c r="B26" s="64">
        <v>5405.1660000000002</v>
      </c>
      <c r="C26" s="47">
        <v>4851.5529999999999</v>
      </c>
      <c r="D26" s="92">
        <v>5299.1823529411768</v>
      </c>
      <c r="E26" s="92">
        <v>4756.424509803921</v>
      </c>
      <c r="F26" s="111">
        <v>11.41104714304884</v>
      </c>
      <c r="G26" s="53">
        <v>53.31</v>
      </c>
      <c r="H26" s="53">
        <v>98</v>
      </c>
      <c r="I26" s="30">
        <v>10.426083926012932</v>
      </c>
    </row>
    <row r="27" spans="1:9" ht="15">
      <c r="A27" s="52" t="s">
        <v>14</v>
      </c>
      <c r="B27" s="64">
        <v>5074.7169999999996</v>
      </c>
      <c r="C27" s="47">
        <v>4470.7650000000003</v>
      </c>
      <c r="D27" s="92">
        <v>4975.2127450980388</v>
      </c>
      <c r="E27" s="92">
        <v>4383.1029411764712</v>
      </c>
      <c r="F27" s="111">
        <v>13.508918496051553</v>
      </c>
      <c r="G27" s="53">
        <v>48.4</v>
      </c>
      <c r="H27" s="53">
        <v>99.8</v>
      </c>
      <c r="I27" s="30">
        <v>0.95026654447355852</v>
      </c>
    </row>
    <row r="28" spans="1:9" ht="15">
      <c r="A28" s="52" t="s">
        <v>15</v>
      </c>
      <c r="B28" s="64">
        <v>4555.2190000000001</v>
      </c>
      <c r="C28" s="47">
        <v>3976.0219999999999</v>
      </c>
      <c r="D28" s="92">
        <v>4465.9009803921572</v>
      </c>
      <c r="E28" s="92">
        <v>3898.0607843137254</v>
      </c>
      <c r="F28" s="111">
        <v>14.567248370356104</v>
      </c>
      <c r="G28" s="53">
        <v>43.42</v>
      </c>
      <c r="H28" s="53">
        <v>101</v>
      </c>
      <c r="I28" s="30">
        <v>6.9959856982432594E-2</v>
      </c>
    </row>
    <row r="29" spans="1:9" ht="15">
      <c r="A29" s="52" t="s">
        <v>16</v>
      </c>
      <c r="B29" s="64">
        <v>4431.0630000000001</v>
      </c>
      <c r="C29" s="47">
        <v>3848.29</v>
      </c>
      <c r="D29" s="92">
        <v>4344.1794117647059</v>
      </c>
      <c r="E29" s="92">
        <v>3772.833333333333</v>
      </c>
      <c r="F29" s="111">
        <v>15.143687196131273</v>
      </c>
      <c r="G29" s="53">
        <v>36.61</v>
      </c>
      <c r="H29" s="53">
        <v>93.6</v>
      </c>
      <c r="I29" s="30">
        <v>1.006802369857886E-2</v>
      </c>
    </row>
    <row r="30" spans="1:9" ht="15" thickBot="1">
      <c r="A30" s="54" t="s">
        <v>122</v>
      </c>
      <c r="B30" s="65">
        <v>5686.3090000000002</v>
      </c>
      <c r="C30" s="66">
        <v>5168.0780000000004</v>
      </c>
      <c r="D30" s="112">
        <v>5574.8127450980392</v>
      </c>
      <c r="E30" s="112">
        <v>5066.7431372549026</v>
      </c>
      <c r="F30" s="113">
        <v>10.027538284058402</v>
      </c>
      <c r="G30" s="55">
        <v>58.48</v>
      </c>
      <c r="H30" s="55">
        <v>96</v>
      </c>
      <c r="I30" s="62">
        <v>100</v>
      </c>
    </row>
    <row r="31" spans="1:9" ht="14.25">
      <c r="A31" s="56" t="s">
        <v>166</v>
      </c>
      <c r="B31" s="59"/>
      <c r="C31" s="63"/>
      <c r="D31" s="59"/>
      <c r="E31" s="59"/>
      <c r="F31" s="130"/>
      <c r="G31" s="60"/>
      <c r="H31" s="60"/>
      <c r="I31" s="61"/>
    </row>
    <row r="32" spans="1:9" ht="15">
      <c r="A32" s="52" t="s">
        <v>123</v>
      </c>
      <c r="B32" s="64">
        <v>5618.366</v>
      </c>
      <c r="C32" s="47">
        <v>5202.1809999999996</v>
      </c>
      <c r="D32" s="92">
        <v>5508.201960784314</v>
      </c>
      <c r="E32" s="92">
        <v>5100.1774509803918</v>
      </c>
      <c r="F32" s="111">
        <v>8.0002022228753766</v>
      </c>
      <c r="G32" s="53">
        <v>61.38</v>
      </c>
      <c r="H32" s="53">
        <v>93.4</v>
      </c>
      <c r="I32" s="30">
        <v>34.066033400878339</v>
      </c>
    </row>
    <row r="33" spans="1:9" ht="15">
      <c r="A33" s="52" t="s">
        <v>12</v>
      </c>
      <c r="B33" s="64">
        <v>5540.3620000000001</v>
      </c>
      <c r="C33" s="47">
        <v>5117.9049999999997</v>
      </c>
      <c r="D33" s="92">
        <v>5431.7274509803919</v>
      </c>
      <c r="E33" s="92">
        <v>5017.5539215686267</v>
      </c>
      <c r="F33" s="111">
        <v>8.254490851236989</v>
      </c>
      <c r="G33" s="53">
        <v>57.88</v>
      </c>
      <c r="H33" s="53">
        <v>95.5</v>
      </c>
      <c r="I33" s="30">
        <v>52.694141663716273</v>
      </c>
    </row>
    <row r="34" spans="1:9" ht="15">
      <c r="A34" s="52" t="s">
        <v>13</v>
      </c>
      <c r="B34" s="64">
        <v>5176.7280000000001</v>
      </c>
      <c r="C34" s="47">
        <v>4759.759</v>
      </c>
      <c r="D34" s="92">
        <v>5075.2235294117645</v>
      </c>
      <c r="E34" s="92">
        <v>4666.4303921568626</v>
      </c>
      <c r="F34" s="111">
        <v>8.76029647719559</v>
      </c>
      <c r="G34" s="53">
        <v>53.06</v>
      </c>
      <c r="H34" s="53">
        <v>97.9</v>
      </c>
      <c r="I34" s="30">
        <v>11.589366558444004</v>
      </c>
    </row>
    <row r="35" spans="1:9" ht="15">
      <c r="A35" s="52" t="s">
        <v>14</v>
      </c>
      <c r="B35" s="64">
        <v>4764.49</v>
      </c>
      <c r="C35" s="47">
        <v>4371.8419999999996</v>
      </c>
      <c r="D35" s="92">
        <v>4671.0686274509799</v>
      </c>
      <c r="E35" s="92">
        <v>4286.1196078431367</v>
      </c>
      <c r="F35" s="111">
        <v>8.9812943834658299</v>
      </c>
      <c r="G35" s="53">
        <v>48.21</v>
      </c>
      <c r="H35" s="53">
        <v>100.5</v>
      </c>
      <c r="I35" s="30">
        <v>1.5367115878599784</v>
      </c>
    </row>
    <row r="36" spans="1:9" ht="15">
      <c r="A36" s="52" t="s">
        <v>15</v>
      </c>
      <c r="B36" s="64">
        <v>4098.393</v>
      </c>
      <c r="C36" s="47">
        <v>3573.77</v>
      </c>
      <c r="D36" s="92">
        <v>4018.0323529411762</v>
      </c>
      <c r="E36" s="92">
        <v>3503.6960784313724</v>
      </c>
      <c r="F36" s="111">
        <v>14.679819910066961</v>
      </c>
      <c r="G36" s="53">
        <v>43.24</v>
      </c>
      <c r="H36" s="53">
        <v>104.3</v>
      </c>
      <c r="I36" s="30">
        <v>0.11374678910140038</v>
      </c>
    </row>
    <row r="37" spans="1:9" ht="15">
      <c r="A37" s="52" t="s">
        <v>16</v>
      </c>
      <c r="B37" s="64" t="s">
        <v>254</v>
      </c>
      <c r="C37" s="47" t="s">
        <v>254</v>
      </c>
      <c r="D37" s="92" t="s">
        <v>254</v>
      </c>
      <c r="E37" s="92" t="s">
        <v>254</v>
      </c>
      <c r="F37" s="111" t="s">
        <v>254</v>
      </c>
      <c r="G37" s="53" t="s">
        <v>254</v>
      </c>
      <c r="H37" s="53" t="s">
        <v>254</v>
      </c>
      <c r="I37" s="30" t="s">
        <v>254</v>
      </c>
    </row>
    <row r="38" spans="1:9" ht="15" thickBot="1">
      <c r="A38" s="54" t="s">
        <v>122</v>
      </c>
      <c r="B38" s="65">
        <v>5508.6949999999997</v>
      </c>
      <c r="C38" s="66">
        <v>5093.0469999999996</v>
      </c>
      <c r="D38" s="112">
        <v>5400.6813725490192</v>
      </c>
      <c r="E38" s="112">
        <v>4993.1833333333325</v>
      </c>
      <c r="F38" s="113">
        <v>8.1610870663475161</v>
      </c>
      <c r="G38" s="55">
        <v>58.35</v>
      </c>
      <c r="H38" s="55">
        <v>95.1</v>
      </c>
      <c r="I38" s="62">
        <v>100</v>
      </c>
    </row>
    <row r="39" spans="1:9" ht="14.25">
      <c r="A39" s="56" t="s">
        <v>47</v>
      </c>
      <c r="B39" s="59"/>
      <c r="C39" s="63"/>
      <c r="D39" s="59"/>
      <c r="E39" s="59"/>
      <c r="F39" s="130"/>
      <c r="G39" s="60"/>
      <c r="H39" s="60"/>
      <c r="I39" s="61"/>
    </row>
    <row r="40" spans="1:9" ht="15">
      <c r="A40" s="52" t="s">
        <v>123</v>
      </c>
      <c r="B40" s="64">
        <v>5693.6210000000001</v>
      </c>
      <c r="C40" s="47">
        <v>5195.1769999999997</v>
      </c>
      <c r="D40" s="92">
        <v>5581.9813725490194</v>
      </c>
      <c r="E40" s="92">
        <v>5093.310784313725</v>
      </c>
      <c r="F40" s="111">
        <v>9.5943603076468893</v>
      </c>
      <c r="G40" s="53">
        <v>61.39</v>
      </c>
      <c r="H40" s="53">
        <v>94.9</v>
      </c>
      <c r="I40" s="30">
        <v>29.571706701994405</v>
      </c>
    </row>
    <row r="41" spans="1:9" ht="15">
      <c r="A41" s="52" t="s">
        <v>12</v>
      </c>
      <c r="B41" s="64">
        <v>5586.7839999999997</v>
      </c>
      <c r="C41" s="47">
        <v>5095.3069999999998</v>
      </c>
      <c r="D41" s="92">
        <v>5477.2392156862743</v>
      </c>
      <c r="E41" s="92">
        <v>4995.399019607843</v>
      </c>
      <c r="F41" s="111">
        <v>9.6456798383296611</v>
      </c>
      <c r="G41" s="53">
        <v>57.99</v>
      </c>
      <c r="H41" s="53">
        <v>96.2</v>
      </c>
      <c r="I41" s="30">
        <v>56.946539020210686</v>
      </c>
    </row>
    <row r="42" spans="1:9" ht="15">
      <c r="A42" s="52" t="s">
        <v>13</v>
      </c>
      <c r="B42" s="64">
        <v>5258.2160000000003</v>
      </c>
      <c r="C42" s="47">
        <v>4747.7290000000003</v>
      </c>
      <c r="D42" s="92">
        <v>5155.113725490196</v>
      </c>
      <c r="E42" s="92">
        <v>4654.636274509804</v>
      </c>
      <c r="F42" s="111">
        <v>10.752235437195342</v>
      </c>
      <c r="G42" s="53">
        <v>53.4</v>
      </c>
      <c r="H42" s="53">
        <v>98.2</v>
      </c>
      <c r="I42" s="30">
        <v>11.920057102069951</v>
      </c>
    </row>
    <row r="43" spans="1:9" ht="15">
      <c r="A43" s="52" t="s">
        <v>14</v>
      </c>
      <c r="B43" s="64">
        <v>4913.5140000000001</v>
      </c>
      <c r="C43" s="47">
        <v>4370.7839999999997</v>
      </c>
      <c r="D43" s="92">
        <v>4817.1705882352944</v>
      </c>
      <c r="E43" s="92">
        <v>4285.0823529411764</v>
      </c>
      <c r="F43" s="111">
        <v>12.417223088580915</v>
      </c>
      <c r="G43" s="53">
        <v>48.45</v>
      </c>
      <c r="H43" s="53">
        <v>100.8</v>
      </c>
      <c r="I43" s="30">
        <v>1.2831301710562495</v>
      </c>
    </row>
    <row r="44" spans="1:9" ht="15">
      <c r="A44" s="52" t="s">
        <v>15</v>
      </c>
      <c r="B44" s="64">
        <v>3910.6770000000001</v>
      </c>
      <c r="C44" s="47">
        <v>3431.7939999999999</v>
      </c>
      <c r="D44" s="92">
        <v>3833.9970588235296</v>
      </c>
      <c r="E44" s="92">
        <v>3364.5039215686274</v>
      </c>
      <c r="F44" s="111">
        <v>13.954304949539519</v>
      </c>
      <c r="G44" s="53">
        <v>43.71</v>
      </c>
      <c r="H44" s="53">
        <v>109.2</v>
      </c>
      <c r="I44" s="30">
        <v>0.27217912719374987</v>
      </c>
    </row>
    <row r="45" spans="1:9" ht="15">
      <c r="A45" s="52" t="s">
        <v>16</v>
      </c>
      <c r="B45" s="64">
        <v>3450.0529999999999</v>
      </c>
      <c r="C45" s="47">
        <v>3103.806</v>
      </c>
      <c r="D45" s="92">
        <v>3382.4049019607842</v>
      </c>
      <c r="E45" s="92">
        <v>3042.9470588235295</v>
      </c>
      <c r="F45" s="111">
        <v>11.155561913341227</v>
      </c>
      <c r="G45" s="53">
        <v>38.35</v>
      </c>
      <c r="H45" s="53">
        <v>95.7</v>
      </c>
      <c r="I45" s="30">
        <v>6.3878774749553547E-3</v>
      </c>
    </row>
    <row r="46" spans="1:9" ht="15" thickBot="1">
      <c r="A46" s="67" t="s">
        <v>122</v>
      </c>
      <c r="B46" s="68">
        <v>5563.5940000000001</v>
      </c>
      <c r="C46" s="48">
        <v>5056.1809999999996</v>
      </c>
      <c r="D46" s="114">
        <v>5454.5039215686274</v>
      </c>
      <c r="E46" s="114">
        <v>4957.0401960784311</v>
      </c>
      <c r="F46" s="113">
        <v>10.035499124734667</v>
      </c>
      <c r="G46" s="69">
        <v>58.29</v>
      </c>
      <c r="H46" s="69">
        <v>96.1</v>
      </c>
      <c r="I46" s="31">
        <v>100</v>
      </c>
    </row>
    <row r="47" spans="1:9">
      <c r="A47" s="115"/>
      <c r="B47" s="115"/>
      <c r="C47" s="115"/>
      <c r="D47" s="115"/>
      <c r="E47" s="115"/>
      <c r="F47" s="115"/>
      <c r="G47" s="28"/>
      <c r="H47" s="28"/>
      <c r="I47" s="28"/>
    </row>
    <row r="48" spans="1:9">
      <c r="A48" s="155" t="s">
        <v>40</v>
      </c>
      <c r="B48" s="155"/>
      <c r="C48" s="155"/>
      <c r="D48" s="155"/>
      <c r="E48" s="155"/>
      <c r="F48" s="155"/>
      <c r="G48" s="28"/>
      <c r="H48" s="28"/>
      <c r="I48" s="28"/>
    </row>
    <row r="49" spans="1:9">
      <c r="A49" s="155" t="s">
        <v>41</v>
      </c>
      <c r="B49" s="155"/>
      <c r="C49" s="155"/>
      <c r="D49" s="155"/>
      <c r="E49" s="155"/>
      <c r="F49" s="155"/>
      <c r="G49" s="28"/>
      <c r="H49" s="28"/>
      <c r="I49" s="28"/>
    </row>
    <row r="50" spans="1:9">
      <c r="A50" s="155" t="s">
        <v>42</v>
      </c>
      <c r="B50" s="155"/>
      <c r="C50" s="155"/>
      <c r="D50" s="155"/>
      <c r="E50" s="155"/>
      <c r="F50" s="155"/>
      <c r="G50" s="28"/>
      <c r="H50" s="28"/>
      <c r="I50" s="28"/>
    </row>
    <row r="51" spans="1:9">
      <c r="A51" s="155" t="s">
        <v>43</v>
      </c>
      <c r="B51" s="155"/>
      <c r="C51" s="155"/>
      <c r="D51" s="155"/>
      <c r="E51" s="155"/>
      <c r="F51" s="155"/>
      <c r="G51" s="28"/>
      <c r="H51" s="28"/>
      <c r="I51" s="28"/>
    </row>
    <row r="52" spans="1:9">
      <c r="A52" s="155"/>
      <c r="B52" s="155"/>
      <c r="C52" s="155"/>
      <c r="D52" s="155"/>
      <c r="E52" s="155"/>
      <c r="F52" s="155"/>
      <c r="G52" s="28"/>
      <c r="H52" s="28"/>
      <c r="I52" s="28"/>
    </row>
    <row r="53" spans="1:9">
      <c r="A53" s="155"/>
      <c r="B53" s="155"/>
      <c r="C53" s="155"/>
      <c r="D53" s="155"/>
      <c r="E53" s="155"/>
      <c r="F53" s="155"/>
      <c r="G53" s="28"/>
      <c r="H53" s="28"/>
      <c r="I53" s="28"/>
    </row>
    <row r="54" spans="1:9">
      <c r="A54" s="155"/>
      <c r="B54" s="155"/>
      <c r="C54" s="155"/>
      <c r="D54" s="155"/>
      <c r="E54" s="155"/>
      <c r="F54" s="155"/>
      <c r="G54" s="28"/>
      <c r="H54" s="28"/>
      <c r="I54" s="28"/>
    </row>
    <row r="55" spans="1:9">
      <c r="A55" s="155"/>
      <c r="B55" s="155"/>
      <c r="C55" s="155"/>
      <c r="D55" s="155"/>
      <c r="E55" s="155"/>
      <c r="F55" s="155"/>
      <c r="G55" s="28"/>
      <c r="H55" s="28"/>
      <c r="I55" s="28"/>
    </row>
    <row r="56" spans="1:9">
      <c r="A56" s="155"/>
      <c r="B56" s="155"/>
      <c r="C56" s="155"/>
      <c r="D56" s="155"/>
      <c r="E56" s="155"/>
      <c r="F56" s="155"/>
      <c r="G56" s="28"/>
      <c r="H56" s="28"/>
      <c r="I56" s="28"/>
    </row>
    <row r="57" spans="1:9">
      <c r="A57" s="155"/>
      <c r="B57" s="155"/>
      <c r="C57" s="155"/>
      <c r="D57" s="155"/>
      <c r="E57" s="155"/>
      <c r="F57" s="155"/>
      <c r="G57" s="28"/>
      <c r="H57" s="28"/>
      <c r="I57" s="28"/>
    </row>
    <row r="58" spans="1:9">
      <c r="G58" s="28"/>
      <c r="H58" s="28"/>
      <c r="I58" s="28"/>
    </row>
    <row r="59" spans="1:9">
      <c r="G59" s="28"/>
      <c r="H59" s="28"/>
      <c r="I59" s="28"/>
    </row>
    <row r="60" spans="1:9">
      <c r="G60" s="28"/>
      <c r="H60" s="28"/>
      <c r="I60" s="28"/>
    </row>
    <row r="61" spans="1:9">
      <c r="G61" s="28"/>
      <c r="H61" s="28"/>
      <c r="I61" s="28"/>
    </row>
    <row r="62" spans="1:9">
      <c r="G62" s="28"/>
      <c r="H62" s="28"/>
      <c r="I62" s="28"/>
    </row>
    <row r="63" spans="1:9">
      <c r="G63" s="28"/>
      <c r="H63" s="28"/>
      <c r="I63" s="28"/>
    </row>
    <row r="64" spans="1:9">
      <c r="G64" s="28"/>
      <c r="H64" s="28"/>
      <c r="I64" s="28"/>
    </row>
    <row r="65" spans="7:9">
      <c r="G65" s="28"/>
      <c r="H65" s="28"/>
      <c r="I65" s="28"/>
    </row>
    <row r="66" spans="7:9">
      <c r="G66" s="28"/>
      <c r="H66" s="28"/>
      <c r="I66" s="28"/>
    </row>
    <row r="67" spans="7:9">
      <c r="G67" s="28"/>
      <c r="H67" s="28"/>
      <c r="I67" s="28"/>
    </row>
    <row r="68" spans="7:9">
      <c r="G68" s="28"/>
      <c r="H68" s="28"/>
      <c r="I68" s="28"/>
    </row>
    <row r="69" spans="7:9">
      <c r="G69" s="28"/>
      <c r="H69" s="28"/>
      <c r="I69" s="28"/>
    </row>
    <row r="70" spans="7:9">
      <c r="G70" s="28"/>
      <c r="H70" s="28"/>
      <c r="I70" s="28"/>
    </row>
    <row r="71" spans="7:9">
      <c r="G71" s="28"/>
      <c r="H71" s="28"/>
      <c r="I71" s="28"/>
    </row>
    <row r="72" spans="7:9">
      <c r="G72" s="28"/>
      <c r="H72" s="28"/>
      <c r="I72" s="28"/>
    </row>
    <row r="73" spans="7:9">
      <c r="G73" s="28"/>
      <c r="H73" s="28"/>
      <c r="I73" s="28"/>
    </row>
    <row r="74" spans="7:9">
      <c r="G74" s="28"/>
      <c r="H74" s="28"/>
      <c r="I74" s="28"/>
    </row>
    <row r="75" spans="7:9">
      <c r="G75" s="28"/>
      <c r="H75" s="28"/>
      <c r="I75" s="28"/>
    </row>
    <row r="76" spans="7:9">
      <c r="G76" s="28"/>
      <c r="H76" s="28"/>
      <c r="I76" s="28"/>
    </row>
    <row r="77" spans="7:9">
      <c r="G77" s="28"/>
      <c r="H77" s="28"/>
      <c r="I77" s="28"/>
    </row>
    <row r="78" spans="7:9">
      <c r="G78" s="28"/>
      <c r="H78" s="28"/>
      <c r="I78" s="28"/>
    </row>
    <row r="79" spans="7:9">
      <c r="G79" s="28"/>
      <c r="H79" s="28"/>
      <c r="I79" s="28"/>
    </row>
    <row r="80" spans="7:9">
      <c r="G80" s="28"/>
      <c r="H80" s="28"/>
      <c r="I80" s="28"/>
    </row>
    <row r="81" spans="7:9">
      <c r="G81" s="28"/>
      <c r="H81" s="28"/>
      <c r="I81" s="28"/>
    </row>
    <row r="82" spans="7:9">
      <c r="G82" s="28"/>
      <c r="H82" s="28"/>
      <c r="I82" s="28"/>
    </row>
    <row r="83" spans="7:9">
      <c r="G83" s="28"/>
      <c r="H83" s="28"/>
      <c r="I83" s="28"/>
    </row>
    <row r="84" spans="7:9">
      <c r="G84" s="28"/>
      <c r="H84" s="28"/>
      <c r="I84" s="28"/>
    </row>
    <row r="85" spans="7:9">
      <c r="G85" s="28"/>
      <c r="H85" s="28"/>
      <c r="I85" s="28"/>
    </row>
    <row r="86" spans="7:9">
      <c r="G86" s="28"/>
      <c r="H86" s="28"/>
      <c r="I86" s="28"/>
    </row>
    <row r="87" spans="7:9">
      <c r="G87" s="28"/>
      <c r="H87" s="28"/>
      <c r="I87" s="28"/>
    </row>
    <row r="88" spans="7:9">
      <c r="G88" s="28"/>
      <c r="H88" s="28"/>
      <c r="I88" s="28"/>
    </row>
    <row r="89" spans="7:9">
      <c r="G89" s="28"/>
      <c r="H89" s="28"/>
      <c r="I89" s="28"/>
    </row>
    <row r="90" spans="7:9">
      <c r="G90" s="28"/>
      <c r="H90" s="28"/>
      <c r="I90" s="28"/>
    </row>
    <row r="91" spans="7:9">
      <c r="G91" s="28"/>
      <c r="H91" s="28"/>
      <c r="I91" s="28"/>
    </row>
    <row r="92" spans="7:9">
      <c r="G92" s="28"/>
      <c r="H92" s="28"/>
      <c r="I92" s="28"/>
    </row>
    <row r="93" spans="7:9">
      <c r="G93" s="28"/>
      <c r="H93" s="28"/>
      <c r="I93" s="28"/>
    </row>
    <row r="94" spans="7:9">
      <c r="G94" s="28"/>
      <c r="H94" s="28"/>
      <c r="I94" s="28"/>
    </row>
    <row r="95" spans="7:9">
      <c r="G95" s="28"/>
      <c r="H95" s="28"/>
      <c r="I95" s="28"/>
    </row>
    <row r="96" spans="7:9">
      <c r="G96" s="28"/>
      <c r="H96" s="28"/>
      <c r="I96" s="28"/>
    </row>
    <row r="97" spans="7:9">
      <c r="G97" s="28"/>
      <c r="H97" s="28"/>
      <c r="I97" s="28"/>
    </row>
    <row r="98" spans="7:9">
      <c r="G98" s="28"/>
      <c r="H98" s="28"/>
      <c r="I98" s="28"/>
    </row>
    <row r="99" spans="7:9">
      <c r="G99" s="28"/>
      <c r="H99" s="28"/>
      <c r="I99" s="28"/>
    </row>
    <row r="100" spans="7:9">
      <c r="G100" s="28"/>
      <c r="H100" s="28"/>
      <c r="I100" s="28"/>
    </row>
    <row r="101" spans="7:9">
      <c r="G101" s="28"/>
      <c r="H101" s="28"/>
      <c r="I101" s="28"/>
    </row>
    <row r="102" spans="7:9">
      <c r="G102" s="28"/>
      <c r="H102" s="28"/>
      <c r="I102" s="28"/>
    </row>
    <row r="103" spans="7:9">
      <c r="G103" s="28"/>
      <c r="H103" s="28"/>
      <c r="I103" s="28"/>
    </row>
    <row r="104" spans="7:9">
      <c r="G104" s="28"/>
      <c r="H104" s="28"/>
      <c r="I104" s="28"/>
    </row>
    <row r="105" spans="7:9">
      <c r="G105" s="28"/>
      <c r="H105" s="28"/>
      <c r="I105" s="28"/>
    </row>
    <row r="106" spans="7:9">
      <c r="G106" s="28"/>
      <c r="H106" s="28"/>
      <c r="I106" s="28"/>
    </row>
    <row r="107" spans="7:9">
      <c r="G107" s="28"/>
      <c r="H107" s="28"/>
      <c r="I107" s="28"/>
    </row>
    <row r="108" spans="7:9">
      <c r="G108" s="28"/>
      <c r="H108" s="28"/>
      <c r="I108" s="28"/>
    </row>
    <row r="109" spans="7:9">
      <c r="G109" s="28"/>
      <c r="H109" s="28"/>
      <c r="I109" s="28"/>
    </row>
    <row r="110" spans="7:9">
      <c r="G110" s="28"/>
      <c r="H110" s="28"/>
      <c r="I110" s="28"/>
    </row>
    <row r="111" spans="7:9">
      <c r="G111" s="28"/>
      <c r="H111" s="28"/>
      <c r="I111" s="28"/>
    </row>
    <row r="112" spans="7:9">
      <c r="G112" s="28"/>
      <c r="H112" s="28"/>
      <c r="I112" s="28"/>
    </row>
    <row r="113" spans="7:9">
      <c r="G113" s="28"/>
      <c r="H113" s="28"/>
      <c r="I113" s="28"/>
    </row>
    <row r="114" spans="7:9">
      <c r="G114" s="28"/>
      <c r="H114" s="28"/>
      <c r="I114" s="28"/>
    </row>
    <row r="115" spans="7:9">
      <c r="G115" s="28"/>
      <c r="H115" s="28"/>
      <c r="I115" s="28"/>
    </row>
    <row r="116" spans="7:9">
      <c r="G116" s="28"/>
      <c r="H116" s="28"/>
      <c r="I116" s="28"/>
    </row>
    <row r="117" spans="7:9">
      <c r="G117" s="28"/>
      <c r="H117" s="28"/>
      <c r="I117" s="28"/>
    </row>
    <row r="118" spans="7:9">
      <c r="G118" s="28"/>
      <c r="H118" s="28"/>
      <c r="I118" s="28"/>
    </row>
    <row r="119" spans="7:9">
      <c r="G119" s="28"/>
      <c r="H119" s="28"/>
      <c r="I119" s="28"/>
    </row>
    <row r="120" spans="7:9">
      <c r="G120" s="28"/>
      <c r="H120" s="28"/>
      <c r="I120" s="28"/>
    </row>
    <row r="121" spans="7:9">
      <c r="G121" s="28"/>
      <c r="H121" s="28"/>
      <c r="I121" s="28"/>
    </row>
    <row r="122" spans="7:9">
      <c r="G122" s="28"/>
      <c r="H122" s="28"/>
      <c r="I122" s="28"/>
    </row>
    <row r="123" spans="7:9">
      <c r="G123" s="28"/>
      <c r="H123" s="28"/>
      <c r="I123" s="28"/>
    </row>
    <row r="124" spans="7:9">
      <c r="G124" s="28"/>
      <c r="H124" s="28"/>
      <c r="I124" s="28"/>
    </row>
    <row r="125" spans="7:9">
      <c r="G125" s="28"/>
      <c r="H125" s="28"/>
      <c r="I125" s="28"/>
    </row>
    <row r="126" spans="7:9">
      <c r="G126" s="28"/>
      <c r="H126" s="28"/>
      <c r="I126" s="28"/>
    </row>
    <row r="127" spans="7:9">
      <c r="G127" s="28"/>
      <c r="H127" s="28"/>
      <c r="I127" s="28"/>
    </row>
    <row r="128" spans="7:9">
      <c r="G128" s="28"/>
      <c r="H128" s="28"/>
      <c r="I128" s="28"/>
    </row>
    <row r="129" spans="7:9">
      <c r="G129" s="28"/>
      <c r="H129" s="28"/>
      <c r="I129" s="28"/>
    </row>
    <row r="130" spans="7:9">
      <c r="G130" s="28"/>
      <c r="H130" s="28"/>
      <c r="I130" s="28"/>
    </row>
    <row r="131" spans="7:9">
      <c r="G131" s="28"/>
      <c r="H131" s="28"/>
      <c r="I131" s="28"/>
    </row>
    <row r="132" spans="7:9">
      <c r="G132" s="28"/>
      <c r="H132" s="28"/>
      <c r="I132" s="28"/>
    </row>
    <row r="133" spans="7:9">
      <c r="G133" s="28"/>
      <c r="H133" s="28"/>
      <c r="I133" s="28"/>
    </row>
    <row r="134" spans="7:9">
      <c r="G134" s="28"/>
      <c r="H134" s="28"/>
      <c r="I134" s="28"/>
    </row>
    <row r="135" spans="7:9">
      <c r="G135" s="28"/>
      <c r="H135" s="28"/>
      <c r="I135" s="28"/>
    </row>
    <row r="136" spans="7:9">
      <c r="G136" s="28"/>
      <c r="H136" s="28"/>
      <c r="I136" s="28"/>
    </row>
    <row r="137" spans="7:9">
      <c r="G137" s="28"/>
      <c r="H137" s="28"/>
      <c r="I137" s="28"/>
    </row>
    <row r="138" spans="7:9">
      <c r="G138" s="28"/>
      <c r="H138" s="28"/>
      <c r="I138" s="28"/>
    </row>
    <row r="139" spans="7:9">
      <c r="G139" s="28"/>
      <c r="H139" s="28"/>
      <c r="I139" s="28"/>
    </row>
    <row r="140" spans="7:9">
      <c r="G140" s="28"/>
      <c r="H140" s="28"/>
      <c r="I140" s="28"/>
    </row>
    <row r="141" spans="7:9">
      <c r="G141" s="28"/>
      <c r="H141" s="28"/>
      <c r="I141" s="28"/>
    </row>
    <row r="142" spans="7:9">
      <c r="G142" s="28"/>
      <c r="H142" s="28"/>
      <c r="I142" s="28"/>
    </row>
    <row r="143" spans="7:9">
      <c r="G143" s="28"/>
      <c r="H143" s="28"/>
      <c r="I143" s="28"/>
    </row>
    <row r="144" spans="7:9">
      <c r="G144" s="28"/>
      <c r="H144" s="28"/>
      <c r="I144" s="28"/>
    </row>
    <row r="145" spans="7:9">
      <c r="G145" s="28"/>
      <c r="H145" s="28"/>
      <c r="I145" s="28"/>
    </row>
    <row r="146" spans="7:9">
      <c r="G146" s="28"/>
      <c r="H146" s="28"/>
      <c r="I146" s="28"/>
    </row>
    <row r="147" spans="7:9">
      <c r="G147" s="28"/>
      <c r="H147" s="28"/>
      <c r="I147" s="28"/>
    </row>
    <row r="148" spans="7:9">
      <c r="G148" s="28"/>
      <c r="H148" s="28"/>
      <c r="I148" s="28"/>
    </row>
    <row r="149" spans="7:9">
      <c r="G149" s="28"/>
      <c r="H149" s="28"/>
      <c r="I149" s="28"/>
    </row>
    <row r="150" spans="7:9">
      <c r="G150" s="28"/>
      <c r="H150" s="28"/>
      <c r="I150" s="28"/>
    </row>
    <row r="151" spans="7:9">
      <c r="G151" s="28"/>
      <c r="H151" s="28"/>
      <c r="I151" s="28"/>
    </row>
    <row r="152" spans="7:9">
      <c r="G152" s="28"/>
      <c r="H152" s="28"/>
      <c r="I152" s="28"/>
    </row>
    <row r="153" spans="7:9">
      <c r="G153" s="28"/>
      <c r="H153" s="28"/>
      <c r="I153" s="28"/>
    </row>
    <row r="154" spans="7:9">
      <c r="G154" s="28"/>
      <c r="H154" s="28"/>
      <c r="I154" s="28"/>
    </row>
    <row r="155" spans="7:9">
      <c r="G155" s="28"/>
      <c r="H155" s="28"/>
      <c r="I155" s="28"/>
    </row>
    <row r="156" spans="7:9">
      <c r="G156" s="28"/>
      <c r="H156" s="28"/>
      <c r="I156" s="28"/>
    </row>
    <row r="157" spans="7:9">
      <c r="G157" s="28"/>
      <c r="H157" s="28"/>
      <c r="I157" s="28"/>
    </row>
    <row r="158" spans="7:9">
      <c r="G158" s="28"/>
      <c r="H158" s="28"/>
      <c r="I158" s="28"/>
    </row>
    <row r="159" spans="7:9">
      <c r="G159" s="28"/>
      <c r="H159" s="28"/>
      <c r="I159" s="28"/>
    </row>
    <row r="160" spans="7:9">
      <c r="G160" s="28"/>
      <c r="H160" s="28"/>
      <c r="I160" s="28"/>
    </row>
    <row r="161" spans="7:9">
      <c r="G161" s="28"/>
      <c r="H161" s="28"/>
      <c r="I161" s="28"/>
    </row>
    <row r="162" spans="7:9">
      <c r="G162" s="28"/>
      <c r="H162" s="28"/>
      <c r="I162" s="28"/>
    </row>
    <row r="163" spans="7:9">
      <c r="G163" s="28"/>
      <c r="H163" s="28"/>
      <c r="I163" s="28"/>
    </row>
    <row r="164" spans="7:9">
      <c r="G164" s="28"/>
      <c r="H164" s="28"/>
      <c r="I164" s="28"/>
    </row>
    <row r="165" spans="7:9">
      <c r="G165" s="28"/>
      <c r="H165" s="28"/>
      <c r="I165" s="28"/>
    </row>
    <row r="166" spans="7:9">
      <c r="G166" s="28"/>
      <c r="H166" s="28"/>
      <c r="I166" s="28"/>
    </row>
    <row r="167" spans="7:9">
      <c r="G167" s="28"/>
      <c r="H167" s="28"/>
      <c r="I167" s="28"/>
    </row>
    <row r="168" spans="7:9">
      <c r="G168" s="28"/>
      <c r="H168" s="28"/>
      <c r="I168" s="28"/>
    </row>
    <row r="169" spans="7:9">
      <c r="G169" s="28"/>
      <c r="H169" s="28"/>
      <c r="I169" s="28"/>
    </row>
    <row r="170" spans="7:9">
      <c r="G170" s="28"/>
      <c r="H170" s="28"/>
      <c r="I170" s="28"/>
    </row>
    <row r="171" spans="7:9">
      <c r="G171" s="28"/>
      <c r="H171" s="28"/>
      <c r="I171" s="28"/>
    </row>
    <row r="172" spans="7:9">
      <c r="G172" s="28"/>
      <c r="H172" s="28"/>
      <c r="I172" s="28"/>
    </row>
    <row r="173" spans="7:9">
      <c r="G173" s="28"/>
      <c r="H173" s="28"/>
      <c r="I173" s="28"/>
    </row>
    <row r="174" spans="7:9">
      <c r="G174" s="28"/>
      <c r="H174" s="28"/>
      <c r="I174" s="28"/>
    </row>
    <row r="175" spans="7:9">
      <c r="G175" s="28"/>
      <c r="H175" s="28"/>
      <c r="I175" s="28"/>
    </row>
    <row r="176" spans="7:9">
      <c r="G176" s="28"/>
      <c r="H176" s="28"/>
      <c r="I176" s="28"/>
    </row>
    <row r="177" spans="7:9">
      <c r="G177" s="28"/>
      <c r="H177" s="28"/>
      <c r="I177" s="28"/>
    </row>
    <row r="178" spans="7:9">
      <c r="G178" s="28"/>
      <c r="H178" s="28"/>
      <c r="I178" s="28"/>
    </row>
    <row r="179" spans="7:9">
      <c r="G179" s="28"/>
      <c r="H179" s="28"/>
      <c r="I179" s="28"/>
    </row>
    <row r="180" spans="7:9">
      <c r="G180" s="28"/>
      <c r="H180" s="28"/>
      <c r="I180" s="28"/>
    </row>
    <row r="181" spans="7:9">
      <c r="G181" s="28"/>
      <c r="H181" s="28"/>
      <c r="I181" s="28"/>
    </row>
    <row r="182" spans="7:9">
      <c r="G182" s="28"/>
      <c r="H182" s="28"/>
      <c r="I182" s="28"/>
    </row>
    <row r="183" spans="7:9">
      <c r="G183" s="28"/>
      <c r="H183" s="28"/>
      <c r="I183" s="28"/>
    </row>
    <row r="184" spans="7:9">
      <c r="G184" s="28"/>
      <c r="H184" s="28"/>
      <c r="I184" s="28"/>
    </row>
    <row r="185" spans="7:9">
      <c r="G185" s="28"/>
      <c r="H185" s="28"/>
      <c r="I185" s="28"/>
    </row>
    <row r="186" spans="7:9">
      <c r="G186" s="28"/>
      <c r="H186" s="28"/>
      <c r="I186" s="28"/>
    </row>
    <row r="187" spans="7:9">
      <c r="G187" s="28"/>
      <c r="H187" s="28"/>
      <c r="I187" s="28"/>
    </row>
    <row r="188" spans="7:9">
      <c r="G188" s="28"/>
      <c r="H188" s="28"/>
      <c r="I188" s="28"/>
    </row>
    <row r="189" spans="7:9">
      <c r="G189" s="28"/>
      <c r="H189" s="28"/>
      <c r="I189" s="28"/>
    </row>
    <row r="190" spans="7:9">
      <c r="G190" s="28"/>
      <c r="H190" s="28"/>
      <c r="I190" s="28"/>
    </row>
    <row r="191" spans="7:9">
      <c r="G191" s="28"/>
      <c r="H191" s="28"/>
      <c r="I191" s="28"/>
    </row>
    <row r="192" spans="7:9">
      <c r="G192" s="28"/>
      <c r="H192" s="28"/>
      <c r="I192" s="28"/>
    </row>
    <row r="193" spans="7:9">
      <c r="G193" s="28"/>
      <c r="H193" s="28"/>
      <c r="I193" s="28"/>
    </row>
    <row r="194" spans="7:9">
      <c r="G194" s="28"/>
      <c r="H194" s="28"/>
      <c r="I194" s="28"/>
    </row>
    <row r="195" spans="7:9">
      <c r="G195" s="28"/>
      <c r="H195" s="28"/>
      <c r="I195" s="28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5"/>
  <sheetViews>
    <sheetView showGridLines="0" zoomScale="90" zoomScaleNormal="90" workbookViewId="0">
      <selection activeCell="M19" sqref="M19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10" width="11" customWidth="1"/>
  </cols>
  <sheetData>
    <row r="1" spans="1:13" ht="32.25" customHeight="1">
      <c r="A1" s="11"/>
      <c r="B1" s="2074" t="s">
        <v>143</v>
      </c>
      <c r="C1" s="2074"/>
      <c r="D1" s="2074"/>
      <c r="E1" s="2074"/>
      <c r="F1" s="242" t="str">
        <f>SKUP_SEUROP_tyg!J1</f>
        <v xml:space="preserve"> 22.02.2021 - 28.02.2021r. </v>
      </c>
    </row>
    <row r="2" spans="1:13" ht="18" customHeight="1">
      <c r="A2" s="1110"/>
      <c r="B2" s="854"/>
      <c r="C2" s="854"/>
      <c r="D2" s="854"/>
      <c r="E2" s="854"/>
      <c r="F2" s="854"/>
    </row>
    <row r="3" spans="1:13" ht="18" customHeight="1" thickBot="1">
      <c r="A3" s="11"/>
      <c r="B3" s="101" t="s">
        <v>269</v>
      </c>
    </row>
    <row r="4" spans="1:13" ht="35.25" customHeight="1" thickBot="1">
      <c r="A4" s="2"/>
      <c r="B4" s="2077" t="s">
        <v>486</v>
      </c>
      <c r="C4" s="2078"/>
      <c r="D4" s="2078"/>
      <c r="E4" s="2079"/>
      <c r="F4" s="32"/>
    </row>
    <row r="5" spans="1:13" ht="21" customHeight="1">
      <c r="A5" s="2"/>
      <c r="B5" s="747" t="s">
        <v>44</v>
      </c>
      <c r="C5" s="2082" t="s">
        <v>3</v>
      </c>
      <c r="D5" s="2083"/>
      <c r="E5" s="2075" t="s">
        <v>418</v>
      </c>
      <c r="F5" s="32"/>
    </row>
    <row r="6" spans="1:13" ht="27" customHeight="1" thickBot="1">
      <c r="A6" s="2"/>
      <c r="B6" s="748"/>
      <c r="C6" s="27" t="s">
        <v>707</v>
      </c>
      <c r="D6" s="27" t="s">
        <v>708</v>
      </c>
      <c r="E6" s="2076"/>
      <c r="F6" s="32"/>
    </row>
    <row r="7" spans="1:13" s="9" customFormat="1" ht="23.25" customHeight="1" thickBot="1">
      <c r="A7" s="17"/>
      <c r="B7" s="77" t="s">
        <v>19</v>
      </c>
      <c r="C7" s="78"/>
      <c r="D7" s="78"/>
      <c r="E7" s="1609"/>
      <c r="F7" s="32"/>
      <c r="G7"/>
      <c r="H7"/>
      <c r="I7"/>
      <c r="J7"/>
      <c r="K7"/>
      <c r="L7"/>
      <c r="M7"/>
    </row>
    <row r="8" spans="1:13" ht="20.100000000000001" customHeight="1">
      <c r="A8" s="2"/>
      <c r="B8" s="749" t="s">
        <v>11</v>
      </c>
      <c r="C8" s="1282">
        <v>6631.9960000000001</v>
      </c>
      <c r="D8" s="1282">
        <v>6244.0129999999999</v>
      </c>
      <c r="E8" s="1610">
        <v>6.2136802085453722</v>
      </c>
      <c r="F8" s="32"/>
    </row>
    <row r="9" spans="1:13" ht="20.100000000000001" customHeight="1">
      <c r="A9" s="2"/>
      <c r="B9" s="750" t="s">
        <v>138</v>
      </c>
      <c r="C9" s="1283">
        <v>6758.9129999999996</v>
      </c>
      <c r="D9" s="1283">
        <v>6371.768</v>
      </c>
      <c r="E9" s="1611">
        <v>6.0759431291283601</v>
      </c>
      <c r="F9" s="32"/>
    </row>
    <row r="10" spans="1:13" ht="20.100000000000001" customHeight="1">
      <c r="A10" s="2"/>
      <c r="B10" s="750" t="s">
        <v>139</v>
      </c>
      <c r="C10" s="1283" t="s">
        <v>254</v>
      </c>
      <c r="D10" s="1283" t="s">
        <v>254</v>
      </c>
      <c r="E10" s="1611" t="s">
        <v>254</v>
      </c>
      <c r="F10" s="32"/>
    </row>
    <row r="11" spans="1:13" ht="20.100000000000001" customHeight="1">
      <c r="A11" s="2"/>
      <c r="B11" s="750" t="s">
        <v>140</v>
      </c>
      <c r="C11" s="1283">
        <v>6989.6080000000002</v>
      </c>
      <c r="D11" s="1283">
        <v>6438.1480000000001</v>
      </c>
      <c r="E11" s="1611">
        <v>8.5655067264685449</v>
      </c>
      <c r="F11" s="32"/>
    </row>
    <row r="12" spans="1:13" ht="20.100000000000001" customHeight="1" thickBot="1">
      <c r="A12" s="2"/>
      <c r="B12" s="751" t="s">
        <v>141</v>
      </c>
      <c r="C12" s="1284">
        <v>6534.6040000000003</v>
      </c>
      <c r="D12" s="1284">
        <v>6174.2839999999997</v>
      </c>
      <c r="E12" s="1612">
        <v>5.8358183718144589</v>
      </c>
      <c r="F12" s="32"/>
    </row>
    <row r="13" spans="1:13">
      <c r="B13" s="13"/>
    </row>
    <row r="14" spans="1:13" ht="27" customHeight="1">
      <c r="A14" s="1110"/>
      <c r="B14" s="854"/>
      <c r="C14" s="854"/>
      <c r="D14" s="854"/>
      <c r="E14" s="854"/>
      <c r="F14" s="854"/>
    </row>
    <row r="15" spans="1:13" ht="24.75" customHeight="1">
      <c r="B15" s="2056" t="s">
        <v>255</v>
      </c>
      <c r="C15" s="2056"/>
      <c r="D15" s="2056"/>
      <c r="E15" s="2056"/>
      <c r="F15" s="2056"/>
    </row>
    <row r="16" spans="1:13" ht="18">
      <c r="B16" s="1013"/>
      <c r="C16" s="854"/>
      <c r="D16" s="854"/>
      <c r="E16" s="854"/>
      <c r="F16" s="854"/>
    </row>
    <row r="17" spans="1:13" ht="18" customHeight="1" thickBot="1">
      <c r="B17" s="101" t="s">
        <v>88</v>
      </c>
      <c r="F17" s="1"/>
      <c r="G17" s="1"/>
      <c r="H17" s="1"/>
      <c r="I17" s="1"/>
      <c r="J17" s="1"/>
      <c r="K17" s="1"/>
      <c r="L17" s="1"/>
      <c r="M17" s="1"/>
    </row>
    <row r="18" spans="1:13" ht="33.75" customHeight="1" thickBot="1">
      <c r="B18" s="2077" t="s">
        <v>486</v>
      </c>
      <c r="C18" s="2078"/>
      <c r="D18" s="2078"/>
      <c r="E18" s="2079"/>
      <c r="F18" s="1"/>
      <c r="G18" s="1"/>
      <c r="H18" s="1"/>
      <c r="I18" s="1"/>
      <c r="J18" s="1"/>
      <c r="K18" s="1"/>
      <c r="L18" s="1"/>
      <c r="M18" s="1"/>
    </row>
    <row r="19" spans="1:13" ht="18" customHeight="1" thickBot="1">
      <c r="B19" s="2080" t="s">
        <v>44</v>
      </c>
      <c r="C19" s="2038" t="s">
        <v>152</v>
      </c>
      <c r="D19" s="2039"/>
      <c r="E19" s="1292" t="s">
        <v>709</v>
      </c>
      <c r="F19" s="1"/>
      <c r="G19" s="1"/>
      <c r="H19" s="1"/>
      <c r="I19" s="1"/>
      <c r="J19" s="1"/>
      <c r="K19" s="1"/>
      <c r="L19" s="1"/>
      <c r="M19" s="1"/>
    </row>
    <row r="20" spans="1:13" ht="25.5" customHeight="1" thickBot="1">
      <c r="B20" s="2081">
        <v>0</v>
      </c>
      <c r="C20" s="369" t="s">
        <v>707</v>
      </c>
      <c r="D20" s="1613" t="s">
        <v>700</v>
      </c>
      <c r="E20" s="253" t="s">
        <v>18</v>
      </c>
      <c r="F20" s="1"/>
      <c r="G20" s="1"/>
      <c r="H20" s="1"/>
      <c r="I20" s="1"/>
      <c r="J20" s="1"/>
      <c r="K20" s="1"/>
      <c r="L20" s="1"/>
      <c r="M20" s="1"/>
    </row>
    <row r="21" spans="1:13" ht="21.75" customHeight="1" thickBot="1">
      <c r="B21" s="370" t="s">
        <v>11</v>
      </c>
      <c r="C21" s="1186">
        <v>6631.9960000000001</v>
      </c>
      <c r="D21" s="371">
        <v>8962.2909999999993</v>
      </c>
      <c r="E21" s="372">
        <v>-26.001108421942554</v>
      </c>
      <c r="F21" s="1"/>
      <c r="G21" s="1"/>
      <c r="H21" s="1"/>
      <c r="I21" s="1"/>
      <c r="J21" s="1"/>
      <c r="K21" s="1"/>
      <c r="L21" s="1"/>
      <c r="M21" s="1"/>
    </row>
    <row r="22" spans="1:13" ht="21.75" customHeight="1">
      <c r="B22" s="373" t="s">
        <v>138</v>
      </c>
      <c r="C22" s="374">
        <v>6758.9129999999996</v>
      </c>
      <c r="D22" s="375">
        <v>8973.4930000000004</v>
      </c>
      <c r="E22" s="376">
        <v>-24.679129966446741</v>
      </c>
      <c r="F22" s="1"/>
      <c r="G22" s="1"/>
      <c r="H22" s="1"/>
      <c r="I22" s="1"/>
      <c r="J22" s="1"/>
      <c r="K22" s="1"/>
      <c r="L22" s="1"/>
      <c r="M22" s="1"/>
    </row>
    <row r="23" spans="1:13" ht="21.75" customHeight="1">
      <c r="B23" s="377" t="s">
        <v>139</v>
      </c>
      <c r="C23" s="378" t="s">
        <v>254</v>
      </c>
      <c r="D23" s="379" t="s">
        <v>254</v>
      </c>
      <c r="E23" s="376" t="s">
        <v>254</v>
      </c>
      <c r="F23" s="1"/>
      <c r="G23" s="1"/>
      <c r="H23" s="1"/>
      <c r="I23" s="1"/>
      <c r="J23" s="1"/>
      <c r="K23" s="1"/>
      <c r="L23" s="1"/>
      <c r="M23" s="1"/>
    </row>
    <row r="24" spans="1:13" ht="21.75" customHeight="1">
      <c r="B24" s="381" t="s">
        <v>140</v>
      </c>
      <c r="C24" s="378">
        <v>6989.6080000000002</v>
      </c>
      <c r="D24" s="379">
        <v>9055.8809999999994</v>
      </c>
      <c r="E24" s="380">
        <v>-22.816918641046623</v>
      </c>
      <c r="F24" s="1"/>
      <c r="G24" s="1"/>
      <c r="H24" s="1"/>
      <c r="I24" s="1"/>
      <c r="J24" s="1"/>
      <c r="K24" s="1"/>
      <c r="L24" s="1"/>
      <c r="M24" s="1"/>
    </row>
    <row r="25" spans="1:13" ht="21.75" customHeight="1" thickBot="1">
      <c r="B25" s="382" t="s">
        <v>141</v>
      </c>
      <c r="C25" s="383">
        <v>6534.6040000000003</v>
      </c>
      <c r="D25" s="384">
        <v>8931.8619999999992</v>
      </c>
      <c r="E25" s="385">
        <v>-26.839398100866301</v>
      </c>
      <c r="F25" s="1"/>
      <c r="G25" s="1"/>
      <c r="H25" s="1"/>
      <c r="I25" s="1"/>
      <c r="J25" s="1"/>
      <c r="K25" s="1"/>
      <c r="L25" s="1"/>
      <c r="M25" s="1"/>
    </row>
    <row r="26" spans="1:13">
      <c r="F26" s="1"/>
      <c r="G26" s="1"/>
      <c r="H26" s="1"/>
      <c r="I26" s="1"/>
      <c r="J26" s="1"/>
      <c r="K26" s="1"/>
      <c r="L26" s="1"/>
      <c r="M26" s="1"/>
    </row>
    <row r="27" spans="1:13" ht="29.25" customHeight="1">
      <c r="A27" s="1774"/>
      <c r="B27" s="1774"/>
      <c r="C27" s="1774"/>
      <c r="D27" s="1774"/>
      <c r="G27" s="1"/>
      <c r="H27" s="1"/>
      <c r="I27" s="1"/>
      <c r="J27" s="1"/>
      <c r="K27" s="1"/>
      <c r="L27" s="1"/>
      <c r="M27" s="1"/>
    </row>
    <row r="28" spans="1:13">
      <c r="G28" s="1"/>
      <c r="H28" s="1"/>
      <c r="I28" s="1"/>
      <c r="J28" s="1"/>
      <c r="K28" s="1"/>
      <c r="L28" s="1"/>
      <c r="M28" s="1"/>
    </row>
    <row r="29" spans="1:13" ht="15.75">
      <c r="B29" s="656" t="s">
        <v>308</v>
      </c>
      <c r="C29" s="657"/>
      <c r="D29" s="196"/>
      <c r="E29" s="196"/>
      <c r="F29" s="193"/>
      <c r="G29" s="1"/>
      <c r="H29" s="1"/>
      <c r="I29" s="1"/>
      <c r="J29" s="1"/>
      <c r="K29" s="1"/>
      <c r="L29" s="1"/>
      <c r="M29" s="1"/>
    </row>
    <row r="30" spans="1:13" ht="15.75">
      <c r="B30" s="193"/>
      <c r="C30" s="196"/>
      <c r="D30" s="196"/>
      <c r="E30" s="196"/>
      <c r="F30" s="193"/>
      <c r="G30" s="1"/>
      <c r="H30" s="1"/>
      <c r="I30" s="1"/>
      <c r="J30" s="1"/>
      <c r="K30" s="1"/>
      <c r="L30" s="1"/>
      <c r="M30" s="1"/>
    </row>
    <row r="31" spans="1:13" ht="15.75">
      <c r="B31" s="193" t="s">
        <v>40</v>
      </c>
      <c r="C31" s="196"/>
      <c r="D31" s="196"/>
      <c r="E31" s="196"/>
      <c r="F31" s="193"/>
      <c r="G31" s="1"/>
      <c r="H31" s="1"/>
      <c r="I31" s="1"/>
      <c r="J31" s="1"/>
      <c r="K31" s="1"/>
      <c r="L31" s="1"/>
      <c r="M31" s="1"/>
    </row>
    <row r="32" spans="1:13" ht="15.75">
      <c r="B32" s="193" t="s">
        <v>41</v>
      </c>
      <c r="C32" s="196"/>
      <c r="D32" s="196"/>
      <c r="E32" s="196"/>
      <c r="F32" s="193"/>
      <c r="G32" s="1"/>
      <c r="H32" s="1"/>
      <c r="I32" s="1"/>
      <c r="J32" s="1"/>
      <c r="K32" s="1"/>
      <c r="L32" s="1"/>
      <c r="M32" s="1"/>
    </row>
    <row r="33" spans="2:13" ht="15.75">
      <c r="B33" s="193" t="s">
        <v>42</v>
      </c>
      <c r="C33" s="196"/>
      <c r="D33" s="196"/>
      <c r="E33" s="196"/>
      <c r="F33" s="193"/>
      <c r="G33" s="1"/>
      <c r="H33" s="1"/>
      <c r="I33" s="1"/>
      <c r="J33" s="1"/>
      <c r="K33" s="1"/>
      <c r="L33" s="1"/>
      <c r="M33" s="1"/>
    </row>
    <row r="34" spans="2:13" ht="15.75">
      <c r="B34" s="193" t="s">
        <v>43</v>
      </c>
      <c r="C34" s="193"/>
      <c r="D34" s="193"/>
      <c r="E34" s="193"/>
      <c r="F34" s="193"/>
      <c r="G34" s="1"/>
      <c r="H34" s="1"/>
      <c r="I34" s="1"/>
      <c r="J34" s="1"/>
      <c r="K34" s="1"/>
      <c r="L34" s="1"/>
      <c r="M34" s="1"/>
    </row>
    <row r="35" spans="2:13">
      <c r="F35" s="1"/>
      <c r="G35" s="1"/>
      <c r="H35" s="1"/>
      <c r="I35" s="1"/>
      <c r="J35" s="1"/>
      <c r="K35" s="1"/>
      <c r="L35" s="1"/>
      <c r="M35" s="1"/>
    </row>
    <row r="36" spans="2:13">
      <c r="F36" s="1"/>
      <c r="G36" s="1"/>
      <c r="H36" s="1"/>
      <c r="I36" s="1"/>
      <c r="J36" s="1"/>
      <c r="K36" s="1"/>
      <c r="L36" s="1"/>
      <c r="M36" s="1"/>
    </row>
    <row r="37" spans="2:13">
      <c r="F37" s="1"/>
      <c r="G37" s="1"/>
      <c r="H37" s="1"/>
      <c r="I37" s="1"/>
      <c r="J37" s="1"/>
      <c r="K37" s="1"/>
      <c r="L37" s="1"/>
      <c r="M37" s="1"/>
    </row>
    <row r="38" spans="2:13">
      <c r="F38" s="1"/>
      <c r="G38" s="1"/>
      <c r="H38" s="1"/>
      <c r="I38" s="1"/>
      <c r="J38" s="1"/>
      <c r="K38" s="1"/>
      <c r="L38" s="1"/>
      <c r="M38" s="1"/>
    </row>
    <row r="39" spans="2:13">
      <c r="F39" s="1"/>
      <c r="G39" s="1"/>
      <c r="H39" s="1"/>
      <c r="I39" s="1"/>
      <c r="J39" s="1"/>
      <c r="K39" s="1"/>
      <c r="L39" s="1"/>
      <c r="M39" s="1"/>
    </row>
    <row r="40" spans="2:13">
      <c r="F40" s="1"/>
      <c r="G40" s="1"/>
      <c r="H40" s="1"/>
      <c r="I40" s="1"/>
      <c r="J40" s="1"/>
      <c r="K40" s="1"/>
      <c r="L40" s="1"/>
      <c r="M40" s="1"/>
    </row>
    <row r="41" spans="2:13">
      <c r="F41" s="1"/>
      <c r="G41" s="1"/>
      <c r="H41" s="1"/>
      <c r="I41" s="1"/>
      <c r="J41" s="1"/>
      <c r="K41" s="1"/>
      <c r="L41" s="1"/>
      <c r="M41" s="1"/>
    </row>
    <row r="42" spans="2:13">
      <c r="F42" s="1"/>
      <c r="G42" s="1"/>
      <c r="H42" s="1"/>
      <c r="I42" s="1"/>
      <c r="J42" s="1"/>
      <c r="K42" s="1"/>
      <c r="L42" s="1"/>
      <c r="M42" s="1"/>
    </row>
    <row r="43" spans="2:13">
      <c r="F43" s="1"/>
      <c r="G43" s="1"/>
      <c r="H43" s="1"/>
      <c r="I43" s="1"/>
      <c r="J43" s="1"/>
      <c r="K43" s="1"/>
      <c r="L43" s="1"/>
      <c r="M43" s="1"/>
    </row>
    <row r="44" spans="2:13">
      <c r="F44" s="1"/>
      <c r="G44" s="1"/>
      <c r="H44" s="1"/>
      <c r="I44" s="1"/>
      <c r="J44" s="1"/>
      <c r="K44" s="1"/>
      <c r="L44" s="1"/>
      <c r="M44" s="1"/>
    </row>
    <row r="45" spans="2:13">
      <c r="F45" s="1"/>
      <c r="G45" s="1"/>
      <c r="H45" s="1"/>
      <c r="I45" s="1"/>
      <c r="J45" s="1"/>
      <c r="K45" s="1"/>
      <c r="L45" s="1"/>
      <c r="M45" s="1"/>
    </row>
    <row r="46" spans="2:13">
      <c r="F46" s="1"/>
      <c r="G46" s="1"/>
      <c r="H46" s="1"/>
      <c r="I46" s="1"/>
      <c r="J46" s="1"/>
      <c r="K46" s="1"/>
      <c r="L46" s="1"/>
      <c r="M46" s="1"/>
    </row>
    <row r="47" spans="2:13">
      <c r="F47" s="1"/>
      <c r="G47" s="1"/>
      <c r="H47" s="1"/>
      <c r="I47" s="1"/>
      <c r="J47" s="1"/>
      <c r="K47" s="1"/>
      <c r="L47" s="1"/>
      <c r="M47" s="1"/>
    </row>
    <row r="48" spans="2:13">
      <c r="F48" s="1"/>
      <c r="G48" s="1"/>
      <c r="H48" s="1"/>
      <c r="I48" s="1"/>
      <c r="J48" s="1"/>
      <c r="K48" s="1"/>
      <c r="L48" s="1"/>
      <c r="M48" s="1"/>
    </row>
    <row r="49" spans="6:13">
      <c r="F49" s="1"/>
      <c r="G49" s="1"/>
      <c r="H49" s="1"/>
      <c r="I49" s="1"/>
      <c r="J49" s="1"/>
      <c r="K49" s="1"/>
      <c r="L49" s="1"/>
      <c r="M49" s="1"/>
    </row>
    <row r="50" spans="6:13">
      <c r="F50" s="1"/>
      <c r="G50" s="1"/>
      <c r="H50" s="1"/>
      <c r="I50" s="1"/>
      <c r="J50" s="1"/>
      <c r="K50" s="1"/>
      <c r="L50" s="1"/>
      <c r="M50" s="1"/>
    </row>
    <row r="51" spans="6:13">
      <c r="F51" s="1"/>
      <c r="G51" s="1"/>
      <c r="H51" s="1"/>
      <c r="I51" s="1"/>
      <c r="J51" s="1"/>
      <c r="K51" s="1"/>
      <c r="L51" s="1"/>
      <c r="M51" s="1"/>
    </row>
    <row r="52" spans="6:13">
      <c r="F52" s="1"/>
      <c r="G52" s="1"/>
      <c r="H52" s="1"/>
      <c r="I52" s="1"/>
      <c r="J52" s="1"/>
      <c r="K52" s="1"/>
      <c r="L52" s="1"/>
      <c r="M52" s="1"/>
    </row>
    <row r="53" spans="6:13">
      <c r="F53" s="1"/>
      <c r="G53" s="1"/>
      <c r="H53" s="1"/>
      <c r="I53" s="1"/>
      <c r="J53" s="1"/>
      <c r="K53" s="1"/>
      <c r="L53" s="1"/>
      <c r="M53" s="1"/>
    </row>
    <row r="54" spans="6:13">
      <c r="F54" s="1"/>
      <c r="G54" s="1"/>
      <c r="H54" s="1"/>
      <c r="I54" s="1"/>
      <c r="J54" s="1"/>
      <c r="K54" s="1"/>
      <c r="L54" s="1"/>
      <c r="M54" s="1"/>
    </row>
    <row r="55" spans="6:13">
      <c r="F55" s="1"/>
      <c r="G55" s="1"/>
      <c r="H55" s="1"/>
      <c r="I55" s="1"/>
      <c r="J55" s="1"/>
      <c r="K55" s="1"/>
      <c r="L55" s="1"/>
      <c r="M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55"/>
  <sheetViews>
    <sheetView showGridLines="0" topLeftCell="A4" zoomScaleNormal="100" workbookViewId="0">
      <selection activeCell="J22" sqref="J22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7" ht="19.5" customHeight="1">
      <c r="B1" s="2086" t="s">
        <v>144</v>
      </c>
      <c r="C1" s="2086"/>
      <c r="D1" s="2086"/>
      <c r="E1" s="2086"/>
      <c r="F1" s="654" t="str">
        <f>SKUP_SEUROP_tyg!J1</f>
        <v xml:space="preserve"> 22.02.2021 - 28.02.2021r. </v>
      </c>
      <c r="G1" s="1567"/>
    </row>
    <row r="2" spans="2:7" ht="16.5" customHeight="1">
      <c r="B2" s="1110"/>
      <c r="C2" s="854"/>
      <c r="D2" s="854"/>
      <c r="E2" s="854"/>
      <c r="F2" s="854"/>
    </row>
    <row r="3" spans="2:7" ht="15.75" thickBot="1">
      <c r="B3" s="101" t="s">
        <v>88</v>
      </c>
    </row>
    <row r="4" spans="2:7" ht="24.75" customHeight="1" thickBot="1">
      <c r="B4" s="174" t="s">
        <v>17</v>
      </c>
      <c r="C4" s="175"/>
      <c r="D4" s="175"/>
      <c r="E4" s="176"/>
      <c r="F4" s="21"/>
    </row>
    <row r="5" spans="2:7" ht="24.75" customHeight="1" thickBot="1">
      <c r="B5" s="2087" t="s">
        <v>20</v>
      </c>
      <c r="C5" s="2084" t="s">
        <v>152</v>
      </c>
      <c r="D5" s="2085"/>
      <c r="E5" s="698" t="s">
        <v>419</v>
      </c>
      <c r="F5" s="21"/>
    </row>
    <row r="6" spans="2:7" ht="19.5" customHeight="1" thickBot="1">
      <c r="B6" s="2088"/>
      <c r="C6" s="178" t="s">
        <v>707</v>
      </c>
      <c r="D6" s="178" t="s">
        <v>708</v>
      </c>
      <c r="E6" s="198" t="s">
        <v>18</v>
      </c>
      <c r="F6" s="21"/>
    </row>
    <row r="7" spans="2:7" ht="16.5" customHeight="1">
      <c r="B7" s="7" t="s">
        <v>11</v>
      </c>
      <c r="C7" s="8"/>
      <c r="D7" s="8"/>
      <c r="E7" s="173"/>
      <c r="F7" s="21"/>
    </row>
    <row r="8" spans="2:7" ht="16.5" customHeight="1">
      <c r="B8" s="95" t="s">
        <v>21</v>
      </c>
      <c r="C8" s="92">
        <v>10705.031999999999</v>
      </c>
      <c r="D8" s="92">
        <v>10113.623</v>
      </c>
      <c r="E8" s="75">
        <v>5.8476472773406689</v>
      </c>
      <c r="F8" s="21"/>
    </row>
    <row r="9" spans="2:7" ht="16.5" customHeight="1">
      <c r="B9" s="95" t="s">
        <v>22</v>
      </c>
      <c r="C9" s="92">
        <v>18330.449000000001</v>
      </c>
      <c r="D9" s="92">
        <v>17216.156999999999</v>
      </c>
      <c r="E9" s="75">
        <v>6.4723619795056546</v>
      </c>
      <c r="F9" s="21"/>
    </row>
    <row r="10" spans="2:7" ht="16.5" customHeight="1" thickBot="1">
      <c r="B10" s="95" t="s">
        <v>23</v>
      </c>
      <c r="C10" s="92">
        <v>11725.919</v>
      </c>
      <c r="D10" s="92">
        <v>11342.029</v>
      </c>
      <c r="E10" s="75">
        <v>3.3846677697614722</v>
      </c>
    </row>
    <row r="11" spans="2:7" ht="16.5" customHeight="1">
      <c r="B11" s="7" t="s">
        <v>24</v>
      </c>
      <c r="C11" s="59"/>
      <c r="D11" s="59"/>
      <c r="E11" s="715"/>
    </row>
    <row r="12" spans="2:7" ht="16.5" customHeight="1">
      <c r="B12" s="95" t="s">
        <v>21</v>
      </c>
      <c r="C12" s="92" t="s">
        <v>254</v>
      </c>
      <c r="D12" s="92" t="s">
        <v>254</v>
      </c>
      <c r="E12" s="96" t="s">
        <v>254</v>
      </c>
    </row>
    <row r="13" spans="2:7" ht="16.5" customHeight="1">
      <c r="B13" s="95" t="s">
        <v>22</v>
      </c>
      <c r="C13" s="92" t="s">
        <v>254</v>
      </c>
      <c r="D13" s="92" t="s">
        <v>254</v>
      </c>
      <c r="E13" s="96" t="s">
        <v>254</v>
      </c>
    </row>
    <row r="14" spans="2:7" ht="16.5" customHeight="1" thickBot="1">
      <c r="B14" s="95" t="s">
        <v>23</v>
      </c>
      <c r="C14" s="92" t="s">
        <v>254</v>
      </c>
      <c r="D14" s="92" t="s">
        <v>254</v>
      </c>
      <c r="E14" s="96" t="s">
        <v>254</v>
      </c>
    </row>
    <row r="15" spans="2:7" ht="16.5" customHeight="1">
      <c r="B15" s="7" t="s">
        <v>25</v>
      </c>
      <c r="C15" s="59"/>
      <c r="D15" s="59"/>
      <c r="E15" s="715"/>
    </row>
    <row r="16" spans="2:7" ht="16.5" customHeight="1">
      <c r="B16" s="95" t="s">
        <v>21</v>
      </c>
      <c r="C16" s="92" t="s">
        <v>254</v>
      </c>
      <c r="D16" s="92" t="s">
        <v>254</v>
      </c>
      <c r="E16" s="96" t="s">
        <v>254</v>
      </c>
    </row>
    <row r="17" spans="2:5" ht="16.5" customHeight="1">
      <c r="B17" s="95" t="s">
        <v>22</v>
      </c>
      <c r="C17" s="92" t="s">
        <v>254</v>
      </c>
      <c r="D17" s="92" t="s">
        <v>254</v>
      </c>
      <c r="E17" s="96" t="s">
        <v>254</v>
      </c>
    </row>
    <row r="18" spans="2:5" ht="16.5" customHeight="1" thickBot="1">
      <c r="B18" s="95" t="s">
        <v>23</v>
      </c>
      <c r="C18" s="92" t="s">
        <v>254</v>
      </c>
      <c r="D18" s="92" t="s">
        <v>254</v>
      </c>
      <c r="E18" s="96" t="s">
        <v>254</v>
      </c>
    </row>
    <row r="19" spans="2:5" ht="16.5" customHeight="1">
      <c r="B19" s="7" t="s">
        <v>26</v>
      </c>
      <c r="C19" s="59"/>
      <c r="D19" s="59"/>
      <c r="E19" s="715"/>
    </row>
    <row r="20" spans="2:5" ht="16.5" customHeight="1">
      <c r="B20" s="95" t="s">
        <v>21</v>
      </c>
      <c r="C20" s="92">
        <v>10637.263999999999</v>
      </c>
      <c r="D20" s="92" t="s">
        <v>254</v>
      </c>
      <c r="E20" s="96" t="s">
        <v>254</v>
      </c>
    </row>
    <row r="21" spans="2:5" ht="16.5" customHeight="1">
      <c r="B21" s="97" t="s">
        <v>22</v>
      </c>
      <c r="C21" s="92" t="s">
        <v>254</v>
      </c>
      <c r="D21" s="92" t="s">
        <v>254</v>
      </c>
      <c r="E21" s="96" t="s">
        <v>254</v>
      </c>
    </row>
    <row r="22" spans="2:5" ht="16.5" customHeight="1" thickBot="1">
      <c r="B22" s="97" t="s">
        <v>23</v>
      </c>
      <c r="C22" s="92" t="s">
        <v>254</v>
      </c>
      <c r="D22" s="92" t="s">
        <v>254</v>
      </c>
      <c r="E22" s="96" t="s">
        <v>254</v>
      </c>
    </row>
    <row r="23" spans="2:5" ht="16.5" customHeight="1">
      <c r="B23" s="7" t="s">
        <v>27</v>
      </c>
      <c r="C23" s="59"/>
      <c r="D23" s="59"/>
      <c r="E23" s="715"/>
    </row>
    <row r="24" spans="2:5" ht="16.5" customHeight="1">
      <c r="B24" s="95" t="s">
        <v>21</v>
      </c>
      <c r="C24" s="92" t="s">
        <v>254</v>
      </c>
      <c r="D24" s="92" t="s">
        <v>254</v>
      </c>
      <c r="E24" s="96" t="s">
        <v>254</v>
      </c>
    </row>
    <row r="25" spans="2:5" ht="16.5" customHeight="1">
      <c r="B25" s="97" t="s">
        <v>22</v>
      </c>
      <c r="C25" s="92">
        <v>19904.213</v>
      </c>
      <c r="D25" s="92">
        <v>18925.419999999998</v>
      </c>
      <c r="E25" s="96">
        <v>5.1718429498526408</v>
      </c>
    </row>
    <row r="26" spans="2:5" ht="16.5" customHeight="1" thickBot="1">
      <c r="B26" s="97" t="s">
        <v>23</v>
      </c>
      <c r="C26" s="92" t="s">
        <v>254</v>
      </c>
      <c r="D26" s="92" t="s">
        <v>254</v>
      </c>
      <c r="E26" s="96" t="s">
        <v>254</v>
      </c>
    </row>
    <row r="27" spans="2:5" ht="16.5" customHeight="1">
      <c r="B27" s="7" t="s">
        <v>28</v>
      </c>
      <c r="C27" s="59"/>
      <c r="D27" s="59"/>
      <c r="E27" s="715"/>
    </row>
    <row r="28" spans="2:5" ht="16.5" customHeight="1">
      <c r="B28" s="95" t="s">
        <v>21</v>
      </c>
      <c r="C28" s="92">
        <v>11858.762000000001</v>
      </c>
      <c r="D28" s="92">
        <v>11840.609</v>
      </c>
      <c r="E28" s="96">
        <v>0.15331137106208173</v>
      </c>
    </row>
    <row r="29" spans="2:5" ht="16.5" customHeight="1">
      <c r="B29" s="1969" t="s">
        <v>22</v>
      </c>
      <c r="C29" s="92">
        <v>21098.316999999999</v>
      </c>
      <c r="D29" s="92" t="s">
        <v>254</v>
      </c>
      <c r="E29" s="96" t="s">
        <v>254</v>
      </c>
    </row>
    <row r="30" spans="2:5" ht="16.5" customHeight="1" thickBot="1">
      <c r="B30" s="97" t="s">
        <v>23</v>
      </c>
      <c r="C30" s="92" t="s">
        <v>254</v>
      </c>
      <c r="D30" s="92" t="s">
        <v>254</v>
      </c>
      <c r="E30" s="96" t="s">
        <v>254</v>
      </c>
    </row>
    <row r="31" spans="2:5" ht="16.5" customHeight="1">
      <c r="B31" s="7" t="s">
        <v>29</v>
      </c>
      <c r="C31" s="59"/>
      <c r="D31" s="59"/>
      <c r="E31" s="715"/>
    </row>
    <row r="32" spans="2:5" ht="16.5" customHeight="1">
      <c r="B32" s="95" t="s">
        <v>21</v>
      </c>
      <c r="C32" s="92">
        <v>11128.593000000001</v>
      </c>
      <c r="D32" s="92">
        <v>10974.807000000001</v>
      </c>
      <c r="E32" s="96">
        <v>1.4012638217692581</v>
      </c>
    </row>
    <row r="33" spans="1:6" ht="16.5" customHeight="1">
      <c r="B33" s="97" t="s">
        <v>22</v>
      </c>
      <c r="C33" s="92" t="s">
        <v>254</v>
      </c>
      <c r="D33" s="92" t="s">
        <v>254</v>
      </c>
      <c r="E33" s="96" t="s">
        <v>254</v>
      </c>
    </row>
    <row r="34" spans="1:6" ht="16.5" customHeight="1" thickBot="1">
      <c r="B34" s="97" t="s">
        <v>23</v>
      </c>
      <c r="C34" s="92" t="s">
        <v>254</v>
      </c>
      <c r="D34" s="92" t="s">
        <v>254</v>
      </c>
      <c r="E34" s="96" t="s">
        <v>254</v>
      </c>
    </row>
    <row r="35" spans="1:6" ht="16.5" customHeight="1">
      <c r="B35" s="7" t="s">
        <v>30</v>
      </c>
      <c r="C35" s="59"/>
      <c r="D35" s="59"/>
      <c r="E35" s="715"/>
    </row>
    <row r="36" spans="1:6" ht="16.5" customHeight="1">
      <c r="B36" s="95" t="s">
        <v>21</v>
      </c>
      <c r="C36" s="92" t="s">
        <v>254</v>
      </c>
      <c r="D36" s="92" t="s">
        <v>254</v>
      </c>
      <c r="E36" s="96" t="s">
        <v>254</v>
      </c>
    </row>
    <row r="37" spans="1:6" ht="16.5" customHeight="1">
      <c r="B37" s="95" t="s">
        <v>22</v>
      </c>
      <c r="C37" s="92" t="s">
        <v>254</v>
      </c>
      <c r="D37" s="92" t="s">
        <v>254</v>
      </c>
      <c r="E37" s="96" t="s">
        <v>254</v>
      </c>
    </row>
    <row r="38" spans="1:6" ht="16.5" customHeight="1" thickBot="1">
      <c r="B38" s="95" t="s">
        <v>23</v>
      </c>
      <c r="C38" s="92" t="s">
        <v>254</v>
      </c>
      <c r="D38" s="92" t="s">
        <v>254</v>
      </c>
      <c r="E38" s="96" t="s">
        <v>254</v>
      </c>
    </row>
    <row r="39" spans="1:6" ht="16.5" customHeight="1">
      <c r="B39" s="7" t="s">
        <v>31</v>
      </c>
      <c r="C39" s="59"/>
      <c r="D39" s="59"/>
      <c r="E39" s="715"/>
    </row>
    <row r="40" spans="1:6" ht="16.5" customHeight="1">
      <c r="B40" s="95" t="s">
        <v>21</v>
      </c>
      <c r="C40" s="92" t="s">
        <v>254</v>
      </c>
      <c r="D40" s="92" t="s">
        <v>254</v>
      </c>
      <c r="E40" s="96" t="s">
        <v>254</v>
      </c>
    </row>
    <row r="41" spans="1:6" ht="16.5" customHeight="1">
      <c r="B41" s="95" t="s">
        <v>22</v>
      </c>
      <c r="C41" s="92">
        <v>19137.946</v>
      </c>
      <c r="D41" s="92">
        <v>18905.791000000001</v>
      </c>
      <c r="E41" s="96">
        <v>1.2279570846837289</v>
      </c>
    </row>
    <row r="42" spans="1:6" ht="16.5" customHeight="1" thickBot="1">
      <c r="A42" s="2"/>
      <c r="B42" s="98" t="s">
        <v>23</v>
      </c>
      <c r="C42" s="93" t="s">
        <v>254</v>
      </c>
      <c r="D42" s="93" t="s">
        <v>254</v>
      </c>
      <c r="E42" s="99" t="s">
        <v>254</v>
      </c>
    </row>
    <row r="43" spans="1:6">
      <c r="A43" s="2"/>
      <c r="B43" s="155" t="s">
        <v>327</v>
      </c>
    </row>
    <row r="45" spans="1:6" ht="14.25">
      <c r="B45" s="102" t="s">
        <v>167</v>
      </c>
      <c r="C45" s="102"/>
      <c r="D45" s="102"/>
      <c r="E45" s="102"/>
      <c r="F45" s="102"/>
    </row>
    <row r="46" spans="1:6" ht="14.25">
      <c r="B46" s="100"/>
    </row>
    <row r="47" spans="1:6" ht="15">
      <c r="B47" s="101" t="s">
        <v>168</v>
      </c>
    </row>
    <row r="48" spans="1:6" ht="15">
      <c r="B48" s="101" t="s">
        <v>169</v>
      </c>
    </row>
    <row r="49" spans="2:2" ht="15">
      <c r="B49" s="101" t="s">
        <v>170</v>
      </c>
    </row>
    <row r="50" spans="2:2" ht="15">
      <c r="B50" s="101" t="s">
        <v>171</v>
      </c>
    </row>
    <row r="51" spans="2:2" ht="15">
      <c r="B51" s="101" t="s">
        <v>172</v>
      </c>
    </row>
    <row r="52" spans="2:2" ht="15">
      <c r="B52" s="101" t="s">
        <v>173</v>
      </c>
    </row>
    <row r="53" spans="2:2" ht="15">
      <c r="B53" s="101" t="s">
        <v>174</v>
      </c>
    </row>
    <row r="54" spans="2:2" ht="15">
      <c r="B54" s="101" t="s">
        <v>175</v>
      </c>
    </row>
    <row r="55" spans="2:2" ht="15">
      <c r="B55" s="101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19"/>
  <sheetViews>
    <sheetView topLeftCell="A16" workbookViewId="0">
      <selection activeCell="U45" sqref="U45"/>
    </sheetView>
  </sheetViews>
  <sheetFormatPr defaultRowHeight="15"/>
  <cols>
    <col min="1" max="2" width="9.140625" style="1826"/>
    <col min="3" max="40" width="10.5703125" style="1826" bestFit="1" customWidth="1"/>
    <col min="41" max="45" width="11.140625" style="1826" bestFit="1" customWidth="1"/>
    <col min="46" max="54" width="10.5703125" style="1826" bestFit="1" customWidth="1"/>
    <col min="55" max="16384" width="9.140625" style="1826"/>
  </cols>
  <sheetData>
    <row r="2" spans="2:54" ht="27">
      <c r="C2" s="1827" t="s">
        <v>634</v>
      </c>
    </row>
    <row r="4" spans="2:54" ht="15.75">
      <c r="C4" s="1828">
        <v>1</v>
      </c>
      <c r="D4" s="1828">
        <v>2</v>
      </c>
      <c r="E4" s="1828">
        <v>3</v>
      </c>
      <c r="F4" s="1828">
        <v>4</v>
      </c>
      <c r="G4" s="1828">
        <v>5</v>
      </c>
      <c r="H4" s="1828">
        <v>6</v>
      </c>
      <c r="I4" s="1828">
        <v>7</v>
      </c>
      <c r="J4" s="1828">
        <v>8</v>
      </c>
      <c r="K4" s="1828">
        <v>9</v>
      </c>
      <c r="L4" s="1828">
        <v>10</v>
      </c>
      <c r="M4" s="1828">
        <v>11</v>
      </c>
      <c r="N4" s="1828">
        <v>12</v>
      </c>
      <c r="O4" s="1828">
        <v>13</v>
      </c>
      <c r="P4" s="1828">
        <v>14</v>
      </c>
      <c r="Q4" s="1828">
        <v>15</v>
      </c>
      <c r="R4" s="1828">
        <v>16</v>
      </c>
      <c r="S4" s="1828">
        <v>17</v>
      </c>
      <c r="T4" s="1828">
        <v>18</v>
      </c>
      <c r="U4" s="1828">
        <v>19</v>
      </c>
      <c r="V4" s="1828">
        <v>20</v>
      </c>
      <c r="W4" s="1828">
        <v>21</v>
      </c>
      <c r="X4" s="1828">
        <v>22</v>
      </c>
      <c r="Y4" s="1828">
        <v>23</v>
      </c>
      <c r="Z4" s="1828">
        <v>24</v>
      </c>
      <c r="AA4" s="1828">
        <v>25</v>
      </c>
      <c r="AB4" s="1828">
        <v>26</v>
      </c>
      <c r="AC4" s="1828">
        <v>27</v>
      </c>
      <c r="AD4" s="1828">
        <v>28</v>
      </c>
      <c r="AE4" s="1828">
        <v>29</v>
      </c>
      <c r="AF4" s="1828">
        <v>30</v>
      </c>
      <c r="AG4" s="1828">
        <v>31</v>
      </c>
      <c r="AH4" s="1828">
        <v>32</v>
      </c>
      <c r="AI4" s="1828">
        <v>33</v>
      </c>
      <c r="AJ4" s="1828">
        <v>34</v>
      </c>
      <c r="AK4" s="1828">
        <v>35</v>
      </c>
      <c r="AL4" s="1828">
        <v>36</v>
      </c>
      <c r="AM4" s="1828">
        <v>37</v>
      </c>
      <c r="AN4" s="1828">
        <v>38</v>
      </c>
      <c r="AO4" s="1828">
        <v>39</v>
      </c>
      <c r="AP4" s="1828">
        <v>40</v>
      </c>
      <c r="AQ4" s="1828">
        <v>41</v>
      </c>
      <c r="AR4" s="1828">
        <v>42</v>
      </c>
      <c r="AS4" s="1828">
        <v>43</v>
      </c>
      <c r="AT4" s="1828">
        <v>44</v>
      </c>
      <c r="AU4" s="1828">
        <v>45</v>
      </c>
      <c r="AV4" s="1828">
        <v>46</v>
      </c>
      <c r="AW4" s="1828">
        <v>47</v>
      </c>
      <c r="AX4" s="1828">
        <v>48</v>
      </c>
      <c r="AY4" s="1828">
        <v>49</v>
      </c>
      <c r="AZ4" s="1828">
        <v>50</v>
      </c>
      <c r="BA4" s="1828">
        <v>51</v>
      </c>
      <c r="BB4" s="1828">
        <v>52</v>
      </c>
    </row>
    <row r="5" spans="2:54">
      <c r="C5" s="1829">
        <v>42015</v>
      </c>
      <c r="D5" s="1829">
        <v>42022</v>
      </c>
      <c r="E5" s="1829">
        <v>42029</v>
      </c>
      <c r="F5" s="1829">
        <v>42030</v>
      </c>
      <c r="G5" s="1829">
        <v>42043</v>
      </c>
      <c r="H5" s="1829">
        <v>42050</v>
      </c>
      <c r="I5" s="1829">
        <v>42057</v>
      </c>
      <c r="J5" s="1829">
        <v>42058</v>
      </c>
      <c r="K5" s="1829">
        <v>42071</v>
      </c>
      <c r="L5" s="1829">
        <v>42078</v>
      </c>
      <c r="M5" s="1829">
        <v>42085</v>
      </c>
      <c r="N5" s="1829">
        <v>42092</v>
      </c>
      <c r="O5" s="1829">
        <v>42099</v>
      </c>
      <c r="P5" s="1829">
        <v>42106</v>
      </c>
      <c r="Q5" s="1829">
        <v>42113</v>
      </c>
      <c r="R5" s="1829">
        <v>42120</v>
      </c>
      <c r="S5" s="1829">
        <v>42121</v>
      </c>
      <c r="T5" s="1829">
        <v>42134</v>
      </c>
      <c r="U5" s="1829">
        <v>42141</v>
      </c>
      <c r="V5" s="1829">
        <v>42148</v>
      </c>
      <c r="W5" s="1829">
        <v>42155</v>
      </c>
      <c r="X5" s="1829">
        <v>42162</v>
      </c>
      <c r="Y5" s="1829">
        <v>42169</v>
      </c>
      <c r="Z5" s="1829">
        <v>42176</v>
      </c>
      <c r="AA5" s="1829">
        <v>42183</v>
      </c>
      <c r="AB5" s="1829">
        <v>42190</v>
      </c>
      <c r="AC5" s="1829">
        <v>42197</v>
      </c>
      <c r="AD5" s="1829">
        <v>42204</v>
      </c>
      <c r="AE5" s="1829">
        <v>42211</v>
      </c>
      <c r="AF5" s="1829">
        <v>42212</v>
      </c>
      <c r="AG5" s="1829">
        <v>42225</v>
      </c>
      <c r="AH5" s="1829">
        <v>42232</v>
      </c>
      <c r="AI5" s="1829">
        <v>42239</v>
      </c>
      <c r="AJ5" s="1829">
        <v>42246</v>
      </c>
      <c r="AK5" s="1829">
        <v>42253</v>
      </c>
      <c r="AL5" s="1829">
        <v>42260</v>
      </c>
      <c r="AM5" s="1829">
        <v>42267</v>
      </c>
      <c r="AN5" s="1829">
        <v>42274</v>
      </c>
      <c r="AO5" s="1829">
        <v>42275</v>
      </c>
      <c r="AP5" s="1829">
        <v>42288</v>
      </c>
      <c r="AQ5" s="1829">
        <v>42295</v>
      </c>
      <c r="AR5" s="1829">
        <v>42302</v>
      </c>
      <c r="AS5" s="1829">
        <v>42303</v>
      </c>
      <c r="AT5" s="1829">
        <v>42316</v>
      </c>
      <c r="AU5" s="1829">
        <v>42323</v>
      </c>
      <c r="AV5" s="1829">
        <v>42330</v>
      </c>
      <c r="AW5" s="1829">
        <v>42337</v>
      </c>
      <c r="AX5" s="1829">
        <v>42344</v>
      </c>
      <c r="AY5" s="1829">
        <v>42351</v>
      </c>
      <c r="AZ5" s="1829">
        <v>42358</v>
      </c>
      <c r="BA5" s="1829">
        <v>42365</v>
      </c>
      <c r="BB5" s="1829">
        <v>42366</v>
      </c>
    </row>
    <row r="6" spans="2:54" ht="15.75">
      <c r="B6" s="1828" t="s">
        <v>625</v>
      </c>
      <c r="C6" s="1830">
        <v>42015</v>
      </c>
      <c r="D6" s="1830">
        <v>42022</v>
      </c>
      <c r="E6" s="1830">
        <v>42029</v>
      </c>
      <c r="F6" s="1830">
        <v>42036</v>
      </c>
      <c r="G6" s="1830">
        <v>42043</v>
      </c>
      <c r="H6" s="1830">
        <v>42050</v>
      </c>
      <c r="I6" s="1830">
        <v>42057</v>
      </c>
      <c r="J6" s="1830">
        <v>42064</v>
      </c>
      <c r="K6" s="1830">
        <v>42071</v>
      </c>
      <c r="L6" s="1830">
        <v>42078</v>
      </c>
      <c r="M6" s="1830">
        <v>42085</v>
      </c>
      <c r="N6" s="1830">
        <v>42092</v>
      </c>
      <c r="O6" s="1830">
        <v>42099</v>
      </c>
      <c r="P6" s="1830">
        <v>42106</v>
      </c>
      <c r="Q6" s="1830">
        <v>42113</v>
      </c>
      <c r="R6" s="1830">
        <v>42120</v>
      </c>
      <c r="S6" s="1830">
        <v>42127</v>
      </c>
      <c r="T6" s="1830">
        <v>42134</v>
      </c>
      <c r="U6" s="1830">
        <v>42141</v>
      </c>
      <c r="V6" s="1830">
        <v>42148</v>
      </c>
      <c r="W6" s="1830">
        <v>42155</v>
      </c>
      <c r="X6" s="1830">
        <v>42162</v>
      </c>
      <c r="Y6" s="1830">
        <v>42169</v>
      </c>
      <c r="Z6" s="1830">
        <v>42176</v>
      </c>
      <c r="AA6" s="1830">
        <v>42183</v>
      </c>
      <c r="AB6" s="1830">
        <v>42190</v>
      </c>
      <c r="AC6" s="1830">
        <v>42197</v>
      </c>
      <c r="AD6" s="1830">
        <v>42204</v>
      </c>
      <c r="AE6" s="1830">
        <v>42211</v>
      </c>
      <c r="AF6" s="1830">
        <v>42218</v>
      </c>
      <c r="AG6" s="1830">
        <v>42225</v>
      </c>
      <c r="AH6" s="1830">
        <v>42232</v>
      </c>
      <c r="AI6" s="1830">
        <v>42239</v>
      </c>
      <c r="AJ6" s="1830">
        <v>42246</v>
      </c>
      <c r="AK6" s="1830">
        <v>42253</v>
      </c>
      <c r="AL6" s="1830">
        <v>42260</v>
      </c>
      <c r="AM6" s="1830">
        <v>42267</v>
      </c>
      <c r="AN6" s="1830">
        <v>42274</v>
      </c>
      <c r="AO6" s="1830">
        <v>42281</v>
      </c>
      <c r="AP6" s="1830">
        <v>42288</v>
      </c>
      <c r="AQ6" s="1830">
        <v>42295</v>
      </c>
      <c r="AR6" s="1830">
        <v>42302</v>
      </c>
      <c r="AS6" s="1830">
        <v>42309</v>
      </c>
      <c r="AT6" s="1830">
        <v>42316</v>
      </c>
      <c r="AU6" s="1830">
        <v>42323</v>
      </c>
      <c r="AV6" s="1830">
        <v>42330</v>
      </c>
      <c r="AW6" s="1830">
        <v>42337</v>
      </c>
      <c r="AX6" s="1830">
        <v>42344</v>
      </c>
      <c r="AY6" s="1830">
        <v>42351</v>
      </c>
      <c r="AZ6" s="1830">
        <v>42358</v>
      </c>
      <c r="BA6" s="1830">
        <v>42365</v>
      </c>
      <c r="BB6" s="1830">
        <v>42372</v>
      </c>
    </row>
    <row r="7" spans="2:54" ht="15.75">
      <c r="B7" s="1828"/>
      <c r="C7" s="1831">
        <v>149.19999999999999</v>
      </c>
      <c r="D7" s="1831">
        <v>148.97999999999999</v>
      </c>
      <c r="E7" s="1831">
        <v>154.54</v>
      </c>
      <c r="F7" s="1831">
        <v>147.08000000000001</v>
      </c>
      <c r="G7" s="1831">
        <v>149.96</v>
      </c>
      <c r="H7" s="1831">
        <v>151.1</v>
      </c>
      <c r="I7" s="1831">
        <v>148.77000000000001</v>
      </c>
      <c r="J7" s="1831">
        <v>152.75</v>
      </c>
      <c r="K7" s="1831">
        <v>151.87</v>
      </c>
      <c r="L7" s="1831">
        <v>153.06</v>
      </c>
      <c r="M7" s="1831">
        <v>156.46</v>
      </c>
      <c r="N7" s="1831">
        <v>155.38</v>
      </c>
      <c r="O7" s="1831">
        <v>159.08000000000001</v>
      </c>
      <c r="P7" s="1831">
        <v>160.41999999999999</v>
      </c>
      <c r="Q7" s="1831">
        <v>159.13</v>
      </c>
      <c r="R7" s="1831">
        <v>164.54</v>
      </c>
      <c r="S7" s="1831">
        <v>163.27000000000001</v>
      </c>
      <c r="T7" s="1831">
        <v>164.93</v>
      </c>
      <c r="U7" s="1831">
        <v>163</v>
      </c>
      <c r="V7" s="1831">
        <v>159.88</v>
      </c>
      <c r="W7" s="1831">
        <v>160.28</v>
      </c>
      <c r="X7" s="1831">
        <v>157.97999999999999</v>
      </c>
      <c r="Y7" s="1831">
        <v>162.08000000000001</v>
      </c>
      <c r="Z7" s="1831">
        <v>162.46</v>
      </c>
      <c r="AA7" s="1831">
        <v>155.61000000000001</v>
      </c>
      <c r="AB7" s="1831">
        <v>156.13999999999999</v>
      </c>
      <c r="AC7" s="1831">
        <v>150.12</v>
      </c>
      <c r="AD7" s="1831">
        <v>149.88</v>
      </c>
      <c r="AE7" s="1831">
        <v>155.57</v>
      </c>
      <c r="AF7" s="1831">
        <v>149.09</v>
      </c>
      <c r="AG7" s="1831">
        <v>146.71</v>
      </c>
      <c r="AH7" s="1831">
        <v>148.94</v>
      </c>
      <c r="AI7" s="1831">
        <v>145.46</v>
      </c>
      <c r="AJ7" s="1831">
        <v>148.41999999999999</v>
      </c>
      <c r="AK7" s="1831">
        <v>149.25</v>
      </c>
      <c r="AL7" s="1831">
        <v>149.72999999999999</v>
      </c>
      <c r="AM7" s="1831">
        <v>149.6</v>
      </c>
      <c r="AN7" s="1831">
        <v>148.81</v>
      </c>
      <c r="AO7" s="1831">
        <v>149.34</v>
      </c>
      <c r="AP7" s="1831">
        <v>150.04</v>
      </c>
      <c r="AQ7" s="1831">
        <v>151.15</v>
      </c>
      <c r="AR7" s="1831">
        <v>148.91999999999999</v>
      </c>
      <c r="AS7" s="1831">
        <v>146.94</v>
      </c>
      <c r="AT7" s="1831">
        <v>144.81</v>
      </c>
      <c r="AU7" s="1831">
        <v>144.05000000000001</v>
      </c>
      <c r="AV7" s="1831">
        <v>141.76</v>
      </c>
      <c r="AW7" s="1831">
        <v>142.96</v>
      </c>
      <c r="AX7" s="1831">
        <v>137.96</v>
      </c>
      <c r="AY7" s="1831">
        <v>137.9</v>
      </c>
      <c r="AZ7" s="1831">
        <v>137.04</v>
      </c>
      <c r="BA7" s="1831">
        <v>136.63999999999999</v>
      </c>
      <c r="BB7" s="1831">
        <v>132.55000000000001</v>
      </c>
    </row>
    <row r="8" spans="2:54" ht="15.75">
      <c r="B8" s="1828" t="s">
        <v>626</v>
      </c>
      <c r="C8" s="1830">
        <v>42379</v>
      </c>
      <c r="D8" s="1830">
        <v>42386</v>
      </c>
      <c r="E8" s="1830">
        <v>42393</v>
      </c>
      <c r="F8" s="1830">
        <v>42400</v>
      </c>
      <c r="G8" s="1830">
        <v>42407</v>
      </c>
      <c r="H8" s="1830">
        <v>42414</v>
      </c>
      <c r="I8" s="1830">
        <v>42421</v>
      </c>
      <c r="J8" s="1830">
        <v>42428</v>
      </c>
      <c r="K8" s="1830">
        <v>42435</v>
      </c>
      <c r="L8" s="1830">
        <v>42442</v>
      </c>
      <c r="M8" s="1830">
        <v>42449</v>
      </c>
      <c r="N8" s="1830">
        <v>42456</v>
      </c>
      <c r="O8" s="1830">
        <v>42463</v>
      </c>
      <c r="P8" s="1830">
        <v>42470</v>
      </c>
      <c r="Q8" s="1830">
        <v>42477</v>
      </c>
      <c r="R8" s="1830">
        <v>42484</v>
      </c>
      <c r="S8" s="1830">
        <v>42491</v>
      </c>
      <c r="T8" s="1830">
        <v>42498</v>
      </c>
      <c r="U8" s="1830">
        <v>42505</v>
      </c>
      <c r="V8" s="1830">
        <v>42512</v>
      </c>
      <c r="W8" s="1830">
        <v>42519</v>
      </c>
      <c r="X8" s="1830">
        <v>42526</v>
      </c>
      <c r="Y8" s="1830">
        <v>42533</v>
      </c>
      <c r="Z8" s="1830">
        <v>42540</v>
      </c>
      <c r="AA8" s="1830">
        <v>42547</v>
      </c>
      <c r="AB8" s="1830">
        <v>42554</v>
      </c>
      <c r="AC8" s="1830">
        <v>42561</v>
      </c>
      <c r="AD8" s="1830">
        <v>42568</v>
      </c>
      <c r="AE8" s="1830">
        <v>42575</v>
      </c>
      <c r="AF8" s="1830">
        <v>42582</v>
      </c>
      <c r="AG8" s="1830">
        <v>42589</v>
      </c>
      <c r="AH8" s="1830">
        <v>42596</v>
      </c>
      <c r="AI8" s="1830">
        <v>42603</v>
      </c>
      <c r="AJ8" s="1830">
        <v>42610</v>
      </c>
      <c r="AK8" s="1830">
        <v>42617</v>
      </c>
      <c r="AL8" s="1830">
        <v>42624</v>
      </c>
      <c r="AM8" s="1830">
        <v>42631</v>
      </c>
      <c r="AN8" s="1830">
        <v>42638</v>
      </c>
      <c r="AO8" s="1830">
        <v>42645</v>
      </c>
      <c r="AP8" s="1830">
        <v>42652</v>
      </c>
      <c r="AQ8" s="1830">
        <v>42659</v>
      </c>
      <c r="AR8" s="1830">
        <v>42666</v>
      </c>
      <c r="AS8" s="1830">
        <v>42673</v>
      </c>
      <c r="AT8" s="1830">
        <v>42680</v>
      </c>
      <c r="AU8" s="1830">
        <v>42687</v>
      </c>
      <c r="AV8" s="1830">
        <v>42694</v>
      </c>
      <c r="AW8" s="1830">
        <v>42701</v>
      </c>
      <c r="AX8" s="1830">
        <v>42708</v>
      </c>
      <c r="AY8" s="1830">
        <v>42715</v>
      </c>
      <c r="AZ8" s="1830">
        <v>42722</v>
      </c>
      <c r="BA8" s="1830">
        <v>42729</v>
      </c>
      <c r="BB8" s="1830">
        <v>42736</v>
      </c>
    </row>
    <row r="9" spans="2:54" ht="15.75">
      <c r="B9" s="1832"/>
      <c r="C9" s="1831">
        <v>133.96</v>
      </c>
      <c r="D9" s="1831">
        <v>136.13</v>
      </c>
      <c r="E9" s="1831">
        <v>131.22</v>
      </c>
      <c r="F9" s="1831">
        <v>128.1</v>
      </c>
      <c r="G9" s="1831">
        <v>129.91999999999999</v>
      </c>
      <c r="H9" s="1831">
        <v>131.47999999999999</v>
      </c>
      <c r="I9" s="1831">
        <v>131.97999999999999</v>
      </c>
      <c r="J9" s="1831">
        <v>133.47999999999999</v>
      </c>
      <c r="K9" s="1831">
        <v>135.88999999999999</v>
      </c>
      <c r="L9" s="1831">
        <v>138.62</v>
      </c>
      <c r="M9" s="1831">
        <v>140.55000000000001</v>
      </c>
      <c r="N9" s="1831">
        <v>142.02000000000001</v>
      </c>
      <c r="O9" s="1831">
        <v>145.52000000000001</v>
      </c>
      <c r="P9" s="1831">
        <v>149.47999999999999</v>
      </c>
      <c r="Q9" s="1831">
        <v>147.96</v>
      </c>
      <c r="R9" s="1831">
        <v>147.69999999999999</v>
      </c>
      <c r="S9" s="1831">
        <v>145.93</v>
      </c>
      <c r="T9" s="1831">
        <v>149.33000000000001</v>
      </c>
      <c r="U9" s="1831">
        <v>150.88999999999999</v>
      </c>
      <c r="V9" s="1831">
        <v>149.80000000000001</v>
      </c>
      <c r="W9" s="1831">
        <v>144.83000000000001</v>
      </c>
      <c r="X9" s="1831">
        <v>152.02000000000001</v>
      </c>
      <c r="Y9" s="1831">
        <v>156.27000000000001</v>
      </c>
      <c r="Z9" s="1831">
        <v>153.32</v>
      </c>
      <c r="AA9" s="1831">
        <v>151.77000000000001</v>
      </c>
      <c r="AB9" s="1831">
        <v>155.22999999999999</v>
      </c>
      <c r="AC9" s="1831">
        <v>156.63</v>
      </c>
      <c r="AD9" s="1831">
        <v>156</v>
      </c>
      <c r="AE9" s="1831">
        <v>158.27000000000001</v>
      </c>
      <c r="AF9" s="1831">
        <v>158.68</v>
      </c>
      <c r="AG9" s="1831">
        <v>159.21</v>
      </c>
      <c r="AH9" s="1831">
        <v>160.77000000000001</v>
      </c>
      <c r="AI9" s="1831">
        <v>163.4</v>
      </c>
      <c r="AJ9" s="1831">
        <v>167.14</v>
      </c>
      <c r="AK9" s="1831">
        <v>167.58</v>
      </c>
      <c r="AL9" s="1831">
        <v>172.06</v>
      </c>
      <c r="AM9" s="1831">
        <v>169.53</v>
      </c>
      <c r="AN9" s="1831">
        <v>170.69</v>
      </c>
      <c r="AO9" s="1831">
        <v>162.07</v>
      </c>
      <c r="AP9" s="1831">
        <v>166.53</v>
      </c>
      <c r="AQ9" s="1831">
        <v>170.47</v>
      </c>
      <c r="AR9" s="1831">
        <v>170</v>
      </c>
      <c r="AS9" s="1831">
        <v>171.59</v>
      </c>
      <c r="AT9" s="1831">
        <v>166.58</v>
      </c>
      <c r="AU9" s="1831">
        <v>172.5</v>
      </c>
      <c r="AV9" s="1831">
        <v>171.36</v>
      </c>
      <c r="AW9" s="1831">
        <v>173.5</v>
      </c>
      <c r="AX9" s="1831">
        <v>178</v>
      </c>
      <c r="AY9" s="1831">
        <v>175.69</v>
      </c>
      <c r="AZ9" s="1831">
        <v>178.21</v>
      </c>
      <c r="BA9" s="1831">
        <v>178.46</v>
      </c>
      <c r="BB9" s="1831">
        <v>172.57</v>
      </c>
    </row>
    <row r="10" spans="2:54" ht="15.75">
      <c r="B10" s="1828" t="s">
        <v>627</v>
      </c>
      <c r="C10" s="1830">
        <v>42743</v>
      </c>
      <c r="D10" s="1830">
        <v>42750</v>
      </c>
      <c r="E10" s="1830">
        <v>42757</v>
      </c>
      <c r="F10" s="1830">
        <v>42764</v>
      </c>
      <c r="G10" s="1830">
        <v>42771</v>
      </c>
      <c r="H10" s="1830">
        <v>42778</v>
      </c>
      <c r="I10" s="1830">
        <v>42785</v>
      </c>
      <c r="J10" s="1830">
        <v>42792</v>
      </c>
      <c r="K10" s="1830">
        <v>42799</v>
      </c>
      <c r="L10" s="1830">
        <v>42806</v>
      </c>
      <c r="M10" s="1830">
        <v>42813</v>
      </c>
      <c r="N10" s="1830">
        <v>42820</v>
      </c>
      <c r="O10" s="1830">
        <v>42827</v>
      </c>
      <c r="P10" s="1830" t="s">
        <v>628</v>
      </c>
      <c r="Q10" s="1830" t="s">
        <v>629</v>
      </c>
      <c r="R10" s="1830" t="s">
        <v>630</v>
      </c>
      <c r="S10" s="1830" t="s">
        <v>631</v>
      </c>
      <c r="T10" s="1830">
        <v>42862</v>
      </c>
      <c r="U10" s="1830">
        <v>42869</v>
      </c>
      <c r="V10" s="1830">
        <v>42876</v>
      </c>
      <c r="W10" s="1830">
        <v>42883</v>
      </c>
      <c r="X10" s="1830">
        <v>42890</v>
      </c>
      <c r="Y10" s="1830">
        <v>42897</v>
      </c>
      <c r="Z10" s="1830">
        <v>42904</v>
      </c>
      <c r="AA10" s="1830">
        <v>42911</v>
      </c>
      <c r="AB10" s="1830">
        <v>42918</v>
      </c>
      <c r="AC10" s="1830">
        <v>42925</v>
      </c>
      <c r="AD10" s="1830">
        <v>42932</v>
      </c>
      <c r="AE10" s="1830">
        <v>42939</v>
      </c>
      <c r="AF10" s="1830">
        <v>42946</v>
      </c>
      <c r="AG10" s="1830">
        <v>42953</v>
      </c>
      <c r="AH10" s="1830">
        <v>42960</v>
      </c>
      <c r="AI10" s="1830">
        <v>42967</v>
      </c>
      <c r="AJ10" s="1830">
        <v>42974</v>
      </c>
      <c r="AK10" s="1830">
        <v>42981</v>
      </c>
      <c r="AL10" s="1830">
        <v>42988</v>
      </c>
      <c r="AM10" s="1830">
        <v>42995</v>
      </c>
      <c r="AN10" s="1830">
        <v>43002</v>
      </c>
      <c r="AO10" s="1830">
        <v>43009</v>
      </c>
      <c r="AP10" s="1830">
        <v>43016</v>
      </c>
      <c r="AQ10" s="1830">
        <v>43023</v>
      </c>
      <c r="AR10" s="1830">
        <v>43030</v>
      </c>
      <c r="AS10" s="1830">
        <v>43037</v>
      </c>
      <c r="AT10" s="1830">
        <v>43044</v>
      </c>
      <c r="AU10" s="1830">
        <v>43051</v>
      </c>
      <c r="AV10" s="1830">
        <v>43058</v>
      </c>
      <c r="AW10" s="1830">
        <v>43065</v>
      </c>
      <c r="AX10" s="1830">
        <v>43072</v>
      </c>
      <c r="AY10" s="1830">
        <v>43079</v>
      </c>
      <c r="AZ10" s="1830">
        <v>43086</v>
      </c>
      <c r="BA10" s="1830">
        <v>43100</v>
      </c>
      <c r="BB10" s="1830">
        <v>43107</v>
      </c>
    </row>
    <row r="11" spans="2:54">
      <c r="C11" s="1831">
        <v>180</v>
      </c>
      <c r="D11" s="1831">
        <v>173.5</v>
      </c>
      <c r="E11" s="1831">
        <v>171.82</v>
      </c>
      <c r="F11" s="1831">
        <v>184.64</v>
      </c>
      <c r="G11" s="1831">
        <v>176.31</v>
      </c>
      <c r="H11" s="1831">
        <v>178.86</v>
      </c>
      <c r="I11" s="1831">
        <v>176</v>
      </c>
      <c r="J11" s="1831">
        <v>185.71</v>
      </c>
      <c r="K11" s="1831">
        <v>176.25</v>
      </c>
      <c r="L11" s="1831">
        <v>183.93</v>
      </c>
      <c r="M11" s="1831">
        <v>185.17</v>
      </c>
      <c r="N11" s="1831">
        <v>178.08</v>
      </c>
      <c r="O11" s="1831">
        <v>190.67</v>
      </c>
      <c r="P11" s="1831">
        <v>198.71</v>
      </c>
      <c r="Q11" s="1831">
        <v>189.08</v>
      </c>
      <c r="R11" s="1831">
        <v>198.38</v>
      </c>
      <c r="S11" s="1831">
        <v>196.36</v>
      </c>
      <c r="T11" s="1831">
        <v>194.17</v>
      </c>
      <c r="U11" s="1831">
        <v>190.91</v>
      </c>
      <c r="V11" s="1831">
        <v>206</v>
      </c>
      <c r="W11" s="1831">
        <v>208.14</v>
      </c>
      <c r="X11" s="1831">
        <v>209.62</v>
      </c>
      <c r="Y11" s="1831">
        <v>210.63</v>
      </c>
      <c r="Z11" s="1831">
        <v>209.83</v>
      </c>
      <c r="AA11" s="1831">
        <v>213</v>
      </c>
      <c r="AB11" s="1831">
        <v>202.31</v>
      </c>
      <c r="AC11" s="1831">
        <v>206.57</v>
      </c>
      <c r="AD11" s="1831">
        <v>209.14</v>
      </c>
      <c r="AE11" s="1831">
        <v>202.06</v>
      </c>
      <c r="AF11" s="1831">
        <v>200.33</v>
      </c>
      <c r="AG11" s="1831">
        <v>193.33</v>
      </c>
      <c r="AH11" s="1831">
        <v>198.46</v>
      </c>
      <c r="AI11" s="1831">
        <v>194.75</v>
      </c>
      <c r="AJ11" s="1831">
        <v>196.87</v>
      </c>
      <c r="AK11" s="1831">
        <v>197.53</v>
      </c>
      <c r="AL11" s="1831">
        <v>197.67</v>
      </c>
      <c r="AM11" s="1831">
        <v>193.85</v>
      </c>
      <c r="AN11" s="1831">
        <v>196.18</v>
      </c>
      <c r="AO11" s="1831">
        <v>196.86</v>
      </c>
      <c r="AP11" s="1831">
        <v>194.33</v>
      </c>
      <c r="AQ11" s="1831">
        <v>194.69</v>
      </c>
      <c r="AR11" s="1831">
        <v>197.25</v>
      </c>
      <c r="AS11" s="1831">
        <v>194.46</v>
      </c>
      <c r="AT11" s="1831">
        <v>175.5</v>
      </c>
      <c r="AU11" s="1831">
        <v>191.07</v>
      </c>
      <c r="AV11" s="1831">
        <v>191</v>
      </c>
      <c r="AW11" s="1831">
        <v>192.31</v>
      </c>
      <c r="AX11" s="1831">
        <v>194.86</v>
      </c>
      <c r="AY11" s="1831">
        <v>179.44</v>
      </c>
      <c r="AZ11" s="1831">
        <v>193.21</v>
      </c>
      <c r="BA11" s="1831">
        <v>184.94</v>
      </c>
      <c r="BB11" s="1831">
        <v>184.94</v>
      </c>
    </row>
    <row r="12" spans="2:54" ht="15.75">
      <c r="B12" s="1828" t="s">
        <v>502</v>
      </c>
      <c r="C12" s="1830">
        <v>43107</v>
      </c>
      <c r="D12" s="1830">
        <v>43114</v>
      </c>
      <c r="E12" s="1830">
        <v>43121</v>
      </c>
      <c r="F12" s="1830">
        <v>43128</v>
      </c>
      <c r="G12" s="1830">
        <v>43135</v>
      </c>
      <c r="H12" s="1830">
        <v>43142</v>
      </c>
      <c r="I12" s="1830">
        <v>43149</v>
      </c>
      <c r="J12" s="1830">
        <v>43156</v>
      </c>
      <c r="K12" s="1830">
        <v>43163</v>
      </c>
      <c r="L12" s="1830">
        <v>43170</v>
      </c>
      <c r="M12" s="1830">
        <v>43177</v>
      </c>
      <c r="N12" s="1830">
        <v>43184</v>
      </c>
      <c r="O12" s="1830">
        <v>43191</v>
      </c>
      <c r="P12" s="1830">
        <v>43198</v>
      </c>
      <c r="Q12" s="1830">
        <v>43205</v>
      </c>
      <c r="R12" s="1830">
        <v>43212</v>
      </c>
      <c r="S12" s="1830">
        <v>43219</v>
      </c>
      <c r="T12" s="1830">
        <v>43226</v>
      </c>
      <c r="U12" s="1830">
        <v>43233</v>
      </c>
      <c r="V12" s="1830">
        <v>43240</v>
      </c>
      <c r="W12" s="1830">
        <v>43247</v>
      </c>
      <c r="X12" s="1830">
        <v>43254</v>
      </c>
      <c r="Y12" s="1830">
        <v>43261</v>
      </c>
      <c r="Z12" s="1830">
        <v>43268</v>
      </c>
      <c r="AA12" s="1830">
        <v>43275</v>
      </c>
      <c r="AB12" s="1830">
        <v>43282</v>
      </c>
      <c r="AC12" s="1830">
        <v>43289</v>
      </c>
      <c r="AD12" s="1830">
        <v>43296</v>
      </c>
      <c r="AE12" s="1830">
        <v>43303</v>
      </c>
      <c r="AF12" s="1830">
        <v>43310</v>
      </c>
      <c r="AG12" s="1830">
        <v>43317</v>
      </c>
      <c r="AH12" s="1830">
        <v>43324</v>
      </c>
      <c r="AI12" s="1830">
        <v>43331</v>
      </c>
      <c r="AJ12" s="1830">
        <v>43338</v>
      </c>
      <c r="AK12" s="1830">
        <v>43345</v>
      </c>
      <c r="AL12" s="1830">
        <v>43352</v>
      </c>
      <c r="AM12" s="1830">
        <v>43359</v>
      </c>
      <c r="AN12" s="1830">
        <v>43366</v>
      </c>
      <c r="AO12" s="1830">
        <v>43373</v>
      </c>
      <c r="AP12" s="1830">
        <v>43380</v>
      </c>
      <c r="AQ12" s="1830">
        <v>43387</v>
      </c>
      <c r="AR12" s="1830">
        <v>43394</v>
      </c>
      <c r="AS12" s="1830">
        <v>43401</v>
      </c>
      <c r="AT12" s="1830">
        <v>43408</v>
      </c>
      <c r="AU12" s="1830">
        <v>43415</v>
      </c>
      <c r="AV12" s="1830">
        <v>43422</v>
      </c>
      <c r="AW12" s="1830">
        <v>43429</v>
      </c>
      <c r="AX12" s="1830">
        <v>43436</v>
      </c>
      <c r="AY12" s="1830">
        <v>43443</v>
      </c>
      <c r="AZ12" s="1830">
        <v>43450</v>
      </c>
      <c r="BA12" s="1830">
        <v>43457</v>
      </c>
      <c r="BB12" s="1830">
        <v>43464</v>
      </c>
    </row>
    <row r="13" spans="2:54">
      <c r="C13" s="1833">
        <v>199.14</v>
      </c>
      <c r="D13" s="1833">
        <v>186.21</v>
      </c>
      <c r="E13" s="1833">
        <v>182.33</v>
      </c>
      <c r="F13" s="1833">
        <v>183.92</v>
      </c>
      <c r="G13" s="1833">
        <v>180.67</v>
      </c>
      <c r="H13" s="1833">
        <v>179.3</v>
      </c>
      <c r="I13" s="1833">
        <v>180.58</v>
      </c>
      <c r="J13" s="1833">
        <v>183.73</v>
      </c>
      <c r="K13" s="1833">
        <v>174.71</v>
      </c>
      <c r="L13" s="1833">
        <v>188.6</v>
      </c>
      <c r="M13" s="1833">
        <v>186.64</v>
      </c>
      <c r="N13" s="1833">
        <v>180.63</v>
      </c>
      <c r="O13" s="1833">
        <v>178.75</v>
      </c>
      <c r="P13" s="1833">
        <v>195.71</v>
      </c>
      <c r="Q13" s="1833">
        <v>189.78</v>
      </c>
      <c r="R13" s="1833">
        <v>198.18</v>
      </c>
      <c r="S13" s="1834">
        <v>176.93</v>
      </c>
      <c r="T13" s="1833">
        <v>176.93</v>
      </c>
      <c r="U13" s="1833">
        <v>186</v>
      </c>
      <c r="V13" s="1833">
        <v>180.88</v>
      </c>
      <c r="W13" s="1833">
        <v>187.33</v>
      </c>
      <c r="X13" s="1833">
        <v>184.55</v>
      </c>
      <c r="Y13" s="1833">
        <v>180</v>
      </c>
      <c r="Z13" s="1833">
        <v>188.36</v>
      </c>
      <c r="AA13" s="1833">
        <v>171.13</v>
      </c>
      <c r="AB13" s="1833">
        <v>178</v>
      </c>
      <c r="AC13" s="1833">
        <v>184.2</v>
      </c>
      <c r="AD13" s="1833">
        <v>186.89</v>
      </c>
      <c r="AE13" s="1833">
        <v>188.25</v>
      </c>
      <c r="AF13" s="1833">
        <v>180.5</v>
      </c>
      <c r="AG13" s="1833">
        <v>178.11</v>
      </c>
      <c r="AH13" s="1833">
        <v>186.5</v>
      </c>
      <c r="AI13" s="1833">
        <v>181.86</v>
      </c>
      <c r="AJ13" s="1833">
        <v>181.38</v>
      </c>
      <c r="AK13" s="1833">
        <v>176.14</v>
      </c>
      <c r="AL13" s="1833">
        <v>177.14</v>
      </c>
      <c r="AM13" s="1833">
        <v>172.19</v>
      </c>
      <c r="AN13" s="1833">
        <v>177.78</v>
      </c>
      <c r="AO13" s="1833">
        <v>182.63</v>
      </c>
      <c r="AP13" s="1833">
        <v>170.43</v>
      </c>
      <c r="AQ13" s="1833">
        <v>176.44</v>
      </c>
      <c r="AR13" s="1833">
        <v>189</v>
      </c>
      <c r="AS13" s="1833">
        <v>176.44</v>
      </c>
      <c r="AT13" s="1833">
        <v>184.44</v>
      </c>
      <c r="AU13" s="1833">
        <v>171</v>
      </c>
      <c r="AV13" s="1833">
        <v>165.5</v>
      </c>
      <c r="AW13" s="1833">
        <v>165.89</v>
      </c>
      <c r="AX13" s="1833">
        <v>169.25</v>
      </c>
      <c r="AY13" s="1833">
        <v>173.3</v>
      </c>
      <c r="AZ13" s="1833">
        <v>167</v>
      </c>
      <c r="BA13" s="1833">
        <v>161.5</v>
      </c>
      <c r="BB13" s="1833">
        <v>161.5</v>
      </c>
    </row>
    <row r="14" spans="2:54" ht="15.75">
      <c r="B14" s="1828" t="s">
        <v>503</v>
      </c>
      <c r="C14" s="1830">
        <v>43471</v>
      </c>
      <c r="D14" s="1830">
        <v>43478</v>
      </c>
      <c r="E14" s="1830">
        <v>43485</v>
      </c>
      <c r="F14" s="1830">
        <v>43492</v>
      </c>
      <c r="G14" s="1830">
        <v>43499</v>
      </c>
      <c r="H14" s="1830">
        <v>43506</v>
      </c>
      <c r="I14" s="1830">
        <v>43513</v>
      </c>
      <c r="J14" s="1830">
        <v>43520</v>
      </c>
      <c r="K14" s="1830">
        <v>43527</v>
      </c>
      <c r="L14" s="1830">
        <v>43534</v>
      </c>
      <c r="M14" s="1830">
        <v>43541</v>
      </c>
      <c r="N14" s="1830">
        <v>43548</v>
      </c>
      <c r="O14" s="1830">
        <v>43555</v>
      </c>
      <c r="P14" s="1830">
        <v>43562</v>
      </c>
      <c r="Q14" s="1830">
        <v>43569</v>
      </c>
      <c r="R14" s="1830">
        <v>43576</v>
      </c>
      <c r="S14" s="1830">
        <v>43583</v>
      </c>
      <c r="T14" s="1830">
        <v>43590</v>
      </c>
      <c r="U14" s="1830">
        <v>43597</v>
      </c>
      <c r="V14" s="1830">
        <v>43604</v>
      </c>
      <c r="W14" s="1830">
        <v>43611</v>
      </c>
      <c r="X14" s="1830">
        <v>43618</v>
      </c>
      <c r="Y14" s="1830">
        <v>43625</v>
      </c>
      <c r="Z14" s="1830">
        <v>43632</v>
      </c>
      <c r="AA14" s="1830">
        <v>43639</v>
      </c>
      <c r="AB14" s="1830">
        <v>43646</v>
      </c>
      <c r="AC14" s="1830">
        <v>43653</v>
      </c>
      <c r="AD14" s="1830">
        <v>43660</v>
      </c>
      <c r="AE14" s="1830">
        <v>43667</v>
      </c>
      <c r="AF14" s="1830">
        <v>43674</v>
      </c>
      <c r="AG14" s="1830">
        <v>43681</v>
      </c>
      <c r="AH14" s="1830">
        <v>43688</v>
      </c>
      <c r="AI14" s="1830">
        <v>43695</v>
      </c>
      <c r="AJ14" s="1830">
        <v>43702</v>
      </c>
      <c r="AK14" s="1830">
        <v>43709</v>
      </c>
      <c r="AL14" s="1830">
        <v>43716</v>
      </c>
      <c r="AM14" s="1830">
        <v>43723</v>
      </c>
      <c r="AN14" s="1830">
        <v>43730</v>
      </c>
      <c r="AO14" s="1830">
        <v>43737</v>
      </c>
      <c r="AP14" s="1830">
        <v>43744</v>
      </c>
      <c r="AQ14" s="1830">
        <v>43751</v>
      </c>
      <c r="AR14" s="1830">
        <v>43758</v>
      </c>
      <c r="AS14" s="1830">
        <v>43765</v>
      </c>
      <c r="AT14" s="1830">
        <v>43772</v>
      </c>
      <c r="AU14" s="1830">
        <v>43779</v>
      </c>
      <c r="AV14" s="1830">
        <v>43786</v>
      </c>
      <c r="AW14" s="1830">
        <v>43793</v>
      </c>
      <c r="AX14" s="1830">
        <v>43800</v>
      </c>
      <c r="AY14" s="1830">
        <v>43807</v>
      </c>
      <c r="AZ14" s="1830">
        <v>43814</v>
      </c>
      <c r="BA14" s="1830">
        <v>43821</v>
      </c>
      <c r="BB14" s="1830">
        <v>43828</v>
      </c>
    </row>
    <row r="15" spans="2:54">
      <c r="C15" s="1835">
        <v>158.29</v>
      </c>
      <c r="D15" s="1835">
        <v>169.78</v>
      </c>
      <c r="E15" s="1835">
        <v>151</v>
      </c>
      <c r="F15" s="1835">
        <v>163.5</v>
      </c>
      <c r="G15" s="1835">
        <v>166.33</v>
      </c>
      <c r="H15" s="1835">
        <v>163.75</v>
      </c>
      <c r="I15" s="1835">
        <v>166.44</v>
      </c>
      <c r="J15" s="1835">
        <v>162.75</v>
      </c>
      <c r="K15" s="1835">
        <v>151</v>
      </c>
      <c r="L15" s="1835">
        <v>164.5</v>
      </c>
      <c r="M15" s="1835">
        <v>162.13</v>
      </c>
      <c r="N15" s="1835">
        <v>169.75</v>
      </c>
      <c r="O15" s="1835">
        <v>168.11</v>
      </c>
      <c r="P15" s="1835">
        <v>177.14</v>
      </c>
      <c r="Q15" s="1835">
        <v>160.57</v>
      </c>
      <c r="R15" s="1835">
        <v>181.71</v>
      </c>
      <c r="S15" s="1836">
        <v>185.07</v>
      </c>
      <c r="T15" s="1835">
        <v>185.07</v>
      </c>
      <c r="U15" s="1835">
        <v>204.13</v>
      </c>
      <c r="V15" s="1835">
        <v>211.88</v>
      </c>
      <c r="W15" s="1835">
        <v>214.14</v>
      </c>
      <c r="X15" s="1835">
        <v>214.17</v>
      </c>
      <c r="Y15" s="1835">
        <v>222.75</v>
      </c>
      <c r="Z15" s="1835">
        <v>198</v>
      </c>
      <c r="AA15" s="1835">
        <v>200.5</v>
      </c>
      <c r="AB15" s="1835">
        <v>213.5</v>
      </c>
      <c r="AC15" s="1835">
        <v>219.33</v>
      </c>
      <c r="AD15" s="1835">
        <v>219.67</v>
      </c>
      <c r="AE15" s="1835">
        <v>205.6</v>
      </c>
      <c r="AF15" s="1835">
        <v>212.4</v>
      </c>
      <c r="AG15" s="1835">
        <v>221</v>
      </c>
      <c r="AH15" s="1835">
        <v>217.71</v>
      </c>
      <c r="AI15" s="1835">
        <v>221.5</v>
      </c>
      <c r="AJ15" s="1835">
        <v>226.44</v>
      </c>
      <c r="AK15" s="1835">
        <v>226.8</v>
      </c>
      <c r="AL15" s="1835">
        <v>234.57</v>
      </c>
      <c r="AM15" s="1835">
        <v>235.33</v>
      </c>
      <c r="AN15" s="1835">
        <v>236</v>
      </c>
      <c r="AO15" s="1835">
        <v>234.67</v>
      </c>
      <c r="AP15" s="1835">
        <v>223.29</v>
      </c>
      <c r="AQ15" s="1835">
        <v>238</v>
      </c>
      <c r="AR15" s="1835">
        <v>239</v>
      </c>
      <c r="AS15" s="1835">
        <v>237.5</v>
      </c>
      <c r="AT15" s="1835">
        <v>240.5</v>
      </c>
      <c r="AU15" s="1835">
        <v>234.71</v>
      </c>
      <c r="AV15" s="1835">
        <v>244.86</v>
      </c>
      <c r="AW15" s="1835">
        <v>239.29</v>
      </c>
      <c r="AX15" s="1835">
        <v>244.29</v>
      </c>
      <c r="AY15" s="1835">
        <v>252.83</v>
      </c>
      <c r="AZ15" s="1835">
        <v>230.8</v>
      </c>
      <c r="BA15" s="1835">
        <v>229.83</v>
      </c>
      <c r="BB15" s="1835">
        <v>229.83</v>
      </c>
    </row>
    <row r="16" spans="2:54" ht="15.75">
      <c r="B16" s="1828" t="s">
        <v>632</v>
      </c>
      <c r="C16" s="1830">
        <v>43835</v>
      </c>
      <c r="D16" s="1830">
        <v>43842</v>
      </c>
      <c r="E16" s="1830">
        <v>43849</v>
      </c>
      <c r="F16" s="1830">
        <v>43856</v>
      </c>
      <c r="G16" s="1830">
        <v>43863</v>
      </c>
      <c r="H16" s="1830">
        <v>43870</v>
      </c>
      <c r="I16" s="1830">
        <v>43877</v>
      </c>
      <c r="J16" s="1830">
        <v>43884</v>
      </c>
      <c r="K16" s="1830">
        <v>43891</v>
      </c>
      <c r="L16" s="1830">
        <v>43898</v>
      </c>
      <c r="M16" s="1830">
        <v>43905</v>
      </c>
      <c r="N16" s="1830">
        <v>43912</v>
      </c>
      <c r="O16" s="1830">
        <v>43919</v>
      </c>
      <c r="P16" s="1830">
        <v>43926</v>
      </c>
      <c r="Q16" s="1830">
        <v>43933</v>
      </c>
      <c r="R16" s="1830">
        <v>43940</v>
      </c>
      <c r="S16" s="1830">
        <v>43947</v>
      </c>
      <c r="T16" s="1830">
        <v>43954</v>
      </c>
      <c r="U16" s="1830">
        <v>43961</v>
      </c>
      <c r="V16" s="1830">
        <v>43968</v>
      </c>
      <c r="W16" s="1830">
        <v>43975</v>
      </c>
      <c r="X16" s="1830">
        <v>43982</v>
      </c>
      <c r="Y16" s="1830">
        <v>43989</v>
      </c>
      <c r="Z16" s="1830">
        <v>43996</v>
      </c>
      <c r="AA16" s="1830">
        <v>44003</v>
      </c>
      <c r="AB16" s="1830">
        <v>44010</v>
      </c>
      <c r="AC16" s="1830">
        <v>44017</v>
      </c>
      <c r="AD16" s="1830">
        <v>44024</v>
      </c>
      <c r="AE16" s="1830">
        <v>44031</v>
      </c>
      <c r="AF16" s="1830">
        <v>44038</v>
      </c>
      <c r="AG16" s="1830">
        <v>44045</v>
      </c>
      <c r="AH16" s="1830">
        <v>44052</v>
      </c>
      <c r="AI16" s="1830">
        <v>44059</v>
      </c>
      <c r="AJ16" s="1830">
        <v>44066</v>
      </c>
      <c r="AK16" s="1830">
        <v>44073</v>
      </c>
      <c r="AL16" s="1830">
        <v>44080</v>
      </c>
      <c r="AM16" s="1830">
        <v>44087</v>
      </c>
      <c r="AN16" s="1830">
        <v>44094</v>
      </c>
      <c r="AO16" s="1830">
        <v>44101</v>
      </c>
      <c r="AP16" s="1830">
        <v>44108</v>
      </c>
      <c r="AQ16" s="1830">
        <v>44115</v>
      </c>
      <c r="AR16" s="1830">
        <v>44122</v>
      </c>
      <c r="AS16" s="1830">
        <v>44129</v>
      </c>
      <c r="AT16" s="1830">
        <v>44136</v>
      </c>
      <c r="AU16" s="1830">
        <v>44143</v>
      </c>
      <c r="AV16" s="1830">
        <v>44150</v>
      </c>
      <c r="AW16" s="1830">
        <v>44157</v>
      </c>
      <c r="AX16" s="1830">
        <v>44164</v>
      </c>
      <c r="AY16" s="1830">
        <v>44171</v>
      </c>
      <c r="AZ16" s="1830">
        <v>44178</v>
      </c>
      <c r="BA16" s="1830">
        <v>44185</v>
      </c>
      <c r="BB16" s="1830">
        <v>44199</v>
      </c>
    </row>
    <row r="17" spans="2:54">
      <c r="C17" s="1835">
        <v>210</v>
      </c>
      <c r="D17" s="1835">
        <v>248</v>
      </c>
      <c r="E17" s="1835">
        <v>253.57</v>
      </c>
      <c r="F17" s="1835">
        <v>245.5</v>
      </c>
      <c r="G17" s="1835">
        <v>247.4</v>
      </c>
      <c r="H17" s="1835">
        <v>246.75</v>
      </c>
      <c r="I17" s="1835">
        <v>257.67</v>
      </c>
      <c r="J17" s="1835">
        <v>274</v>
      </c>
      <c r="K17" s="1835">
        <v>267.2</v>
      </c>
      <c r="L17" s="1835">
        <v>264.67</v>
      </c>
      <c r="M17" s="1835">
        <v>270.5</v>
      </c>
      <c r="N17" s="1835">
        <v>286.67</v>
      </c>
      <c r="O17" s="1835">
        <v>230</v>
      </c>
      <c r="P17" s="1835">
        <v>230</v>
      </c>
      <c r="Q17" s="1835">
        <v>236</v>
      </c>
      <c r="R17" s="1835">
        <v>238</v>
      </c>
      <c r="S17" s="1835">
        <v>239</v>
      </c>
      <c r="T17" s="1835">
        <v>268</v>
      </c>
      <c r="U17" s="1835">
        <v>268.67</v>
      </c>
      <c r="V17" s="1835">
        <v>225.33</v>
      </c>
      <c r="W17" s="1835">
        <v>255</v>
      </c>
      <c r="X17" s="1835">
        <v>268</v>
      </c>
      <c r="Y17" s="1835">
        <v>291.5</v>
      </c>
      <c r="Z17" s="1835">
        <v>285.8</v>
      </c>
      <c r="AA17" s="1835">
        <v>261</v>
      </c>
      <c r="AB17" s="1835">
        <v>274</v>
      </c>
      <c r="AC17" s="1835">
        <v>261</v>
      </c>
      <c r="AD17" s="1835">
        <v>248.5</v>
      </c>
      <c r="AE17" s="1835">
        <v>252</v>
      </c>
      <c r="AF17" s="1835">
        <v>258.83</v>
      </c>
      <c r="AG17" s="1835">
        <v>251</v>
      </c>
      <c r="AH17" s="1835">
        <v>259.39999999999998</v>
      </c>
      <c r="AI17" s="1835">
        <v>247.75</v>
      </c>
      <c r="AJ17" s="1835">
        <v>251.4</v>
      </c>
      <c r="AK17" s="1835">
        <v>241.6</v>
      </c>
      <c r="AL17" s="1826">
        <v>255.17</v>
      </c>
      <c r="AM17" s="1826">
        <v>241.4</v>
      </c>
      <c r="AN17" s="1837">
        <v>239</v>
      </c>
      <c r="AO17" s="1837">
        <v>252.6</v>
      </c>
      <c r="AP17" s="1837">
        <v>243.5</v>
      </c>
      <c r="AQ17" s="1837">
        <v>221.4</v>
      </c>
      <c r="AR17" s="1826">
        <v>243.33</v>
      </c>
      <c r="AS17" s="1826">
        <v>180.33</v>
      </c>
      <c r="AT17" s="1826">
        <v>176.33</v>
      </c>
      <c r="AU17" s="1837">
        <v>202.5</v>
      </c>
      <c r="AV17" s="1837">
        <v>202</v>
      </c>
      <c r="AW17" s="1837">
        <v>238.33</v>
      </c>
      <c r="AX17" s="1837">
        <v>213</v>
      </c>
      <c r="AY17" s="1837">
        <v>201.75</v>
      </c>
      <c r="AZ17" s="1837">
        <v>172</v>
      </c>
      <c r="BA17" s="1837">
        <v>229</v>
      </c>
      <c r="BB17" s="1837">
        <v>156.5</v>
      </c>
    </row>
    <row r="18" spans="2:54" ht="15.75">
      <c r="B18" s="1828" t="s">
        <v>653</v>
      </c>
      <c r="C18" s="1830">
        <v>43840</v>
      </c>
      <c r="D18" s="1830">
        <v>43847</v>
      </c>
      <c r="E18" s="1830">
        <v>43854</v>
      </c>
      <c r="F18" s="1830">
        <v>43861</v>
      </c>
      <c r="G18" s="1830">
        <v>43868</v>
      </c>
      <c r="H18" s="1830">
        <v>43875</v>
      </c>
      <c r="I18" s="1830">
        <v>43882</v>
      </c>
      <c r="J18" s="1830">
        <v>43889</v>
      </c>
      <c r="K18" s="1830">
        <v>43896</v>
      </c>
      <c r="L18" s="1830">
        <v>43903</v>
      </c>
      <c r="M18" s="1830">
        <v>43910</v>
      </c>
      <c r="N18" s="1830">
        <v>43917</v>
      </c>
      <c r="O18" s="1830">
        <v>43924</v>
      </c>
      <c r="P18" s="1830">
        <v>43931</v>
      </c>
      <c r="Q18" s="1830">
        <v>43938</v>
      </c>
      <c r="R18" s="1830">
        <v>43945</v>
      </c>
      <c r="S18" s="1830">
        <v>43952</v>
      </c>
      <c r="T18" s="1830">
        <v>43959</v>
      </c>
      <c r="U18" s="1830">
        <v>43966</v>
      </c>
      <c r="V18" s="1830">
        <v>43973</v>
      </c>
      <c r="W18" s="1830">
        <v>43980</v>
      </c>
      <c r="X18" s="1830">
        <v>43987</v>
      </c>
      <c r="Y18" s="1830">
        <v>43994</v>
      </c>
      <c r="Z18" s="1830">
        <v>44001</v>
      </c>
      <c r="AA18" s="1830">
        <v>44008</v>
      </c>
      <c r="AB18" s="1830">
        <v>44015</v>
      </c>
      <c r="AC18" s="1830">
        <v>44022</v>
      </c>
      <c r="AD18" s="1830">
        <v>44029</v>
      </c>
      <c r="AE18" s="1830">
        <v>44036</v>
      </c>
      <c r="AF18" s="1830">
        <v>44043</v>
      </c>
      <c r="AG18" s="1830">
        <v>44050</v>
      </c>
      <c r="AH18" s="1830">
        <v>44057</v>
      </c>
      <c r="AI18" s="1830">
        <v>44064</v>
      </c>
      <c r="AJ18" s="1830">
        <v>44071</v>
      </c>
      <c r="AK18" s="1830">
        <v>44078</v>
      </c>
      <c r="AL18" s="1830">
        <v>44085</v>
      </c>
      <c r="AM18" s="1830">
        <v>44092</v>
      </c>
      <c r="AN18" s="1830">
        <v>44099</v>
      </c>
      <c r="AO18" s="1830">
        <v>44106</v>
      </c>
      <c r="AP18" s="1830">
        <v>44113</v>
      </c>
      <c r="AQ18" s="1830">
        <v>44120</v>
      </c>
      <c r="AR18" s="1830">
        <v>44127</v>
      </c>
      <c r="AS18" s="1830">
        <v>44134</v>
      </c>
      <c r="AT18" s="1830">
        <v>44141</v>
      </c>
      <c r="AU18" s="1830">
        <v>44148</v>
      </c>
      <c r="AV18" s="1830">
        <v>44155</v>
      </c>
      <c r="AW18" s="1830">
        <v>44162</v>
      </c>
      <c r="AX18" s="1830">
        <v>44169</v>
      </c>
      <c r="AY18" s="1830">
        <v>44176</v>
      </c>
      <c r="AZ18" s="1830">
        <v>44183</v>
      </c>
      <c r="BA18" s="1830">
        <v>44190</v>
      </c>
      <c r="BB18" s="1830">
        <v>44197</v>
      </c>
    </row>
    <row r="19" spans="2:54">
      <c r="C19" s="1835">
        <v>165</v>
      </c>
      <c r="D19" s="1835"/>
      <c r="E19" s="1835"/>
      <c r="F19" s="1835">
        <v>208.33</v>
      </c>
      <c r="G19" s="1835"/>
      <c r="H19" s="1835"/>
      <c r="I19" s="1835"/>
      <c r="J19" s="1835">
        <v>180</v>
      </c>
      <c r="K19" s="1835"/>
      <c r="L19" s="1835"/>
      <c r="M19" s="1835"/>
      <c r="N19" s="1835"/>
      <c r="O19" s="1835"/>
      <c r="P19" s="1835"/>
      <c r="Q19" s="1835"/>
      <c r="R19" s="1835"/>
      <c r="S19" s="1835"/>
      <c r="T19" s="1835"/>
      <c r="U19" s="1835"/>
      <c r="V19" s="1835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7"/>
  <sheetViews>
    <sheetView showGridLines="0" zoomScaleNormal="100" workbookViewId="0">
      <selection activeCell="B3" sqref="B3:F9"/>
    </sheetView>
  </sheetViews>
  <sheetFormatPr defaultRowHeight="12.75"/>
  <cols>
    <col min="1" max="1" width="5.28515625" customWidth="1"/>
    <col min="2" max="2" width="23.140625" customWidth="1"/>
    <col min="3" max="3" width="19.5703125" customWidth="1"/>
    <col min="4" max="5" width="14.7109375" customWidth="1"/>
    <col min="6" max="6" width="21.85546875" customWidth="1"/>
    <col min="7" max="7" width="26.42578125" customWidth="1"/>
    <col min="15" max="15" width="6.42578125" customWidth="1"/>
  </cols>
  <sheetData>
    <row r="1" spans="1:13" ht="30.75" customHeight="1">
      <c r="A1" s="15"/>
      <c r="B1" s="2093" t="s">
        <v>163</v>
      </c>
      <c r="C1" s="2093"/>
      <c r="D1" s="2093"/>
      <c r="E1" s="2093"/>
      <c r="F1" s="2093"/>
      <c r="G1" s="242" t="str">
        <f>SKUP_SEUROP_tyg!J1</f>
        <v xml:space="preserve"> 22.02.2021 - 28.02.2021r. </v>
      </c>
      <c r="H1" s="1841"/>
      <c r="I1" s="1842"/>
      <c r="J1" s="1843"/>
    </row>
    <row r="2" spans="1:13" ht="17.25" customHeight="1" thickBot="1">
      <c r="B2" s="101" t="s">
        <v>88</v>
      </c>
      <c r="G2" s="22"/>
    </row>
    <row r="3" spans="1:13" ht="34.5" customHeight="1" thickBot="1">
      <c r="B3" s="2090" t="s">
        <v>428</v>
      </c>
      <c r="C3" s="177" t="s">
        <v>0</v>
      </c>
      <c r="D3" s="1844">
        <v>44255</v>
      </c>
      <c r="E3" s="178">
        <v>44248</v>
      </c>
      <c r="F3" s="179" t="s">
        <v>420</v>
      </c>
      <c r="G3" s="20"/>
      <c r="H3" s="349" t="s">
        <v>245</v>
      </c>
    </row>
    <row r="4" spans="1:13" ht="24.95" customHeight="1">
      <c r="B4" s="2091">
        <v>0</v>
      </c>
      <c r="C4" s="180" t="s">
        <v>64</v>
      </c>
      <c r="D4" s="1845">
        <v>140</v>
      </c>
      <c r="E4" s="181" t="s">
        <v>662</v>
      </c>
      <c r="F4" s="182" t="s">
        <v>254</v>
      </c>
      <c r="G4" s="84"/>
    </row>
    <row r="5" spans="1:13" ht="24.95" customHeight="1">
      <c r="B5" s="2091">
        <v>0</v>
      </c>
      <c r="C5" s="183" t="s">
        <v>65</v>
      </c>
      <c r="D5" s="1846">
        <v>200</v>
      </c>
      <c r="E5" s="184" t="s">
        <v>662</v>
      </c>
      <c r="F5" s="185" t="s">
        <v>254</v>
      </c>
      <c r="G5" s="20"/>
      <c r="H5" s="1" t="s">
        <v>306</v>
      </c>
      <c r="I5" s="20"/>
      <c r="J5" s="20"/>
      <c r="K5" s="20"/>
      <c r="L5" s="20"/>
      <c r="M5" s="20"/>
    </row>
    <row r="6" spans="1:13" ht="24.95" customHeight="1">
      <c r="B6" s="2091">
        <v>0</v>
      </c>
      <c r="C6" s="186" t="s">
        <v>66</v>
      </c>
      <c r="D6" s="1847">
        <v>180</v>
      </c>
      <c r="E6" s="187" t="s">
        <v>662</v>
      </c>
      <c r="F6" s="188" t="s">
        <v>254</v>
      </c>
      <c r="G6" s="33"/>
      <c r="H6" s="1" t="s">
        <v>246</v>
      </c>
      <c r="I6" s="20"/>
      <c r="J6" s="20"/>
      <c r="K6" s="20"/>
      <c r="L6" s="20"/>
      <c r="M6" s="20"/>
    </row>
    <row r="7" spans="1:13" ht="27.75" customHeight="1">
      <c r="B7" s="2091">
        <v>0</v>
      </c>
      <c r="C7" s="183" t="s">
        <v>89</v>
      </c>
      <c r="D7" s="1848">
        <v>160</v>
      </c>
      <c r="E7" s="189" t="s">
        <v>662</v>
      </c>
      <c r="F7" s="185" t="s">
        <v>254</v>
      </c>
      <c r="G7" s="20"/>
      <c r="H7" s="1" t="s">
        <v>249</v>
      </c>
      <c r="I7" s="20"/>
      <c r="J7" s="20"/>
      <c r="K7" s="20"/>
      <c r="L7" s="20"/>
      <c r="M7" s="20"/>
    </row>
    <row r="8" spans="1:13" ht="20.25" customHeight="1">
      <c r="B8" s="2091">
        <v>0</v>
      </c>
      <c r="C8" s="183" t="s">
        <v>90</v>
      </c>
      <c r="D8" s="1848">
        <v>113</v>
      </c>
      <c r="E8" s="189" t="s">
        <v>662</v>
      </c>
      <c r="F8" s="185" t="s">
        <v>254</v>
      </c>
      <c r="G8" s="20"/>
      <c r="H8" s="1" t="s">
        <v>253</v>
      </c>
      <c r="I8" s="20"/>
      <c r="J8" s="20"/>
      <c r="K8" s="20"/>
      <c r="L8" s="20"/>
      <c r="M8" s="20"/>
    </row>
    <row r="9" spans="1:13" ht="20.25" customHeight="1" thickBot="1">
      <c r="B9" s="2092">
        <v>0</v>
      </c>
      <c r="C9" s="190" t="s">
        <v>91</v>
      </c>
      <c r="D9" s="1849">
        <v>2.67</v>
      </c>
      <c r="E9" s="191" t="s">
        <v>662</v>
      </c>
      <c r="F9" s="192" t="s">
        <v>254</v>
      </c>
      <c r="G9" s="20"/>
      <c r="H9" s="1" t="s">
        <v>429</v>
      </c>
      <c r="I9" s="20"/>
      <c r="J9" s="20"/>
      <c r="K9" s="20"/>
      <c r="L9" s="20"/>
      <c r="M9" s="20"/>
    </row>
    <row r="10" spans="1:13" ht="16.5" customHeight="1">
      <c r="B10" s="1841" t="s">
        <v>663</v>
      </c>
      <c r="C10" s="1842"/>
      <c r="D10" s="1843"/>
      <c r="H10" s="1" t="s">
        <v>247</v>
      </c>
      <c r="I10" s="20"/>
      <c r="J10" s="20"/>
      <c r="K10" s="20"/>
      <c r="L10" s="20"/>
      <c r="M10" s="20"/>
    </row>
    <row r="11" spans="1:13" ht="16.5" customHeight="1">
      <c r="B11" s="1841"/>
      <c r="C11" s="1842"/>
      <c r="D11" s="1843"/>
      <c r="H11" s="348" t="s">
        <v>248</v>
      </c>
      <c r="I11" s="350"/>
      <c r="J11" s="350"/>
      <c r="K11" s="350"/>
      <c r="L11" s="350"/>
      <c r="M11" s="350"/>
    </row>
    <row r="12" spans="1:13" ht="28.5" customHeight="1">
      <c r="B12" s="2089" t="s">
        <v>92</v>
      </c>
      <c r="C12" s="2089"/>
      <c r="D12" s="2089"/>
      <c r="E12" s="2089"/>
      <c r="F12" s="2089"/>
      <c r="G12" s="440"/>
    </row>
    <row r="13" spans="1:13" ht="15">
      <c r="B13" s="101" t="s">
        <v>93</v>
      </c>
      <c r="G13" s="20"/>
    </row>
    <row r="14" spans="1:13" ht="15">
      <c r="B14" s="101" t="s">
        <v>94</v>
      </c>
      <c r="G14" s="20"/>
    </row>
    <row r="15" spans="1:13" ht="17.25" customHeight="1">
      <c r="B15" s="101" t="s">
        <v>95</v>
      </c>
      <c r="G15" s="20"/>
    </row>
    <row r="16" spans="1:13">
      <c r="G16" s="33"/>
    </row>
    <row r="17" spans="2:16" ht="16.5" thickBot="1">
      <c r="B17" s="2094" t="s">
        <v>255</v>
      </c>
      <c r="C17" s="2094">
        <v>0</v>
      </c>
      <c r="D17" s="2094">
        <v>0</v>
      </c>
      <c r="E17" s="2094">
        <v>0</v>
      </c>
      <c r="F17" s="2095">
        <v>0</v>
      </c>
    </row>
    <row r="18" spans="2:16" ht="30" customHeight="1" thickBot="1">
      <c r="B18" s="2090" t="s">
        <v>428</v>
      </c>
      <c r="C18" s="352" t="s">
        <v>0</v>
      </c>
      <c r="D18" s="1850">
        <v>44255</v>
      </c>
      <c r="E18" s="353">
        <v>43884</v>
      </c>
      <c r="F18" s="354" t="s">
        <v>263</v>
      </c>
    </row>
    <row r="19" spans="2:16" ht="25.5" customHeight="1">
      <c r="B19" s="2091">
        <v>0</v>
      </c>
      <c r="C19" s="355" t="s">
        <v>64</v>
      </c>
      <c r="D19" s="1845">
        <v>140</v>
      </c>
      <c r="E19" s="356">
        <v>198</v>
      </c>
      <c r="F19" s="357">
        <v>-29.292929292929294</v>
      </c>
    </row>
    <row r="20" spans="2:16" ht="23.25" customHeight="1">
      <c r="B20" s="2091">
        <v>0</v>
      </c>
      <c r="C20" s="358" t="s">
        <v>65</v>
      </c>
      <c r="D20" s="1846">
        <v>200</v>
      </c>
      <c r="E20" s="359">
        <v>360</v>
      </c>
      <c r="F20" s="357">
        <v>-44.444444444444443</v>
      </c>
    </row>
    <row r="21" spans="2:16" ht="23.25" customHeight="1">
      <c r="B21" s="2091">
        <v>0</v>
      </c>
      <c r="C21" s="360" t="s">
        <v>66</v>
      </c>
      <c r="D21" s="1847">
        <v>180</v>
      </c>
      <c r="E21" s="361">
        <v>274</v>
      </c>
      <c r="F21" s="362">
        <v>-34.306569343065696</v>
      </c>
    </row>
    <row r="22" spans="2:16" ht="23.25" customHeight="1">
      <c r="B22" s="2091">
        <v>0</v>
      </c>
      <c r="C22" s="363" t="s">
        <v>264</v>
      </c>
      <c r="D22" s="1848">
        <v>160</v>
      </c>
      <c r="E22" s="364">
        <v>298</v>
      </c>
      <c r="F22" s="365">
        <v>-46.308724832214764</v>
      </c>
    </row>
    <row r="23" spans="2:16" ht="23.25" customHeight="1">
      <c r="B23" s="2091">
        <v>0</v>
      </c>
      <c r="C23" s="358" t="s">
        <v>265</v>
      </c>
      <c r="D23" s="1848">
        <v>113</v>
      </c>
      <c r="E23" s="364">
        <v>248</v>
      </c>
      <c r="F23" s="365">
        <v>-54.435483870967737</v>
      </c>
    </row>
    <row r="24" spans="2:16" ht="23.25" customHeight="1" thickBot="1">
      <c r="B24" s="2092">
        <v>0</v>
      </c>
      <c r="C24" s="366" t="s">
        <v>262</v>
      </c>
      <c r="D24" s="1849">
        <v>2.67</v>
      </c>
      <c r="E24" s="367">
        <v>2.4</v>
      </c>
      <c r="F24" s="368">
        <v>11.250000000000002</v>
      </c>
    </row>
    <row r="25" spans="2:16" ht="15.75" customHeight="1"/>
    <row r="26" spans="2:16" ht="18">
      <c r="B26" s="1774"/>
      <c r="C26" s="1774"/>
      <c r="D26" s="1774"/>
      <c r="E26" s="1774"/>
      <c r="G26" s="854"/>
      <c r="H26" s="854"/>
      <c r="I26" s="854"/>
      <c r="J26" s="854"/>
      <c r="K26" s="854"/>
      <c r="L26" s="2"/>
      <c r="M26" s="2"/>
      <c r="N26" s="2"/>
    </row>
    <row r="27" spans="2:16" ht="18.75">
      <c r="B27" s="1110"/>
      <c r="C27" s="854"/>
      <c r="D27" s="854"/>
      <c r="E27" s="854"/>
      <c r="F27" s="854"/>
      <c r="G27" s="854"/>
      <c r="H27" s="854"/>
      <c r="I27" s="854"/>
      <c r="J27" s="854"/>
      <c r="K27" s="854"/>
      <c r="L27" s="855"/>
      <c r="M27" s="855"/>
      <c r="N27" s="855"/>
      <c r="O27" s="855"/>
      <c r="P27" s="855"/>
    </row>
  </sheetData>
  <mergeCells count="5">
    <mergeCell ref="B12:F12"/>
    <mergeCell ref="B3:B9"/>
    <mergeCell ref="B1:F1"/>
    <mergeCell ref="B17:F17"/>
    <mergeCell ref="B18:B24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showGridLines="0" topLeftCell="A3" zoomScaleNormal="100" workbookViewId="0">
      <selection activeCell="J35" sqref="J35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28"/>
      <c r="B1" s="2096" t="s">
        <v>664</v>
      </c>
      <c r="C1" s="2096"/>
      <c r="D1" s="2096"/>
      <c r="E1" s="2096"/>
      <c r="F1" s="2096"/>
      <c r="G1" s="242" t="str">
        <f>SKUP_SEUROP_tyg!J1</f>
        <v xml:space="preserve"> 22.02.2021 - 28.02.2021r. </v>
      </c>
      <c r="H1" s="242"/>
      <c r="I1" s="1013"/>
      <c r="J1" s="854"/>
      <c r="K1" s="854"/>
      <c r="L1" s="854"/>
    </row>
    <row r="2" spans="1:18" s="28" customFormat="1" ht="27" customHeight="1">
      <c r="B2" s="1110"/>
      <c r="C2" s="854"/>
      <c r="D2" s="854"/>
      <c r="E2" s="854"/>
      <c r="F2" s="854"/>
      <c r="G2" s="854"/>
      <c r="H2" s="854"/>
      <c r="I2" s="854"/>
      <c r="J2" s="854"/>
      <c r="K2" s="854"/>
      <c r="L2" s="2"/>
      <c r="M2" s="2"/>
      <c r="N2" s="2"/>
      <c r="O2"/>
      <c r="P2"/>
    </row>
    <row r="3" spans="1:18" ht="21" customHeight="1" thickBot="1">
      <c r="B3" s="32"/>
      <c r="C3" s="32"/>
      <c r="D3" s="32"/>
      <c r="E3" s="32"/>
      <c r="I3" s="1851"/>
      <c r="J3" s="1852"/>
      <c r="K3" s="1853"/>
      <c r="L3" s="1853"/>
    </row>
    <row r="4" spans="1:18" ht="30" customHeight="1" thickBot="1">
      <c r="B4" s="1854" t="s">
        <v>665</v>
      </c>
      <c r="C4" s="1855" t="s">
        <v>86</v>
      </c>
      <c r="D4" s="1856" t="s">
        <v>97</v>
      </c>
      <c r="E4" s="1855" t="s">
        <v>98</v>
      </c>
      <c r="F4" s="1857" t="s">
        <v>666</v>
      </c>
    </row>
    <row r="5" spans="1:18" ht="16.5" customHeight="1">
      <c r="B5" s="1858" t="s">
        <v>53</v>
      </c>
      <c r="C5" s="1859"/>
      <c r="D5" s="1860"/>
      <c r="E5" s="1860"/>
      <c r="F5" s="1861"/>
      <c r="H5" s="1862" t="s">
        <v>243</v>
      </c>
    </row>
    <row r="6" spans="1:18">
      <c r="B6" s="1863" t="s">
        <v>685</v>
      </c>
      <c r="C6" s="1864"/>
      <c r="D6" s="1865"/>
      <c r="E6" s="1865"/>
      <c r="F6" s="1866"/>
    </row>
    <row r="7" spans="1:18" ht="15.75">
      <c r="B7" s="1863" t="s">
        <v>373</v>
      </c>
      <c r="C7" s="1864">
        <v>200</v>
      </c>
      <c r="D7" s="1865">
        <v>140</v>
      </c>
      <c r="E7" s="1865">
        <v>98</v>
      </c>
      <c r="F7" s="1866">
        <v>3</v>
      </c>
      <c r="H7" s="193" t="s">
        <v>667</v>
      </c>
      <c r="I7" s="193"/>
      <c r="J7" s="193"/>
      <c r="K7" s="193"/>
      <c r="L7" s="193"/>
      <c r="M7" s="193"/>
      <c r="N7" s="193"/>
      <c r="O7" s="193"/>
      <c r="P7" s="193"/>
      <c r="Q7" s="193"/>
      <c r="R7" s="193"/>
    </row>
    <row r="8" spans="1:18" ht="15.75" customHeight="1">
      <c r="B8" s="1863"/>
      <c r="C8" s="1867"/>
      <c r="D8" s="1865"/>
      <c r="E8" s="1865"/>
      <c r="F8" s="1866"/>
      <c r="H8" s="2097" t="s">
        <v>668</v>
      </c>
      <c r="I8" s="2097"/>
      <c r="J8" s="2097"/>
      <c r="K8" s="2097"/>
      <c r="L8" s="2097"/>
      <c r="M8" s="2097"/>
      <c r="N8" s="2097"/>
      <c r="O8" s="2097"/>
      <c r="P8" s="2097"/>
      <c r="Q8" s="2097"/>
      <c r="R8" s="2097"/>
    </row>
    <row r="9" spans="1:18">
      <c r="B9" s="1863" t="s">
        <v>54</v>
      </c>
      <c r="C9" s="1864"/>
      <c r="D9" s="1865"/>
      <c r="E9" s="1865"/>
      <c r="F9" s="1866"/>
    </row>
    <row r="10" spans="1:18">
      <c r="B10" s="1863" t="s">
        <v>686</v>
      </c>
      <c r="C10" s="1864"/>
      <c r="D10" s="1865"/>
      <c r="E10" s="1865"/>
      <c r="F10" s="1866"/>
    </row>
    <row r="11" spans="1:18">
      <c r="B11" s="1863" t="s">
        <v>373</v>
      </c>
      <c r="C11" s="1864" t="s">
        <v>687</v>
      </c>
      <c r="D11" s="1865">
        <v>0</v>
      </c>
      <c r="E11" s="1865">
        <v>0</v>
      </c>
      <c r="F11" s="1866">
        <v>3</v>
      </c>
    </row>
    <row r="12" spans="1:18">
      <c r="B12" s="1863"/>
      <c r="C12" s="1864"/>
      <c r="D12" s="1865"/>
      <c r="E12" s="1865"/>
      <c r="F12" s="1866"/>
    </row>
    <row r="13" spans="1:18">
      <c r="B13" s="1863" t="s">
        <v>55</v>
      </c>
      <c r="C13" s="1864"/>
      <c r="D13" s="1865"/>
      <c r="E13" s="1865"/>
      <c r="F13" s="1866"/>
    </row>
    <row r="14" spans="1:18">
      <c r="B14" s="1863" t="s">
        <v>688</v>
      </c>
      <c r="C14" s="1864"/>
      <c r="D14" s="1865"/>
      <c r="E14" s="1865"/>
      <c r="F14" s="1866"/>
    </row>
    <row r="15" spans="1:18">
      <c r="B15" s="1863" t="s">
        <v>373</v>
      </c>
      <c r="C15" s="1867" t="s">
        <v>687</v>
      </c>
      <c r="D15" s="1865">
        <v>0</v>
      </c>
      <c r="E15" s="1865">
        <v>0</v>
      </c>
      <c r="F15" s="1866">
        <v>3</v>
      </c>
    </row>
    <row r="16" spans="1:18">
      <c r="B16" s="1863"/>
      <c r="C16" s="1864"/>
      <c r="D16" s="1865"/>
      <c r="E16" s="1865"/>
      <c r="F16" s="1866"/>
    </row>
    <row r="17" spans="2:6">
      <c r="B17" s="1863" t="s">
        <v>55</v>
      </c>
      <c r="C17" s="1864"/>
      <c r="D17" s="1865"/>
      <c r="E17" s="1865"/>
      <c r="F17" s="1866"/>
    </row>
    <row r="18" spans="2:6">
      <c r="B18" s="1863" t="s">
        <v>689</v>
      </c>
      <c r="C18" s="1864"/>
      <c r="D18" s="1865"/>
      <c r="E18" s="1865"/>
      <c r="F18" s="1866"/>
    </row>
    <row r="19" spans="2:6">
      <c r="B19" s="1863" t="s">
        <v>373</v>
      </c>
      <c r="C19" s="1864" t="s">
        <v>687</v>
      </c>
      <c r="D19" s="1865">
        <v>0</v>
      </c>
      <c r="E19" s="1865">
        <v>0</v>
      </c>
      <c r="F19" s="1866">
        <v>3</v>
      </c>
    </row>
    <row r="20" spans="2:6">
      <c r="B20" s="1863"/>
      <c r="C20" s="1864"/>
      <c r="D20" s="1865"/>
      <c r="E20" s="1865"/>
      <c r="F20" s="1866"/>
    </row>
    <row r="21" spans="2:6">
      <c r="B21" s="1863" t="s">
        <v>59</v>
      </c>
      <c r="C21" s="1864"/>
      <c r="D21" s="1865"/>
      <c r="E21" s="1865"/>
      <c r="F21" s="1866"/>
    </row>
    <row r="22" spans="2:6">
      <c r="B22" s="1863" t="s">
        <v>690</v>
      </c>
      <c r="C22" s="1867"/>
      <c r="D22" s="1865"/>
      <c r="E22" s="1865"/>
      <c r="F22" s="1866"/>
    </row>
    <row r="23" spans="2:6">
      <c r="B23" s="1863" t="s">
        <v>373</v>
      </c>
      <c r="C23" s="1864" t="s">
        <v>687</v>
      </c>
      <c r="D23" s="1865">
        <v>0</v>
      </c>
      <c r="E23" s="1865">
        <v>0</v>
      </c>
      <c r="F23" s="1866">
        <v>2</v>
      </c>
    </row>
    <row r="24" spans="2:6">
      <c r="B24" s="1863"/>
      <c r="C24" s="1864"/>
      <c r="D24" s="1865"/>
      <c r="E24" s="1865"/>
      <c r="F24" s="1866"/>
    </row>
    <row r="25" spans="2:6">
      <c r="B25" s="1863" t="s">
        <v>59</v>
      </c>
      <c r="C25" s="1864"/>
      <c r="D25" s="1865"/>
      <c r="E25" s="1865"/>
      <c r="F25" s="1866"/>
    </row>
    <row r="26" spans="2:6">
      <c r="B26" s="1863" t="s">
        <v>691</v>
      </c>
      <c r="C26" s="1864"/>
      <c r="D26" s="1865"/>
      <c r="E26" s="1865"/>
      <c r="F26" s="1866"/>
    </row>
    <row r="27" spans="2:6">
      <c r="B27" s="1863" t="s">
        <v>373</v>
      </c>
      <c r="C27" s="1864" t="s">
        <v>687</v>
      </c>
      <c r="D27" s="1865">
        <v>0</v>
      </c>
      <c r="E27" s="1865">
        <v>0</v>
      </c>
      <c r="F27" s="1866">
        <v>2</v>
      </c>
    </row>
    <row r="28" spans="2:6">
      <c r="B28" s="1868"/>
      <c r="C28" s="1869"/>
      <c r="D28" s="1870"/>
      <c r="E28" s="1870"/>
      <c r="F28" s="1871"/>
    </row>
    <row r="29" spans="2:6">
      <c r="B29" s="1863" t="s">
        <v>59</v>
      </c>
      <c r="C29" s="1864"/>
      <c r="D29" s="1865"/>
      <c r="E29" s="1865"/>
      <c r="F29" s="1866"/>
    </row>
    <row r="30" spans="2:6">
      <c r="B30" s="1863" t="s">
        <v>692</v>
      </c>
      <c r="C30" s="1864"/>
      <c r="D30" s="1865"/>
      <c r="E30" s="1865"/>
      <c r="F30" s="1866"/>
    </row>
    <row r="31" spans="2:6">
      <c r="B31" s="1863" t="s">
        <v>373</v>
      </c>
      <c r="C31" s="1864">
        <v>200</v>
      </c>
      <c r="D31" s="1865">
        <v>5</v>
      </c>
      <c r="E31" s="1865">
        <v>0</v>
      </c>
      <c r="F31" s="1866">
        <v>3</v>
      </c>
    </row>
    <row r="32" spans="2:6">
      <c r="B32" s="1868"/>
      <c r="C32" s="1869"/>
      <c r="D32" s="1870"/>
      <c r="E32" s="1870"/>
      <c r="F32" s="1871"/>
    </row>
    <row r="33" spans="2:7">
      <c r="B33" s="1863" t="s">
        <v>62</v>
      </c>
      <c r="C33" s="1864"/>
      <c r="D33" s="1865"/>
      <c r="E33" s="1865"/>
      <c r="F33" s="1866"/>
    </row>
    <row r="34" spans="2:7">
      <c r="B34" s="1863" t="s">
        <v>693</v>
      </c>
      <c r="C34" s="1864"/>
      <c r="D34" s="1865"/>
      <c r="E34" s="1865"/>
      <c r="F34" s="1866"/>
    </row>
    <row r="35" spans="2:7">
      <c r="B35" s="1868" t="s">
        <v>373</v>
      </c>
      <c r="C35" s="1869">
        <v>140</v>
      </c>
      <c r="D35" s="1870">
        <v>15</v>
      </c>
      <c r="E35" s="1870">
        <v>15</v>
      </c>
      <c r="F35" s="1871">
        <v>3</v>
      </c>
    </row>
    <row r="36" spans="2:7">
      <c r="B36" s="1863"/>
      <c r="C36" s="1864"/>
      <c r="D36" s="1865"/>
      <c r="E36" s="1865"/>
      <c r="F36" s="1866"/>
    </row>
    <row r="37" spans="2:7">
      <c r="B37" s="1863" t="s">
        <v>62</v>
      </c>
      <c r="C37" s="1864"/>
      <c r="D37" s="1865"/>
      <c r="E37" s="1865"/>
      <c r="F37" s="1866"/>
    </row>
    <row r="38" spans="2:7">
      <c r="B38" s="1863" t="s">
        <v>694</v>
      </c>
      <c r="C38" s="1864"/>
      <c r="D38" s="1865"/>
      <c r="E38" s="1865"/>
      <c r="F38" s="1866"/>
    </row>
    <row r="39" spans="2:7" ht="13.5" thickBot="1">
      <c r="B39" s="1997" t="s">
        <v>373</v>
      </c>
      <c r="C39" s="1998" t="s">
        <v>687</v>
      </c>
      <c r="D39" s="1999">
        <v>0</v>
      </c>
      <c r="E39" s="1999">
        <v>0</v>
      </c>
      <c r="F39" s="2000">
        <v>2</v>
      </c>
    </row>
    <row r="40" spans="2:7">
      <c r="D40" s="2001"/>
      <c r="E40" s="2002"/>
      <c r="F40" s="32"/>
      <c r="G40" s="32"/>
    </row>
  </sheetData>
  <mergeCells count="2">
    <mergeCell ref="B1:F1"/>
    <mergeCell ref="H8:R8"/>
  </mergeCells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showGridLines="0" zoomScaleNormal="100" workbookViewId="0">
      <selection activeCell="C6" sqref="C6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104"/>
      <c r="B1" s="104"/>
      <c r="C1" s="104"/>
      <c r="D1" s="104"/>
      <c r="E1" s="104"/>
      <c r="F1" s="104"/>
      <c r="G1" s="720"/>
      <c r="H1" s="720"/>
      <c r="I1" s="720"/>
      <c r="J1" s="720"/>
      <c r="K1" s="720"/>
      <c r="L1" s="720"/>
      <c r="M1" s="720"/>
      <c r="N1" s="720"/>
      <c r="O1" s="720"/>
      <c r="P1" s="720"/>
      <c r="Q1" s="720"/>
      <c r="R1" s="720"/>
      <c r="S1" s="720"/>
      <c r="T1" s="1313"/>
      <c r="U1" s="1313"/>
      <c r="V1" s="1313"/>
    </row>
    <row r="2" spans="1:22" ht="15" customHeight="1" thickBot="1">
      <c r="A2" s="119" t="s">
        <v>192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07"/>
      <c r="U2" s="107"/>
      <c r="V2" s="107"/>
    </row>
    <row r="3" spans="1:22" ht="21" thickBot="1">
      <c r="A3" s="2015" t="s">
        <v>493</v>
      </c>
      <c r="B3" s="2016"/>
      <c r="C3" s="2016"/>
      <c r="D3" s="2016"/>
      <c r="E3" s="2016"/>
      <c r="F3" s="2016"/>
      <c r="G3" s="2016"/>
      <c r="H3" s="2016"/>
      <c r="I3" s="2016"/>
      <c r="J3" s="2017"/>
      <c r="K3" s="2015">
        <v>2018</v>
      </c>
      <c r="L3" s="2016"/>
      <c r="M3" s="2017"/>
      <c r="N3" s="2015">
        <v>2017</v>
      </c>
      <c r="O3" s="2016"/>
      <c r="P3" s="2017"/>
      <c r="Q3" s="2015">
        <v>2016</v>
      </c>
      <c r="R3" s="2016"/>
      <c r="S3" s="2017"/>
      <c r="T3" s="2015">
        <v>2015</v>
      </c>
      <c r="U3" s="2016"/>
      <c r="V3" s="2017"/>
    </row>
    <row r="4" spans="1:22" ht="24.75" customHeight="1">
      <c r="A4" s="76" t="s">
        <v>2</v>
      </c>
      <c r="B4" s="2031" t="s">
        <v>152</v>
      </c>
      <c r="C4" s="2032"/>
      <c r="D4" s="2032"/>
      <c r="E4" s="2032"/>
      <c r="F4" s="2033"/>
      <c r="G4" s="907" t="s">
        <v>182</v>
      </c>
      <c r="H4" s="908" t="s">
        <v>4</v>
      </c>
      <c r="I4" s="909" t="s">
        <v>5</v>
      </c>
      <c r="J4" s="910" t="s">
        <v>183</v>
      </c>
      <c r="K4" s="479" t="s">
        <v>4</v>
      </c>
      <c r="L4" s="480" t="s">
        <v>5</v>
      </c>
      <c r="M4" s="481" t="s">
        <v>183</v>
      </c>
      <c r="N4" s="1017" t="s">
        <v>4</v>
      </c>
      <c r="O4" s="1018" t="s">
        <v>5</v>
      </c>
      <c r="P4" s="1019" t="s">
        <v>183</v>
      </c>
      <c r="Q4" s="482" t="s">
        <v>4</v>
      </c>
      <c r="R4" s="483" t="s">
        <v>5</v>
      </c>
      <c r="S4" s="484" t="s">
        <v>183</v>
      </c>
      <c r="T4" s="476" t="s">
        <v>4</v>
      </c>
      <c r="U4" s="477" t="s">
        <v>5</v>
      </c>
      <c r="V4" s="478" t="s">
        <v>183</v>
      </c>
    </row>
    <row r="5" spans="1:22" ht="22.5" customHeight="1" thickBot="1">
      <c r="A5" s="117" t="s">
        <v>6</v>
      </c>
      <c r="B5" s="2034"/>
      <c r="C5" s="2035"/>
      <c r="D5" s="2035"/>
      <c r="E5" s="2035"/>
      <c r="F5" s="2036"/>
      <c r="G5" s="911" t="s">
        <v>492</v>
      </c>
      <c r="H5" s="912" t="s">
        <v>8</v>
      </c>
      <c r="I5" s="913" t="s">
        <v>9</v>
      </c>
      <c r="J5" s="914" t="s">
        <v>185</v>
      </c>
      <c r="K5" s="494" t="s">
        <v>8</v>
      </c>
      <c r="L5" s="495" t="s">
        <v>9</v>
      </c>
      <c r="M5" s="496" t="s">
        <v>185</v>
      </c>
      <c r="N5" s="1020" t="s">
        <v>8</v>
      </c>
      <c r="O5" s="1021" t="s">
        <v>9</v>
      </c>
      <c r="P5" s="1022" t="s">
        <v>185</v>
      </c>
      <c r="Q5" s="497" t="s">
        <v>8</v>
      </c>
      <c r="R5" s="498" t="s">
        <v>9</v>
      </c>
      <c r="S5" s="499" t="s">
        <v>185</v>
      </c>
      <c r="T5" s="491" t="s">
        <v>8</v>
      </c>
      <c r="U5" s="492" t="s">
        <v>9</v>
      </c>
      <c r="V5" s="493" t="s">
        <v>185</v>
      </c>
    </row>
    <row r="6" spans="1:22" ht="29.25" customHeight="1" thickBot="1">
      <c r="A6" s="137" t="s">
        <v>193</v>
      </c>
      <c r="B6" s="148">
        <v>2019</v>
      </c>
      <c r="C6" s="148">
        <v>2018</v>
      </c>
      <c r="D6" s="148">
        <v>2017</v>
      </c>
      <c r="E6" s="148">
        <v>2016</v>
      </c>
      <c r="F6" s="148">
        <v>2015</v>
      </c>
      <c r="G6" s="915" t="s">
        <v>18</v>
      </c>
      <c r="H6" s="916" t="s">
        <v>10</v>
      </c>
      <c r="I6" s="917" t="s">
        <v>187</v>
      </c>
      <c r="J6" s="918" t="s">
        <v>18</v>
      </c>
      <c r="K6" s="509" t="s">
        <v>10</v>
      </c>
      <c r="L6" s="510" t="s">
        <v>187</v>
      </c>
      <c r="M6" s="511" t="s">
        <v>18</v>
      </c>
      <c r="N6" s="1023" t="s">
        <v>10</v>
      </c>
      <c r="O6" s="1024" t="s">
        <v>187</v>
      </c>
      <c r="P6" s="1025" t="s">
        <v>18</v>
      </c>
      <c r="Q6" s="512" t="s">
        <v>10</v>
      </c>
      <c r="R6" s="513" t="s">
        <v>187</v>
      </c>
      <c r="S6" s="514" t="s">
        <v>18</v>
      </c>
      <c r="T6" s="506" t="s">
        <v>10</v>
      </c>
      <c r="U6" s="507" t="s">
        <v>187</v>
      </c>
      <c r="V6" s="508" t="s">
        <v>18</v>
      </c>
    </row>
    <row r="7" spans="1:22" ht="16.5" thickBot="1">
      <c r="A7" s="2037" t="s">
        <v>11</v>
      </c>
      <c r="B7" s="2026"/>
      <c r="C7" s="2026"/>
      <c r="D7" s="2026"/>
      <c r="E7" s="2026"/>
      <c r="F7" s="2026"/>
      <c r="G7" s="2026"/>
      <c r="H7" s="2026"/>
      <c r="I7" s="2026"/>
      <c r="J7" s="2026"/>
      <c r="K7" s="2026"/>
      <c r="L7" s="2026"/>
      <c r="M7" s="2026"/>
      <c r="N7" s="2026"/>
      <c r="O7" s="2026"/>
      <c r="P7" s="2026"/>
      <c r="Q7" s="2026"/>
      <c r="R7" s="2026"/>
      <c r="S7" s="2026"/>
      <c r="T7" s="2026"/>
      <c r="U7" s="2026"/>
      <c r="V7" s="2027"/>
    </row>
    <row r="8" spans="1:22" ht="15">
      <c r="A8" s="110" t="s">
        <v>123</v>
      </c>
      <c r="B8" s="120">
        <v>7139.280392156862</v>
      </c>
      <c r="C8" s="120">
        <v>5938.9196078431378</v>
      </c>
      <c r="D8" s="120">
        <v>6761.0617647058825</v>
      </c>
      <c r="E8" s="120">
        <v>6323.8970588235297</v>
      </c>
      <c r="F8" s="120">
        <v>5711.3470588235286</v>
      </c>
      <c r="G8" s="919">
        <v>20.21177021370163</v>
      </c>
      <c r="H8" s="919">
        <v>61.47</v>
      </c>
      <c r="I8" s="919">
        <v>93.3</v>
      </c>
      <c r="J8" s="919">
        <v>29.255639110049664</v>
      </c>
      <c r="K8" s="522">
        <v>61.43</v>
      </c>
      <c r="L8" s="522">
        <v>92.8</v>
      </c>
      <c r="M8" s="1014">
        <v>27.907274336214442</v>
      </c>
      <c r="N8" s="1026">
        <v>61.28</v>
      </c>
      <c r="O8" s="1026">
        <v>92.1</v>
      </c>
      <c r="P8" s="1026">
        <v>23.190450371082807</v>
      </c>
      <c r="Q8" s="523">
        <v>61.19</v>
      </c>
      <c r="R8" s="523">
        <v>90.5</v>
      </c>
      <c r="S8" s="523">
        <v>17.785475462509499</v>
      </c>
      <c r="T8" s="521">
        <v>61.18</v>
      </c>
      <c r="U8" s="521">
        <v>90.4</v>
      </c>
      <c r="V8" s="1316">
        <v>17.099599396384015</v>
      </c>
    </row>
    <row r="9" spans="1:22" ht="15">
      <c r="A9" s="52" t="s">
        <v>12</v>
      </c>
      <c r="B9" s="123">
        <v>6937.8264705882348</v>
      </c>
      <c r="C9" s="123">
        <v>5812.1950980392157</v>
      </c>
      <c r="D9" s="123">
        <v>6658.4558823529414</v>
      </c>
      <c r="E9" s="123">
        <v>6204.8745098039208</v>
      </c>
      <c r="F9" s="123">
        <v>5596.3166666666666</v>
      </c>
      <c r="G9" s="920">
        <v>19.366716938472326</v>
      </c>
      <c r="H9" s="920">
        <v>57.79</v>
      </c>
      <c r="I9" s="920">
        <v>95.4</v>
      </c>
      <c r="J9" s="920">
        <v>56.206283106854414</v>
      </c>
      <c r="K9" s="531">
        <v>57.58</v>
      </c>
      <c r="L9" s="531">
        <v>94.7</v>
      </c>
      <c r="M9" s="1015">
        <v>56.13318590833417</v>
      </c>
      <c r="N9" s="1027">
        <v>57.54</v>
      </c>
      <c r="O9" s="1027">
        <v>93.5</v>
      </c>
      <c r="P9" s="1027">
        <v>60.21153005577191</v>
      </c>
      <c r="Q9" s="532">
        <v>57.47</v>
      </c>
      <c r="R9" s="532">
        <v>92.2</v>
      </c>
      <c r="S9" s="532">
        <v>61.446259016761104</v>
      </c>
      <c r="T9" s="530">
        <v>57.51</v>
      </c>
      <c r="U9" s="530">
        <v>92.3</v>
      </c>
      <c r="V9" s="1315">
        <v>59.727595804873388</v>
      </c>
    </row>
    <row r="10" spans="1:22" ht="15">
      <c r="A10" s="52" t="s">
        <v>13</v>
      </c>
      <c r="B10" s="123">
        <v>6499.1166666666668</v>
      </c>
      <c r="C10" s="123">
        <v>5442.1450980392156</v>
      </c>
      <c r="D10" s="123">
        <v>6214.5382352941169</v>
      </c>
      <c r="E10" s="123">
        <v>5719.1725490196077</v>
      </c>
      <c r="F10" s="123">
        <v>5155.6901960784317</v>
      </c>
      <c r="G10" s="920">
        <v>19.421965963536579</v>
      </c>
      <c r="H10" s="920">
        <v>53.29</v>
      </c>
      <c r="I10" s="920">
        <v>96.8</v>
      </c>
      <c r="J10" s="920">
        <v>12.844362243869387</v>
      </c>
      <c r="K10" s="531">
        <v>53.25</v>
      </c>
      <c r="L10" s="531">
        <v>96.4</v>
      </c>
      <c r="M10" s="1015">
        <v>13.819110834286082</v>
      </c>
      <c r="N10" s="1027">
        <v>53.29</v>
      </c>
      <c r="O10" s="1027">
        <v>95.3</v>
      </c>
      <c r="P10" s="1027">
        <v>14.451497596798408</v>
      </c>
      <c r="Q10" s="532">
        <v>53.29</v>
      </c>
      <c r="R10" s="532">
        <v>93.8</v>
      </c>
      <c r="S10" s="532">
        <v>17.887536215798097</v>
      </c>
      <c r="T10" s="530">
        <v>53.22</v>
      </c>
      <c r="U10" s="530">
        <v>94</v>
      </c>
      <c r="V10" s="1315">
        <v>19.569467625884261</v>
      </c>
    </row>
    <row r="11" spans="1:22" ht="15">
      <c r="A11" s="52" t="s">
        <v>14</v>
      </c>
      <c r="B11" s="123">
        <v>6116.9774509803919</v>
      </c>
      <c r="C11" s="123">
        <v>5095.9000000000005</v>
      </c>
      <c r="D11" s="123">
        <v>5822.9852941176468</v>
      </c>
      <c r="E11" s="123">
        <v>5245.9029411764704</v>
      </c>
      <c r="F11" s="123">
        <v>4736.2647058823522</v>
      </c>
      <c r="G11" s="920">
        <v>20.037234855087267</v>
      </c>
      <c r="H11" s="920">
        <v>48.38</v>
      </c>
      <c r="I11" s="920">
        <v>98</v>
      </c>
      <c r="J11" s="920">
        <v>1.5280241158276262</v>
      </c>
      <c r="K11" s="531">
        <v>48.34</v>
      </c>
      <c r="L11" s="531">
        <v>97.2</v>
      </c>
      <c r="M11" s="1015">
        <v>1.9354811893782318</v>
      </c>
      <c r="N11" s="1027">
        <v>48.35</v>
      </c>
      <c r="O11" s="1027">
        <v>97</v>
      </c>
      <c r="P11" s="1027">
        <v>1.9134067597055524</v>
      </c>
      <c r="Q11" s="532">
        <v>48.34</v>
      </c>
      <c r="R11" s="532">
        <v>95.2</v>
      </c>
      <c r="S11" s="532">
        <v>2.5582127475032266</v>
      </c>
      <c r="T11" s="530">
        <v>48.3</v>
      </c>
      <c r="U11" s="530">
        <v>95.6</v>
      </c>
      <c r="V11" s="1315">
        <v>3.1739874529781229</v>
      </c>
    </row>
    <row r="12" spans="1:22" ht="15">
      <c r="A12" s="52" t="s">
        <v>15</v>
      </c>
      <c r="B12" s="123">
        <v>5486.201960784314</v>
      </c>
      <c r="C12" s="123">
        <v>4630.9205882352935</v>
      </c>
      <c r="D12" s="123">
        <v>5348.166666666667</v>
      </c>
      <c r="E12" s="123">
        <v>4638.1127450980393</v>
      </c>
      <c r="F12" s="123">
        <v>4183.0490196078435</v>
      </c>
      <c r="G12" s="920">
        <v>18.468927640906546</v>
      </c>
      <c r="H12" s="920">
        <v>43.46</v>
      </c>
      <c r="I12" s="920">
        <v>102.1</v>
      </c>
      <c r="J12" s="920">
        <v>0.15410872029505318</v>
      </c>
      <c r="K12" s="531">
        <v>43.49</v>
      </c>
      <c r="L12" s="531">
        <v>100.5</v>
      </c>
      <c r="M12" s="1015">
        <v>0.18928944707244247</v>
      </c>
      <c r="N12" s="1027">
        <v>43.52</v>
      </c>
      <c r="O12" s="1027">
        <v>100</v>
      </c>
      <c r="P12" s="1027">
        <v>0.21634606555028668</v>
      </c>
      <c r="Q12" s="532">
        <v>43.56</v>
      </c>
      <c r="R12" s="532">
        <v>98.9</v>
      </c>
      <c r="S12" s="532">
        <v>0.28508498411768479</v>
      </c>
      <c r="T12" s="530">
        <v>43.56</v>
      </c>
      <c r="U12" s="530">
        <v>99.8</v>
      </c>
      <c r="V12" s="1315">
        <v>0.36943404029361143</v>
      </c>
    </row>
    <row r="13" spans="1:22" ht="15">
      <c r="A13" s="52" t="s">
        <v>16</v>
      </c>
      <c r="B13" s="123">
        <v>4996.3892156862748</v>
      </c>
      <c r="C13" s="123">
        <v>4360.1990196078432</v>
      </c>
      <c r="D13" s="123">
        <v>4597.2254901960787</v>
      </c>
      <c r="E13" s="123">
        <v>3855.5196078431372</v>
      </c>
      <c r="F13" s="123">
        <v>3470.9803921568628</v>
      </c>
      <c r="G13" s="920">
        <v>14.590852234438835</v>
      </c>
      <c r="H13" s="920">
        <v>37.590000000000003</v>
      </c>
      <c r="I13" s="920">
        <v>91.5</v>
      </c>
      <c r="J13" s="920">
        <v>1.1582703103851989E-2</v>
      </c>
      <c r="K13" s="531">
        <v>37.9</v>
      </c>
      <c r="L13" s="531">
        <v>94.7</v>
      </c>
      <c r="M13" s="1015">
        <v>1.5658284714631852E-2</v>
      </c>
      <c r="N13" s="1027">
        <v>38.409999999999997</v>
      </c>
      <c r="O13" s="1027">
        <v>101.9</v>
      </c>
      <c r="P13" s="1027">
        <v>1.6769151091040244E-2</v>
      </c>
      <c r="Q13" s="532">
        <v>38.64</v>
      </c>
      <c r="R13" s="532">
        <v>91.9</v>
      </c>
      <c r="S13" s="532">
        <v>3.7431573310387121E-2</v>
      </c>
      <c r="T13" s="530">
        <v>38.64</v>
      </c>
      <c r="U13" s="530">
        <v>93.4</v>
      </c>
      <c r="V13" s="1315">
        <v>5.9915679586604931E-2</v>
      </c>
    </row>
    <row r="14" spans="1:22" ht="15" thickBot="1">
      <c r="A14" s="54" t="s">
        <v>122</v>
      </c>
      <c r="B14" s="127">
        <v>6922.75</v>
      </c>
      <c r="C14" s="127">
        <v>5777.9088235294112</v>
      </c>
      <c r="D14" s="127">
        <v>6596.5401960784311</v>
      </c>
      <c r="E14" s="127">
        <v>6106.3215686274516</v>
      </c>
      <c r="F14" s="127">
        <v>5492.7215686274512</v>
      </c>
      <c r="G14" s="921">
        <v>19.814109419803323</v>
      </c>
      <c r="H14" s="921">
        <v>58.12</v>
      </c>
      <c r="I14" s="921">
        <v>95</v>
      </c>
      <c r="J14" s="921">
        <v>100</v>
      </c>
      <c r="K14" s="542">
        <v>57.85</v>
      </c>
      <c r="L14" s="542">
        <v>94.5</v>
      </c>
      <c r="M14" s="1016">
        <v>100</v>
      </c>
      <c r="N14" s="1028">
        <v>57.58</v>
      </c>
      <c r="O14" s="1028">
        <v>93.5</v>
      </c>
      <c r="P14" s="1028">
        <v>100</v>
      </c>
      <c r="Q14" s="543">
        <v>57.1</v>
      </c>
      <c r="R14" s="543">
        <v>92.3</v>
      </c>
      <c r="S14" s="543">
        <v>100</v>
      </c>
      <c r="T14" s="541">
        <v>56.94</v>
      </c>
      <c r="U14" s="541">
        <v>92.5</v>
      </c>
      <c r="V14" s="1314">
        <v>100</v>
      </c>
    </row>
    <row r="15" spans="1:22" ht="15" thickBot="1">
      <c r="A15" s="2030" t="s">
        <v>45</v>
      </c>
      <c r="B15" s="2024"/>
      <c r="C15" s="2024"/>
      <c r="D15" s="2024"/>
      <c r="E15" s="2024"/>
      <c r="F15" s="2024"/>
      <c r="G15" s="2024"/>
      <c r="H15" s="2024"/>
      <c r="I15" s="2024"/>
      <c r="J15" s="2024"/>
      <c r="K15" s="2024"/>
      <c r="L15" s="2024"/>
      <c r="M15" s="2024"/>
      <c r="N15" s="2024"/>
      <c r="O15" s="2024"/>
      <c r="P15" s="2024"/>
      <c r="Q15" s="2024"/>
      <c r="R15" s="2024"/>
      <c r="S15" s="2024"/>
      <c r="T15" s="2024"/>
      <c r="U15" s="2024"/>
      <c r="V15" s="2025"/>
    </row>
    <row r="16" spans="1:22" ht="15">
      <c r="A16" s="110" t="s">
        <v>123</v>
      </c>
      <c r="B16" s="120">
        <v>7147.2078431372547</v>
      </c>
      <c r="C16" s="120">
        <v>5966.5441176470586</v>
      </c>
      <c r="D16" s="120">
        <v>6817.6127450980393</v>
      </c>
      <c r="E16" s="120">
        <v>6390.2254901960778</v>
      </c>
      <c r="F16" s="120">
        <v>5728.7460784313726</v>
      </c>
      <c r="G16" s="919">
        <v>19.788066629695813</v>
      </c>
      <c r="H16" s="919">
        <v>61.5</v>
      </c>
      <c r="I16" s="919">
        <v>92.2</v>
      </c>
      <c r="J16" s="919">
        <v>26.541192998484835</v>
      </c>
      <c r="K16" s="522">
        <v>61.37</v>
      </c>
      <c r="L16" s="522">
        <v>91.3</v>
      </c>
      <c r="M16" s="1014">
        <v>26.752288825942884</v>
      </c>
      <c r="N16" s="1026">
        <v>61.12</v>
      </c>
      <c r="O16" s="1026">
        <v>91.8</v>
      </c>
      <c r="P16" s="1026">
        <v>22.051298758542448</v>
      </c>
      <c r="Q16" s="523">
        <v>61.08</v>
      </c>
      <c r="R16" s="523">
        <v>91.3</v>
      </c>
      <c r="S16" s="523">
        <v>17.855299278442043</v>
      </c>
      <c r="T16" s="521">
        <v>61.09</v>
      </c>
      <c r="U16" s="521">
        <v>90.5</v>
      </c>
      <c r="V16" s="1316">
        <v>15.741010300867448</v>
      </c>
    </row>
    <row r="17" spans="1:22" ht="15">
      <c r="A17" s="52" t="s">
        <v>12</v>
      </c>
      <c r="B17" s="123">
        <v>6939.6990196078432</v>
      </c>
      <c r="C17" s="123">
        <v>5814.6117647058827</v>
      </c>
      <c r="D17" s="123">
        <v>6690.5960784313729</v>
      </c>
      <c r="E17" s="123">
        <v>6246.8647058823526</v>
      </c>
      <c r="F17" s="123">
        <v>5622.7931372549019</v>
      </c>
      <c r="G17" s="920">
        <v>19.349309987145297</v>
      </c>
      <c r="H17" s="920">
        <v>57.72</v>
      </c>
      <c r="I17" s="920">
        <v>94</v>
      </c>
      <c r="J17" s="920">
        <v>58.465991713137186</v>
      </c>
      <c r="K17" s="531">
        <v>57.79</v>
      </c>
      <c r="L17" s="531">
        <v>93.3</v>
      </c>
      <c r="M17" s="1015">
        <v>58.766661831776943</v>
      </c>
      <c r="N17" s="1027">
        <v>57.82</v>
      </c>
      <c r="O17" s="1027">
        <v>92.2</v>
      </c>
      <c r="P17" s="1027">
        <v>64.090945677129056</v>
      </c>
      <c r="Q17" s="532">
        <v>57.69</v>
      </c>
      <c r="R17" s="532">
        <v>91.5</v>
      </c>
      <c r="S17" s="532">
        <v>65.294224744950782</v>
      </c>
      <c r="T17" s="530">
        <v>57.65</v>
      </c>
      <c r="U17" s="530">
        <v>91.3</v>
      </c>
      <c r="V17" s="1315">
        <v>65.180174480288898</v>
      </c>
    </row>
    <row r="18" spans="1:22" ht="15">
      <c r="A18" s="52" t="s">
        <v>13</v>
      </c>
      <c r="B18" s="123">
        <v>6562.3147058823524</v>
      </c>
      <c r="C18" s="123">
        <v>5459.7107843137255</v>
      </c>
      <c r="D18" s="123">
        <v>6264.1392156862739</v>
      </c>
      <c r="E18" s="123">
        <v>5768.4637254901954</v>
      </c>
      <c r="F18" s="123">
        <v>5184.863725490196</v>
      </c>
      <c r="G18" s="920">
        <v>20.195280759862129</v>
      </c>
      <c r="H18" s="920">
        <v>53.26</v>
      </c>
      <c r="I18" s="920">
        <v>95.5</v>
      </c>
      <c r="J18" s="920">
        <v>13.713490752959343</v>
      </c>
      <c r="K18" s="531">
        <v>53.23</v>
      </c>
      <c r="L18" s="531">
        <v>95.1</v>
      </c>
      <c r="M18" s="1015">
        <v>13.002983765983622</v>
      </c>
      <c r="N18" s="1027">
        <v>53.26</v>
      </c>
      <c r="O18" s="1027">
        <v>94.6</v>
      </c>
      <c r="P18" s="1027">
        <v>12.381268134134142</v>
      </c>
      <c r="Q18" s="532">
        <v>53.26</v>
      </c>
      <c r="R18" s="532">
        <v>93.4</v>
      </c>
      <c r="S18" s="532">
        <v>15.061017247147451</v>
      </c>
      <c r="T18" s="530">
        <v>53.18</v>
      </c>
      <c r="U18" s="530">
        <v>93.8</v>
      </c>
      <c r="V18" s="1315">
        <v>16.609562525053114</v>
      </c>
    </row>
    <row r="19" spans="1:22" ht="15">
      <c r="A19" s="52" t="s">
        <v>14</v>
      </c>
      <c r="B19" s="123">
        <v>6260.4294117647059</v>
      </c>
      <c r="C19" s="123">
        <v>5118.2019607843131</v>
      </c>
      <c r="D19" s="123">
        <v>5904.2470588235292</v>
      </c>
      <c r="E19" s="123">
        <v>5364.9274509803918</v>
      </c>
      <c r="F19" s="123">
        <v>4825.3725490196075</v>
      </c>
      <c r="G19" s="920">
        <v>22.31696716409677</v>
      </c>
      <c r="H19" s="920">
        <v>48.38</v>
      </c>
      <c r="I19" s="920">
        <v>96.4</v>
      </c>
      <c r="J19" s="920">
        <v>1.1960960850557216</v>
      </c>
      <c r="K19" s="531">
        <v>48.33</v>
      </c>
      <c r="L19" s="531">
        <v>96.6</v>
      </c>
      <c r="M19" s="1015">
        <v>1.3648857513147343</v>
      </c>
      <c r="N19" s="1027">
        <v>48.25</v>
      </c>
      <c r="O19" s="1027">
        <v>96</v>
      </c>
      <c r="P19" s="1027">
        <v>1.3388500707159365</v>
      </c>
      <c r="Q19" s="532">
        <v>48.28</v>
      </c>
      <c r="R19" s="532">
        <v>94.7</v>
      </c>
      <c r="S19" s="532">
        <v>1.6369728979349001</v>
      </c>
      <c r="T19" s="530">
        <v>48.2</v>
      </c>
      <c r="U19" s="530">
        <v>95</v>
      </c>
      <c r="V19" s="1315">
        <v>2.2216195218295036</v>
      </c>
    </row>
    <row r="20" spans="1:22" ht="15">
      <c r="A20" s="52" t="s">
        <v>15</v>
      </c>
      <c r="B20" s="123">
        <v>5676.8598039215685</v>
      </c>
      <c r="C20" s="123">
        <v>4514.6862745098033</v>
      </c>
      <c r="D20" s="123">
        <v>5327.81568627451</v>
      </c>
      <c r="E20" s="123">
        <v>4793.4558823529405</v>
      </c>
      <c r="F20" s="123">
        <v>4268.1107843137252</v>
      </c>
      <c r="G20" s="920">
        <v>25.742066197898804</v>
      </c>
      <c r="H20" s="920">
        <v>43.35</v>
      </c>
      <c r="I20" s="920">
        <v>97.2</v>
      </c>
      <c r="J20" s="920">
        <v>7.5406227584442848E-2</v>
      </c>
      <c r="K20" s="531">
        <v>43.38</v>
      </c>
      <c r="L20" s="531">
        <v>98.1</v>
      </c>
      <c r="M20" s="1015">
        <v>0.10540300734963523</v>
      </c>
      <c r="N20" s="1027">
        <v>43.35</v>
      </c>
      <c r="O20" s="1027">
        <v>96.5</v>
      </c>
      <c r="P20" s="1027">
        <v>0.13269299318137392</v>
      </c>
      <c r="Q20" s="532">
        <v>43.43</v>
      </c>
      <c r="R20" s="532">
        <v>95.8</v>
      </c>
      <c r="S20" s="532">
        <v>0.14736130767849487</v>
      </c>
      <c r="T20" s="530">
        <v>43.4</v>
      </c>
      <c r="U20" s="530">
        <v>96.7</v>
      </c>
      <c r="V20" s="1315">
        <v>0.23940380444545123</v>
      </c>
    </row>
    <row r="21" spans="1:22" ht="15">
      <c r="A21" s="52" t="s">
        <v>16</v>
      </c>
      <c r="B21" s="123">
        <v>4898.0382352941169</v>
      </c>
      <c r="C21" s="123">
        <v>4252.802941176471</v>
      </c>
      <c r="D21" s="123">
        <v>5076.4264705882351</v>
      </c>
      <c r="E21" s="123">
        <v>4556.8274509803923</v>
      </c>
      <c r="F21" s="123">
        <v>3918.0058823529412</v>
      </c>
      <c r="G21" s="920">
        <v>15.17200074967857</v>
      </c>
      <c r="H21" s="920">
        <v>36.22</v>
      </c>
      <c r="I21" s="920">
        <v>98.6</v>
      </c>
      <c r="J21" s="920">
        <v>7.8222227784691747E-3</v>
      </c>
      <c r="K21" s="531">
        <v>37.39</v>
      </c>
      <c r="L21" s="531">
        <v>98.1</v>
      </c>
      <c r="M21" s="1015">
        <v>7.776817632179675E-3</v>
      </c>
      <c r="N21" s="1027">
        <v>38.39</v>
      </c>
      <c r="O21" s="1027">
        <v>93.4</v>
      </c>
      <c r="P21" s="1027">
        <v>4.9443662970529278E-3</v>
      </c>
      <c r="Q21" s="532">
        <v>38.92</v>
      </c>
      <c r="R21" s="532">
        <v>95</v>
      </c>
      <c r="S21" s="532">
        <v>5.1245238463259457E-3</v>
      </c>
      <c r="T21" s="530">
        <v>38.86</v>
      </c>
      <c r="U21" s="530">
        <v>97.4</v>
      </c>
      <c r="V21" s="1315">
        <v>8.2293675155893434E-3</v>
      </c>
    </row>
    <row r="22" spans="1:22" ht="15" thickBot="1">
      <c r="A22" s="54" t="s">
        <v>122</v>
      </c>
      <c r="B22" s="127">
        <v>6931.6225490196075</v>
      </c>
      <c r="C22" s="127">
        <v>5795.9156862745094</v>
      </c>
      <c r="D22" s="127">
        <v>6651.5</v>
      </c>
      <c r="E22" s="127">
        <v>6181.8431372549012</v>
      </c>
      <c r="F22" s="127">
        <v>5542.8960784313722</v>
      </c>
      <c r="G22" s="921">
        <v>19.594951414400342</v>
      </c>
      <c r="H22" s="921">
        <v>57.99</v>
      </c>
      <c r="I22" s="921">
        <v>93.8</v>
      </c>
      <c r="J22" s="921">
        <v>100</v>
      </c>
      <c r="K22" s="542">
        <v>58.01</v>
      </c>
      <c r="L22" s="542">
        <v>93.1</v>
      </c>
      <c r="M22" s="1016">
        <v>100</v>
      </c>
      <c r="N22" s="1028">
        <v>57.84</v>
      </c>
      <c r="O22" s="1028">
        <v>92.5</v>
      </c>
      <c r="P22" s="1028">
        <v>100</v>
      </c>
      <c r="Q22" s="543">
        <v>57.45</v>
      </c>
      <c r="R22" s="543">
        <v>91.8</v>
      </c>
      <c r="S22" s="543">
        <v>100</v>
      </c>
      <c r="T22" s="541">
        <v>57.2</v>
      </c>
      <c r="U22" s="541">
        <v>91.7</v>
      </c>
      <c r="V22" s="1314">
        <v>100</v>
      </c>
    </row>
    <row r="23" spans="1:22" ht="15" thickBot="1">
      <c r="A23" s="2030" t="s">
        <v>46</v>
      </c>
      <c r="B23" s="2024"/>
      <c r="C23" s="2024"/>
      <c r="D23" s="2024"/>
      <c r="E23" s="2024"/>
      <c r="F23" s="2024"/>
      <c r="G23" s="2024"/>
      <c r="H23" s="2024"/>
      <c r="I23" s="2024"/>
      <c r="J23" s="2024"/>
      <c r="K23" s="2024"/>
      <c r="L23" s="2024"/>
      <c r="M23" s="2024"/>
      <c r="N23" s="2024"/>
      <c r="O23" s="2024"/>
      <c r="P23" s="2024"/>
      <c r="Q23" s="2024"/>
      <c r="R23" s="2024"/>
      <c r="S23" s="2024"/>
      <c r="T23" s="2024"/>
      <c r="U23" s="2024"/>
      <c r="V23" s="2025"/>
    </row>
    <row r="24" spans="1:22" ht="15">
      <c r="A24" s="110" t="s">
        <v>123</v>
      </c>
      <c r="B24" s="120">
        <v>7163.2078431372547</v>
      </c>
      <c r="C24" s="120">
        <v>5982.0588235294117</v>
      </c>
      <c r="D24" s="120">
        <v>6751.846078431372</v>
      </c>
      <c r="E24" s="120">
        <v>6402.6735294117643</v>
      </c>
      <c r="F24" s="120">
        <v>5792.161764705882</v>
      </c>
      <c r="G24" s="919">
        <v>19.74485799039612</v>
      </c>
      <c r="H24" s="919">
        <v>61.49</v>
      </c>
      <c r="I24" s="919">
        <v>93.8</v>
      </c>
      <c r="J24" s="919">
        <v>33.289620012123528</v>
      </c>
      <c r="K24" s="522">
        <v>61.49</v>
      </c>
      <c r="L24" s="522">
        <v>93.2</v>
      </c>
      <c r="M24" s="1014">
        <v>31.483889726549226</v>
      </c>
      <c r="N24" s="1026">
        <v>61.2</v>
      </c>
      <c r="O24" s="1026">
        <v>92.2</v>
      </c>
      <c r="P24" s="1026">
        <v>23.182592123585568</v>
      </c>
      <c r="Q24" s="523">
        <v>60.99</v>
      </c>
      <c r="R24" s="523">
        <v>90</v>
      </c>
      <c r="S24" s="523">
        <v>13.302401505313224</v>
      </c>
      <c r="T24" s="521">
        <v>60.98</v>
      </c>
      <c r="U24" s="521">
        <v>90.3</v>
      </c>
      <c r="V24" s="1316">
        <v>13.376425263062661</v>
      </c>
    </row>
    <row r="25" spans="1:22" ht="15">
      <c r="A25" s="52" t="s">
        <v>12</v>
      </c>
      <c r="B25" s="123">
        <v>6957.5382352941178</v>
      </c>
      <c r="C25" s="123">
        <v>5868.8549019607844</v>
      </c>
      <c r="D25" s="123">
        <v>6703.9225490196077</v>
      </c>
      <c r="E25" s="123">
        <v>6289.6931372549016</v>
      </c>
      <c r="F25" s="123">
        <v>5683.6676470588236</v>
      </c>
      <c r="G25" s="920">
        <v>18.550183153609822</v>
      </c>
      <c r="H25" s="920">
        <v>57.71</v>
      </c>
      <c r="I25" s="920">
        <v>96.2</v>
      </c>
      <c r="J25" s="920">
        <v>53.501463732711407</v>
      </c>
      <c r="K25" s="531">
        <v>57.05</v>
      </c>
      <c r="L25" s="531">
        <v>95.6</v>
      </c>
      <c r="M25" s="1015">
        <v>52.829976489621124</v>
      </c>
      <c r="N25" s="1027">
        <v>57.03</v>
      </c>
      <c r="O25" s="1027">
        <v>94.1</v>
      </c>
      <c r="P25" s="1027">
        <v>60.757096738872498</v>
      </c>
      <c r="Q25" s="532">
        <v>57</v>
      </c>
      <c r="R25" s="532">
        <v>92.3</v>
      </c>
      <c r="S25" s="532">
        <v>64.26939638708744</v>
      </c>
      <c r="T25" s="530">
        <v>57.19</v>
      </c>
      <c r="U25" s="530">
        <v>92.5</v>
      </c>
      <c r="V25" s="1315">
        <v>62.010953928326998</v>
      </c>
    </row>
    <row r="26" spans="1:22" ht="15">
      <c r="A26" s="52" t="s">
        <v>13</v>
      </c>
      <c r="B26" s="123">
        <v>6412.2862745098037</v>
      </c>
      <c r="C26" s="123">
        <v>5441.9676470588229</v>
      </c>
      <c r="D26" s="123">
        <v>6164.8813725490199</v>
      </c>
      <c r="E26" s="123">
        <v>5727.7</v>
      </c>
      <c r="F26" s="123">
        <v>5228.1460784313722</v>
      </c>
      <c r="G26" s="920">
        <v>17.830290262298803</v>
      </c>
      <c r="H26" s="920">
        <v>53.22</v>
      </c>
      <c r="I26" s="920">
        <v>97.5</v>
      </c>
      <c r="J26" s="920">
        <v>11.782641700711997</v>
      </c>
      <c r="K26" s="531">
        <v>53.17</v>
      </c>
      <c r="L26" s="531">
        <v>97.2</v>
      </c>
      <c r="M26" s="1015">
        <v>13.744186303292475</v>
      </c>
      <c r="N26" s="1027">
        <v>53.27</v>
      </c>
      <c r="O26" s="1027">
        <v>95.4</v>
      </c>
      <c r="P26" s="1027">
        <v>14.090088153873017</v>
      </c>
      <c r="Q26" s="532">
        <v>53.3</v>
      </c>
      <c r="R26" s="532">
        <v>94</v>
      </c>
      <c r="S26" s="532">
        <v>19.379721693959851</v>
      </c>
      <c r="T26" s="530">
        <v>53.21</v>
      </c>
      <c r="U26" s="530">
        <v>93.8</v>
      </c>
      <c r="V26" s="1315">
        <v>21.134229183054419</v>
      </c>
    </row>
    <row r="27" spans="1:22" ht="15">
      <c r="A27" s="52" t="s">
        <v>14</v>
      </c>
      <c r="B27" s="123">
        <v>6101.5686274509808</v>
      </c>
      <c r="C27" s="123">
        <v>5152.8186274509799</v>
      </c>
      <c r="D27" s="123">
        <v>5800.75</v>
      </c>
      <c r="E27" s="123">
        <v>5271.6401960784315</v>
      </c>
      <c r="F27" s="123">
        <v>4814.974509803922</v>
      </c>
      <c r="G27" s="920">
        <v>18.412252955026524</v>
      </c>
      <c r="H27" s="920">
        <v>48.39</v>
      </c>
      <c r="I27" s="920">
        <v>97.9</v>
      </c>
      <c r="J27" s="920">
        <v>1.3107684554251573</v>
      </c>
      <c r="K27" s="531">
        <v>48.33</v>
      </c>
      <c r="L27" s="531">
        <v>96.9</v>
      </c>
      <c r="M27" s="1015">
        <v>1.7641372050825603</v>
      </c>
      <c r="N27" s="1027">
        <v>48.3</v>
      </c>
      <c r="O27" s="1027">
        <v>96.1</v>
      </c>
      <c r="P27" s="1027">
        <v>1.7814148662020648</v>
      </c>
      <c r="Q27" s="532">
        <v>48.26</v>
      </c>
      <c r="R27" s="532">
        <v>94.8</v>
      </c>
      <c r="S27" s="532">
        <v>2.7848093631769189</v>
      </c>
      <c r="T27" s="530">
        <v>48.26</v>
      </c>
      <c r="U27" s="530">
        <v>94.7</v>
      </c>
      <c r="V27" s="1315">
        <v>3.1818204664885692</v>
      </c>
    </row>
    <row r="28" spans="1:22" ht="15">
      <c r="A28" s="52" t="s">
        <v>15</v>
      </c>
      <c r="B28" s="123">
        <v>5943.1941176470591</v>
      </c>
      <c r="C28" s="123">
        <v>4987.123529411765</v>
      </c>
      <c r="D28" s="123">
        <v>5576.5911764705879</v>
      </c>
      <c r="E28" s="123">
        <v>4855.9529411764706</v>
      </c>
      <c r="F28" s="123">
        <v>4480.035294117647</v>
      </c>
      <c r="G28" s="920">
        <v>19.1707821672519</v>
      </c>
      <c r="H28" s="920">
        <v>43.49</v>
      </c>
      <c r="I28" s="920">
        <v>99.2</v>
      </c>
      <c r="J28" s="920">
        <v>0.10120742472621923</v>
      </c>
      <c r="K28" s="531">
        <v>43.53</v>
      </c>
      <c r="L28" s="531">
        <v>98.3</v>
      </c>
      <c r="M28" s="1015">
        <v>0.15666770130327407</v>
      </c>
      <c r="N28" s="1027">
        <v>43.45</v>
      </c>
      <c r="O28" s="1027">
        <v>97.6</v>
      </c>
      <c r="P28" s="1027">
        <v>0.18013804545641418</v>
      </c>
      <c r="Q28" s="532">
        <v>43.51</v>
      </c>
      <c r="R28" s="532">
        <v>96.9</v>
      </c>
      <c r="S28" s="532">
        <v>0.25281542624407466</v>
      </c>
      <c r="T28" s="530">
        <v>43.53</v>
      </c>
      <c r="U28" s="530">
        <v>96.9</v>
      </c>
      <c r="V28" s="1315">
        <v>0.28589032500730904</v>
      </c>
    </row>
    <row r="29" spans="1:22" ht="15">
      <c r="A29" s="52" t="s">
        <v>16</v>
      </c>
      <c r="B29" s="123">
        <v>5302.3931372549014</v>
      </c>
      <c r="C29" s="123">
        <v>4726.5196078431372</v>
      </c>
      <c r="D29" s="123">
        <v>4862.3245098039215</v>
      </c>
      <c r="E29" s="123">
        <v>4368.6098039215685</v>
      </c>
      <c r="F29" s="123">
        <v>3969.9196078431373</v>
      </c>
      <c r="G29" s="920">
        <v>12.183881104738587</v>
      </c>
      <c r="H29" s="920">
        <v>36.97</v>
      </c>
      <c r="I29" s="920">
        <v>100.7</v>
      </c>
      <c r="J29" s="920">
        <v>1.4298674301689405E-2</v>
      </c>
      <c r="K29" s="531">
        <v>37.549999999999997</v>
      </c>
      <c r="L29" s="531">
        <v>97.6</v>
      </c>
      <c r="M29" s="1015">
        <v>2.1142574151342391E-2</v>
      </c>
      <c r="N29" s="1027">
        <v>37.58</v>
      </c>
      <c r="O29" s="1027">
        <v>95.2</v>
      </c>
      <c r="P29" s="1027">
        <v>8.6700720104431628E-3</v>
      </c>
      <c r="Q29" s="532">
        <v>37.869999999999997</v>
      </c>
      <c r="R29" s="532">
        <v>98.4</v>
      </c>
      <c r="S29" s="532">
        <v>1.0855624218495572E-2</v>
      </c>
      <c r="T29" s="530">
        <v>37.659999999999997</v>
      </c>
      <c r="U29" s="530">
        <v>98.6</v>
      </c>
      <c r="V29" s="1315">
        <v>1.0680834060048905E-2</v>
      </c>
    </row>
    <row r="30" spans="1:22" ht="15" thickBot="1">
      <c r="A30" s="54" t="s">
        <v>122</v>
      </c>
      <c r="B30" s="127">
        <v>6946.4284313725493</v>
      </c>
      <c r="C30" s="127">
        <v>5829.3049019607843</v>
      </c>
      <c r="D30" s="127">
        <v>6618.876470588235</v>
      </c>
      <c r="E30" s="127">
        <v>6160.3980392156864</v>
      </c>
      <c r="F30" s="127">
        <v>5568.1352941176465</v>
      </c>
      <c r="G30" s="921">
        <v>19.163923455710847</v>
      </c>
      <c r="H30" s="921">
        <v>58.3</v>
      </c>
      <c r="I30" s="921">
        <v>95.6</v>
      </c>
      <c r="J30" s="921">
        <v>100</v>
      </c>
      <c r="K30" s="542">
        <v>57.74</v>
      </c>
      <c r="L30" s="542">
        <v>95.1</v>
      </c>
      <c r="M30" s="1016">
        <v>100</v>
      </c>
      <c r="N30" s="1028">
        <v>57.28</v>
      </c>
      <c r="O30" s="1028">
        <v>93.9</v>
      </c>
      <c r="P30" s="1028">
        <v>100</v>
      </c>
      <c r="Q30" s="543">
        <v>56.53</v>
      </c>
      <c r="R30" s="543">
        <v>92.4</v>
      </c>
      <c r="S30" s="543">
        <v>100</v>
      </c>
      <c r="T30" s="541">
        <v>56.53</v>
      </c>
      <c r="U30" s="541">
        <v>92.5</v>
      </c>
      <c r="V30" s="1314">
        <v>100</v>
      </c>
    </row>
    <row r="31" spans="1:22" ht="15" thickBot="1">
      <c r="A31" s="2030" t="s">
        <v>166</v>
      </c>
      <c r="B31" s="2024"/>
      <c r="C31" s="2024"/>
      <c r="D31" s="2024"/>
      <c r="E31" s="2024"/>
      <c r="F31" s="2024"/>
      <c r="G31" s="2024"/>
      <c r="H31" s="2024"/>
      <c r="I31" s="2024"/>
      <c r="J31" s="2024"/>
      <c r="K31" s="2024"/>
      <c r="L31" s="2024"/>
      <c r="M31" s="2024"/>
      <c r="N31" s="2024"/>
      <c r="O31" s="2024"/>
      <c r="P31" s="2024"/>
      <c r="Q31" s="2024"/>
      <c r="R31" s="2024"/>
      <c r="S31" s="2024"/>
      <c r="T31" s="2024"/>
      <c r="U31" s="2024"/>
      <c r="V31" s="2025"/>
    </row>
    <row r="32" spans="1:22" ht="15">
      <c r="A32" s="110" t="s">
        <v>123</v>
      </c>
      <c r="B32" s="120">
        <v>7074.8382352941171</v>
      </c>
      <c r="C32" s="120">
        <v>5921.8362745098038</v>
      </c>
      <c r="D32" s="120">
        <v>6779.8676470588234</v>
      </c>
      <c r="E32" s="120">
        <v>6282.2823529411762</v>
      </c>
      <c r="F32" s="120">
        <v>5706.9588235294113</v>
      </c>
      <c r="G32" s="919">
        <v>19.470345131751493</v>
      </c>
      <c r="H32" s="919">
        <v>61.28</v>
      </c>
      <c r="I32" s="919">
        <v>93.8</v>
      </c>
      <c r="J32" s="919">
        <v>29.549734328435445</v>
      </c>
      <c r="K32" s="522">
        <v>61.3</v>
      </c>
      <c r="L32" s="522">
        <v>93.6</v>
      </c>
      <c r="M32" s="1014">
        <v>28.780334124930107</v>
      </c>
      <c r="N32" s="1026">
        <v>61.27</v>
      </c>
      <c r="O32" s="1026">
        <v>92.6</v>
      </c>
      <c r="P32" s="1026">
        <v>25.578114675719345</v>
      </c>
      <c r="Q32" s="523">
        <v>61.27</v>
      </c>
      <c r="R32" s="523">
        <v>91.3</v>
      </c>
      <c r="S32" s="523">
        <v>25.101632736077967</v>
      </c>
      <c r="T32" s="521">
        <v>61.28</v>
      </c>
      <c r="U32" s="521">
        <v>90.8</v>
      </c>
      <c r="V32" s="1316">
        <v>23.826920434603391</v>
      </c>
    </row>
    <row r="33" spans="1:22" ht="15">
      <c r="A33" s="52" t="s">
        <v>12</v>
      </c>
      <c r="B33" s="123">
        <v>6895.1019607843136</v>
      </c>
      <c r="C33" s="123">
        <v>5820.1098039215685</v>
      </c>
      <c r="D33" s="123">
        <v>6645.8745098039217</v>
      </c>
      <c r="E33" s="123">
        <v>6156.7156862745096</v>
      </c>
      <c r="F33" s="123">
        <v>5560.7588235294115</v>
      </c>
      <c r="G33" s="920">
        <v>18.470307143319179</v>
      </c>
      <c r="H33" s="920">
        <v>57.85</v>
      </c>
      <c r="I33" s="920">
        <v>96</v>
      </c>
      <c r="J33" s="920">
        <v>56.250773258316499</v>
      </c>
      <c r="K33" s="531">
        <v>57.85</v>
      </c>
      <c r="L33" s="531">
        <v>94.9</v>
      </c>
      <c r="M33" s="1015">
        <v>56.187774269631355</v>
      </c>
      <c r="N33" s="1027">
        <v>57.79</v>
      </c>
      <c r="O33" s="1027">
        <v>93.8</v>
      </c>
      <c r="P33" s="1027">
        <v>57.970012489916414</v>
      </c>
      <c r="Q33" s="532">
        <v>57.75</v>
      </c>
      <c r="R33" s="532">
        <v>93.1</v>
      </c>
      <c r="S33" s="532">
        <v>56.206188276474521</v>
      </c>
      <c r="T33" s="530">
        <v>57.69</v>
      </c>
      <c r="U33" s="530">
        <v>93.2</v>
      </c>
      <c r="V33" s="1315">
        <v>55.435542584627484</v>
      </c>
    </row>
    <row r="34" spans="1:22" ht="15">
      <c r="A34" s="52" t="s">
        <v>13</v>
      </c>
      <c r="B34" s="123">
        <v>6483.7666666666664</v>
      </c>
      <c r="C34" s="123">
        <v>5482.0274509803921</v>
      </c>
      <c r="D34" s="123">
        <v>6237.3215686274507</v>
      </c>
      <c r="E34" s="123">
        <v>5691.8558823529411</v>
      </c>
      <c r="F34" s="123">
        <v>5130.8343137254906</v>
      </c>
      <c r="G34" s="920">
        <v>18.273152125626922</v>
      </c>
      <c r="H34" s="920">
        <v>53.17</v>
      </c>
      <c r="I34" s="920">
        <v>97</v>
      </c>
      <c r="J34" s="920">
        <v>12.214635339610348</v>
      </c>
      <c r="K34" s="531">
        <v>53.14</v>
      </c>
      <c r="L34" s="531">
        <v>95.9</v>
      </c>
      <c r="M34" s="1015">
        <v>12.740748069089086</v>
      </c>
      <c r="N34" s="1027">
        <v>53.14</v>
      </c>
      <c r="O34" s="1027">
        <v>95.5</v>
      </c>
      <c r="P34" s="1027">
        <v>14.080049869583291</v>
      </c>
      <c r="Q34" s="532">
        <v>53.1</v>
      </c>
      <c r="R34" s="532">
        <v>94.2</v>
      </c>
      <c r="S34" s="532">
        <v>15.652110956080096</v>
      </c>
      <c r="T34" s="530">
        <v>53.07</v>
      </c>
      <c r="U34" s="530">
        <v>94.7</v>
      </c>
      <c r="V34" s="1315">
        <v>17.127292111986726</v>
      </c>
    </row>
    <row r="35" spans="1:22" ht="15">
      <c r="A35" s="52" t="s">
        <v>14</v>
      </c>
      <c r="B35" s="123">
        <v>5966.8401960784313</v>
      </c>
      <c r="C35" s="123">
        <v>5014.2637254901956</v>
      </c>
      <c r="D35" s="123">
        <v>5688.4980392156858</v>
      </c>
      <c r="E35" s="123">
        <v>5116.8980392156864</v>
      </c>
      <c r="F35" s="123">
        <v>4639.2735294117647</v>
      </c>
      <c r="G35" s="920">
        <v>18.997334857873092</v>
      </c>
      <c r="H35" s="920">
        <v>48.16</v>
      </c>
      <c r="I35" s="920">
        <v>98.3</v>
      </c>
      <c r="J35" s="920">
        <v>1.8154105972259138</v>
      </c>
      <c r="K35" s="531">
        <v>48.11</v>
      </c>
      <c r="L35" s="531">
        <v>97.5</v>
      </c>
      <c r="M35" s="1015">
        <v>2.0843985155229063</v>
      </c>
      <c r="N35" s="1027">
        <v>48.09</v>
      </c>
      <c r="O35" s="1027">
        <v>97.2</v>
      </c>
      <c r="P35" s="1027">
        <v>2.1515266028913729</v>
      </c>
      <c r="Q35" s="532">
        <v>48.06</v>
      </c>
      <c r="R35" s="532">
        <v>95.8</v>
      </c>
      <c r="S35" s="532">
        <v>2.7111688455174043</v>
      </c>
      <c r="T35" s="530">
        <v>48.03</v>
      </c>
      <c r="U35" s="530">
        <v>96.5</v>
      </c>
      <c r="V35" s="1315">
        <v>3.2090437438365385</v>
      </c>
    </row>
    <row r="36" spans="1:22" ht="15">
      <c r="A36" s="52" t="s">
        <v>15</v>
      </c>
      <c r="B36" s="123">
        <v>5315.7009803921574</v>
      </c>
      <c r="C36" s="123">
        <v>4375.1941176470591</v>
      </c>
      <c r="D36" s="123">
        <v>4961.8627450980393</v>
      </c>
      <c r="E36" s="123">
        <v>4305.3999999999996</v>
      </c>
      <c r="F36" s="123">
        <v>3997.3127450980392</v>
      </c>
      <c r="G36" s="920">
        <v>21.496345932438178</v>
      </c>
      <c r="H36" s="920">
        <v>43.43</v>
      </c>
      <c r="I36" s="920">
        <v>100.6</v>
      </c>
      <c r="J36" s="920">
        <v>0.16441294699034928</v>
      </c>
      <c r="K36" s="531">
        <v>43.34</v>
      </c>
      <c r="L36" s="531">
        <v>100</v>
      </c>
      <c r="M36" s="1015">
        <v>0.20062254619528747</v>
      </c>
      <c r="N36" s="1027">
        <v>43.26</v>
      </c>
      <c r="O36" s="1027">
        <v>99.6</v>
      </c>
      <c r="P36" s="1027">
        <v>0.21272944534952171</v>
      </c>
      <c r="Q36" s="532">
        <v>43.26</v>
      </c>
      <c r="R36" s="532">
        <v>98.5</v>
      </c>
      <c r="S36" s="532">
        <v>0.31613493445870783</v>
      </c>
      <c r="T36" s="530">
        <v>43.17</v>
      </c>
      <c r="U36" s="530">
        <v>98.6</v>
      </c>
      <c r="V36" s="1315">
        <v>0.38019970050142532</v>
      </c>
    </row>
    <row r="37" spans="1:22" ht="15">
      <c r="A37" s="52" t="s">
        <v>16</v>
      </c>
      <c r="B37" s="123">
        <v>5241.1980392156865</v>
      </c>
      <c r="C37" s="123">
        <v>4295.3980392156855</v>
      </c>
      <c r="D37" s="123">
        <v>4928.9411764705883</v>
      </c>
      <c r="E37" s="123">
        <v>3923.4843137254902</v>
      </c>
      <c r="F37" s="123">
        <v>3659.3529411764703</v>
      </c>
      <c r="G37" s="920">
        <v>22.018913995050802</v>
      </c>
      <c r="H37" s="920">
        <v>38.119999999999997</v>
      </c>
      <c r="I37" s="920">
        <v>101.6</v>
      </c>
      <c r="J37" s="920">
        <v>5.0335294214498916E-3</v>
      </c>
      <c r="K37" s="531">
        <v>37.79</v>
      </c>
      <c r="L37" s="531">
        <v>99.8</v>
      </c>
      <c r="M37" s="1015">
        <v>6.1224746312628147E-3</v>
      </c>
      <c r="N37" s="1027">
        <v>37.25</v>
      </c>
      <c r="O37" s="1027">
        <v>97.3</v>
      </c>
      <c r="P37" s="1027">
        <v>7.5669165400634453E-3</v>
      </c>
      <c r="Q37" s="532">
        <v>38.04</v>
      </c>
      <c r="R37" s="532">
        <v>100.2</v>
      </c>
      <c r="S37" s="532">
        <v>1.27642513913034E-2</v>
      </c>
      <c r="T37" s="530">
        <v>38.090000000000003</v>
      </c>
      <c r="U37" s="530">
        <v>101.1</v>
      </c>
      <c r="V37" s="1315">
        <v>2.1001424444440579E-2</v>
      </c>
    </row>
    <row r="38" spans="1:22" ht="15" thickBot="1">
      <c r="A38" s="54" t="s">
        <v>122</v>
      </c>
      <c r="B38" s="127">
        <v>6876.1068627450977</v>
      </c>
      <c r="C38" s="127">
        <v>5784.964705882353</v>
      </c>
      <c r="D38" s="127">
        <v>6595.8892156862739</v>
      </c>
      <c r="E38" s="127">
        <v>6078.3068627450975</v>
      </c>
      <c r="F38" s="127">
        <v>5482.4019607843138</v>
      </c>
      <c r="G38" s="921">
        <v>18.861690819880614</v>
      </c>
      <c r="H38" s="921">
        <v>58.1</v>
      </c>
      <c r="I38" s="921">
        <v>95.5</v>
      </c>
      <c r="J38" s="921">
        <v>100</v>
      </c>
      <c r="K38" s="542">
        <v>58.01</v>
      </c>
      <c r="L38" s="542">
        <v>94.7</v>
      </c>
      <c r="M38" s="1016">
        <v>100</v>
      </c>
      <c r="N38" s="1028">
        <v>57.78</v>
      </c>
      <c r="O38" s="1028">
        <v>93.8</v>
      </c>
      <c r="P38" s="1028">
        <v>100</v>
      </c>
      <c r="Q38" s="543">
        <v>57.59</v>
      </c>
      <c r="R38" s="543">
        <v>92.9</v>
      </c>
      <c r="S38" s="543">
        <v>100</v>
      </c>
      <c r="T38" s="541">
        <v>57.39</v>
      </c>
      <c r="U38" s="541">
        <v>93</v>
      </c>
      <c r="V38" s="1314">
        <v>100</v>
      </c>
    </row>
    <row r="39" spans="1:22" ht="15" thickBot="1">
      <c r="A39" s="2030" t="s">
        <v>47</v>
      </c>
      <c r="B39" s="2024"/>
      <c r="C39" s="2024"/>
      <c r="D39" s="2024"/>
      <c r="E39" s="2024"/>
      <c r="F39" s="2024"/>
      <c r="G39" s="2024"/>
      <c r="H39" s="2024"/>
      <c r="I39" s="2024"/>
      <c r="J39" s="2024"/>
      <c r="K39" s="2024"/>
      <c r="L39" s="2024"/>
      <c r="M39" s="2024"/>
      <c r="N39" s="2024"/>
      <c r="O39" s="2024"/>
      <c r="P39" s="2024"/>
      <c r="Q39" s="2024"/>
      <c r="R39" s="2024"/>
      <c r="S39" s="2024"/>
      <c r="T39" s="2024"/>
      <c r="U39" s="2024"/>
      <c r="V39" s="2025"/>
    </row>
    <row r="40" spans="1:22" ht="15">
      <c r="A40" s="110" t="s">
        <v>123</v>
      </c>
      <c r="B40" s="92">
        <v>7141.2019607843131</v>
      </c>
      <c r="C40" s="120">
        <v>5871.4794117647052</v>
      </c>
      <c r="D40" s="120">
        <v>6728.3411764705888</v>
      </c>
      <c r="E40" s="120">
        <v>6254.123529411765</v>
      </c>
      <c r="F40" s="120">
        <v>5637.4852941176468</v>
      </c>
      <c r="G40" s="919">
        <v>21.625257622047691</v>
      </c>
      <c r="H40" s="919">
        <v>61.53</v>
      </c>
      <c r="I40" s="919">
        <v>93.1</v>
      </c>
      <c r="J40" s="919">
        <v>27.035714101010377</v>
      </c>
      <c r="K40" s="522">
        <v>61.47</v>
      </c>
      <c r="L40" s="522">
        <v>92.8</v>
      </c>
      <c r="M40" s="1014">
        <v>24.294937116591694</v>
      </c>
      <c r="N40" s="1026">
        <v>61.45</v>
      </c>
      <c r="O40" s="1026">
        <v>91.9</v>
      </c>
      <c r="P40" s="1026">
        <v>22.671592808147569</v>
      </c>
      <c r="Q40" s="523">
        <v>61.36</v>
      </c>
      <c r="R40" s="523">
        <v>90.1</v>
      </c>
      <c r="S40" s="523">
        <v>18.887947853859394</v>
      </c>
      <c r="T40" s="521">
        <v>61.33</v>
      </c>
      <c r="U40" s="521">
        <v>90.2</v>
      </c>
      <c r="V40" s="1316">
        <v>18.418854033172842</v>
      </c>
    </row>
    <row r="41" spans="1:22" ht="15">
      <c r="A41" s="52" t="s">
        <v>12</v>
      </c>
      <c r="B41" s="92">
        <v>6939.6470588235288</v>
      </c>
      <c r="C41" s="123">
        <v>5750.649019607843</v>
      </c>
      <c r="D41" s="123">
        <v>6591.3843137254908</v>
      </c>
      <c r="E41" s="123">
        <v>6095.3401960784313</v>
      </c>
      <c r="F41" s="123">
        <v>5486.9392156862741</v>
      </c>
      <c r="G41" s="920">
        <v>20.675893019406836</v>
      </c>
      <c r="H41" s="920">
        <v>57.87</v>
      </c>
      <c r="I41" s="920">
        <v>95.1</v>
      </c>
      <c r="J41" s="920">
        <v>57.341823268899581</v>
      </c>
      <c r="K41" s="531">
        <v>57.83</v>
      </c>
      <c r="L41" s="531">
        <v>94.7</v>
      </c>
      <c r="M41" s="1015">
        <v>58.052104116893169</v>
      </c>
      <c r="N41" s="1027">
        <v>57.83</v>
      </c>
      <c r="O41" s="1027">
        <v>93.7</v>
      </c>
      <c r="P41" s="1027">
        <v>58.438750843004051</v>
      </c>
      <c r="Q41" s="532">
        <v>57.77</v>
      </c>
      <c r="R41" s="532">
        <v>92</v>
      </c>
      <c r="S41" s="532">
        <v>58.896158799305674</v>
      </c>
      <c r="T41" s="530">
        <v>57.73</v>
      </c>
      <c r="U41" s="530">
        <v>92.4</v>
      </c>
      <c r="V41" s="1315">
        <v>56.450581183507651</v>
      </c>
    </row>
    <row r="42" spans="1:22" ht="15">
      <c r="A42" s="52" t="s">
        <v>13</v>
      </c>
      <c r="B42" s="92">
        <v>6538.0245098039213</v>
      </c>
      <c r="C42" s="123">
        <v>5414.9284313725484</v>
      </c>
      <c r="D42" s="123">
        <v>6230.3852941176474</v>
      </c>
      <c r="E42" s="123">
        <v>5699.5421568627453</v>
      </c>
      <c r="F42" s="123">
        <v>5068.2235294117645</v>
      </c>
      <c r="G42" s="920">
        <v>20.740737253782978</v>
      </c>
      <c r="H42" s="920">
        <v>53.41</v>
      </c>
      <c r="I42" s="920">
        <v>96.9</v>
      </c>
      <c r="J42" s="920">
        <v>13.596402386571485</v>
      </c>
      <c r="K42" s="531">
        <v>53.4</v>
      </c>
      <c r="L42" s="531">
        <v>96.5</v>
      </c>
      <c r="M42" s="1015">
        <v>14.978940057935425</v>
      </c>
      <c r="N42" s="1027">
        <v>53.4</v>
      </c>
      <c r="O42" s="1027">
        <v>95.4</v>
      </c>
      <c r="P42" s="1027">
        <v>16.264195712408362</v>
      </c>
      <c r="Q42" s="532">
        <v>53.38</v>
      </c>
      <c r="R42" s="532">
        <v>93.7</v>
      </c>
      <c r="S42" s="532">
        <v>19.002341683893299</v>
      </c>
      <c r="T42" s="530">
        <v>53.33</v>
      </c>
      <c r="U42" s="530">
        <v>94.1</v>
      </c>
      <c r="V42" s="1315">
        <v>20.75580723448515</v>
      </c>
    </row>
    <row r="43" spans="1:22" ht="15">
      <c r="A43" s="52" t="s">
        <v>14</v>
      </c>
      <c r="B43" s="92">
        <v>6145.0558823529418</v>
      </c>
      <c r="C43" s="123">
        <v>5081.93431372549</v>
      </c>
      <c r="D43" s="123">
        <v>5877.6078431372543</v>
      </c>
      <c r="E43" s="123">
        <v>5247.75</v>
      </c>
      <c r="F43" s="123">
        <v>4676.1656862745103</v>
      </c>
      <c r="G43" s="920">
        <v>20.919624359491028</v>
      </c>
      <c r="H43" s="920">
        <v>48.48</v>
      </c>
      <c r="I43" s="920">
        <v>98.6</v>
      </c>
      <c r="J43" s="920">
        <v>1.7721077646320589</v>
      </c>
      <c r="K43" s="531">
        <v>48.48</v>
      </c>
      <c r="L43" s="531">
        <v>97.6</v>
      </c>
      <c r="M43" s="1015">
        <v>2.3851979006587287</v>
      </c>
      <c r="N43" s="1027">
        <v>48.53</v>
      </c>
      <c r="O43" s="1027">
        <v>98</v>
      </c>
      <c r="P43" s="1027">
        <v>2.2801489622413476</v>
      </c>
      <c r="Q43" s="532">
        <v>48.6</v>
      </c>
      <c r="R43" s="532">
        <v>95.5</v>
      </c>
      <c r="S43" s="532">
        <v>2.7285275124746402</v>
      </c>
      <c r="T43" s="530">
        <v>48.51</v>
      </c>
      <c r="U43" s="530">
        <v>96.3</v>
      </c>
      <c r="V43" s="1315">
        <v>3.6731857659911036</v>
      </c>
    </row>
    <row r="44" spans="1:22" ht="15">
      <c r="A44" s="52" t="s">
        <v>15</v>
      </c>
      <c r="B44" s="92">
        <v>5344.6774509803918</v>
      </c>
      <c r="C44" s="123">
        <v>4544.8519607843136</v>
      </c>
      <c r="D44" s="123">
        <v>5341.7882352941169</v>
      </c>
      <c r="E44" s="123">
        <v>4595.1705882352935</v>
      </c>
      <c r="F44" s="123">
        <v>4059.100980392157</v>
      </c>
      <c r="G44" s="920">
        <v>17.598493792481001</v>
      </c>
      <c r="H44" s="920">
        <v>43.48</v>
      </c>
      <c r="I44" s="920">
        <v>104.6</v>
      </c>
      <c r="J44" s="920">
        <v>0.23970872932824669</v>
      </c>
      <c r="K44" s="531">
        <v>43.55</v>
      </c>
      <c r="L44" s="531">
        <v>102.7</v>
      </c>
      <c r="M44" s="1015">
        <v>0.26910352910746815</v>
      </c>
      <c r="N44" s="1027">
        <v>43.69</v>
      </c>
      <c r="O44" s="1027">
        <v>102.6</v>
      </c>
      <c r="P44" s="1027">
        <v>0.30791027197456977</v>
      </c>
      <c r="Q44" s="532">
        <v>43.77</v>
      </c>
      <c r="R44" s="532">
        <v>101.4</v>
      </c>
      <c r="S44" s="532">
        <v>0.38390436618920398</v>
      </c>
      <c r="T44" s="530">
        <v>43.77</v>
      </c>
      <c r="U44" s="530">
        <v>102.8</v>
      </c>
      <c r="V44" s="1315">
        <v>0.53334962556093479</v>
      </c>
    </row>
    <row r="45" spans="1:22" ht="15">
      <c r="A45" s="52" t="s">
        <v>16</v>
      </c>
      <c r="B45" s="92">
        <v>4637.3588235294119</v>
      </c>
      <c r="C45" s="123">
        <v>3941.7166666666667</v>
      </c>
      <c r="D45" s="123">
        <v>4470.2715686274505</v>
      </c>
      <c r="E45" s="123">
        <v>3758.1686274509802</v>
      </c>
      <c r="F45" s="123">
        <v>3404.0705882352941</v>
      </c>
      <c r="G45" s="920">
        <v>17.648202945317689</v>
      </c>
      <c r="H45" s="920">
        <v>38.46</v>
      </c>
      <c r="I45" s="920">
        <v>79.5</v>
      </c>
      <c r="J45" s="920">
        <v>1.4243749558249825E-2</v>
      </c>
      <c r="K45" s="531">
        <v>38.44</v>
      </c>
      <c r="L45" s="531">
        <v>89.8</v>
      </c>
      <c r="M45" s="1015">
        <v>1.9717278813520433E-2</v>
      </c>
      <c r="N45" s="1027">
        <v>38.75</v>
      </c>
      <c r="O45" s="1027">
        <v>104.7</v>
      </c>
      <c r="P45" s="1027">
        <v>3.7401402224103493E-2</v>
      </c>
      <c r="Q45" s="532">
        <v>38.78</v>
      </c>
      <c r="R45" s="532">
        <v>90.4</v>
      </c>
      <c r="S45" s="532">
        <v>0.10111978427779354</v>
      </c>
      <c r="T45" s="530">
        <v>38.74</v>
      </c>
      <c r="U45" s="530">
        <v>92.4</v>
      </c>
      <c r="V45" s="1315">
        <v>0.16822215728231904</v>
      </c>
    </row>
    <row r="46" spans="1:22" ht="15" thickBot="1">
      <c r="A46" s="67" t="s">
        <v>122</v>
      </c>
      <c r="B46" s="114">
        <v>6918.2549019607841</v>
      </c>
      <c r="C46" s="138">
        <v>5707.823529411764</v>
      </c>
      <c r="D46" s="138">
        <v>6539.886274509804</v>
      </c>
      <c r="E46" s="138">
        <v>6015.4862745098044</v>
      </c>
      <c r="F46" s="138">
        <v>5382.6539215686271</v>
      </c>
      <c r="G46" s="921">
        <v>21.20653111140884</v>
      </c>
      <c r="H46" s="921">
        <v>58.05</v>
      </c>
      <c r="I46" s="921">
        <v>94.9</v>
      </c>
      <c r="J46" s="921">
        <v>100</v>
      </c>
      <c r="K46" s="542">
        <v>57.79</v>
      </c>
      <c r="L46" s="542">
        <v>94.6</v>
      </c>
      <c r="M46" s="1016">
        <v>100</v>
      </c>
      <c r="N46" s="1028">
        <v>57.67</v>
      </c>
      <c r="O46" s="1028">
        <v>93.7</v>
      </c>
      <c r="P46" s="1028">
        <v>100</v>
      </c>
      <c r="Q46" s="543">
        <v>57.29</v>
      </c>
      <c r="R46" s="543">
        <v>92.1</v>
      </c>
      <c r="S46" s="543">
        <v>100</v>
      </c>
      <c r="T46" s="541">
        <v>57.03</v>
      </c>
      <c r="U46" s="541">
        <v>92.5</v>
      </c>
      <c r="V46" s="1314">
        <v>100</v>
      </c>
    </row>
    <row r="47" spans="1:22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</row>
    <row r="48" spans="1:22">
      <c r="A48" s="116" t="s">
        <v>40</v>
      </c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</row>
    <row r="49" spans="1:22">
      <c r="A49" s="116" t="s">
        <v>41</v>
      </c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</row>
    <row r="50" spans="1:22">
      <c r="A50" s="116" t="s">
        <v>42</v>
      </c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</row>
    <row r="51" spans="1:22">
      <c r="A51" s="116" t="s">
        <v>43</v>
      </c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</row>
  </sheetData>
  <mergeCells count="11">
    <mergeCell ref="A3:J3"/>
    <mergeCell ref="N3:P3"/>
    <mergeCell ref="Q3:S3"/>
    <mergeCell ref="T3:V3"/>
    <mergeCell ref="K3:M3"/>
    <mergeCell ref="B4:F5"/>
    <mergeCell ref="A39:V39"/>
    <mergeCell ref="A7:V7"/>
    <mergeCell ref="A15:V15"/>
    <mergeCell ref="A23:V23"/>
    <mergeCell ref="A31:V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P136"/>
  <sheetViews>
    <sheetView showGridLines="0" topLeftCell="A4" zoomScale="90" zoomScaleNormal="90" workbookViewId="0">
      <selection activeCell="S22" sqref="S22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16" ht="27" customHeight="1">
      <c r="B1" s="2093" t="s">
        <v>164</v>
      </c>
      <c r="C1" s="2093"/>
      <c r="D1" s="2093"/>
      <c r="E1" s="2093"/>
      <c r="F1" s="2093"/>
      <c r="G1" s="2093"/>
      <c r="H1" s="242" t="str">
        <f>SKUP_SEUROP_tyg!J1</f>
        <v xml:space="preserve"> 22.02.2021 - 28.02.2021r. </v>
      </c>
    </row>
    <row r="2" spans="2:16" ht="18.75">
      <c r="B2" s="1110"/>
      <c r="C2" s="854"/>
      <c r="D2" s="854"/>
      <c r="E2" s="854"/>
      <c r="F2" s="854"/>
      <c r="G2" s="854"/>
      <c r="H2" s="854"/>
    </row>
    <row r="3" spans="2:16" ht="14.25" customHeight="1" thickBot="1">
      <c r="B3" s="20"/>
      <c r="C3" s="20"/>
      <c r="D3" s="20"/>
      <c r="E3" s="20"/>
      <c r="F3" s="20"/>
      <c r="G3" s="20"/>
      <c r="H3" s="20"/>
    </row>
    <row r="4" spans="2:16" ht="39" thickBot="1">
      <c r="B4" s="34" t="s">
        <v>69</v>
      </c>
      <c r="C4" s="35" t="s">
        <v>67</v>
      </c>
      <c r="D4" s="36" t="s">
        <v>86</v>
      </c>
      <c r="E4" s="37" t="s">
        <v>97</v>
      </c>
      <c r="F4" s="38" t="s">
        <v>98</v>
      </c>
      <c r="G4" s="37" t="s">
        <v>244</v>
      </c>
      <c r="H4" s="14" t="s">
        <v>142</v>
      </c>
    </row>
    <row r="5" spans="2:16" ht="19.5" customHeight="1">
      <c r="B5" s="79" t="s">
        <v>70</v>
      </c>
      <c r="C5" s="80" t="s">
        <v>48</v>
      </c>
      <c r="D5" s="1112"/>
      <c r="E5" s="1113"/>
      <c r="F5" s="1114"/>
      <c r="G5" s="1115"/>
      <c r="H5" s="20"/>
      <c r="K5" s="1772"/>
      <c r="L5" s="1772"/>
      <c r="M5" s="1772"/>
      <c r="N5" s="1772"/>
      <c r="O5" s="1772"/>
      <c r="P5" s="1772"/>
    </row>
    <row r="6" spans="2:16" ht="15.75" thickBot="1">
      <c r="B6" s="81"/>
      <c r="C6" s="1101" t="s">
        <v>373</v>
      </c>
      <c r="D6" s="1116" t="s">
        <v>157</v>
      </c>
      <c r="E6" s="1117" t="s">
        <v>157</v>
      </c>
      <c r="F6" s="1117" t="s">
        <v>157</v>
      </c>
      <c r="G6" s="1118" t="s">
        <v>157</v>
      </c>
      <c r="H6" s="20"/>
      <c r="K6" s="1772"/>
      <c r="L6" s="1772"/>
      <c r="M6" s="1772"/>
      <c r="N6" s="1772"/>
      <c r="O6" s="1772"/>
      <c r="P6" s="1772"/>
    </row>
    <row r="7" spans="2:16" ht="15">
      <c r="B7" s="79" t="s">
        <v>71</v>
      </c>
      <c r="C7" s="82" t="s">
        <v>49</v>
      </c>
      <c r="D7" s="1112"/>
      <c r="E7" s="1113"/>
      <c r="F7" s="1114"/>
      <c r="G7" s="1115"/>
      <c r="H7" s="20"/>
      <c r="K7" s="1772"/>
      <c r="L7" s="1772"/>
      <c r="M7" s="1772"/>
      <c r="N7" s="1772"/>
      <c r="O7" s="1772"/>
      <c r="P7" s="1772"/>
    </row>
    <row r="8" spans="2:16" ht="15.75" thickBot="1">
      <c r="B8" s="81"/>
      <c r="C8" s="1099" t="s">
        <v>373</v>
      </c>
      <c r="D8" s="1116" t="s">
        <v>157</v>
      </c>
      <c r="E8" s="1117" t="s">
        <v>157</v>
      </c>
      <c r="F8" s="1117" t="s">
        <v>157</v>
      </c>
      <c r="G8" s="1118" t="s">
        <v>157</v>
      </c>
      <c r="H8" s="94"/>
      <c r="P8" s="1772"/>
    </row>
    <row r="9" spans="2:16" ht="15">
      <c r="B9" s="79" t="s">
        <v>72</v>
      </c>
      <c r="C9" s="82" t="s">
        <v>50</v>
      </c>
      <c r="D9" s="1112"/>
      <c r="E9" s="1113"/>
      <c r="F9" s="1114"/>
      <c r="G9" s="1115"/>
      <c r="H9" s="131"/>
      <c r="P9" s="1772"/>
    </row>
    <row r="10" spans="2:16" ht="15.75" thickBot="1">
      <c r="B10" s="81"/>
      <c r="C10" s="1099" t="s">
        <v>373</v>
      </c>
      <c r="D10" s="1116" t="s">
        <v>157</v>
      </c>
      <c r="E10" s="1117" t="s">
        <v>157</v>
      </c>
      <c r="F10" s="1117" t="s">
        <v>157</v>
      </c>
      <c r="G10" s="1118" t="s">
        <v>157</v>
      </c>
      <c r="H10" s="94"/>
      <c r="P10" s="1772"/>
    </row>
    <row r="11" spans="2:16" ht="15">
      <c r="B11" s="79" t="s">
        <v>73</v>
      </c>
      <c r="C11" s="82" t="s">
        <v>51</v>
      </c>
      <c r="D11" s="1112"/>
      <c r="E11" s="1113"/>
      <c r="F11" s="1114"/>
      <c r="G11" s="1115"/>
      <c r="H11" s="131"/>
      <c r="P11" s="1772"/>
    </row>
    <row r="12" spans="2:16" ht="15.75" thickBot="1">
      <c r="B12" s="81"/>
      <c r="C12" s="1099" t="s">
        <v>373</v>
      </c>
      <c r="D12" s="1116" t="s">
        <v>157</v>
      </c>
      <c r="E12" s="1117" t="s">
        <v>157</v>
      </c>
      <c r="F12" s="1117" t="s">
        <v>157</v>
      </c>
      <c r="G12" s="1118" t="s">
        <v>157</v>
      </c>
      <c r="H12" s="94"/>
      <c r="P12" s="1772"/>
    </row>
    <row r="13" spans="2:16" ht="15">
      <c r="B13" s="79" t="s">
        <v>74</v>
      </c>
      <c r="C13" s="82" t="s">
        <v>52</v>
      </c>
      <c r="D13" s="1112"/>
      <c r="E13" s="1113"/>
      <c r="F13" s="1114"/>
      <c r="G13" s="1115"/>
      <c r="H13" s="131"/>
      <c r="P13" s="1772"/>
    </row>
    <row r="14" spans="2:16" ht="15.75" thickBot="1">
      <c r="B14" s="81"/>
      <c r="C14" s="1099" t="s">
        <v>373</v>
      </c>
      <c r="D14" s="1116" t="s">
        <v>157</v>
      </c>
      <c r="E14" s="1117" t="s">
        <v>157</v>
      </c>
      <c r="F14" s="1117" t="s">
        <v>157</v>
      </c>
      <c r="G14" s="1118" t="s">
        <v>157</v>
      </c>
      <c r="H14" s="94"/>
      <c r="P14" s="1772"/>
    </row>
    <row r="15" spans="2:16">
      <c r="B15" s="79" t="s">
        <v>75</v>
      </c>
      <c r="C15" s="82" t="s">
        <v>53</v>
      </c>
      <c r="D15" s="1112"/>
      <c r="E15" s="1113"/>
      <c r="F15" s="1114"/>
      <c r="G15" s="1115"/>
      <c r="H15" s="131"/>
    </row>
    <row r="16" spans="2:16" ht="13.5" thickBot="1">
      <c r="B16" s="81"/>
      <c r="C16" s="1099" t="s">
        <v>373</v>
      </c>
      <c r="D16" s="1116">
        <v>200</v>
      </c>
      <c r="E16" s="1117">
        <v>140</v>
      </c>
      <c r="F16" s="1117">
        <v>98</v>
      </c>
      <c r="G16" s="1118">
        <v>3</v>
      </c>
      <c r="H16" s="94"/>
    </row>
    <row r="17" spans="2:8">
      <c r="B17" s="79" t="s">
        <v>76</v>
      </c>
      <c r="C17" s="82" t="s">
        <v>54</v>
      </c>
      <c r="D17" s="1112"/>
      <c r="E17" s="1113"/>
      <c r="F17" s="1114"/>
      <c r="G17" s="1115"/>
      <c r="H17" s="131"/>
    </row>
    <row r="18" spans="2:8" ht="13.5" thickBot="1">
      <c r="B18" s="81"/>
      <c r="C18" s="1099" t="s">
        <v>373</v>
      </c>
      <c r="D18" s="1116" t="s">
        <v>157</v>
      </c>
      <c r="E18" s="1117" t="s">
        <v>157</v>
      </c>
      <c r="F18" s="1117" t="s">
        <v>157</v>
      </c>
      <c r="G18" s="1118" t="s">
        <v>157</v>
      </c>
      <c r="H18" s="94"/>
    </row>
    <row r="19" spans="2:8">
      <c r="B19" s="79" t="s">
        <v>77</v>
      </c>
      <c r="C19" s="82" t="s">
        <v>55</v>
      </c>
      <c r="D19" s="1112"/>
      <c r="E19" s="1113"/>
      <c r="F19" s="1114"/>
      <c r="G19" s="1115"/>
      <c r="H19" s="131"/>
    </row>
    <row r="20" spans="2:8" ht="13.5" thickBot="1">
      <c r="B20" s="81"/>
      <c r="C20" s="1099" t="s">
        <v>373</v>
      </c>
      <c r="D20" s="1116" t="s">
        <v>157</v>
      </c>
      <c r="E20" s="1117" t="s">
        <v>157</v>
      </c>
      <c r="F20" s="1117" t="s">
        <v>157</v>
      </c>
      <c r="G20" s="1118" t="s">
        <v>157</v>
      </c>
      <c r="H20" s="94"/>
    </row>
    <row r="21" spans="2:8">
      <c r="B21" s="79" t="s">
        <v>78</v>
      </c>
      <c r="C21" s="82" t="s">
        <v>56</v>
      </c>
      <c r="D21" s="1112"/>
      <c r="E21" s="1113"/>
      <c r="F21" s="1114"/>
      <c r="G21" s="1115"/>
      <c r="H21" s="131"/>
    </row>
    <row r="22" spans="2:8" ht="13.5" thickBot="1">
      <c r="B22" s="81"/>
      <c r="C22" s="1099" t="s">
        <v>373</v>
      </c>
      <c r="D22" s="1116" t="s">
        <v>157</v>
      </c>
      <c r="E22" s="1117" t="s">
        <v>157</v>
      </c>
      <c r="F22" s="1117" t="s">
        <v>157</v>
      </c>
      <c r="G22" s="1118" t="s">
        <v>157</v>
      </c>
      <c r="H22" s="94"/>
    </row>
    <row r="23" spans="2:8">
      <c r="B23" s="79" t="s">
        <v>79</v>
      </c>
      <c r="C23" s="82" t="s">
        <v>57</v>
      </c>
      <c r="D23" s="1112"/>
      <c r="E23" s="1113"/>
      <c r="F23" s="1114"/>
      <c r="G23" s="1115"/>
      <c r="H23" s="131"/>
    </row>
    <row r="24" spans="2:8" ht="13.5" thickBot="1">
      <c r="B24" s="81"/>
      <c r="C24" s="1099" t="s">
        <v>373</v>
      </c>
      <c r="D24" s="1116" t="s">
        <v>157</v>
      </c>
      <c r="E24" s="1117" t="s">
        <v>157</v>
      </c>
      <c r="F24" s="1117" t="s">
        <v>157</v>
      </c>
      <c r="G24" s="1118" t="s">
        <v>157</v>
      </c>
      <c r="H24" s="94"/>
    </row>
    <row r="25" spans="2:8">
      <c r="B25" s="79" t="s">
        <v>80</v>
      </c>
      <c r="C25" s="82" t="s">
        <v>58</v>
      </c>
      <c r="D25" s="1112"/>
      <c r="E25" s="1113"/>
      <c r="F25" s="1114"/>
      <c r="G25" s="1115"/>
      <c r="H25" s="131"/>
    </row>
    <row r="26" spans="2:8" ht="13.5" thickBot="1">
      <c r="B26" s="81"/>
      <c r="C26" s="1099" t="s">
        <v>373</v>
      </c>
      <c r="D26" s="1116" t="s">
        <v>157</v>
      </c>
      <c r="E26" s="1117" t="s">
        <v>157</v>
      </c>
      <c r="F26" s="1117" t="s">
        <v>157</v>
      </c>
      <c r="G26" s="1118" t="s">
        <v>157</v>
      </c>
      <c r="H26" s="94"/>
    </row>
    <row r="27" spans="2:8" ht="17.25" customHeight="1">
      <c r="B27" s="79" t="s">
        <v>81</v>
      </c>
      <c r="C27" s="82" t="s">
        <v>59</v>
      </c>
      <c r="D27" s="1112"/>
      <c r="E27" s="1113"/>
      <c r="F27" s="1114"/>
      <c r="G27" s="1115"/>
      <c r="H27" s="131"/>
    </row>
    <row r="28" spans="2:8" ht="13.5" thickBot="1">
      <c r="B28" s="81"/>
      <c r="C28" s="1099" t="s">
        <v>373</v>
      </c>
      <c r="D28" s="1116">
        <v>200</v>
      </c>
      <c r="E28" s="1117">
        <v>5</v>
      </c>
      <c r="F28" s="1117">
        <v>0</v>
      </c>
      <c r="G28" s="1118">
        <v>2.33</v>
      </c>
      <c r="H28" s="94"/>
    </row>
    <row r="29" spans="2:8">
      <c r="B29" s="79" t="s">
        <v>82</v>
      </c>
      <c r="C29" s="82" t="s">
        <v>60</v>
      </c>
      <c r="D29" s="1112"/>
      <c r="E29" s="1113"/>
      <c r="F29" s="1114"/>
      <c r="G29" s="1115"/>
      <c r="H29" s="131"/>
    </row>
    <row r="30" spans="2:8" ht="13.5" thickBot="1">
      <c r="B30" s="81"/>
      <c r="C30" s="1099" t="s">
        <v>373</v>
      </c>
      <c r="D30" s="1116" t="s">
        <v>157</v>
      </c>
      <c r="E30" s="1117" t="s">
        <v>157</v>
      </c>
      <c r="F30" s="1117" t="s">
        <v>157</v>
      </c>
      <c r="G30" s="1118" t="s">
        <v>157</v>
      </c>
      <c r="H30" s="94"/>
    </row>
    <row r="31" spans="2:8">
      <c r="B31" s="79" t="s">
        <v>83</v>
      </c>
      <c r="C31" s="82" t="s">
        <v>61</v>
      </c>
      <c r="D31" s="1112"/>
      <c r="E31" s="1113"/>
      <c r="F31" s="1114"/>
      <c r="G31" s="1115"/>
      <c r="H31" s="131"/>
    </row>
    <row r="32" spans="2:8" ht="13.5" thickBot="1">
      <c r="B32" s="83"/>
      <c r="C32" s="1100" t="s">
        <v>373</v>
      </c>
      <c r="D32" s="1116" t="s">
        <v>157</v>
      </c>
      <c r="E32" s="1117" t="s">
        <v>157</v>
      </c>
      <c r="F32" s="1117" t="s">
        <v>157</v>
      </c>
      <c r="G32" s="1118" t="s">
        <v>157</v>
      </c>
      <c r="H32" s="94"/>
    </row>
    <row r="33" spans="2:8">
      <c r="B33" s="81" t="s">
        <v>84</v>
      </c>
      <c r="C33" s="154" t="s">
        <v>62</v>
      </c>
      <c r="D33" s="1112"/>
      <c r="E33" s="1113"/>
      <c r="F33" s="1114"/>
      <c r="G33" s="1115"/>
      <c r="H33" s="131"/>
    </row>
    <row r="34" spans="2:8" ht="13.5" thickBot="1">
      <c r="B34" s="83"/>
      <c r="C34" s="1100" t="s">
        <v>373</v>
      </c>
      <c r="D34" s="1116">
        <v>140</v>
      </c>
      <c r="E34" s="1117">
        <v>15</v>
      </c>
      <c r="F34" s="1117">
        <v>15</v>
      </c>
      <c r="G34" s="1118">
        <v>2.5</v>
      </c>
      <c r="H34" s="94"/>
    </row>
    <row r="35" spans="2:8">
      <c r="B35" s="79" t="s">
        <v>85</v>
      </c>
      <c r="C35" s="82" t="s">
        <v>63</v>
      </c>
      <c r="D35" s="1112"/>
      <c r="E35" s="1113"/>
      <c r="F35" s="1114"/>
      <c r="G35" s="1115"/>
      <c r="H35" s="131"/>
    </row>
    <row r="36" spans="2:8" ht="13.5" thickBot="1">
      <c r="B36" s="83"/>
      <c r="C36" s="1100" t="s">
        <v>373</v>
      </c>
      <c r="D36" s="1694" t="s">
        <v>157</v>
      </c>
      <c r="E36" s="1117" t="s">
        <v>157</v>
      </c>
      <c r="F36" s="1117" t="s">
        <v>157</v>
      </c>
      <c r="G36" s="1118" t="s">
        <v>157</v>
      </c>
      <c r="H36" s="94"/>
    </row>
    <row r="37" spans="2:8">
      <c r="B37" s="20"/>
      <c r="C37" s="20"/>
      <c r="D37" s="20"/>
      <c r="E37" s="74">
        <f>SUM(E16:E36)</f>
        <v>160</v>
      </c>
      <c r="F37" s="74">
        <f>SUM(F16:F36)</f>
        <v>113</v>
      </c>
      <c r="G37" s="20"/>
      <c r="H37" s="132"/>
    </row>
    <row r="38" spans="2:8" ht="15.75">
      <c r="B38" s="1841"/>
      <c r="C38" s="1841" t="s">
        <v>663</v>
      </c>
      <c r="D38" s="1842"/>
      <c r="E38" s="103"/>
      <c r="F38" s="103"/>
      <c r="H38" s="2"/>
    </row>
    <row r="39" spans="2:8">
      <c r="D39" s="10"/>
      <c r="E39" s="103"/>
      <c r="F39" s="103"/>
      <c r="G39" s="10"/>
      <c r="H39" s="2"/>
    </row>
    <row r="40" spans="2:8">
      <c r="E40" s="103"/>
      <c r="F40" s="103"/>
      <c r="H40" s="2"/>
    </row>
    <row r="41" spans="2:8" ht="15.75">
      <c r="C41" s="195" t="s">
        <v>243</v>
      </c>
      <c r="D41" s="193"/>
      <c r="E41" s="193"/>
      <c r="F41" s="193"/>
      <c r="G41" s="193"/>
      <c r="H41" s="193"/>
    </row>
    <row r="42" spans="2:8" ht="15.75">
      <c r="C42" s="351" t="s">
        <v>252</v>
      </c>
      <c r="D42" s="193"/>
      <c r="E42" s="193"/>
      <c r="F42" s="193"/>
      <c r="G42" s="193"/>
      <c r="H42" s="193"/>
    </row>
    <row r="43" spans="2:8" ht="15" customHeight="1">
      <c r="C43" s="2099" t="s">
        <v>299</v>
      </c>
      <c r="D43" s="2099"/>
      <c r="E43" s="2099"/>
      <c r="F43" s="2099"/>
      <c r="G43" s="2099"/>
      <c r="H43" s="2099"/>
    </row>
    <row r="44" spans="2:8" ht="15.75">
      <c r="C44" s="2098" t="s">
        <v>300</v>
      </c>
      <c r="D44" s="2098"/>
      <c r="E44" s="2098"/>
      <c r="F44" s="2098"/>
      <c r="G44" s="2098"/>
      <c r="H44" s="2098"/>
    </row>
    <row r="45" spans="2:8">
      <c r="H45" s="2"/>
    </row>
    <row r="50" spans="5:6">
      <c r="E50" s="74"/>
      <c r="F50" s="74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zoomScale="70" zoomScaleNormal="70" workbookViewId="0">
      <selection activeCell="O20" sqref="O20"/>
    </sheetView>
  </sheetViews>
  <sheetFormatPr defaultRowHeight="12.75"/>
  <cols>
    <col min="1" max="1" width="22.85546875" customWidth="1"/>
    <col min="2" max="2" width="22.140625" customWidth="1"/>
    <col min="3" max="3" width="15.5703125" customWidth="1"/>
    <col min="4" max="4" width="15" customWidth="1"/>
    <col min="5" max="5" width="15.42578125" customWidth="1"/>
    <col min="6" max="6" width="17.28515625" customWidth="1"/>
    <col min="7" max="7" width="19" customWidth="1"/>
    <col min="8" max="8" width="17.28515625" customWidth="1"/>
    <col min="9" max="9" width="13" customWidth="1"/>
    <col min="10" max="10" width="13.140625" customWidth="1"/>
    <col min="11" max="11" width="17.5703125" customWidth="1"/>
    <col min="13" max="13" width="13.140625" customWidth="1"/>
    <col min="14" max="14" width="16.42578125" customWidth="1"/>
    <col min="15" max="15" width="14.42578125" customWidth="1"/>
    <col min="16" max="16" width="12" customWidth="1"/>
    <col min="17" max="17" width="19" customWidth="1"/>
    <col min="19" max="19" width="16.140625" customWidth="1"/>
    <col min="20" max="20" width="17.85546875" customWidth="1"/>
    <col min="21" max="21" width="12" customWidth="1"/>
    <col min="22" max="22" width="16" customWidth="1"/>
    <col min="23" max="23" width="23.28515625" customWidth="1"/>
    <col min="25" max="25" width="17.7109375" customWidth="1"/>
    <col min="26" max="26" width="15.28515625" customWidth="1"/>
    <col min="27" max="27" width="13.28515625" customWidth="1"/>
    <col min="28" max="28" width="13.7109375" customWidth="1"/>
    <col min="29" max="29" width="15.85546875" customWidth="1"/>
    <col min="31" max="47" width="16.5703125" customWidth="1"/>
    <col min="49" max="59" width="16.7109375" customWidth="1"/>
  </cols>
  <sheetData>
    <row r="1" spans="1:12" ht="32.25" customHeight="1">
      <c r="A1" s="1957" t="s">
        <v>699</v>
      </c>
      <c r="B1" s="1957"/>
      <c r="C1" s="1958"/>
      <c r="D1" s="1958"/>
      <c r="E1" s="1958"/>
      <c r="F1" s="1958"/>
    </row>
    <row r="2" spans="1:12" ht="42.75" customHeight="1">
      <c r="B2" s="1700"/>
      <c r="C2" s="1701"/>
      <c r="D2" s="1701"/>
      <c r="E2" s="2"/>
    </row>
    <row r="3" spans="1:12" ht="28.5" customHeight="1" thickBot="1"/>
    <row r="4" spans="1:12" ht="24.95" customHeight="1" thickBot="1">
      <c r="A4" s="2100" t="s">
        <v>636</v>
      </c>
      <c r="B4" s="2100" t="s">
        <v>0</v>
      </c>
      <c r="C4" s="2102" t="s">
        <v>637</v>
      </c>
      <c r="D4" s="2103"/>
      <c r="E4" s="1703" t="s">
        <v>638</v>
      </c>
      <c r="F4" s="1956" t="s">
        <v>638</v>
      </c>
      <c r="J4" s="1704"/>
      <c r="K4" s="1704"/>
      <c r="L4" s="1704"/>
    </row>
    <row r="5" spans="1:12" ht="39" customHeight="1" thickBot="1">
      <c r="A5" s="2101"/>
      <c r="B5" s="2101"/>
      <c r="C5" s="1705" t="s">
        <v>698</v>
      </c>
      <c r="D5" s="1705" t="s">
        <v>672</v>
      </c>
      <c r="E5" s="1706" t="s">
        <v>639</v>
      </c>
      <c r="F5" s="1707" t="s">
        <v>640</v>
      </c>
      <c r="H5" s="1700"/>
      <c r="I5" s="1700"/>
      <c r="J5" s="1700"/>
      <c r="K5" s="1704"/>
      <c r="L5" s="1708"/>
    </row>
    <row r="6" spans="1:12" ht="38.25" customHeight="1">
      <c r="A6" s="1709"/>
      <c r="B6" s="1710" t="s">
        <v>641</v>
      </c>
      <c r="C6" s="1711">
        <v>140</v>
      </c>
      <c r="D6" s="1712">
        <v>120</v>
      </c>
      <c r="E6" s="1713">
        <v>16.666666666666664</v>
      </c>
      <c r="F6" s="1714">
        <v>-27.835051546391753</v>
      </c>
      <c r="I6" s="1715"/>
      <c r="J6" s="2"/>
      <c r="K6" s="1716"/>
      <c r="L6" s="1716"/>
    </row>
    <row r="7" spans="1:12" ht="30.75" customHeight="1">
      <c r="A7" s="1717"/>
      <c r="B7" s="1718" t="s">
        <v>642</v>
      </c>
      <c r="C7" s="1719">
        <v>200</v>
      </c>
      <c r="D7" s="1720">
        <v>285</v>
      </c>
      <c r="E7" s="1721">
        <v>-29.82456140350877</v>
      </c>
      <c r="F7" s="1722">
        <v>-45.945945945945951</v>
      </c>
      <c r="I7" s="2"/>
      <c r="J7" s="1716"/>
      <c r="K7" s="1378"/>
      <c r="L7" s="1723"/>
    </row>
    <row r="8" spans="1:12" ht="30.75" customHeight="1">
      <c r="A8" s="1717"/>
      <c r="B8" s="1724" t="s">
        <v>643</v>
      </c>
      <c r="C8" s="1725">
        <v>178.57</v>
      </c>
      <c r="D8" s="1726">
        <v>185.71</v>
      </c>
      <c r="E8" s="1727">
        <v>-3.8447041085563591</v>
      </c>
      <c r="F8" s="1728">
        <v>-31.978515922596372</v>
      </c>
      <c r="I8" s="2"/>
      <c r="J8" s="1716"/>
      <c r="K8" s="1378"/>
      <c r="L8" s="1723"/>
    </row>
    <row r="9" spans="1:12" ht="30.75" customHeight="1">
      <c r="A9" s="1729" t="s">
        <v>644</v>
      </c>
      <c r="B9" s="1950"/>
      <c r="C9" s="1951">
        <v>200</v>
      </c>
      <c r="D9" s="1952">
        <v>140</v>
      </c>
      <c r="E9" s="1953">
        <v>42.857142857142854</v>
      </c>
      <c r="F9" s="1954">
        <v>-31.03448275862069</v>
      </c>
      <c r="I9" s="2"/>
      <c r="J9" s="1730"/>
      <c r="K9" s="1731"/>
      <c r="L9" s="1732"/>
    </row>
    <row r="10" spans="1:12" ht="30.75" customHeight="1">
      <c r="A10" s="1733" t="s">
        <v>645</v>
      </c>
      <c r="B10" s="1718" t="s">
        <v>264</v>
      </c>
      <c r="C10" s="1734">
        <v>356</v>
      </c>
      <c r="D10" s="1735">
        <v>256</v>
      </c>
      <c r="E10" s="1721">
        <v>39.0625</v>
      </c>
      <c r="F10" s="1722">
        <v>-67.753623188405797</v>
      </c>
      <c r="H10" t="s">
        <v>142</v>
      </c>
      <c r="I10" s="1730"/>
      <c r="J10" s="2"/>
      <c r="K10" s="1378"/>
      <c r="L10" s="1736"/>
    </row>
    <row r="11" spans="1:12" ht="30.75" customHeight="1">
      <c r="A11" s="1717"/>
      <c r="B11" s="1718" t="s">
        <v>265</v>
      </c>
      <c r="C11" s="1734">
        <v>249</v>
      </c>
      <c r="D11" s="1738">
        <v>202</v>
      </c>
      <c r="E11" s="1721">
        <v>23.267326732673268</v>
      </c>
      <c r="F11" s="1722">
        <v>-73.482428115015978</v>
      </c>
      <c r="I11" s="2"/>
      <c r="J11" s="1716"/>
      <c r="K11" s="1378"/>
      <c r="L11" s="1723"/>
    </row>
    <row r="12" spans="1:12" ht="30.75" customHeight="1" thickBot="1">
      <c r="A12" s="1739"/>
      <c r="B12" s="1740" t="s">
        <v>262</v>
      </c>
      <c r="C12" s="1741">
        <v>1.88</v>
      </c>
      <c r="D12" s="1742">
        <v>2.09</v>
      </c>
      <c r="E12" s="1743">
        <v>-10.047846889952151</v>
      </c>
      <c r="F12" s="1744">
        <v>-25.691699604743079</v>
      </c>
      <c r="I12" s="2"/>
      <c r="J12" s="1716"/>
      <c r="K12" s="1378"/>
      <c r="L12" s="1723"/>
    </row>
    <row r="13" spans="1:12" ht="30.75" customHeight="1">
      <c r="A13" s="1955"/>
      <c r="B13" s="1745"/>
      <c r="C13" s="1745"/>
      <c r="D13" s="1702"/>
      <c r="E13" s="1702"/>
      <c r="F13" s="1702"/>
      <c r="I13" s="2"/>
      <c r="J13" s="1730"/>
      <c r="K13" s="1731"/>
      <c r="L13" s="1732"/>
    </row>
    <row r="14" spans="1:12" ht="24.95" customHeight="1">
      <c r="A14" s="1746"/>
      <c r="D14" s="1737"/>
      <c r="E14" s="1737"/>
      <c r="F14" s="1747"/>
      <c r="G14" s="1748"/>
      <c r="H14" s="1749"/>
      <c r="I14" s="1750"/>
      <c r="J14" s="1751"/>
      <c r="K14" s="1378"/>
      <c r="L14" s="1736"/>
    </row>
    <row r="15" spans="1:12" ht="18.75">
      <c r="A15" s="1752"/>
      <c r="B15" s="1701"/>
      <c r="C15" s="1701"/>
      <c r="D15" s="1753"/>
      <c r="E15" s="1754"/>
      <c r="F15" s="1754"/>
      <c r="G15" s="1755"/>
      <c r="H15" s="1749"/>
      <c r="I15" s="1751"/>
      <c r="J15" s="1756"/>
      <c r="K15" s="1378"/>
      <c r="L15" s="1723"/>
    </row>
    <row r="16" spans="1:12" ht="22.5" customHeight="1">
      <c r="A16" s="1757"/>
      <c r="B16" s="1959"/>
      <c r="C16" s="1959"/>
      <c r="D16" s="1960"/>
      <c r="E16" s="1960"/>
      <c r="F16" s="1758"/>
      <c r="G16" s="1759"/>
      <c r="I16" s="2"/>
      <c r="J16" s="1716"/>
      <c r="K16" s="1378"/>
      <c r="L16" s="1723"/>
    </row>
    <row r="17" spans="1:16" ht="22.5" customHeight="1">
      <c r="A17" s="1757"/>
      <c r="B17" s="1961"/>
      <c r="C17" s="1961"/>
      <c r="D17" s="1962"/>
      <c r="E17" s="1962"/>
      <c r="F17" s="1758"/>
      <c r="G17" s="1759"/>
      <c r="I17" s="2"/>
      <c r="J17" s="1730"/>
      <c r="K17" s="1731"/>
      <c r="L17" s="1732"/>
    </row>
    <row r="18" spans="1:16" ht="22.5" customHeight="1">
      <c r="A18" s="956"/>
      <c r="B18" s="2"/>
      <c r="C18" s="2"/>
      <c r="D18" s="2"/>
      <c r="E18" s="2"/>
      <c r="F18" s="1760"/>
      <c r="G18" s="1761"/>
      <c r="I18" s="1730"/>
      <c r="J18" s="2"/>
      <c r="K18" s="1378"/>
      <c r="L18" s="1736"/>
    </row>
    <row r="19" spans="1:16" ht="22.5" customHeight="1">
      <c r="A19" s="1762"/>
      <c r="B19" s="2"/>
      <c r="C19" s="2"/>
      <c r="D19" s="2"/>
      <c r="E19" s="2"/>
      <c r="F19" s="956"/>
      <c r="G19" s="2"/>
      <c r="H19" s="2"/>
      <c r="I19" s="2"/>
      <c r="J19" s="1716"/>
      <c r="K19" s="1378"/>
      <c r="L19" s="1723"/>
    </row>
    <row r="20" spans="1:16" ht="22.5" customHeight="1">
      <c r="A20" s="1762"/>
      <c r="B20" s="2"/>
      <c r="C20" s="2"/>
      <c r="D20" s="2"/>
      <c r="E20" s="2"/>
      <c r="F20" s="1762"/>
      <c r="G20" s="2"/>
      <c r="H20" s="2"/>
      <c r="I20" s="2"/>
      <c r="J20" s="1716"/>
      <c r="K20" s="1378"/>
      <c r="L20" s="1723"/>
    </row>
    <row r="21" spans="1:16" ht="15">
      <c r="A21" s="1702"/>
      <c r="B21" s="2"/>
      <c r="C21" s="2"/>
      <c r="D21" s="2"/>
      <c r="E21" s="2"/>
      <c r="F21" s="1762"/>
      <c r="G21" s="2"/>
      <c r="H21" s="2"/>
      <c r="I21" s="2"/>
      <c r="J21" s="1730"/>
      <c r="K21" s="1731"/>
      <c r="L21" s="1732"/>
    </row>
    <row r="22" spans="1:16" ht="30.75" customHeight="1">
      <c r="A22" s="1702"/>
      <c r="B22" s="1702"/>
      <c r="C22" s="1702"/>
      <c r="D22" s="1702"/>
      <c r="E22" s="1702"/>
      <c r="F22" s="1702"/>
      <c r="G22" s="2"/>
      <c r="H22" s="2"/>
      <c r="I22" s="2"/>
      <c r="J22" s="2"/>
      <c r="K22" s="1378"/>
      <c r="L22" s="1716"/>
    </row>
    <row r="23" spans="1:16" ht="27.75" customHeight="1">
      <c r="A23" s="1702"/>
      <c r="B23" s="1702"/>
      <c r="C23" s="1702"/>
      <c r="D23" s="1699"/>
      <c r="E23" s="1699"/>
      <c r="F23" s="1702"/>
      <c r="G23" s="1702"/>
      <c r="H23" s="1702"/>
      <c r="I23" s="1702"/>
      <c r="J23" s="1716"/>
      <c r="K23" s="1378"/>
      <c r="L23" s="1763"/>
    </row>
    <row r="24" spans="1:16" ht="29.25" customHeight="1">
      <c r="A24" s="1702"/>
      <c r="B24" s="21"/>
      <c r="C24" s="1702"/>
      <c r="D24" s="1702"/>
      <c r="E24" s="1702"/>
      <c r="F24" s="1702"/>
      <c r="I24" s="2"/>
      <c r="J24" s="1716"/>
      <c r="K24" s="1378"/>
      <c r="L24" s="1763"/>
    </row>
    <row r="25" spans="1:16" ht="24" customHeight="1">
      <c r="A25" s="1702"/>
      <c r="B25" s="21"/>
      <c r="C25" s="1702"/>
      <c r="D25" s="1702"/>
      <c r="E25" s="1702"/>
      <c r="F25" s="1702"/>
      <c r="I25" s="2"/>
      <c r="J25" s="1730"/>
      <c r="K25" s="1731"/>
      <c r="L25" s="1764"/>
    </row>
    <row r="26" spans="1:16" ht="21.75" customHeight="1">
      <c r="A26" s="1702"/>
      <c r="B26" s="1702"/>
      <c r="C26" s="1702"/>
      <c r="D26" s="1702"/>
      <c r="E26" s="1702"/>
      <c r="F26" s="1702"/>
    </row>
    <row r="27" spans="1:16" ht="21.75" customHeight="1">
      <c r="A27" s="1702"/>
      <c r="B27" s="1702"/>
      <c r="C27" s="1702"/>
      <c r="D27" s="1702"/>
      <c r="E27" s="1702"/>
      <c r="F27" s="1702"/>
    </row>
    <row r="28" spans="1:16" ht="18" customHeight="1">
      <c r="A28" s="1702"/>
      <c r="B28" s="1702"/>
      <c r="C28" s="1702"/>
      <c r="D28" s="1702"/>
      <c r="E28" s="1702"/>
      <c r="F28" s="1702"/>
    </row>
    <row r="29" spans="1:16" ht="19.5" customHeight="1">
      <c r="A29" s="1702"/>
      <c r="B29" s="1702"/>
      <c r="C29" s="1702"/>
      <c r="D29" s="1702"/>
      <c r="E29" s="1702"/>
      <c r="F29" s="1702"/>
    </row>
    <row r="31" spans="1:16">
      <c r="M31" s="28"/>
      <c r="N31" s="28"/>
      <c r="O31" s="28"/>
      <c r="P31" s="28"/>
    </row>
    <row r="32" spans="1:16">
      <c r="M32" s="28"/>
      <c r="N32" s="28"/>
      <c r="O32" s="28"/>
      <c r="P32" s="28"/>
    </row>
  </sheetData>
  <mergeCells count="3">
    <mergeCell ref="A4:A5"/>
    <mergeCell ref="B4:B5"/>
    <mergeCell ref="C4:D4"/>
  </mergeCells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49"/>
  <sheetViews>
    <sheetView showGridLines="0" topLeftCell="A49" zoomScale="75" workbookViewId="0">
      <selection activeCell="Z166" sqref="Z166"/>
    </sheetView>
  </sheetViews>
  <sheetFormatPr defaultRowHeight="12.75"/>
  <cols>
    <col min="1" max="1" width="7.140625" style="213" customWidth="1"/>
    <col min="2" max="2" width="15.85546875" style="213" customWidth="1"/>
    <col min="3" max="14" width="11.7109375" style="213" customWidth="1"/>
    <col min="15" max="15" width="8.28515625" style="213" customWidth="1"/>
    <col min="16" max="16" width="15.5703125" style="213" customWidth="1"/>
    <col min="17" max="17" width="9.28515625" style="213" bestFit="1" customWidth="1"/>
    <col min="18" max="20" width="9.140625" style="213"/>
    <col min="21" max="21" width="10.7109375" style="213" customWidth="1"/>
    <col min="22" max="22" width="15.85546875" style="213" customWidth="1"/>
    <col min="23" max="23" width="9.140625" style="213"/>
    <col min="24" max="24" width="10.85546875" style="213" customWidth="1"/>
    <col min="25" max="25" width="10" style="213" customWidth="1"/>
    <col min="26" max="26" width="16.42578125" style="213" customWidth="1"/>
    <col min="27" max="27" width="12.7109375" style="213" customWidth="1"/>
    <col min="28" max="28" width="10.7109375" style="213" customWidth="1"/>
    <col min="29" max="16384" width="9.140625" style="213"/>
  </cols>
  <sheetData>
    <row r="1" spans="2:27" ht="53.25" customHeight="1">
      <c r="B1" s="924" t="s">
        <v>648</v>
      </c>
      <c r="C1" s="925"/>
      <c r="D1" s="925"/>
      <c r="E1" s="925"/>
      <c r="F1" s="925"/>
      <c r="G1" s="925"/>
      <c r="H1" s="925"/>
      <c r="Y1" s="746"/>
    </row>
    <row r="2" spans="2:27" ht="27" customHeight="1">
      <c r="Y2" s="746"/>
    </row>
    <row r="3" spans="2:27" ht="19.5" customHeight="1" thickBot="1">
      <c r="B3" s="932">
        <v>2003</v>
      </c>
      <c r="C3" s="937" t="s">
        <v>270</v>
      </c>
      <c r="D3" s="746"/>
      <c r="E3" s="746"/>
      <c r="F3" s="746"/>
      <c r="G3" s="746"/>
      <c r="H3" s="746"/>
      <c r="I3" s="746"/>
      <c r="J3" s="746"/>
      <c r="K3" s="746"/>
      <c r="L3" s="746"/>
      <c r="M3" s="746"/>
      <c r="N3" s="746"/>
      <c r="O3" s="746"/>
      <c r="P3" s="932">
        <v>2003</v>
      </c>
      <c r="Q3" s="2104" t="s">
        <v>271</v>
      </c>
      <c r="R3" s="2105"/>
      <c r="S3" s="2105"/>
      <c r="T3" s="2105"/>
      <c r="U3" s="746"/>
      <c r="V3" s="932">
        <v>2003</v>
      </c>
      <c r="W3" s="2104" t="s">
        <v>272</v>
      </c>
      <c r="X3" s="2104"/>
      <c r="Y3" s="746"/>
      <c r="Z3" s="932">
        <v>2003</v>
      </c>
      <c r="AA3" s="746"/>
    </row>
    <row r="4" spans="2:27" ht="19.5" customHeight="1" thickBot="1">
      <c r="B4" s="933"/>
      <c r="C4" s="934" t="s">
        <v>211</v>
      </c>
      <c r="D4" s="934" t="s">
        <v>212</v>
      </c>
      <c r="E4" s="934" t="s">
        <v>213</v>
      </c>
      <c r="F4" s="934" t="s">
        <v>214</v>
      </c>
      <c r="G4" s="934" t="s">
        <v>215</v>
      </c>
      <c r="H4" s="934" t="s">
        <v>216</v>
      </c>
      <c r="I4" s="934" t="s">
        <v>217</v>
      </c>
      <c r="J4" s="934" t="s">
        <v>218</v>
      </c>
      <c r="K4" s="934" t="s">
        <v>219</v>
      </c>
      <c r="L4" s="934" t="s">
        <v>220</v>
      </c>
      <c r="M4" s="934" t="s">
        <v>221</v>
      </c>
      <c r="N4" s="935" t="s">
        <v>222</v>
      </c>
      <c r="O4" s="746"/>
      <c r="P4" s="933"/>
      <c r="Q4" s="934" t="s">
        <v>273</v>
      </c>
      <c r="R4" s="934" t="s">
        <v>274</v>
      </c>
      <c r="S4" s="934" t="s">
        <v>275</v>
      </c>
      <c r="T4" s="935" t="s">
        <v>276</v>
      </c>
      <c r="U4" s="746"/>
      <c r="V4" s="933"/>
      <c r="W4" s="934" t="s">
        <v>277</v>
      </c>
      <c r="X4" s="935" t="s">
        <v>278</v>
      </c>
      <c r="Y4" s="746"/>
      <c r="Z4" s="933"/>
      <c r="AA4" s="935" t="s">
        <v>279</v>
      </c>
    </row>
    <row r="5" spans="2:27" ht="19.5" customHeight="1" thickBot="1">
      <c r="B5" s="936" t="s">
        <v>280</v>
      </c>
      <c r="C5" s="938">
        <v>72.36</v>
      </c>
      <c r="D5" s="938">
        <v>68.17</v>
      </c>
      <c r="E5" s="938">
        <v>65.150000000000006</v>
      </c>
      <c r="F5" s="938">
        <v>62.26</v>
      </c>
      <c r="G5" s="938">
        <v>59.78</v>
      </c>
      <c r="H5" s="938">
        <v>60.94</v>
      </c>
      <c r="I5" s="938">
        <v>74.510000000000005</v>
      </c>
      <c r="J5" s="938">
        <v>77.260000000000005</v>
      </c>
      <c r="K5" s="938">
        <v>85.09</v>
      </c>
      <c r="L5" s="938">
        <v>81.3</v>
      </c>
      <c r="M5" s="938">
        <v>75.760000000000005</v>
      </c>
      <c r="N5" s="939">
        <v>73.11</v>
      </c>
      <c r="O5" s="746"/>
      <c r="P5" s="936" t="s">
        <v>280</v>
      </c>
      <c r="Q5" s="938">
        <v>68.599999999999994</v>
      </c>
      <c r="R5" s="938">
        <v>61.04</v>
      </c>
      <c r="S5" s="938">
        <v>78.66</v>
      </c>
      <c r="T5" s="939">
        <v>77.3</v>
      </c>
      <c r="U5" s="746"/>
      <c r="V5" s="936" t="s">
        <v>280</v>
      </c>
      <c r="W5" s="938">
        <v>64.8</v>
      </c>
      <c r="X5" s="939">
        <v>78</v>
      </c>
      <c r="Y5" s="746"/>
      <c r="Z5" s="936" t="s">
        <v>280</v>
      </c>
      <c r="AA5" s="939">
        <v>71.55</v>
      </c>
    </row>
    <row r="6" spans="2:27" ht="19.5" customHeight="1">
      <c r="B6" s="746"/>
      <c r="C6" s="746"/>
      <c r="D6" s="746"/>
      <c r="E6" s="746"/>
      <c r="F6" s="746"/>
      <c r="G6" s="746"/>
      <c r="H6" s="746"/>
      <c r="I6" s="746"/>
      <c r="J6" s="746"/>
      <c r="K6" s="746"/>
      <c r="L6" s="746"/>
      <c r="M6" s="746"/>
      <c r="N6" s="746"/>
      <c r="O6" s="746"/>
      <c r="P6" s="746"/>
      <c r="Q6" s="746"/>
      <c r="R6" s="746"/>
      <c r="S6" s="746"/>
      <c r="T6" s="746"/>
      <c r="U6" s="746"/>
      <c r="V6" s="746"/>
      <c r="W6" s="746"/>
      <c r="X6" s="746"/>
      <c r="Y6" s="746"/>
      <c r="Z6" s="746"/>
      <c r="AA6" s="746"/>
    </row>
    <row r="7" spans="2:27" ht="19.5" customHeight="1" thickBot="1">
      <c r="B7" s="932">
        <v>2004</v>
      </c>
      <c r="C7" s="937" t="s">
        <v>270</v>
      </c>
      <c r="D7" s="746"/>
      <c r="E7" s="746"/>
      <c r="F7" s="746"/>
      <c r="G7" s="746"/>
      <c r="H7" s="746"/>
      <c r="I7" s="746"/>
      <c r="J7" s="746"/>
      <c r="K7" s="746"/>
      <c r="L7" s="746"/>
      <c r="M7" s="746"/>
      <c r="N7" s="746"/>
      <c r="O7" s="746"/>
      <c r="P7" s="932">
        <v>2004</v>
      </c>
      <c r="Q7" s="2104" t="s">
        <v>271</v>
      </c>
      <c r="R7" s="2105"/>
      <c r="S7" s="2105"/>
      <c r="T7" s="2105"/>
      <c r="U7" s="746"/>
      <c r="V7" s="932">
        <v>2004</v>
      </c>
      <c r="W7" s="2104" t="s">
        <v>272</v>
      </c>
      <c r="X7" s="2104"/>
      <c r="Y7" s="746"/>
      <c r="Z7" s="932">
        <v>2004</v>
      </c>
      <c r="AA7" s="746"/>
    </row>
    <row r="8" spans="2:27" ht="19.5" customHeight="1" thickBot="1">
      <c r="B8" s="933"/>
      <c r="C8" s="934" t="s">
        <v>211</v>
      </c>
      <c r="D8" s="934" t="s">
        <v>212</v>
      </c>
      <c r="E8" s="934" t="s">
        <v>213</v>
      </c>
      <c r="F8" s="934" t="s">
        <v>214</v>
      </c>
      <c r="G8" s="934" t="s">
        <v>215</v>
      </c>
      <c r="H8" s="934" t="s">
        <v>216</v>
      </c>
      <c r="I8" s="934" t="s">
        <v>217</v>
      </c>
      <c r="J8" s="934" t="s">
        <v>218</v>
      </c>
      <c r="K8" s="934" t="s">
        <v>219</v>
      </c>
      <c r="L8" s="934" t="s">
        <v>220</v>
      </c>
      <c r="M8" s="934" t="s">
        <v>221</v>
      </c>
      <c r="N8" s="935" t="s">
        <v>222</v>
      </c>
      <c r="O8" s="746"/>
      <c r="P8" s="933"/>
      <c r="Q8" s="934" t="s">
        <v>273</v>
      </c>
      <c r="R8" s="934" t="s">
        <v>274</v>
      </c>
      <c r="S8" s="934" t="s">
        <v>275</v>
      </c>
      <c r="T8" s="935" t="s">
        <v>276</v>
      </c>
      <c r="U8" s="746"/>
      <c r="V8" s="933"/>
      <c r="W8" s="934" t="s">
        <v>277</v>
      </c>
      <c r="X8" s="935" t="s">
        <v>278</v>
      </c>
      <c r="Y8" s="746"/>
      <c r="Z8" s="933"/>
      <c r="AA8" s="935" t="s">
        <v>279</v>
      </c>
    </row>
    <row r="9" spans="2:27" ht="19.5" customHeight="1" thickBot="1">
      <c r="B9" s="936" t="s">
        <v>280</v>
      </c>
      <c r="C9" s="938">
        <v>68.739999999999995</v>
      </c>
      <c r="D9" s="938">
        <v>68.11</v>
      </c>
      <c r="E9" s="938">
        <v>83.01</v>
      </c>
      <c r="F9" s="938">
        <v>89.33</v>
      </c>
      <c r="G9" s="938">
        <v>98.58</v>
      </c>
      <c r="H9" s="938">
        <v>114.14</v>
      </c>
      <c r="I9" s="938">
        <v>129.82</v>
      </c>
      <c r="J9" s="938">
        <v>132.96</v>
      </c>
      <c r="K9" s="938">
        <v>142.47999999999999</v>
      </c>
      <c r="L9" s="938">
        <v>144.24</v>
      </c>
      <c r="M9" s="938">
        <v>147.36000000000001</v>
      </c>
      <c r="N9" s="939">
        <v>148.15</v>
      </c>
      <c r="O9" s="746"/>
      <c r="P9" s="936" t="s">
        <v>280</v>
      </c>
      <c r="Q9" s="938">
        <v>72.709999999999994</v>
      </c>
      <c r="R9" s="938">
        <v>102.45</v>
      </c>
      <c r="S9" s="938">
        <v>135.59</v>
      </c>
      <c r="T9" s="939">
        <v>146.32</v>
      </c>
      <c r="U9" s="746"/>
      <c r="V9" s="936" t="s">
        <v>280</v>
      </c>
      <c r="W9" s="938">
        <v>88.18</v>
      </c>
      <c r="X9" s="939">
        <v>140.77000000000001</v>
      </c>
      <c r="Y9" s="746"/>
      <c r="Z9" s="936" t="s">
        <v>280</v>
      </c>
      <c r="AA9" s="939">
        <v>114</v>
      </c>
    </row>
    <row r="10" spans="2:27" ht="19.5" customHeight="1">
      <c r="B10" s="746"/>
      <c r="C10" s="746"/>
      <c r="D10" s="746"/>
      <c r="E10" s="746"/>
      <c r="F10" s="746"/>
      <c r="G10" s="746"/>
      <c r="H10" s="746"/>
      <c r="I10" s="746"/>
      <c r="J10" s="746"/>
      <c r="K10" s="746"/>
      <c r="L10" s="746"/>
      <c r="M10" s="746"/>
      <c r="N10" s="746"/>
      <c r="O10" s="746"/>
      <c r="P10" s="746"/>
      <c r="Q10" s="746"/>
      <c r="R10" s="746"/>
      <c r="S10" s="746"/>
      <c r="T10" s="746"/>
      <c r="U10" s="746"/>
      <c r="V10" s="746"/>
      <c r="W10" s="746"/>
      <c r="X10" s="746"/>
      <c r="Y10" s="746"/>
      <c r="Z10" s="746"/>
      <c r="AA10" s="746"/>
    </row>
    <row r="11" spans="2:27" ht="19.5" customHeight="1" thickBot="1">
      <c r="B11" s="932">
        <v>2005</v>
      </c>
      <c r="C11" s="937" t="s">
        <v>270</v>
      </c>
      <c r="D11" s="746"/>
      <c r="E11" s="746"/>
      <c r="F11" s="746"/>
      <c r="G11" s="746"/>
      <c r="H11" s="746"/>
      <c r="I11" s="746"/>
      <c r="J11" s="746"/>
      <c r="K11" s="746"/>
      <c r="L11" s="746"/>
      <c r="M11" s="746"/>
      <c r="N11" s="746"/>
      <c r="O11" s="746"/>
      <c r="P11" s="932">
        <v>2005</v>
      </c>
      <c r="Q11" s="2104" t="s">
        <v>271</v>
      </c>
      <c r="R11" s="2105"/>
      <c r="S11" s="2105"/>
      <c r="T11" s="2105"/>
      <c r="U11" s="746"/>
      <c r="V11" s="932">
        <v>2005</v>
      </c>
      <c r="W11" s="2104" t="s">
        <v>272</v>
      </c>
      <c r="X11" s="2104"/>
      <c r="Y11" s="746"/>
      <c r="Z11" s="932">
        <v>2005</v>
      </c>
      <c r="AA11" s="746"/>
    </row>
    <row r="12" spans="2:27" ht="19.5" customHeight="1" thickBot="1">
      <c r="B12" s="933"/>
      <c r="C12" s="934" t="s">
        <v>211</v>
      </c>
      <c r="D12" s="934" t="s">
        <v>212</v>
      </c>
      <c r="E12" s="934" t="s">
        <v>213</v>
      </c>
      <c r="F12" s="934" t="s">
        <v>214</v>
      </c>
      <c r="G12" s="934" t="s">
        <v>215</v>
      </c>
      <c r="H12" s="934" t="s">
        <v>216</v>
      </c>
      <c r="I12" s="934" t="s">
        <v>217</v>
      </c>
      <c r="J12" s="934" t="s">
        <v>218</v>
      </c>
      <c r="K12" s="934" t="s">
        <v>219</v>
      </c>
      <c r="L12" s="934" t="s">
        <v>220</v>
      </c>
      <c r="M12" s="934" t="s">
        <v>221</v>
      </c>
      <c r="N12" s="935" t="s">
        <v>222</v>
      </c>
      <c r="O12" s="746"/>
      <c r="P12" s="933"/>
      <c r="Q12" s="934" t="s">
        <v>273</v>
      </c>
      <c r="R12" s="934" t="s">
        <v>274</v>
      </c>
      <c r="S12" s="934" t="s">
        <v>275</v>
      </c>
      <c r="T12" s="935" t="s">
        <v>276</v>
      </c>
      <c r="U12" s="746"/>
      <c r="V12" s="933"/>
      <c r="W12" s="934" t="s">
        <v>277</v>
      </c>
      <c r="X12" s="935" t="s">
        <v>278</v>
      </c>
      <c r="Y12" s="746"/>
      <c r="Z12" s="933"/>
      <c r="AA12" s="935" t="s">
        <v>279</v>
      </c>
    </row>
    <row r="13" spans="2:27" ht="19.5" customHeight="1" thickBot="1">
      <c r="B13" s="936" t="s">
        <v>280</v>
      </c>
      <c r="C13" s="938">
        <v>135.94999999999999</v>
      </c>
      <c r="D13" s="938">
        <v>144.91</v>
      </c>
      <c r="E13" s="938">
        <v>147.18</v>
      </c>
      <c r="F13" s="938">
        <v>144.59</v>
      </c>
      <c r="G13" s="938">
        <v>138.82</v>
      </c>
      <c r="H13" s="938">
        <v>132.52000000000001</v>
      </c>
      <c r="I13" s="938">
        <v>132.71</v>
      </c>
      <c r="J13" s="938">
        <v>133.08000000000001</v>
      </c>
      <c r="K13" s="938">
        <v>133.07</v>
      </c>
      <c r="L13" s="938">
        <v>129.08000000000001</v>
      </c>
      <c r="M13" s="938">
        <v>124.8</v>
      </c>
      <c r="N13" s="939">
        <v>121.71</v>
      </c>
      <c r="O13" s="746"/>
      <c r="P13" s="936" t="s">
        <v>280</v>
      </c>
      <c r="Q13" s="938">
        <v>142.88</v>
      </c>
      <c r="R13" s="938">
        <v>138.04</v>
      </c>
      <c r="S13" s="938">
        <v>132.96</v>
      </c>
      <c r="T13" s="939">
        <v>125.14</v>
      </c>
      <c r="U13" s="746"/>
      <c r="V13" s="936" t="s">
        <v>280</v>
      </c>
      <c r="W13" s="938">
        <v>140.44</v>
      </c>
      <c r="X13" s="939">
        <v>129.24</v>
      </c>
      <c r="Y13" s="746"/>
      <c r="Z13" s="936" t="s">
        <v>280</v>
      </c>
      <c r="AA13" s="939">
        <v>134.93</v>
      </c>
    </row>
    <row r="14" spans="2:27" ht="19.5" customHeight="1">
      <c r="B14" s="746"/>
      <c r="C14" s="746"/>
      <c r="D14" s="746"/>
      <c r="E14" s="746"/>
      <c r="F14" s="746"/>
      <c r="G14" s="746"/>
      <c r="H14" s="746"/>
      <c r="I14" s="746"/>
      <c r="J14" s="746"/>
      <c r="K14" s="746"/>
      <c r="L14" s="746"/>
      <c r="M14" s="746"/>
      <c r="N14" s="746"/>
      <c r="O14" s="746"/>
      <c r="P14" s="746"/>
      <c r="Q14" s="746"/>
      <c r="R14" s="746"/>
      <c r="S14" s="746"/>
      <c r="T14" s="746"/>
      <c r="U14" s="746"/>
      <c r="V14" s="746"/>
      <c r="W14" s="746"/>
      <c r="X14" s="746"/>
      <c r="Y14" s="746"/>
      <c r="Z14" s="746"/>
      <c r="AA14" s="746"/>
    </row>
    <row r="15" spans="2:27" ht="19.5" customHeight="1" thickBot="1">
      <c r="B15" s="932">
        <v>2006</v>
      </c>
      <c r="C15" s="937" t="s">
        <v>270</v>
      </c>
      <c r="D15" s="746"/>
      <c r="E15" s="746"/>
      <c r="F15" s="746"/>
      <c r="G15" s="746"/>
      <c r="H15" s="746"/>
      <c r="I15" s="746"/>
      <c r="J15" s="746"/>
      <c r="K15" s="746"/>
      <c r="L15" s="746"/>
      <c r="M15" s="746"/>
      <c r="N15" s="746"/>
      <c r="O15" s="746"/>
      <c r="P15" s="932">
        <v>2006</v>
      </c>
      <c r="Q15" s="2104" t="s">
        <v>271</v>
      </c>
      <c r="R15" s="2105"/>
      <c r="S15" s="2105"/>
      <c r="T15" s="2105"/>
      <c r="U15" s="746"/>
      <c r="V15" s="932">
        <v>2006</v>
      </c>
      <c r="W15" s="2104" t="s">
        <v>272</v>
      </c>
      <c r="X15" s="2104"/>
      <c r="Y15" s="746"/>
      <c r="Z15" s="932">
        <v>2006</v>
      </c>
      <c r="AA15" s="746"/>
    </row>
    <row r="16" spans="2:27" ht="19.5" customHeight="1" thickBot="1">
      <c r="B16" s="933"/>
      <c r="C16" s="934" t="s">
        <v>211</v>
      </c>
      <c r="D16" s="934" t="s">
        <v>212</v>
      </c>
      <c r="E16" s="934" t="s">
        <v>213</v>
      </c>
      <c r="F16" s="934" t="s">
        <v>214</v>
      </c>
      <c r="G16" s="934" t="s">
        <v>215</v>
      </c>
      <c r="H16" s="934" t="s">
        <v>216</v>
      </c>
      <c r="I16" s="934" t="s">
        <v>217</v>
      </c>
      <c r="J16" s="934" t="s">
        <v>218</v>
      </c>
      <c r="K16" s="934" t="s">
        <v>219</v>
      </c>
      <c r="L16" s="934" t="s">
        <v>220</v>
      </c>
      <c r="M16" s="934" t="s">
        <v>221</v>
      </c>
      <c r="N16" s="935" t="s">
        <v>222</v>
      </c>
      <c r="O16" s="746"/>
      <c r="P16" s="933"/>
      <c r="Q16" s="934" t="s">
        <v>273</v>
      </c>
      <c r="R16" s="934" t="s">
        <v>274</v>
      </c>
      <c r="S16" s="934" t="s">
        <v>275</v>
      </c>
      <c r="T16" s="935" t="s">
        <v>276</v>
      </c>
      <c r="U16" s="746"/>
      <c r="V16" s="933"/>
      <c r="W16" s="934" t="s">
        <v>277</v>
      </c>
      <c r="X16" s="935" t="s">
        <v>278</v>
      </c>
      <c r="Y16" s="746"/>
      <c r="Z16" s="933"/>
      <c r="AA16" s="940" t="s">
        <v>279</v>
      </c>
    </row>
    <row r="17" spans="2:27" ht="19.5" customHeight="1" thickBot="1">
      <c r="B17" s="936" t="s">
        <v>280</v>
      </c>
      <c r="C17" s="938">
        <v>121.49</v>
      </c>
      <c r="D17" s="938">
        <v>113.64</v>
      </c>
      <c r="E17" s="938">
        <v>115.51</v>
      </c>
      <c r="F17" s="938">
        <v>115.74</v>
      </c>
      <c r="G17" s="938">
        <v>111.15</v>
      </c>
      <c r="H17" s="938">
        <v>107.27</v>
      </c>
      <c r="I17" s="938">
        <v>109.35</v>
      </c>
      <c r="J17" s="938">
        <v>108.02</v>
      </c>
      <c r="K17" s="938">
        <v>104.51</v>
      </c>
      <c r="L17" s="938">
        <v>94.27</v>
      </c>
      <c r="M17" s="938">
        <v>88.98</v>
      </c>
      <c r="N17" s="939">
        <v>85.92</v>
      </c>
      <c r="O17" s="926"/>
      <c r="P17" s="936" t="s">
        <v>280</v>
      </c>
      <c r="Q17" s="938">
        <v>116.53</v>
      </c>
      <c r="R17" s="938">
        <v>111.37</v>
      </c>
      <c r="S17" s="938">
        <v>107.33</v>
      </c>
      <c r="T17" s="939">
        <v>89.88</v>
      </c>
      <c r="U17" s="746"/>
      <c r="V17" s="936" t="s">
        <v>280</v>
      </c>
      <c r="W17" s="938">
        <v>113.92</v>
      </c>
      <c r="X17" s="939">
        <v>98.76</v>
      </c>
      <c r="Y17" s="746"/>
      <c r="Z17" s="936" t="s">
        <v>280</v>
      </c>
      <c r="AA17" s="941">
        <v>106.29</v>
      </c>
    </row>
    <row r="18" spans="2:27" ht="19.5" customHeight="1">
      <c r="B18" s="942"/>
      <c r="C18" s="928"/>
      <c r="D18" s="928"/>
      <c r="E18" s="928"/>
      <c r="F18" s="928"/>
      <c r="G18" s="928"/>
      <c r="H18" s="928"/>
      <c r="I18" s="928"/>
      <c r="J18" s="928"/>
      <c r="K18" s="928"/>
      <c r="L18" s="928"/>
      <c r="M18" s="928"/>
      <c r="N18" s="928"/>
      <c r="O18" s="746"/>
      <c r="P18" s="746"/>
      <c r="Q18" s="746"/>
      <c r="R18" s="746"/>
      <c r="S18" s="746"/>
      <c r="T18" s="746"/>
      <c r="U18" s="746"/>
      <c r="V18" s="746"/>
      <c r="W18" s="746"/>
      <c r="X18" s="746"/>
      <c r="Y18" s="746"/>
      <c r="Z18" s="746"/>
      <c r="AA18" s="746"/>
    </row>
    <row r="19" spans="2:27" ht="19.5" customHeight="1" thickBot="1">
      <c r="B19" s="932">
        <v>2007</v>
      </c>
      <c r="C19" s="937" t="s">
        <v>270</v>
      </c>
      <c r="D19" s="928"/>
      <c r="E19" s="928"/>
      <c r="F19" s="928"/>
      <c r="G19" s="928"/>
      <c r="H19" s="928"/>
      <c r="I19" s="928"/>
      <c r="J19" s="928"/>
      <c r="K19" s="928"/>
      <c r="L19" s="928"/>
      <c r="M19" s="928"/>
      <c r="N19" s="928"/>
      <c r="O19" s="746"/>
      <c r="P19" s="932">
        <v>2007</v>
      </c>
      <c r="Q19" s="2104" t="s">
        <v>271</v>
      </c>
      <c r="R19" s="2105"/>
      <c r="S19" s="2105"/>
      <c r="T19" s="2105"/>
      <c r="U19" s="746"/>
      <c r="V19" s="932">
        <v>2007</v>
      </c>
      <c r="W19" s="2104" t="s">
        <v>272</v>
      </c>
      <c r="X19" s="2104"/>
      <c r="Y19" s="746"/>
      <c r="Z19" s="932">
        <v>2007</v>
      </c>
      <c r="AA19" s="746"/>
    </row>
    <row r="20" spans="2:27" ht="19.5" customHeight="1" thickBot="1">
      <c r="B20" s="933"/>
      <c r="C20" s="934" t="s">
        <v>211</v>
      </c>
      <c r="D20" s="934" t="s">
        <v>212</v>
      </c>
      <c r="E20" s="934" t="s">
        <v>213</v>
      </c>
      <c r="F20" s="934" t="s">
        <v>214</v>
      </c>
      <c r="G20" s="934" t="s">
        <v>215</v>
      </c>
      <c r="H20" s="934" t="s">
        <v>216</v>
      </c>
      <c r="I20" s="934" t="s">
        <v>217</v>
      </c>
      <c r="J20" s="934" t="s">
        <v>218</v>
      </c>
      <c r="K20" s="934" t="s">
        <v>219</v>
      </c>
      <c r="L20" s="934" t="s">
        <v>220</v>
      </c>
      <c r="M20" s="934" t="s">
        <v>221</v>
      </c>
      <c r="N20" s="935" t="s">
        <v>222</v>
      </c>
      <c r="O20" s="746"/>
      <c r="P20" s="933"/>
      <c r="Q20" s="934" t="s">
        <v>273</v>
      </c>
      <c r="R20" s="934" t="s">
        <v>274</v>
      </c>
      <c r="S20" s="934" t="s">
        <v>275</v>
      </c>
      <c r="T20" s="935" t="s">
        <v>276</v>
      </c>
      <c r="U20" s="746"/>
      <c r="V20" s="933"/>
      <c r="W20" s="934" t="s">
        <v>277</v>
      </c>
      <c r="X20" s="935" t="s">
        <v>278</v>
      </c>
      <c r="Y20" s="746"/>
      <c r="Z20" s="933"/>
      <c r="AA20" s="940" t="s">
        <v>279</v>
      </c>
    </row>
    <row r="21" spans="2:27" ht="19.5" customHeight="1" thickBot="1">
      <c r="B21" s="936" t="s">
        <v>280</v>
      </c>
      <c r="C21" s="938">
        <v>79.34</v>
      </c>
      <c r="D21" s="938">
        <v>75.11</v>
      </c>
      <c r="E21" s="938">
        <v>76</v>
      </c>
      <c r="F21" s="938">
        <v>81.27</v>
      </c>
      <c r="G21" s="938">
        <v>78.31</v>
      </c>
      <c r="H21" s="938">
        <v>78.06</v>
      </c>
      <c r="I21" s="938">
        <v>91.6</v>
      </c>
      <c r="J21" s="938">
        <v>88.92</v>
      </c>
      <c r="K21" s="938">
        <v>82.87</v>
      </c>
      <c r="L21" s="938">
        <v>75.13</v>
      </c>
      <c r="M21" s="938">
        <v>68.88</v>
      </c>
      <c r="N21" s="939">
        <v>71.97</v>
      </c>
      <c r="O21" s="746"/>
      <c r="P21" s="936" t="s">
        <v>280</v>
      </c>
      <c r="Q21" s="938">
        <v>76.989999999999995</v>
      </c>
      <c r="R21" s="938">
        <v>79.17</v>
      </c>
      <c r="S21" s="938">
        <v>87.83</v>
      </c>
      <c r="T21" s="939">
        <v>72.19</v>
      </c>
      <c r="U21" s="746"/>
      <c r="V21" s="936" t="s">
        <v>280</v>
      </c>
      <c r="W21" s="938">
        <v>78.06</v>
      </c>
      <c r="X21" s="939">
        <v>80.36</v>
      </c>
      <c r="Y21" s="746"/>
      <c r="Z21" s="936" t="s">
        <v>280</v>
      </c>
      <c r="AA21" s="943">
        <v>79.2</v>
      </c>
    </row>
    <row r="22" spans="2:27" ht="19.5" customHeight="1">
      <c r="B22" s="942"/>
      <c r="C22" s="928"/>
      <c r="D22" s="928"/>
      <c r="E22" s="928"/>
      <c r="F22" s="928"/>
      <c r="G22" s="928"/>
      <c r="H22" s="928"/>
      <c r="I22" s="928"/>
      <c r="J22" s="928"/>
      <c r="K22" s="928"/>
      <c r="L22" s="928"/>
      <c r="M22" s="928"/>
      <c r="N22" s="928"/>
      <c r="O22" s="746"/>
      <c r="P22" s="944"/>
      <c r="Q22" s="945"/>
      <c r="R22" s="945"/>
      <c r="S22" s="945"/>
      <c r="T22" s="945"/>
      <c r="U22" s="746"/>
      <c r="V22" s="942"/>
      <c r="W22" s="928"/>
      <c r="X22" s="928"/>
      <c r="Y22" s="746"/>
      <c r="Z22" s="942"/>
      <c r="AA22" s="946"/>
    </row>
    <row r="23" spans="2:27" ht="19.5" customHeight="1" thickBot="1">
      <c r="B23" s="932">
        <v>2008</v>
      </c>
      <c r="C23" s="937" t="s">
        <v>270</v>
      </c>
      <c r="D23" s="928"/>
      <c r="E23" s="928"/>
      <c r="F23" s="928"/>
      <c r="G23" s="928"/>
      <c r="H23" s="928"/>
      <c r="I23" s="928"/>
      <c r="J23" s="928"/>
      <c r="K23" s="928"/>
      <c r="L23" s="928"/>
      <c r="M23" s="928"/>
      <c r="N23" s="928"/>
      <c r="O23" s="746"/>
      <c r="P23" s="932">
        <v>2008</v>
      </c>
      <c r="Q23" s="1692" t="s">
        <v>271</v>
      </c>
      <c r="R23" s="1693"/>
      <c r="S23" s="1693"/>
      <c r="T23" s="1693"/>
      <c r="U23" s="746"/>
      <c r="V23" s="932">
        <v>2008</v>
      </c>
      <c r="W23" s="1692" t="s">
        <v>272</v>
      </c>
      <c r="X23" s="1692"/>
      <c r="Y23" s="746"/>
      <c r="Z23" s="932">
        <v>2008</v>
      </c>
      <c r="AA23" s="746"/>
    </row>
    <row r="24" spans="2:27" ht="19.5" customHeight="1" thickBot="1">
      <c r="B24" s="933"/>
      <c r="C24" s="934" t="s">
        <v>211</v>
      </c>
      <c r="D24" s="934" t="s">
        <v>212</v>
      </c>
      <c r="E24" s="934" t="s">
        <v>213</v>
      </c>
      <c r="F24" s="934" t="s">
        <v>214</v>
      </c>
      <c r="G24" s="934" t="s">
        <v>215</v>
      </c>
      <c r="H24" s="934" t="s">
        <v>216</v>
      </c>
      <c r="I24" s="934" t="s">
        <v>217</v>
      </c>
      <c r="J24" s="934" t="s">
        <v>218</v>
      </c>
      <c r="K24" s="934" t="s">
        <v>219</v>
      </c>
      <c r="L24" s="934" t="s">
        <v>220</v>
      </c>
      <c r="M24" s="934" t="s">
        <v>221</v>
      </c>
      <c r="N24" s="935" t="s">
        <v>222</v>
      </c>
      <c r="O24" s="746"/>
      <c r="P24" s="933"/>
      <c r="Q24" s="934" t="s">
        <v>273</v>
      </c>
      <c r="R24" s="934" t="s">
        <v>274</v>
      </c>
      <c r="S24" s="934" t="s">
        <v>275</v>
      </c>
      <c r="T24" s="935" t="s">
        <v>276</v>
      </c>
      <c r="U24" s="746"/>
      <c r="V24" s="933"/>
      <c r="W24" s="934" t="s">
        <v>277</v>
      </c>
      <c r="X24" s="935" t="s">
        <v>278</v>
      </c>
      <c r="Y24" s="746"/>
      <c r="Z24" s="933"/>
      <c r="AA24" s="940" t="s">
        <v>279</v>
      </c>
    </row>
    <row r="25" spans="2:27" ht="19.5" customHeight="1" thickBot="1">
      <c r="B25" s="936" t="s">
        <v>280</v>
      </c>
      <c r="C25" s="938">
        <v>77.84</v>
      </c>
      <c r="D25" s="938">
        <v>65.98</v>
      </c>
      <c r="E25" s="938">
        <v>70.89</v>
      </c>
      <c r="F25" s="938">
        <v>73.06</v>
      </c>
      <c r="G25" s="938">
        <v>83.41</v>
      </c>
      <c r="H25" s="938">
        <v>97.9</v>
      </c>
      <c r="I25" s="938">
        <v>97.96</v>
      </c>
      <c r="J25" s="938">
        <v>110.52</v>
      </c>
      <c r="K25" s="938">
        <v>128</v>
      </c>
      <c r="L25" s="938">
        <v>133.18</v>
      </c>
      <c r="M25" s="938">
        <v>139.5</v>
      </c>
      <c r="N25" s="939">
        <v>150.01</v>
      </c>
      <c r="O25" s="746"/>
      <c r="P25" s="936" t="s">
        <v>280</v>
      </c>
      <c r="Q25" s="938">
        <v>71.89</v>
      </c>
      <c r="R25" s="938">
        <v>84.07</v>
      </c>
      <c r="S25" s="938">
        <v>111.15</v>
      </c>
      <c r="T25" s="939">
        <v>140.24</v>
      </c>
      <c r="U25" s="746"/>
      <c r="V25" s="936" t="s">
        <v>280</v>
      </c>
      <c r="W25" s="938">
        <v>77.94</v>
      </c>
      <c r="X25" s="939">
        <v>125.48</v>
      </c>
      <c r="Y25" s="746"/>
      <c r="Z25" s="936" t="s">
        <v>280</v>
      </c>
      <c r="AA25" s="943">
        <v>101.37</v>
      </c>
    </row>
    <row r="26" spans="2:27" ht="19.5" customHeight="1">
      <c r="B26" s="942"/>
      <c r="C26" s="928"/>
      <c r="D26" s="928"/>
      <c r="E26" s="928"/>
      <c r="F26" s="928"/>
      <c r="G26" s="928"/>
      <c r="H26" s="928"/>
      <c r="I26" s="928"/>
      <c r="J26" s="928"/>
      <c r="K26" s="928"/>
      <c r="L26" s="928"/>
      <c r="M26" s="928"/>
      <c r="N26" s="928"/>
      <c r="O26" s="746"/>
      <c r="P26" s="944"/>
      <c r="Q26" s="945"/>
      <c r="R26" s="945"/>
      <c r="S26" s="945"/>
      <c r="T26" s="945"/>
      <c r="U26" s="746"/>
      <c r="V26" s="942"/>
      <c r="W26" s="928"/>
      <c r="X26" s="928"/>
      <c r="Y26" s="746"/>
      <c r="Z26" s="942"/>
      <c r="AA26" s="946"/>
    </row>
    <row r="27" spans="2:27" ht="19.5" customHeight="1" thickBot="1">
      <c r="B27" s="932">
        <v>2009</v>
      </c>
      <c r="C27" s="937" t="s">
        <v>270</v>
      </c>
      <c r="D27" s="928"/>
      <c r="E27" s="928"/>
      <c r="F27" s="928"/>
      <c r="G27" s="928"/>
      <c r="H27" s="928"/>
      <c r="I27" s="928"/>
      <c r="J27" s="928"/>
      <c r="K27" s="928"/>
      <c r="L27" s="928"/>
      <c r="M27" s="928"/>
      <c r="N27" s="928"/>
      <c r="O27" s="746"/>
      <c r="P27" s="932">
        <v>2009</v>
      </c>
      <c r="Q27" s="1692" t="s">
        <v>271</v>
      </c>
      <c r="R27" s="1693"/>
      <c r="S27" s="1693"/>
      <c r="T27" s="1693"/>
      <c r="U27" s="746"/>
      <c r="V27" s="932">
        <v>2009</v>
      </c>
      <c r="W27" s="1692" t="s">
        <v>272</v>
      </c>
      <c r="X27" s="1692"/>
      <c r="Y27" s="746"/>
      <c r="Z27" s="932">
        <v>2009</v>
      </c>
      <c r="AA27" s="746"/>
    </row>
    <row r="28" spans="2:27" ht="19.5" customHeight="1" thickBot="1">
      <c r="B28" s="933"/>
      <c r="C28" s="934" t="s">
        <v>211</v>
      </c>
      <c r="D28" s="934" t="s">
        <v>212</v>
      </c>
      <c r="E28" s="934" t="s">
        <v>213</v>
      </c>
      <c r="F28" s="934" t="s">
        <v>214</v>
      </c>
      <c r="G28" s="934" t="s">
        <v>215</v>
      </c>
      <c r="H28" s="934" t="s">
        <v>216</v>
      </c>
      <c r="I28" s="934" t="s">
        <v>217</v>
      </c>
      <c r="J28" s="934" t="s">
        <v>218</v>
      </c>
      <c r="K28" s="934" t="s">
        <v>219</v>
      </c>
      <c r="L28" s="934" t="s">
        <v>220</v>
      </c>
      <c r="M28" s="934" t="s">
        <v>221</v>
      </c>
      <c r="N28" s="935" t="s">
        <v>222</v>
      </c>
      <c r="O28" s="746"/>
      <c r="P28" s="933"/>
      <c r="Q28" s="934" t="s">
        <v>273</v>
      </c>
      <c r="R28" s="934" t="s">
        <v>274</v>
      </c>
      <c r="S28" s="934" t="s">
        <v>275</v>
      </c>
      <c r="T28" s="935" t="s">
        <v>276</v>
      </c>
      <c r="U28" s="746"/>
      <c r="V28" s="933"/>
      <c r="W28" s="934" t="s">
        <v>277</v>
      </c>
      <c r="X28" s="935" t="s">
        <v>278</v>
      </c>
      <c r="Y28" s="746"/>
      <c r="Z28" s="933"/>
      <c r="AA28" s="940" t="s">
        <v>279</v>
      </c>
    </row>
    <row r="29" spans="2:27" ht="19.5" customHeight="1" thickBot="1">
      <c r="B29" s="936" t="s">
        <v>280</v>
      </c>
      <c r="C29" s="938">
        <v>157.63999999999999</v>
      </c>
      <c r="D29" s="938">
        <v>164.67</v>
      </c>
      <c r="E29" s="938">
        <v>184.13</v>
      </c>
      <c r="F29" s="938">
        <v>190.88</v>
      </c>
      <c r="G29" s="938">
        <v>189.16</v>
      </c>
      <c r="H29" s="938">
        <v>189.39</v>
      </c>
      <c r="I29" s="938">
        <v>193.46</v>
      </c>
      <c r="J29" s="938">
        <v>187.76</v>
      </c>
      <c r="K29" s="938">
        <v>181.9</v>
      </c>
      <c r="L29" s="938">
        <v>165.79</v>
      </c>
      <c r="M29" s="938">
        <v>157.02000000000001</v>
      </c>
      <c r="N29" s="939">
        <v>154.63999999999999</v>
      </c>
      <c r="O29" s="746"/>
      <c r="P29" s="936" t="s">
        <v>280</v>
      </c>
      <c r="Q29" s="938">
        <v>169.08</v>
      </c>
      <c r="R29" s="938">
        <v>189.88</v>
      </c>
      <c r="S29" s="938">
        <v>187.69</v>
      </c>
      <c r="T29" s="939">
        <v>159.29</v>
      </c>
      <c r="U29" s="746"/>
      <c r="V29" s="933" t="s">
        <v>280</v>
      </c>
      <c r="W29" s="934">
        <v>179.76</v>
      </c>
      <c r="X29" s="935">
        <v>175.01</v>
      </c>
      <c r="Y29" s="746"/>
      <c r="Z29" s="933" t="s">
        <v>280</v>
      </c>
      <c r="AA29" s="940">
        <v>177.29</v>
      </c>
    </row>
    <row r="30" spans="2:27" ht="19.5" customHeight="1">
      <c r="B30" s="942"/>
      <c r="C30" s="928"/>
      <c r="D30" s="928"/>
      <c r="E30" s="928"/>
      <c r="F30" s="928"/>
      <c r="G30" s="928"/>
      <c r="H30" s="928"/>
      <c r="I30" s="928"/>
      <c r="J30" s="928"/>
      <c r="K30" s="928"/>
      <c r="L30" s="928"/>
      <c r="M30" s="928"/>
      <c r="N30" s="928"/>
      <c r="O30" s="746"/>
      <c r="P30" s="944"/>
      <c r="Q30" s="945"/>
      <c r="R30" s="945"/>
      <c r="S30" s="945"/>
      <c r="T30" s="945"/>
      <c r="U30" s="746"/>
      <c r="V30" s="942"/>
      <c r="W30" s="928"/>
      <c r="X30" s="928"/>
      <c r="Y30" s="746"/>
      <c r="Z30" s="942"/>
      <c r="AA30" s="946"/>
    </row>
    <row r="31" spans="2:27" ht="19.5" customHeight="1" thickBot="1">
      <c r="B31" s="932">
        <v>2010</v>
      </c>
      <c r="C31" s="937" t="s">
        <v>270</v>
      </c>
      <c r="D31" s="928"/>
      <c r="E31" s="928"/>
      <c r="F31" s="928"/>
      <c r="G31" s="928"/>
      <c r="H31" s="928"/>
      <c r="I31" s="928"/>
      <c r="J31" s="928"/>
      <c r="K31" s="928"/>
      <c r="L31" s="928"/>
      <c r="M31" s="928"/>
      <c r="N31" s="928"/>
      <c r="O31" s="746"/>
      <c r="P31" s="932">
        <v>2010</v>
      </c>
      <c r="Q31" s="1692" t="s">
        <v>271</v>
      </c>
      <c r="R31" s="1693"/>
      <c r="S31" s="1693"/>
      <c r="T31" s="1693"/>
      <c r="U31" s="746"/>
      <c r="V31" s="932">
        <v>2010</v>
      </c>
      <c r="W31" s="1692" t="s">
        <v>272</v>
      </c>
      <c r="X31" s="1692"/>
      <c r="Y31" s="746"/>
      <c r="Z31" s="932">
        <v>2010</v>
      </c>
      <c r="AA31" s="746"/>
    </row>
    <row r="32" spans="2:27" ht="19.5" customHeight="1" thickBot="1">
      <c r="B32" s="933"/>
      <c r="C32" s="934" t="s">
        <v>211</v>
      </c>
      <c r="D32" s="934" t="s">
        <v>212</v>
      </c>
      <c r="E32" s="934" t="s">
        <v>213</v>
      </c>
      <c r="F32" s="934" t="s">
        <v>214</v>
      </c>
      <c r="G32" s="934" t="s">
        <v>215</v>
      </c>
      <c r="H32" s="934" t="s">
        <v>216</v>
      </c>
      <c r="I32" s="934" t="s">
        <v>217</v>
      </c>
      <c r="J32" s="934" t="s">
        <v>218</v>
      </c>
      <c r="K32" s="934" t="s">
        <v>219</v>
      </c>
      <c r="L32" s="934" t="s">
        <v>220</v>
      </c>
      <c r="M32" s="934" t="s">
        <v>221</v>
      </c>
      <c r="N32" s="935" t="s">
        <v>222</v>
      </c>
      <c r="O32" s="746"/>
      <c r="P32" s="933"/>
      <c r="Q32" s="934" t="s">
        <v>273</v>
      </c>
      <c r="R32" s="934" t="s">
        <v>274</v>
      </c>
      <c r="S32" s="934" t="s">
        <v>275</v>
      </c>
      <c r="T32" s="935" t="s">
        <v>276</v>
      </c>
      <c r="U32" s="746"/>
      <c r="V32" s="933"/>
      <c r="W32" s="934" t="s">
        <v>277</v>
      </c>
      <c r="X32" s="935" t="s">
        <v>278</v>
      </c>
      <c r="Y32" s="746"/>
      <c r="Z32" s="933"/>
      <c r="AA32" s="940" t="s">
        <v>279</v>
      </c>
    </row>
    <row r="33" spans="2:32" ht="19.5" customHeight="1" thickBot="1">
      <c r="B33" s="936" t="s">
        <v>280</v>
      </c>
      <c r="C33" s="938">
        <v>146.53</v>
      </c>
      <c r="D33" s="938">
        <v>135.78</v>
      </c>
      <c r="E33" s="938">
        <v>151.1</v>
      </c>
      <c r="F33" s="938">
        <v>148.16</v>
      </c>
      <c r="G33" s="938">
        <v>138.93</v>
      </c>
      <c r="H33" s="938">
        <v>131.65</v>
      </c>
      <c r="I33" s="938">
        <v>121.06</v>
      </c>
      <c r="J33" s="938">
        <v>113.93</v>
      </c>
      <c r="K33" s="938">
        <v>103.77</v>
      </c>
      <c r="L33" s="938">
        <v>89.22</v>
      </c>
      <c r="M33" s="938">
        <v>87.51</v>
      </c>
      <c r="N33" s="939">
        <v>80.459999999999994</v>
      </c>
      <c r="O33" s="746"/>
      <c r="P33" s="936" t="s">
        <v>280</v>
      </c>
      <c r="Q33" s="938">
        <v>145.30000000000001</v>
      </c>
      <c r="R33" s="938">
        <v>138.97999999999999</v>
      </c>
      <c r="S33" s="938">
        <v>112.06</v>
      </c>
      <c r="T33" s="939">
        <v>85.92</v>
      </c>
      <c r="U33" s="746"/>
      <c r="V33" s="933" t="s">
        <v>280</v>
      </c>
      <c r="W33" s="934">
        <v>141.96</v>
      </c>
      <c r="X33" s="935">
        <v>100.04</v>
      </c>
      <c r="Y33" s="746"/>
      <c r="Z33" s="933" t="s">
        <v>280</v>
      </c>
      <c r="AA33" s="940">
        <v>120.97</v>
      </c>
    </row>
    <row r="34" spans="2:32" ht="19.5" customHeight="1">
      <c r="B34" s="942"/>
      <c r="C34" s="928"/>
      <c r="D34" s="928"/>
      <c r="E34" s="928"/>
      <c r="F34" s="928"/>
      <c r="G34" s="928"/>
      <c r="H34" s="928"/>
      <c r="I34" s="928"/>
      <c r="J34" s="928"/>
      <c r="K34" s="928"/>
      <c r="L34" s="928"/>
      <c r="M34" s="928"/>
      <c r="N34" s="928"/>
      <c r="O34" s="746"/>
      <c r="P34" s="944"/>
      <c r="Q34" s="945"/>
      <c r="R34" s="945"/>
      <c r="S34" s="945"/>
      <c r="T34" s="945"/>
      <c r="U34" s="746"/>
      <c r="V34" s="942"/>
      <c r="W34" s="928"/>
      <c r="X34" s="928"/>
      <c r="Y34" s="746"/>
      <c r="Z34" s="942"/>
      <c r="AA34" s="946"/>
    </row>
    <row r="35" spans="2:32" ht="19.5" customHeight="1" thickBot="1">
      <c r="B35" s="932">
        <v>2011</v>
      </c>
      <c r="C35" s="937" t="s">
        <v>270</v>
      </c>
      <c r="D35" s="928"/>
      <c r="E35" s="928"/>
      <c r="F35" s="928"/>
      <c r="G35" s="928"/>
      <c r="H35" s="928"/>
      <c r="I35" s="928"/>
      <c r="J35" s="928"/>
      <c r="K35" s="928"/>
      <c r="L35" s="928"/>
      <c r="M35" s="928"/>
      <c r="N35" s="928"/>
      <c r="O35" s="746"/>
      <c r="P35" s="932">
        <v>2011</v>
      </c>
      <c r="Q35" s="1692" t="s">
        <v>271</v>
      </c>
      <c r="R35" s="1693"/>
      <c r="S35" s="1693"/>
      <c r="T35" s="1693"/>
      <c r="U35" s="746"/>
      <c r="V35" s="932">
        <v>2011</v>
      </c>
      <c r="W35" s="1692" t="s">
        <v>272</v>
      </c>
      <c r="X35" s="1692"/>
      <c r="Y35" s="746"/>
      <c r="Z35" s="932">
        <v>2011</v>
      </c>
      <c r="AA35" s="746"/>
    </row>
    <row r="36" spans="2:32" ht="19.5" customHeight="1" thickBot="1">
      <c r="B36" s="933"/>
      <c r="C36" s="934" t="s">
        <v>211</v>
      </c>
      <c r="D36" s="934" t="s">
        <v>212</v>
      </c>
      <c r="E36" s="934" t="s">
        <v>213</v>
      </c>
      <c r="F36" s="934" t="s">
        <v>214</v>
      </c>
      <c r="G36" s="934" t="s">
        <v>215</v>
      </c>
      <c r="H36" s="934" t="s">
        <v>216</v>
      </c>
      <c r="I36" s="934" t="s">
        <v>217</v>
      </c>
      <c r="J36" s="934" t="s">
        <v>218</v>
      </c>
      <c r="K36" s="934" t="s">
        <v>219</v>
      </c>
      <c r="L36" s="934" t="s">
        <v>220</v>
      </c>
      <c r="M36" s="934" t="s">
        <v>221</v>
      </c>
      <c r="N36" s="935" t="s">
        <v>222</v>
      </c>
      <c r="O36" s="746"/>
      <c r="P36" s="933"/>
      <c r="Q36" s="934" t="s">
        <v>273</v>
      </c>
      <c r="R36" s="934" t="s">
        <v>274</v>
      </c>
      <c r="S36" s="934" t="s">
        <v>275</v>
      </c>
      <c r="T36" s="935" t="s">
        <v>276</v>
      </c>
      <c r="U36" s="746"/>
      <c r="V36" s="933"/>
      <c r="W36" s="934" t="s">
        <v>277</v>
      </c>
      <c r="X36" s="935" t="s">
        <v>278</v>
      </c>
      <c r="Y36" s="746"/>
      <c r="Z36" s="933"/>
      <c r="AA36" s="940" t="s">
        <v>279</v>
      </c>
    </row>
    <row r="37" spans="2:32" ht="19.5" customHeight="1" thickBot="1">
      <c r="B37" s="936" t="s">
        <v>280</v>
      </c>
      <c r="C37" s="938">
        <v>78.56</v>
      </c>
      <c r="D37" s="938">
        <v>79.5</v>
      </c>
      <c r="E37" s="938">
        <v>95.8</v>
      </c>
      <c r="F37" s="938">
        <v>112.05</v>
      </c>
      <c r="G37" s="938">
        <v>115.05</v>
      </c>
      <c r="H37" s="938">
        <v>113.46</v>
      </c>
      <c r="I37" s="938">
        <v>126.2</v>
      </c>
      <c r="J37" s="938">
        <v>126.39</v>
      </c>
      <c r="K37" s="938">
        <v>131.16</v>
      </c>
      <c r="L37" s="938">
        <v>135.18</v>
      </c>
      <c r="M37" s="938">
        <v>142.22999999999999</v>
      </c>
      <c r="N37" s="939">
        <v>156.77000000000001</v>
      </c>
      <c r="O37" s="746"/>
      <c r="P37" s="936" t="s">
        <v>280</v>
      </c>
      <c r="Q37" s="938">
        <v>85.89</v>
      </c>
      <c r="R37" s="938">
        <v>113.58</v>
      </c>
      <c r="S37" s="938">
        <v>127.81</v>
      </c>
      <c r="T37" s="939">
        <v>143.93</v>
      </c>
      <c r="U37" s="746"/>
      <c r="V37" s="933" t="s">
        <v>280</v>
      </c>
      <c r="W37" s="934">
        <v>99.62</v>
      </c>
      <c r="X37" s="935">
        <v>135.55000000000001</v>
      </c>
      <c r="Y37" s="746"/>
      <c r="Z37" s="933" t="s">
        <v>280</v>
      </c>
      <c r="AA37" s="940">
        <v>117.31</v>
      </c>
      <c r="AB37" s="403"/>
      <c r="AF37" s="927"/>
    </row>
    <row r="38" spans="2:32" ht="19.5" customHeight="1">
      <c r="B38" s="942"/>
      <c r="C38" s="928"/>
      <c r="D38" s="928"/>
      <c r="E38" s="928"/>
      <c r="F38" s="928"/>
      <c r="G38" s="928"/>
      <c r="H38" s="928"/>
      <c r="I38" s="928"/>
      <c r="J38" s="928"/>
      <c r="K38" s="928"/>
      <c r="L38" s="928"/>
      <c r="M38" s="928"/>
      <c r="N38" s="928"/>
      <c r="O38" s="746"/>
      <c r="P38" s="928"/>
      <c r="Q38" s="928"/>
      <c r="R38" s="928"/>
      <c r="S38" s="928"/>
      <c r="T38" s="928"/>
      <c r="U38" s="746"/>
      <c r="V38" s="928"/>
      <c r="W38" s="928"/>
      <c r="X38" s="928"/>
      <c r="Y38" s="928"/>
      <c r="Z38" s="928"/>
      <c r="AA38" s="928"/>
      <c r="AF38" s="927"/>
    </row>
    <row r="39" spans="2:32" ht="19.5" customHeight="1" thickBot="1">
      <c r="B39" s="932">
        <v>2012</v>
      </c>
      <c r="C39" s="937" t="s">
        <v>270</v>
      </c>
      <c r="D39" s="928"/>
      <c r="E39" s="928"/>
      <c r="F39" s="928"/>
      <c r="G39" s="928"/>
      <c r="H39" s="928"/>
      <c r="I39" s="928"/>
      <c r="J39" s="928"/>
      <c r="K39" s="928"/>
      <c r="L39" s="928"/>
      <c r="M39" s="928"/>
      <c r="N39" s="928"/>
      <c r="O39" s="746"/>
      <c r="P39" s="932">
        <v>2012</v>
      </c>
      <c r="Q39" s="1692" t="s">
        <v>271</v>
      </c>
      <c r="R39" s="1693"/>
      <c r="S39" s="1693"/>
      <c r="T39" s="1693"/>
      <c r="U39" s="746"/>
      <c r="V39" s="932">
        <v>2012</v>
      </c>
      <c r="W39" s="1692" t="s">
        <v>272</v>
      </c>
      <c r="X39" s="1692"/>
      <c r="Y39" s="746"/>
      <c r="Z39" s="932">
        <v>2012</v>
      </c>
      <c r="AA39" s="746"/>
      <c r="AF39" s="927"/>
    </row>
    <row r="40" spans="2:32" ht="19.5" customHeight="1" thickBot="1">
      <c r="B40" s="933"/>
      <c r="C40" s="934" t="s">
        <v>211</v>
      </c>
      <c r="D40" s="934" t="s">
        <v>212</v>
      </c>
      <c r="E40" s="934" t="s">
        <v>213</v>
      </c>
      <c r="F40" s="934" t="s">
        <v>214</v>
      </c>
      <c r="G40" s="934" t="s">
        <v>215</v>
      </c>
      <c r="H40" s="934" t="s">
        <v>216</v>
      </c>
      <c r="I40" s="934" t="s">
        <v>217</v>
      </c>
      <c r="J40" s="934" t="s">
        <v>218</v>
      </c>
      <c r="K40" s="934" t="s">
        <v>219</v>
      </c>
      <c r="L40" s="934" t="s">
        <v>220</v>
      </c>
      <c r="M40" s="934" t="s">
        <v>221</v>
      </c>
      <c r="N40" s="935" t="s">
        <v>222</v>
      </c>
      <c r="O40" s="746"/>
      <c r="P40" s="933"/>
      <c r="Q40" s="934" t="s">
        <v>273</v>
      </c>
      <c r="R40" s="934" t="s">
        <v>274</v>
      </c>
      <c r="S40" s="934" t="s">
        <v>275</v>
      </c>
      <c r="T40" s="935" t="s">
        <v>276</v>
      </c>
      <c r="U40" s="746"/>
      <c r="V40" s="933"/>
      <c r="W40" s="934" t="s">
        <v>277</v>
      </c>
      <c r="X40" s="935" t="s">
        <v>278</v>
      </c>
      <c r="Y40" s="746"/>
      <c r="Z40" s="933"/>
      <c r="AA40" s="940" t="s">
        <v>279</v>
      </c>
      <c r="AF40" s="927"/>
    </row>
    <row r="41" spans="2:32" ht="19.5" customHeight="1" thickBot="1">
      <c r="B41" s="936" t="s">
        <v>280</v>
      </c>
      <c r="C41" s="938">
        <v>164.61</v>
      </c>
      <c r="D41" s="938">
        <v>169.95</v>
      </c>
      <c r="E41" s="938">
        <v>176.6</v>
      </c>
      <c r="F41" s="938">
        <v>182.99</v>
      </c>
      <c r="G41" s="938">
        <v>183.27</v>
      </c>
      <c r="H41" s="938">
        <v>176.31</v>
      </c>
      <c r="I41" s="938">
        <v>175.64</v>
      </c>
      <c r="J41" s="938">
        <v>178.38</v>
      </c>
      <c r="K41" s="938">
        <v>185.49</v>
      </c>
      <c r="L41" s="938">
        <v>186.13</v>
      </c>
      <c r="M41" s="938">
        <v>184.29</v>
      </c>
      <c r="N41" s="939">
        <v>177.08</v>
      </c>
      <c r="O41" s="746"/>
      <c r="P41" s="936" t="s">
        <v>280</v>
      </c>
      <c r="Q41" s="938">
        <v>170.4</v>
      </c>
      <c r="R41" s="938">
        <v>180.93</v>
      </c>
      <c r="S41" s="938">
        <v>179.75</v>
      </c>
      <c r="T41" s="939">
        <v>183.05</v>
      </c>
      <c r="U41" s="746"/>
      <c r="V41" s="933" t="s">
        <v>280</v>
      </c>
      <c r="W41" s="934">
        <v>175.82</v>
      </c>
      <c r="X41" s="947">
        <v>181.3</v>
      </c>
      <c r="Y41" s="746"/>
      <c r="Z41" s="933" t="s">
        <v>280</v>
      </c>
      <c r="AA41" s="948">
        <v>178.6</v>
      </c>
      <c r="AF41" s="927"/>
    </row>
    <row r="42" spans="2:32" ht="19.5" customHeight="1">
      <c r="B42" s="942"/>
      <c r="C42" s="928"/>
      <c r="D42" s="928"/>
      <c r="E42" s="928"/>
      <c r="F42" s="928"/>
      <c r="G42" s="928"/>
      <c r="H42" s="928"/>
      <c r="I42" s="928"/>
      <c r="J42" s="928"/>
      <c r="K42" s="928"/>
      <c r="L42" s="928"/>
      <c r="M42" s="928"/>
      <c r="N42" s="928"/>
      <c r="O42" s="746"/>
      <c r="P42" s="928"/>
      <c r="Q42" s="928"/>
      <c r="R42" s="928"/>
      <c r="S42" s="928"/>
      <c r="T42" s="928"/>
      <c r="U42" s="746"/>
      <c r="V42" s="928"/>
      <c r="W42" s="928"/>
      <c r="X42" s="928"/>
      <c r="Y42" s="928"/>
      <c r="Z42" s="928"/>
      <c r="AA42" s="928"/>
      <c r="AF42" s="927"/>
    </row>
    <row r="43" spans="2:32" ht="19.5" customHeight="1" thickBot="1">
      <c r="B43" s="932">
        <v>2013</v>
      </c>
      <c r="C43" s="937" t="s">
        <v>270</v>
      </c>
      <c r="D43" s="928"/>
      <c r="E43" s="928"/>
      <c r="F43" s="928"/>
      <c r="G43" s="928"/>
      <c r="H43" s="928"/>
      <c r="I43" s="928"/>
      <c r="J43" s="928"/>
      <c r="K43" s="928"/>
      <c r="L43" s="928"/>
      <c r="M43" s="928"/>
      <c r="N43" s="928"/>
      <c r="O43" s="746"/>
      <c r="P43" s="932">
        <v>2013</v>
      </c>
      <c r="Q43" s="1692" t="s">
        <v>271</v>
      </c>
      <c r="R43" s="1693"/>
      <c r="S43" s="1693"/>
      <c r="T43" s="1693"/>
      <c r="U43" s="746"/>
      <c r="V43" s="932">
        <v>2013</v>
      </c>
      <c r="W43" s="1692" t="s">
        <v>272</v>
      </c>
      <c r="X43" s="1692"/>
      <c r="Y43" s="746"/>
      <c r="Z43" s="932">
        <v>2013</v>
      </c>
      <c r="AA43" s="746"/>
      <c r="AF43" s="927"/>
    </row>
    <row r="44" spans="2:32" ht="19.5" customHeight="1" thickBot="1">
      <c r="B44" s="933"/>
      <c r="C44" s="934" t="s">
        <v>211</v>
      </c>
      <c r="D44" s="934" t="s">
        <v>212</v>
      </c>
      <c r="E44" s="934" t="s">
        <v>213</v>
      </c>
      <c r="F44" s="934" t="s">
        <v>214</v>
      </c>
      <c r="G44" s="934" t="s">
        <v>215</v>
      </c>
      <c r="H44" s="934" t="s">
        <v>216</v>
      </c>
      <c r="I44" s="934" t="s">
        <v>217</v>
      </c>
      <c r="J44" s="934" t="s">
        <v>218</v>
      </c>
      <c r="K44" s="934" t="s">
        <v>219</v>
      </c>
      <c r="L44" s="934" t="s">
        <v>220</v>
      </c>
      <c r="M44" s="934" t="s">
        <v>221</v>
      </c>
      <c r="N44" s="935" t="s">
        <v>222</v>
      </c>
      <c r="O44" s="746"/>
      <c r="P44" s="933"/>
      <c r="Q44" s="934" t="s">
        <v>273</v>
      </c>
      <c r="R44" s="934" t="s">
        <v>274</v>
      </c>
      <c r="S44" s="934" t="s">
        <v>275</v>
      </c>
      <c r="T44" s="935" t="s">
        <v>276</v>
      </c>
      <c r="U44" s="746"/>
      <c r="V44" s="933"/>
      <c r="W44" s="934" t="s">
        <v>277</v>
      </c>
      <c r="X44" s="935" t="s">
        <v>278</v>
      </c>
      <c r="Y44" s="746"/>
      <c r="Z44" s="933"/>
      <c r="AA44" s="940" t="s">
        <v>279</v>
      </c>
      <c r="AF44" s="927"/>
    </row>
    <row r="45" spans="2:32" ht="19.5" customHeight="1" thickBot="1">
      <c r="B45" s="936" t="s">
        <v>280</v>
      </c>
      <c r="C45" s="938">
        <v>173.39</v>
      </c>
      <c r="D45" s="938">
        <v>168.68</v>
      </c>
      <c r="E45" s="938">
        <v>172.45</v>
      </c>
      <c r="F45" s="938">
        <v>175.46</v>
      </c>
      <c r="G45" s="938">
        <v>174.43</v>
      </c>
      <c r="H45" s="938">
        <v>175.06</v>
      </c>
      <c r="I45" s="938">
        <v>172.62</v>
      </c>
      <c r="J45" s="938">
        <v>172.44</v>
      </c>
      <c r="K45" s="938">
        <v>180.5</v>
      </c>
      <c r="L45" s="938">
        <v>173.82</v>
      </c>
      <c r="M45" s="938">
        <v>167.38</v>
      </c>
      <c r="N45" s="939">
        <v>163.43</v>
      </c>
      <c r="O45" s="746"/>
      <c r="P45" s="936" t="s">
        <v>280</v>
      </c>
      <c r="Q45" s="938">
        <v>171.59</v>
      </c>
      <c r="R45" s="938">
        <v>174.95</v>
      </c>
      <c r="S45" s="938">
        <v>174.8</v>
      </c>
      <c r="T45" s="939">
        <v>169.13</v>
      </c>
      <c r="U45" s="746"/>
      <c r="V45" s="933" t="s">
        <v>280</v>
      </c>
      <c r="W45" s="934">
        <v>173.22</v>
      </c>
      <c r="X45" s="935">
        <v>172.22</v>
      </c>
      <c r="Y45" s="746"/>
      <c r="Z45" s="933" t="s">
        <v>280</v>
      </c>
      <c r="AA45" s="940">
        <v>172.76</v>
      </c>
      <c r="AF45" s="927"/>
    </row>
    <row r="46" spans="2:32" ht="19.5" customHeight="1">
      <c r="B46" s="942"/>
      <c r="C46" s="928"/>
      <c r="D46" s="928"/>
      <c r="E46" s="928"/>
      <c r="F46" s="928"/>
      <c r="G46" s="928"/>
      <c r="H46" s="928"/>
      <c r="I46" s="928"/>
      <c r="J46" s="928"/>
      <c r="K46" s="928"/>
      <c r="L46" s="928"/>
      <c r="M46" s="928"/>
      <c r="N46" s="928"/>
      <c r="O46" s="746"/>
      <c r="P46" s="928"/>
      <c r="Q46" s="928"/>
      <c r="R46" s="928"/>
      <c r="S46" s="928"/>
      <c r="T46" s="928"/>
      <c r="U46" s="746"/>
      <c r="V46" s="928"/>
      <c r="W46" s="928"/>
      <c r="X46" s="928"/>
      <c r="Y46" s="928"/>
      <c r="Z46" s="928"/>
      <c r="AA46" s="928"/>
      <c r="AF46" s="927"/>
    </row>
    <row r="47" spans="2:32" ht="19.5" customHeight="1" thickBot="1">
      <c r="B47" s="932">
        <v>2014</v>
      </c>
      <c r="C47" s="937" t="s">
        <v>270</v>
      </c>
      <c r="D47" s="928"/>
      <c r="E47" s="928"/>
      <c r="F47" s="928"/>
      <c r="G47" s="928"/>
      <c r="H47" s="928"/>
      <c r="I47" s="928"/>
      <c r="J47" s="928"/>
      <c r="K47" s="928"/>
      <c r="L47" s="928"/>
      <c r="M47" s="928"/>
      <c r="N47" s="928"/>
      <c r="O47" s="746"/>
      <c r="P47" s="932">
        <v>2014</v>
      </c>
      <c r="Q47" s="1692" t="s">
        <v>271</v>
      </c>
      <c r="R47" s="1693"/>
      <c r="S47" s="1693"/>
      <c r="T47" s="1693"/>
      <c r="U47" s="746"/>
      <c r="V47" s="932">
        <v>2014</v>
      </c>
      <c r="W47" s="1692" t="s">
        <v>272</v>
      </c>
      <c r="X47" s="1692"/>
      <c r="Y47" s="746"/>
      <c r="Z47" s="932">
        <v>2014</v>
      </c>
      <c r="AA47" s="746"/>
      <c r="AF47" s="927"/>
    </row>
    <row r="48" spans="2:32" ht="19.5" customHeight="1" thickBot="1">
      <c r="B48" s="933"/>
      <c r="C48" s="934" t="s">
        <v>211</v>
      </c>
      <c r="D48" s="934" t="s">
        <v>212</v>
      </c>
      <c r="E48" s="934" t="s">
        <v>213</v>
      </c>
      <c r="F48" s="934" t="s">
        <v>214</v>
      </c>
      <c r="G48" s="934" t="s">
        <v>215</v>
      </c>
      <c r="H48" s="934" t="s">
        <v>216</v>
      </c>
      <c r="I48" s="934" t="s">
        <v>217</v>
      </c>
      <c r="J48" s="934" t="s">
        <v>218</v>
      </c>
      <c r="K48" s="934" t="s">
        <v>219</v>
      </c>
      <c r="L48" s="934" t="s">
        <v>220</v>
      </c>
      <c r="M48" s="934" t="s">
        <v>221</v>
      </c>
      <c r="N48" s="935" t="s">
        <v>222</v>
      </c>
      <c r="O48" s="746"/>
      <c r="P48" s="933"/>
      <c r="Q48" s="934" t="s">
        <v>273</v>
      </c>
      <c r="R48" s="934" t="s">
        <v>274</v>
      </c>
      <c r="S48" s="934" t="s">
        <v>275</v>
      </c>
      <c r="T48" s="935" t="s">
        <v>276</v>
      </c>
      <c r="U48" s="746"/>
      <c r="V48" s="933"/>
      <c r="W48" s="934" t="s">
        <v>277</v>
      </c>
      <c r="X48" s="935" t="s">
        <v>278</v>
      </c>
      <c r="Y48" s="746"/>
      <c r="Z48" s="933"/>
      <c r="AA48" s="940" t="s">
        <v>279</v>
      </c>
      <c r="AF48" s="927"/>
    </row>
    <row r="49" spans="2:35" ht="19.5" customHeight="1" thickBot="1">
      <c r="B49" s="936" t="s">
        <v>280</v>
      </c>
      <c r="C49" s="938">
        <v>167.21</v>
      </c>
      <c r="D49" s="938">
        <v>161.33000000000001</v>
      </c>
      <c r="E49" s="938">
        <v>166.11</v>
      </c>
      <c r="F49" s="938">
        <v>174.34</v>
      </c>
      <c r="G49" s="938">
        <v>176.06</v>
      </c>
      <c r="H49" s="938">
        <v>170.78</v>
      </c>
      <c r="I49" s="938">
        <v>164.81</v>
      </c>
      <c r="J49" s="938">
        <v>164.4</v>
      </c>
      <c r="K49" s="938">
        <v>167.18</v>
      </c>
      <c r="L49" s="938">
        <v>160.56</v>
      </c>
      <c r="M49" s="938">
        <v>158.87</v>
      </c>
      <c r="N49" s="939">
        <v>152.19</v>
      </c>
      <c r="O49" s="746"/>
      <c r="P49" s="936" t="s">
        <v>280</v>
      </c>
      <c r="Q49" s="938">
        <v>164.85</v>
      </c>
      <c r="R49" s="938">
        <v>173.84</v>
      </c>
      <c r="S49" s="938">
        <v>165.41</v>
      </c>
      <c r="T49" s="939">
        <v>157.51</v>
      </c>
      <c r="U49" s="746"/>
      <c r="V49" s="933" t="s">
        <v>280</v>
      </c>
      <c r="W49" s="934">
        <v>169.45</v>
      </c>
      <c r="X49" s="935">
        <v>161.41999999999999</v>
      </c>
      <c r="Y49" s="746"/>
      <c r="Z49" s="933" t="s">
        <v>280</v>
      </c>
      <c r="AA49" s="940">
        <v>165.25</v>
      </c>
      <c r="AF49" s="927"/>
    </row>
    <row r="50" spans="2:35" ht="19.5" customHeight="1">
      <c r="B50" s="942"/>
      <c r="C50" s="928"/>
      <c r="D50" s="928"/>
      <c r="E50" s="928"/>
      <c r="F50" s="928"/>
      <c r="G50" s="928"/>
      <c r="H50" s="928"/>
      <c r="I50" s="928"/>
      <c r="J50" s="928"/>
      <c r="K50" s="928"/>
      <c r="L50" s="928"/>
      <c r="M50" s="928"/>
      <c r="N50" s="928"/>
      <c r="O50" s="746"/>
      <c r="P50" s="928"/>
      <c r="Q50" s="928"/>
      <c r="R50" s="928"/>
      <c r="S50" s="928"/>
      <c r="T50" s="928"/>
      <c r="U50" s="746"/>
      <c r="V50" s="928"/>
      <c r="W50" s="928"/>
      <c r="X50" s="928"/>
      <c r="Y50" s="928"/>
      <c r="Z50" s="928"/>
      <c r="AA50" s="928"/>
      <c r="AF50" s="927"/>
    </row>
    <row r="51" spans="2:35" ht="19.5" customHeight="1" thickBot="1">
      <c r="B51" s="932">
        <v>2015</v>
      </c>
      <c r="C51" s="937" t="s">
        <v>270</v>
      </c>
      <c r="D51" s="928"/>
      <c r="E51" s="928"/>
      <c r="F51" s="928"/>
      <c r="G51" s="928"/>
      <c r="H51" s="928"/>
      <c r="I51" s="928"/>
      <c r="J51" s="928"/>
      <c r="K51" s="928"/>
      <c r="L51" s="928"/>
      <c r="M51" s="928"/>
      <c r="N51" s="928"/>
      <c r="O51" s="746"/>
      <c r="P51" s="932">
        <v>2015</v>
      </c>
      <c r="Q51" s="1692" t="s">
        <v>271</v>
      </c>
      <c r="R51" s="1693"/>
      <c r="S51" s="1693"/>
      <c r="T51" s="1693"/>
      <c r="U51" s="746"/>
      <c r="V51" s="932">
        <v>2015</v>
      </c>
      <c r="W51" s="1692" t="s">
        <v>272</v>
      </c>
      <c r="X51" s="1692"/>
      <c r="Y51" s="746"/>
      <c r="Z51" s="932">
        <v>2015</v>
      </c>
      <c r="AA51" s="746"/>
      <c r="AF51" s="927"/>
    </row>
    <row r="52" spans="2:35" ht="19.5" customHeight="1" thickBot="1">
      <c r="B52" s="933"/>
      <c r="C52" s="934" t="s">
        <v>211</v>
      </c>
      <c r="D52" s="934" t="s">
        <v>212</v>
      </c>
      <c r="E52" s="934" t="s">
        <v>213</v>
      </c>
      <c r="F52" s="934" t="s">
        <v>214</v>
      </c>
      <c r="G52" s="934" t="s">
        <v>215</v>
      </c>
      <c r="H52" s="934" t="s">
        <v>216</v>
      </c>
      <c r="I52" s="934" t="s">
        <v>217</v>
      </c>
      <c r="J52" s="934" t="s">
        <v>218</v>
      </c>
      <c r="K52" s="934" t="s">
        <v>219</v>
      </c>
      <c r="L52" s="934" t="s">
        <v>220</v>
      </c>
      <c r="M52" s="934" t="s">
        <v>221</v>
      </c>
      <c r="N52" s="935" t="s">
        <v>222</v>
      </c>
      <c r="O52" s="746"/>
      <c r="P52" s="933"/>
      <c r="Q52" s="934" t="s">
        <v>273</v>
      </c>
      <c r="R52" s="934" t="s">
        <v>274</v>
      </c>
      <c r="S52" s="934" t="s">
        <v>275</v>
      </c>
      <c r="T52" s="935" t="s">
        <v>276</v>
      </c>
      <c r="U52" s="746"/>
      <c r="V52" s="933"/>
      <c r="W52" s="934" t="s">
        <v>277</v>
      </c>
      <c r="X52" s="935" t="s">
        <v>278</v>
      </c>
      <c r="Y52" s="746"/>
      <c r="Z52" s="933"/>
      <c r="AA52" s="940" t="s">
        <v>279</v>
      </c>
      <c r="AF52" s="927"/>
    </row>
    <row r="53" spans="2:35" ht="19.5" customHeight="1" thickBot="1">
      <c r="B53" s="936" t="s">
        <v>280</v>
      </c>
      <c r="C53" s="938">
        <v>150.22</v>
      </c>
      <c r="D53" s="938">
        <v>151.1</v>
      </c>
      <c r="E53" s="938">
        <v>156.03</v>
      </c>
      <c r="F53" s="938">
        <v>162.61000000000001</v>
      </c>
      <c r="G53" s="938">
        <v>160.38999999999999</v>
      </c>
      <c r="H53" s="938">
        <v>158.78</v>
      </c>
      <c r="I53" s="938">
        <v>150.13999999999999</v>
      </c>
      <c r="J53" s="938">
        <v>148.04</v>
      </c>
      <c r="K53" s="938">
        <v>149.5</v>
      </c>
      <c r="L53" s="938">
        <v>147.91999999999999</v>
      </c>
      <c r="M53" s="938">
        <v>141.63</v>
      </c>
      <c r="N53" s="939">
        <v>135.77000000000001</v>
      </c>
      <c r="O53" s="746"/>
      <c r="P53" s="936" t="s">
        <v>280</v>
      </c>
      <c r="Q53" s="938">
        <v>152.46</v>
      </c>
      <c r="R53" s="938">
        <v>160.72999999999999</v>
      </c>
      <c r="S53" s="938">
        <v>149.34</v>
      </c>
      <c r="T53" s="939">
        <v>141.62</v>
      </c>
      <c r="U53" s="746"/>
      <c r="V53" s="933" t="s">
        <v>280</v>
      </c>
      <c r="W53" s="934">
        <v>156.76</v>
      </c>
      <c r="X53" s="935">
        <v>145.74</v>
      </c>
      <c r="Y53" s="746"/>
      <c r="Z53" s="933" t="s">
        <v>280</v>
      </c>
      <c r="AA53" s="940">
        <v>151.05000000000001</v>
      </c>
      <c r="AF53" s="927"/>
    </row>
    <row r="54" spans="2:35" ht="19.5" customHeight="1">
      <c r="B54" s="942"/>
      <c r="C54" s="928"/>
      <c r="D54" s="928"/>
      <c r="E54" s="928"/>
      <c r="F54" s="928"/>
      <c r="G54" s="928"/>
      <c r="H54" s="928"/>
      <c r="I54" s="928"/>
      <c r="J54" s="928"/>
      <c r="K54" s="928"/>
      <c r="L54" s="928"/>
      <c r="M54" s="928"/>
      <c r="N54" s="928"/>
      <c r="O54" s="746"/>
      <c r="P54" s="928"/>
      <c r="Q54" s="928"/>
      <c r="R54" s="928"/>
      <c r="S54" s="928"/>
      <c r="T54" s="928"/>
      <c r="U54" s="746"/>
      <c r="V54" s="928"/>
      <c r="W54" s="928"/>
      <c r="X54" s="928"/>
      <c r="Y54" s="928"/>
      <c r="Z54" s="928"/>
      <c r="AA54" s="928"/>
      <c r="AF54" s="927"/>
    </row>
    <row r="55" spans="2:35" ht="19.5" customHeight="1" thickBot="1">
      <c r="B55" s="932">
        <v>2016</v>
      </c>
      <c r="C55" s="937" t="s">
        <v>270</v>
      </c>
      <c r="D55" s="928"/>
      <c r="E55" s="928"/>
      <c r="F55" s="928"/>
      <c r="G55" s="928"/>
      <c r="H55" s="928"/>
      <c r="I55" s="928"/>
      <c r="J55" s="928"/>
      <c r="K55" s="928"/>
      <c r="L55" s="928"/>
      <c r="M55" s="928"/>
      <c r="N55" s="928"/>
      <c r="O55" s="746"/>
      <c r="P55" s="932">
        <v>2016</v>
      </c>
      <c r="Q55" s="1692" t="s">
        <v>271</v>
      </c>
      <c r="R55" s="1693"/>
      <c r="S55" s="1693"/>
      <c r="T55" s="1693"/>
      <c r="U55" s="746"/>
      <c r="V55" s="932">
        <v>2016</v>
      </c>
      <c r="W55" s="1692" t="s">
        <v>272</v>
      </c>
      <c r="X55" s="1692"/>
      <c r="Y55" s="746"/>
      <c r="Z55" s="932">
        <v>2016</v>
      </c>
      <c r="AA55" s="746"/>
      <c r="AF55" s="927"/>
    </row>
    <row r="56" spans="2:35" ht="19.5" customHeight="1" thickBot="1">
      <c r="B56" s="933"/>
      <c r="C56" s="934" t="s">
        <v>211</v>
      </c>
      <c r="D56" s="934" t="s">
        <v>212</v>
      </c>
      <c r="E56" s="934" t="s">
        <v>213</v>
      </c>
      <c r="F56" s="934" t="s">
        <v>214</v>
      </c>
      <c r="G56" s="934" t="s">
        <v>215</v>
      </c>
      <c r="H56" s="934" t="s">
        <v>216</v>
      </c>
      <c r="I56" s="934" t="s">
        <v>217</v>
      </c>
      <c r="J56" s="934" t="s">
        <v>218</v>
      </c>
      <c r="K56" s="934" t="s">
        <v>219</v>
      </c>
      <c r="L56" s="934" t="s">
        <v>220</v>
      </c>
      <c r="M56" s="934" t="s">
        <v>221</v>
      </c>
      <c r="N56" s="935" t="s">
        <v>222</v>
      </c>
      <c r="O56" s="746"/>
      <c r="P56" s="933"/>
      <c r="Q56" s="934" t="s">
        <v>273</v>
      </c>
      <c r="R56" s="934" t="s">
        <v>274</v>
      </c>
      <c r="S56" s="934" t="s">
        <v>275</v>
      </c>
      <c r="T56" s="935" t="s">
        <v>276</v>
      </c>
      <c r="U56" s="746"/>
      <c r="V56" s="933"/>
      <c r="W56" s="934" t="s">
        <v>277</v>
      </c>
      <c r="X56" s="935" t="s">
        <v>278</v>
      </c>
      <c r="Y56" s="746"/>
      <c r="Z56" s="933"/>
      <c r="AA56" s="940" t="s">
        <v>279</v>
      </c>
      <c r="AF56" s="927"/>
    </row>
    <row r="57" spans="2:35" ht="19.5" customHeight="1" thickBot="1">
      <c r="B57" s="936" t="s">
        <v>280</v>
      </c>
      <c r="C57" s="938">
        <v>132.08000000000001</v>
      </c>
      <c r="D57" s="938">
        <v>131.72</v>
      </c>
      <c r="E57" s="938">
        <v>140.28</v>
      </c>
      <c r="F57" s="938">
        <v>147.78</v>
      </c>
      <c r="G57" s="938">
        <v>149.07</v>
      </c>
      <c r="H57" s="938">
        <v>153.72999999999999</v>
      </c>
      <c r="I57" s="938">
        <v>157.59</v>
      </c>
      <c r="J57" s="938">
        <v>163.19999999999999</v>
      </c>
      <c r="K57" s="938">
        <v>168.82</v>
      </c>
      <c r="L57" s="938">
        <v>169.74</v>
      </c>
      <c r="M57" s="938">
        <v>172.36</v>
      </c>
      <c r="N57" s="939">
        <v>176.74</v>
      </c>
      <c r="O57" s="746"/>
      <c r="P57" s="936" t="s">
        <v>280</v>
      </c>
      <c r="Q57" s="938">
        <v>135.25</v>
      </c>
      <c r="R57" s="938">
        <v>150.47999999999999</v>
      </c>
      <c r="S57" s="938">
        <v>162.43</v>
      </c>
      <c r="T57" s="939">
        <v>172.56</v>
      </c>
      <c r="U57" s="746"/>
      <c r="V57" s="933" t="s">
        <v>280</v>
      </c>
      <c r="W57" s="934">
        <v>143.08000000000001</v>
      </c>
      <c r="X57" s="935">
        <v>166.26</v>
      </c>
      <c r="Y57" s="746"/>
      <c r="Z57" s="933" t="s">
        <v>280</v>
      </c>
      <c r="AA57" s="940">
        <v>152.68</v>
      </c>
      <c r="AF57" s="929"/>
      <c r="AH57" s="930"/>
      <c r="AI57" s="930"/>
    </row>
    <row r="58" spans="2:35">
      <c r="B58" s="746"/>
      <c r="C58" s="746"/>
      <c r="D58" s="746"/>
      <c r="E58" s="746"/>
      <c r="F58" s="746"/>
      <c r="G58" s="746"/>
      <c r="H58" s="746"/>
      <c r="I58" s="746"/>
      <c r="J58" s="746"/>
      <c r="K58" s="746"/>
      <c r="L58" s="746"/>
      <c r="M58" s="746"/>
      <c r="N58" s="746"/>
      <c r="O58" s="746"/>
      <c r="P58" s="746"/>
      <c r="Q58" s="746"/>
      <c r="R58" s="746"/>
      <c r="S58" s="746"/>
      <c r="T58" s="746"/>
      <c r="U58" s="746"/>
      <c r="V58" s="746"/>
      <c r="W58" s="746"/>
      <c r="X58" s="746"/>
      <c r="Y58" s="746"/>
      <c r="Z58" s="746"/>
      <c r="AA58" s="746"/>
    </row>
    <row r="59" spans="2:35" ht="15.75" thickBot="1">
      <c r="B59" s="932">
        <v>2017</v>
      </c>
      <c r="C59" s="937" t="s">
        <v>270</v>
      </c>
      <c r="D59" s="928"/>
      <c r="E59" s="928"/>
      <c r="F59" s="928"/>
      <c r="G59" s="928"/>
      <c r="H59" s="928"/>
      <c r="I59" s="928"/>
      <c r="J59" s="928"/>
      <c r="K59" s="928"/>
      <c r="L59" s="928"/>
      <c r="M59" s="928"/>
      <c r="N59" s="928"/>
      <c r="O59" s="746"/>
      <c r="P59" s="932">
        <v>2017</v>
      </c>
      <c r="Q59" s="1692" t="s">
        <v>271</v>
      </c>
      <c r="R59" s="1693"/>
      <c r="S59" s="1693"/>
      <c r="T59" s="1693"/>
      <c r="U59" s="746"/>
      <c r="V59" s="932">
        <v>2017</v>
      </c>
      <c r="W59" s="1692" t="s">
        <v>272</v>
      </c>
      <c r="X59" s="1692"/>
      <c r="Y59" s="746"/>
      <c r="Z59" s="932">
        <v>2017</v>
      </c>
      <c r="AA59" s="746"/>
    </row>
    <row r="60" spans="2:35" ht="13.5" thickBot="1">
      <c r="B60" s="933"/>
      <c r="C60" s="934" t="s">
        <v>211</v>
      </c>
      <c r="D60" s="934" t="s">
        <v>212</v>
      </c>
      <c r="E60" s="934" t="s">
        <v>213</v>
      </c>
      <c r="F60" s="934" t="s">
        <v>214</v>
      </c>
      <c r="G60" s="934" t="s">
        <v>215</v>
      </c>
      <c r="H60" s="934" t="s">
        <v>216</v>
      </c>
      <c r="I60" s="934" t="s">
        <v>217</v>
      </c>
      <c r="J60" s="934" t="s">
        <v>218</v>
      </c>
      <c r="K60" s="934" t="s">
        <v>219</v>
      </c>
      <c r="L60" s="934" t="s">
        <v>220</v>
      </c>
      <c r="M60" s="934" t="s">
        <v>221</v>
      </c>
      <c r="N60" s="935" t="s">
        <v>222</v>
      </c>
      <c r="O60" s="746"/>
      <c r="P60" s="933"/>
      <c r="Q60" s="934" t="s">
        <v>273</v>
      </c>
      <c r="R60" s="934" t="s">
        <v>274</v>
      </c>
      <c r="S60" s="934" t="s">
        <v>275</v>
      </c>
      <c r="T60" s="935" t="s">
        <v>276</v>
      </c>
      <c r="U60" s="746"/>
      <c r="V60" s="933"/>
      <c r="W60" s="934" t="s">
        <v>277</v>
      </c>
      <c r="X60" s="935" t="s">
        <v>278</v>
      </c>
      <c r="Y60" s="746"/>
      <c r="Z60" s="933"/>
      <c r="AA60" s="940" t="s">
        <v>279</v>
      </c>
    </row>
    <row r="61" spans="2:35" ht="13.5" thickBot="1">
      <c r="B61" s="936" t="s">
        <v>280</v>
      </c>
      <c r="C61" s="938">
        <v>178.04</v>
      </c>
      <c r="D61" s="938">
        <v>179.33</v>
      </c>
      <c r="E61" s="938">
        <v>183.14</v>
      </c>
      <c r="F61" s="938">
        <v>195.51</v>
      </c>
      <c r="G61" s="938">
        <v>203.24</v>
      </c>
      <c r="H61" s="938">
        <v>209.23</v>
      </c>
      <c r="I61" s="938">
        <v>204.37</v>
      </c>
      <c r="J61" s="938">
        <v>196.31</v>
      </c>
      <c r="K61" s="938">
        <v>196.12</v>
      </c>
      <c r="L61" s="938">
        <v>195.15</v>
      </c>
      <c r="M61" s="938">
        <v>190.16</v>
      </c>
      <c r="N61" s="939">
        <v>186.6</v>
      </c>
      <c r="O61" s="746"/>
      <c r="P61" s="936" t="s">
        <v>280</v>
      </c>
      <c r="Q61" s="938">
        <v>180.49</v>
      </c>
      <c r="R61" s="938">
        <v>203.2</v>
      </c>
      <c r="S61" s="938">
        <v>198.96</v>
      </c>
      <c r="T61" s="939">
        <v>190.89</v>
      </c>
      <c r="U61" s="746"/>
      <c r="V61" s="936" t="s">
        <v>280</v>
      </c>
      <c r="W61" s="934">
        <v>191.63</v>
      </c>
      <c r="X61" s="935">
        <v>195.21</v>
      </c>
      <c r="Y61" s="746"/>
      <c r="Z61" s="933" t="s">
        <v>280</v>
      </c>
      <c r="AA61" s="940">
        <v>193.43</v>
      </c>
    </row>
    <row r="62" spans="2:35">
      <c r="B62" s="746"/>
      <c r="C62" s="746"/>
      <c r="D62" s="746"/>
      <c r="E62" s="746"/>
      <c r="F62" s="746"/>
      <c r="G62" s="746"/>
      <c r="H62" s="746"/>
      <c r="I62" s="746"/>
      <c r="J62" s="746"/>
      <c r="K62" s="746"/>
      <c r="L62" s="746"/>
      <c r="M62" s="746"/>
      <c r="N62" s="746"/>
      <c r="O62" s="746"/>
      <c r="P62" s="746"/>
      <c r="Q62" s="746"/>
      <c r="R62" s="746"/>
      <c r="S62" s="746"/>
      <c r="T62" s="746"/>
      <c r="U62" s="746"/>
      <c r="V62" s="746"/>
      <c r="W62" s="746"/>
      <c r="X62" s="746"/>
      <c r="Y62" s="746"/>
      <c r="Z62" s="746"/>
      <c r="AA62" s="746"/>
    </row>
    <row r="63" spans="2:35" ht="15.75" thickBot="1">
      <c r="B63" s="932">
        <v>2018</v>
      </c>
      <c r="C63" s="937" t="s">
        <v>270</v>
      </c>
      <c r="D63" s="928"/>
      <c r="E63" s="928"/>
      <c r="F63" s="928"/>
      <c r="G63" s="928"/>
      <c r="H63" s="928"/>
      <c r="I63" s="928"/>
      <c r="J63" s="928"/>
      <c r="K63" s="928"/>
      <c r="L63" s="928"/>
      <c r="M63" s="928"/>
      <c r="N63" s="928"/>
      <c r="O63" s="746"/>
      <c r="P63" s="932">
        <v>2018</v>
      </c>
      <c r="Q63" s="1692" t="s">
        <v>271</v>
      </c>
      <c r="R63" s="1693"/>
      <c r="S63" s="1693"/>
      <c r="T63" s="1693"/>
      <c r="U63" s="746"/>
      <c r="V63" s="932">
        <v>2018</v>
      </c>
      <c r="W63" s="1692" t="s">
        <v>272</v>
      </c>
      <c r="X63" s="1692"/>
      <c r="Y63" s="746"/>
      <c r="Z63" s="932">
        <v>2018</v>
      </c>
      <c r="AA63" s="746"/>
    </row>
    <row r="64" spans="2:35" ht="13.5" thickBot="1">
      <c r="B64" s="933"/>
      <c r="C64" s="934" t="s">
        <v>211</v>
      </c>
      <c r="D64" s="934" t="s">
        <v>212</v>
      </c>
      <c r="E64" s="934" t="s">
        <v>213</v>
      </c>
      <c r="F64" s="934" t="s">
        <v>214</v>
      </c>
      <c r="G64" s="934" t="s">
        <v>215</v>
      </c>
      <c r="H64" s="934" t="s">
        <v>216</v>
      </c>
      <c r="I64" s="934" t="s">
        <v>217</v>
      </c>
      <c r="J64" s="934" t="s">
        <v>218</v>
      </c>
      <c r="K64" s="934" t="s">
        <v>219</v>
      </c>
      <c r="L64" s="934" t="s">
        <v>220</v>
      </c>
      <c r="M64" s="934" t="s">
        <v>221</v>
      </c>
      <c r="N64" s="935" t="s">
        <v>222</v>
      </c>
      <c r="O64" s="746"/>
      <c r="P64" s="933"/>
      <c r="Q64" s="934" t="s">
        <v>273</v>
      </c>
      <c r="R64" s="934" t="s">
        <v>274</v>
      </c>
      <c r="S64" s="934" t="s">
        <v>275</v>
      </c>
      <c r="T64" s="935" t="s">
        <v>276</v>
      </c>
      <c r="U64" s="746"/>
      <c r="V64" s="933"/>
      <c r="W64" s="934" t="s">
        <v>277</v>
      </c>
      <c r="X64" s="935" t="s">
        <v>278</v>
      </c>
      <c r="Y64" s="746"/>
      <c r="Z64" s="933"/>
      <c r="AA64" s="940" t="s">
        <v>279</v>
      </c>
    </row>
    <row r="65" spans="2:30" ht="13.5" thickBot="1">
      <c r="B65" s="936" t="s">
        <v>280</v>
      </c>
      <c r="C65" s="938">
        <v>185.33</v>
      </c>
      <c r="D65" s="938">
        <v>180.1</v>
      </c>
      <c r="E65" s="938">
        <v>184.16</v>
      </c>
      <c r="F65" s="938">
        <v>190.89</v>
      </c>
      <c r="G65" s="938">
        <v>183.51</v>
      </c>
      <c r="H65" s="938">
        <v>180.03</v>
      </c>
      <c r="I65" s="938">
        <v>184.73</v>
      </c>
      <c r="J65" s="938">
        <v>180.82</v>
      </c>
      <c r="K65" s="938">
        <v>177.45</v>
      </c>
      <c r="L65" s="938">
        <v>179.98</v>
      </c>
      <c r="M65" s="938">
        <v>168.09</v>
      </c>
      <c r="N65" s="939">
        <v>166.58</v>
      </c>
      <c r="O65" s="746"/>
      <c r="P65" s="936" t="s">
        <v>280</v>
      </c>
      <c r="Q65" s="938">
        <v>183.45</v>
      </c>
      <c r="R65" s="938">
        <v>184.56</v>
      </c>
      <c r="S65" s="938">
        <v>181.16</v>
      </c>
      <c r="T65" s="939">
        <v>172.43</v>
      </c>
      <c r="U65" s="746"/>
      <c r="V65" s="936" t="s">
        <v>280</v>
      </c>
      <c r="W65" s="934">
        <v>183.96</v>
      </c>
      <c r="X65" s="935">
        <v>176.78</v>
      </c>
      <c r="Y65" s="746"/>
      <c r="Z65" s="936" t="s">
        <v>280</v>
      </c>
      <c r="AA65" s="940">
        <v>180.63</v>
      </c>
      <c r="AD65" s="931"/>
    </row>
    <row r="66" spans="2:30">
      <c r="Y66" s="746"/>
      <c r="AA66" s="403"/>
      <c r="AB66" s="930"/>
    </row>
    <row r="67" spans="2:30" ht="15.75" thickBot="1">
      <c r="B67" s="932">
        <v>2019</v>
      </c>
      <c r="C67" s="937" t="s">
        <v>270</v>
      </c>
      <c r="D67" s="928"/>
      <c r="E67" s="928"/>
      <c r="F67" s="928"/>
      <c r="G67" s="928"/>
      <c r="H67" s="928"/>
      <c r="I67" s="928"/>
      <c r="J67" s="928"/>
      <c r="K67" s="928"/>
      <c r="L67" s="928"/>
      <c r="M67" s="928"/>
      <c r="N67" s="928"/>
      <c r="O67" s="746"/>
      <c r="P67" s="932">
        <v>2019</v>
      </c>
      <c r="Q67" s="1692" t="s">
        <v>271</v>
      </c>
      <c r="R67" s="1693"/>
      <c r="S67" s="1693"/>
      <c r="T67" s="1693"/>
      <c r="U67" s="746"/>
      <c r="V67" s="932">
        <v>2019</v>
      </c>
      <c r="W67" s="1692" t="s">
        <v>272</v>
      </c>
      <c r="X67" s="1692"/>
      <c r="Y67" s="746"/>
      <c r="Z67" s="932">
        <v>2019</v>
      </c>
      <c r="AA67" s="746"/>
    </row>
    <row r="68" spans="2:30" ht="13.5" thickBot="1">
      <c r="B68" s="933"/>
      <c r="C68" s="934" t="s">
        <v>211</v>
      </c>
      <c r="D68" s="934" t="s">
        <v>212</v>
      </c>
      <c r="E68" s="934" t="s">
        <v>213</v>
      </c>
      <c r="F68" s="934" t="s">
        <v>214</v>
      </c>
      <c r="G68" s="934" t="s">
        <v>215</v>
      </c>
      <c r="H68" s="934" t="s">
        <v>216</v>
      </c>
      <c r="I68" s="934" t="s">
        <v>217</v>
      </c>
      <c r="J68" s="934" t="s">
        <v>218</v>
      </c>
      <c r="K68" s="934" t="s">
        <v>219</v>
      </c>
      <c r="L68" s="934" t="s">
        <v>220</v>
      </c>
      <c r="M68" s="934" t="s">
        <v>221</v>
      </c>
      <c r="N68" s="935" t="s">
        <v>222</v>
      </c>
      <c r="O68" s="746"/>
      <c r="P68" s="933"/>
      <c r="Q68" s="934" t="s">
        <v>273</v>
      </c>
      <c r="R68" s="934" t="s">
        <v>274</v>
      </c>
      <c r="S68" s="934" t="s">
        <v>275</v>
      </c>
      <c r="T68" s="935" t="s">
        <v>276</v>
      </c>
      <c r="U68" s="746"/>
      <c r="V68" s="933"/>
      <c r="W68" s="934" t="s">
        <v>277</v>
      </c>
      <c r="X68" s="935" t="s">
        <v>278</v>
      </c>
      <c r="Y68" s="746"/>
      <c r="Z68" s="933"/>
      <c r="AA68" s="940" t="s">
        <v>279</v>
      </c>
    </row>
    <row r="69" spans="2:30" ht="13.5" thickBot="1">
      <c r="B69" s="936" t="s">
        <v>280</v>
      </c>
      <c r="C69" s="938">
        <v>162.74</v>
      </c>
      <c r="D69" s="938">
        <v>161.47</v>
      </c>
      <c r="E69" s="938">
        <v>166.18</v>
      </c>
      <c r="F69" s="938">
        <v>175.41</v>
      </c>
      <c r="G69" s="938">
        <v>204.95</v>
      </c>
      <c r="H69" s="938">
        <v>211.09</v>
      </c>
      <c r="I69" s="938">
        <v>216.07</v>
      </c>
      <c r="J69" s="938">
        <v>223.72</v>
      </c>
      <c r="K69" s="938">
        <v>235.12</v>
      </c>
      <c r="L69" s="938">
        <v>234.7</v>
      </c>
      <c r="M69" s="938">
        <v>240.79</v>
      </c>
      <c r="N69" s="939">
        <v>238.24</v>
      </c>
      <c r="O69" s="746"/>
      <c r="P69" s="936" t="s">
        <v>280</v>
      </c>
      <c r="Q69" s="938">
        <v>163.44</v>
      </c>
      <c r="R69" s="938">
        <v>197.49</v>
      </c>
      <c r="S69" s="938">
        <v>224.55</v>
      </c>
      <c r="T69" s="939">
        <v>237.51</v>
      </c>
      <c r="U69" s="746"/>
      <c r="V69" s="936" t="s">
        <v>280</v>
      </c>
      <c r="W69" s="934">
        <v>179.05</v>
      </c>
      <c r="X69" s="935">
        <v>230.92</v>
      </c>
      <c r="Y69" s="746"/>
      <c r="Z69" s="936" t="s">
        <v>280</v>
      </c>
      <c r="AA69" s="940">
        <v>203.18</v>
      </c>
    </row>
    <row r="71" spans="2:30" ht="15.75" thickBot="1">
      <c r="B71" s="932">
        <v>2020</v>
      </c>
      <c r="C71" s="937" t="s">
        <v>270</v>
      </c>
      <c r="D71" s="928"/>
      <c r="E71" s="928"/>
      <c r="F71" s="928"/>
      <c r="G71" s="928"/>
      <c r="H71" s="928"/>
      <c r="I71" s="928"/>
      <c r="J71" s="928"/>
      <c r="K71" s="928"/>
      <c r="L71" s="928"/>
      <c r="M71" s="928"/>
      <c r="N71" s="928"/>
      <c r="O71" s="746"/>
      <c r="P71" s="932">
        <v>2020</v>
      </c>
      <c r="Q71" s="1692" t="s">
        <v>271</v>
      </c>
      <c r="R71" s="1693"/>
      <c r="S71" s="1693"/>
      <c r="T71" s="1693"/>
      <c r="U71" s="746"/>
      <c r="V71" s="932">
        <v>2020</v>
      </c>
      <c r="W71" s="1692" t="s">
        <v>272</v>
      </c>
      <c r="X71" s="1692"/>
      <c r="Y71" s="746"/>
      <c r="Z71" s="932">
        <v>2020</v>
      </c>
      <c r="AA71" s="746"/>
    </row>
    <row r="72" spans="2:30" ht="13.5" thickBot="1">
      <c r="B72" s="933"/>
      <c r="C72" s="934" t="s">
        <v>211</v>
      </c>
      <c r="D72" s="934" t="s">
        <v>212</v>
      </c>
      <c r="E72" s="934" t="s">
        <v>213</v>
      </c>
      <c r="F72" s="934" t="s">
        <v>214</v>
      </c>
      <c r="G72" s="934" t="s">
        <v>215</v>
      </c>
      <c r="H72" s="934" t="s">
        <v>216</v>
      </c>
      <c r="I72" s="934" t="s">
        <v>217</v>
      </c>
      <c r="J72" s="934" t="s">
        <v>218</v>
      </c>
      <c r="K72" s="934" t="s">
        <v>219</v>
      </c>
      <c r="L72" s="934" t="s">
        <v>220</v>
      </c>
      <c r="M72" s="934" t="s">
        <v>221</v>
      </c>
      <c r="N72" s="935" t="s">
        <v>222</v>
      </c>
      <c r="O72" s="746"/>
      <c r="P72" s="933"/>
      <c r="Q72" s="934" t="s">
        <v>273</v>
      </c>
      <c r="R72" s="934" t="s">
        <v>274</v>
      </c>
      <c r="S72" s="934" t="s">
        <v>275</v>
      </c>
      <c r="T72" s="935" t="s">
        <v>276</v>
      </c>
      <c r="U72" s="746"/>
      <c r="V72" s="933"/>
      <c r="W72" s="934" t="s">
        <v>277</v>
      </c>
      <c r="X72" s="935" t="s">
        <v>278</v>
      </c>
      <c r="Y72" s="746"/>
      <c r="Z72" s="933"/>
      <c r="AA72" s="940" t="s">
        <v>279</v>
      </c>
    </row>
    <row r="73" spans="2:30" ht="13.5" thickBot="1">
      <c r="B73" s="936" t="s">
        <v>280</v>
      </c>
      <c r="C73" s="938">
        <v>245.83</v>
      </c>
      <c r="D73" s="938">
        <v>262.52</v>
      </c>
      <c r="E73" s="938">
        <v>266.52999999999997</v>
      </c>
      <c r="F73" s="938">
        <v>244.55</v>
      </c>
      <c r="G73" s="938">
        <v>257.64999999999998</v>
      </c>
      <c r="H73" s="938">
        <v>279.60000000000002</v>
      </c>
      <c r="I73" s="938">
        <v>254.52</v>
      </c>
      <c r="J73" s="938">
        <v>250.16</v>
      </c>
      <c r="K73" s="938">
        <v>246.22</v>
      </c>
      <c r="L73" s="938">
        <v>207.64</v>
      </c>
      <c r="M73" s="938">
        <v>213.86</v>
      </c>
      <c r="N73" s="939">
        <v>193.58</v>
      </c>
      <c r="O73" s="746"/>
      <c r="P73" s="936" t="s">
        <v>280</v>
      </c>
      <c r="Q73" s="938">
        <v>257.33999999999997</v>
      </c>
      <c r="R73" s="938">
        <v>263.79000000000002</v>
      </c>
      <c r="S73" s="938">
        <v>248.64</v>
      </c>
      <c r="T73" s="939">
        <v>250.07</v>
      </c>
      <c r="U73" s="746"/>
      <c r="V73" s="936" t="s">
        <v>280</v>
      </c>
      <c r="W73" s="934">
        <v>260.18</v>
      </c>
      <c r="X73" s="935">
        <v>233.75</v>
      </c>
      <c r="Y73" s="746"/>
      <c r="Z73" s="936" t="s">
        <v>280</v>
      </c>
      <c r="AA73" s="940">
        <v>246.97</v>
      </c>
    </row>
    <row r="76" spans="2:30" ht="15.75" thickBot="1">
      <c r="B76" s="932">
        <v>2021</v>
      </c>
      <c r="C76" s="937" t="s">
        <v>270</v>
      </c>
      <c r="D76" s="928"/>
      <c r="E76" s="928"/>
      <c r="F76" s="928"/>
      <c r="G76" s="928"/>
      <c r="H76" s="928"/>
      <c r="I76" s="928"/>
      <c r="J76" s="928"/>
      <c r="K76" s="928"/>
      <c r="L76" s="928"/>
      <c r="M76" s="928"/>
      <c r="N76" s="928"/>
      <c r="O76" s="746"/>
      <c r="P76" s="932">
        <v>2021</v>
      </c>
      <c r="Q76" s="1779" t="s">
        <v>271</v>
      </c>
      <c r="R76" s="1780"/>
      <c r="S76" s="1780"/>
      <c r="T76" s="1780"/>
      <c r="U76" s="746"/>
      <c r="V76" s="932">
        <v>2021</v>
      </c>
      <c r="W76" s="1779" t="s">
        <v>272</v>
      </c>
      <c r="X76" s="1779"/>
      <c r="Y76" s="746"/>
      <c r="Z76" s="932">
        <v>2021</v>
      </c>
      <c r="AA76" s="746"/>
    </row>
    <row r="77" spans="2:30" ht="13.5" thickBot="1">
      <c r="B77" s="933"/>
      <c r="C77" s="934" t="s">
        <v>211</v>
      </c>
      <c r="D77" s="934" t="s">
        <v>212</v>
      </c>
      <c r="E77" s="934" t="s">
        <v>213</v>
      </c>
      <c r="F77" s="934" t="s">
        <v>214</v>
      </c>
      <c r="G77" s="934" t="s">
        <v>215</v>
      </c>
      <c r="H77" s="934" t="s">
        <v>216</v>
      </c>
      <c r="I77" s="934" t="s">
        <v>217</v>
      </c>
      <c r="J77" s="934" t="s">
        <v>218</v>
      </c>
      <c r="K77" s="934" t="s">
        <v>219</v>
      </c>
      <c r="L77" s="934" t="s">
        <v>220</v>
      </c>
      <c r="M77" s="934" t="s">
        <v>221</v>
      </c>
      <c r="N77" s="935" t="s">
        <v>222</v>
      </c>
      <c r="O77" s="746"/>
      <c r="P77" s="933"/>
      <c r="Q77" s="934" t="s">
        <v>273</v>
      </c>
      <c r="R77" s="934" t="s">
        <v>274</v>
      </c>
      <c r="S77" s="934" t="s">
        <v>275</v>
      </c>
      <c r="T77" s="935" t="s">
        <v>276</v>
      </c>
      <c r="U77" s="746"/>
      <c r="V77" s="933"/>
      <c r="W77" s="934" t="s">
        <v>277</v>
      </c>
      <c r="X77" s="935" t="s">
        <v>278</v>
      </c>
      <c r="Y77" s="746"/>
      <c r="Z77" s="933"/>
      <c r="AA77" s="940" t="s">
        <v>279</v>
      </c>
    </row>
    <row r="78" spans="2:30" ht="13.5" thickBot="1">
      <c r="B78" s="936" t="s">
        <v>280</v>
      </c>
      <c r="C78" s="938">
        <v>185.71</v>
      </c>
      <c r="D78" s="938">
        <v>178.57</v>
      </c>
      <c r="E78" s="938"/>
      <c r="F78" s="938"/>
      <c r="G78" s="938"/>
      <c r="H78" s="938"/>
      <c r="I78" s="938"/>
      <c r="J78" s="938"/>
      <c r="K78" s="938"/>
      <c r="L78" s="938"/>
      <c r="M78" s="938"/>
      <c r="N78" s="939"/>
      <c r="O78" s="746"/>
      <c r="P78" s="936" t="s">
        <v>280</v>
      </c>
      <c r="Q78" s="938"/>
      <c r="R78" s="938"/>
      <c r="S78" s="938"/>
      <c r="T78" s="939"/>
      <c r="U78" s="746"/>
      <c r="V78" s="936" t="s">
        <v>280</v>
      </c>
      <c r="W78" s="934"/>
      <c r="X78" s="935"/>
      <c r="Y78" s="746"/>
      <c r="Z78" s="936" t="s">
        <v>280</v>
      </c>
      <c r="AA78" s="940"/>
    </row>
    <row r="79" spans="2:30">
      <c r="B79" s="942"/>
      <c r="C79" s="928"/>
      <c r="D79" s="928"/>
      <c r="E79" s="928"/>
      <c r="F79" s="928"/>
      <c r="G79" s="928"/>
      <c r="H79" s="928"/>
      <c r="I79" s="928"/>
      <c r="J79" s="928"/>
      <c r="K79" s="928"/>
      <c r="L79" s="928"/>
      <c r="M79" s="928"/>
      <c r="N79" s="928"/>
      <c r="O79" s="746"/>
      <c r="P79" s="942"/>
      <c r="Q79" s="928"/>
      <c r="R79" s="928"/>
      <c r="S79" s="928"/>
      <c r="T79" s="928"/>
      <c r="U79" s="746"/>
      <c r="V79" s="942"/>
      <c r="W79" s="945"/>
      <c r="X79" s="945"/>
      <c r="Y79" s="746"/>
      <c r="Z79" s="942"/>
      <c r="AA79" s="944"/>
    </row>
    <row r="80" spans="2:30">
      <c r="B80" s="942"/>
      <c r="C80" s="928"/>
      <c r="D80" s="928"/>
      <c r="E80" s="928"/>
      <c r="F80" s="928"/>
      <c r="G80" s="928"/>
      <c r="H80" s="928"/>
      <c r="I80" s="928"/>
      <c r="J80" s="928"/>
      <c r="K80" s="928"/>
      <c r="L80" s="928"/>
      <c r="M80" s="928"/>
      <c r="N80" s="928"/>
      <c r="O80" s="746"/>
      <c r="P80" s="942"/>
      <c r="Q80" s="928"/>
      <c r="R80" s="928"/>
      <c r="S80" s="928"/>
      <c r="T80" s="928"/>
      <c r="U80" s="746"/>
      <c r="V80" s="942"/>
      <c r="W80" s="945"/>
      <c r="X80" s="945"/>
      <c r="Y80" s="746"/>
      <c r="Z80" s="942"/>
      <c r="AA80" s="944"/>
    </row>
    <row r="82" spans="2:15" ht="15.75">
      <c r="B82" s="746"/>
      <c r="C82" s="746"/>
      <c r="D82" s="1293" t="s">
        <v>281</v>
      </c>
      <c r="E82" s="746"/>
      <c r="F82" s="746"/>
      <c r="G82" s="746"/>
      <c r="H82" s="1294"/>
      <c r="I82" s="746"/>
      <c r="J82" s="746"/>
      <c r="K82" s="746"/>
      <c r="L82" s="746"/>
      <c r="M82" s="746"/>
      <c r="N82" s="746"/>
      <c r="O82" s="746"/>
    </row>
    <row r="83" spans="2:15" ht="16.5" thickBot="1">
      <c r="B83" s="932">
        <v>2017</v>
      </c>
      <c r="C83" s="1295" t="s">
        <v>4</v>
      </c>
      <c r="D83" s="928"/>
      <c r="E83" s="928"/>
      <c r="F83" s="928"/>
      <c r="G83" s="928"/>
      <c r="H83" s="928"/>
      <c r="I83" s="928"/>
      <c r="J83" s="928"/>
      <c r="K83" s="928"/>
      <c r="L83" s="928"/>
      <c r="M83" s="928"/>
      <c r="N83" s="928"/>
      <c r="O83" s="746"/>
    </row>
    <row r="84" spans="2:15" ht="13.5" thickBot="1">
      <c r="B84" s="933"/>
      <c r="C84" s="934" t="s">
        <v>211</v>
      </c>
      <c r="D84" s="934" t="s">
        <v>212</v>
      </c>
      <c r="E84" s="934" t="s">
        <v>213</v>
      </c>
      <c r="F84" s="934" t="s">
        <v>214</v>
      </c>
      <c r="G84" s="934" t="s">
        <v>215</v>
      </c>
      <c r="H84" s="934" t="s">
        <v>216</v>
      </c>
      <c r="I84" s="934" t="s">
        <v>217</v>
      </c>
      <c r="J84" s="934" t="s">
        <v>218</v>
      </c>
      <c r="K84" s="934" t="s">
        <v>219</v>
      </c>
      <c r="L84" s="934" t="s">
        <v>220</v>
      </c>
      <c r="M84" s="934" t="s">
        <v>221</v>
      </c>
      <c r="N84" s="935" t="s">
        <v>222</v>
      </c>
      <c r="O84" s="746"/>
    </row>
    <row r="85" spans="2:15" ht="13.5" thickBot="1">
      <c r="B85" s="936" t="s">
        <v>280</v>
      </c>
      <c r="C85" s="1296">
        <f>(C61-N57)/N57*100</f>
        <v>0.73554373656217209</v>
      </c>
      <c r="D85" s="1296">
        <f t="shared" ref="D85:N85" si="0">(D61-C61)/C61*100</f>
        <v>0.72455627948776713</v>
      </c>
      <c r="E85" s="1296">
        <f t="shared" si="0"/>
        <v>2.1245748062231491</v>
      </c>
      <c r="F85" s="1296">
        <f t="shared" si="0"/>
        <v>6.7543955443922705</v>
      </c>
      <c r="G85" s="1296">
        <f t="shared" si="0"/>
        <v>3.9537619559101933</v>
      </c>
      <c r="H85" s="1296">
        <f t="shared" si="0"/>
        <v>2.9472544774650564</v>
      </c>
      <c r="I85" s="1296">
        <f t="shared" si="0"/>
        <v>-2.3228026573627041</v>
      </c>
      <c r="J85" s="1296">
        <f t="shared" si="0"/>
        <v>-3.9438273719234731</v>
      </c>
      <c r="K85" s="1296">
        <f t="shared" si="0"/>
        <v>-9.6785696092913112E-2</v>
      </c>
      <c r="L85" s="1296">
        <f t="shared" si="0"/>
        <v>-0.49459514582908365</v>
      </c>
      <c r="M85" s="1296">
        <f t="shared" si="0"/>
        <v>-2.5570074301819159</v>
      </c>
      <c r="N85" s="1296">
        <f t="shared" si="0"/>
        <v>-1.8721076987799758</v>
      </c>
      <c r="O85" s="746"/>
    </row>
    <row r="86" spans="2:15">
      <c r="B86" s="746"/>
      <c r="C86" s="746"/>
      <c r="D86" s="746"/>
      <c r="E86" s="746"/>
      <c r="F86" s="746"/>
      <c r="G86" s="746"/>
      <c r="H86" s="746"/>
      <c r="I86" s="746"/>
      <c r="J86" s="746"/>
      <c r="K86" s="746"/>
      <c r="L86" s="746"/>
      <c r="M86" s="746"/>
      <c r="N86" s="746"/>
      <c r="O86" s="746"/>
    </row>
    <row r="87" spans="2:15">
      <c r="B87" s="746"/>
      <c r="C87" s="746"/>
      <c r="D87" s="746"/>
      <c r="E87" s="746"/>
      <c r="F87" s="746"/>
      <c r="G87" s="746"/>
      <c r="H87" s="746"/>
      <c r="I87" s="746"/>
      <c r="J87" s="746"/>
      <c r="K87" s="746"/>
      <c r="L87" s="746"/>
      <c r="M87" s="746"/>
      <c r="N87" s="746"/>
      <c r="O87" s="746"/>
    </row>
    <row r="88" spans="2:15">
      <c r="B88" s="746"/>
      <c r="C88" s="746"/>
      <c r="D88" s="746"/>
      <c r="E88" s="746"/>
      <c r="F88" s="746"/>
      <c r="G88" s="746"/>
      <c r="H88" s="746"/>
      <c r="I88" s="746"/>
      <c r="J88" s="746"/>
      <c r="K88" s="746"/>
      <c r="L88" s="746"/>
      <c r="M88" s="746"/>
      <c r="N88" s="746"/>
      <c r="O88" s="746"/>
    </row>
    <row r="89" spans="2:15">
      <c r="B89" s="746"/>
      <c r="C89" s="746"/>
      <c r="D89" s="746"/>
      <c r="E89" s="746"/>
      <c r="F89" s="746"/>
      <c r="G89" s="746"/>
      <c r="H89" s="746"/>
      <c r="I89" s="746"/>
      <c r="J89" s="746"/>
      <c r="K89" s="746"/>
      <c r="L89" s="746"/>
      <c r="M89" s="746"/>
      <c r="N89" s="746"/>
      <c r="O89" s="746"/>
    </row>
    <row r="90" spans="2:15" ht="15.75">
      <c r="B90" s="746"/>
      <c r="C90" s="746"/>
      <c r="D90" s="1293" t="s">
        <v>282</v>
      </c>
      <c r="E90" s="746"/>
      <c r="F90" s="746"/>
      <c r="G90" s="746"/>
      <c r="H90" s="1294"/>
      <c r="I90" s="746"/>
      <c r="J90" s="746"/>
      <c r="K90" s="746"/>
      <c r="L90" s="746"/>
      <c r="M90" s="746"/>
      <c r="N90" s="746"/>
      <c r="O90" s="746"/>
    </row>
    <row r="91" spans="2:15" ht="16.5" thickBot="1">
      <c r="B91" s="932">
        <v>2017</v>
      </c>
      <c r="C91" s="1295" t="s">
        <v>4</v>
      </c>
      <c r="D91" s="928"/>
      <c r="E91" s="928"/>
      <c r="F91" s="928"/>
      <c r="G91" s="928"/>
      <c r="H91" s="928"/>
      <c r="I91" s="928"/>
      <c r="J91" s="928"/>
      <c r="K91" s="928"/>
      <c r="L91" s="928"/>
      <c r="M91" s="928"/>
      <c r="N91" s="928"/>
      <c r="O91" s="746"/>
    </row>
    <row r="92" spans="2:15" ht="13.5" thickBot="1">
      <c r="B92" s="933"/>
      <c r="C92" s="934" t="s">
        <v>211</v>
      </c>
      <c r="D92" s="934" t="s">
        <v>212</v>
      </c>
      <c r="E92" s="934" t="s">
        <v>213</v>
      </c>
      <c r="F92" s="934" t="s">
        <v>214</v>
      </c>
      <c r="G92" s="934" t="s">
        <v>215</v>
      </c>
      <c r="H92" s="934" t="s">
        <v>216</v>
      </c>
      <c r="I92" s="934" t="s">
        <v>217</v>
      </c>
      <c r="J92" s="934" t="s">
        <v>218</v>
      </c>
      <c r="K92" s="934" t="s">
        <v>219</v>
      </c>
      <c r="L92" s="934" t="s">
        <v>220</v>
      </c>
      <c r="M92" s="934" t="s">
        <v>221</v>
      </c>
      <c r="N92" s="935" t="s">
        <v>222</v>
      </c>
      <c r="O92" s="746"/>
    </row>
    <row r="93" spans="2:15" ht="13.5" thickBot="1">
      <c r="B93" s="936" t="s">
        <v>280</v>
      </c>
      <c r="C93" s="1296">
        <f t="shared" ref="C93:N93" si="1">(C61-C57)/C57*100</f>
        <v>34.797092671108402</v>
      </c>
      <c r="D93" s="1296">
        <f t="shared" si="1"/>
        <v>36.144852717886437</v>
      </c>
      <c r="E93" s="1296">
        <f t="shared" si="1"/>
        <v>30.553179355574557</v>
      </c>
      <c r="F93" s="1296">
        <f t="shared" si="1"/>
        <v>32.298010556232235</v>
      </c>
      <c r="G93" s="1296">
        <f t="shared" si="1"/>
        <v>36.338632857047038</v>
      </c>
      <c r="H93" s="1296">
        <f t="shared" si="1"/>
        <v>36.102257204189165</v>
      </c>
      <c r="I93" s="1296">
        <f t="shared" si="1"/>
        <v>29.684624658925056</v>
      </c>
      <c r="J93" s="1296">
        <f t="shared" si="1"/>
        <v>20.287990196078439</v>
      </c>
      <c r="K93" s="1296">
        <f t="shared" si="1"/>
        <v>16.171069778462275</v>
      </c>
      <c r="L93" s="1296">
        <f t="shared" si="1"/>
        <v>14.969954047366556</v>
      </c>
      <c r="M93" s="1296">
        <f t="shared" si="1"/>
        <v>10.327222093293097</v>
      </c>
      <c r="N93" s="1296">
        <f t="shared" si="1"/>
        <v>5.578816340387001</v>
      </c>
      <c r="O93" s="746"/>
    </row>
    <row r="94" spans="2:15">
      <c r="B94" s="746"/>
      <c r="C94" s="746"/>
      <c r="D94" s="746"/>
      <c r="E94" s="746"/>
      <c r="F94" s="746"/>
      <c r="G94" s="746"/>
      <c r="H94" s="746"/>
      <c r="I94" s="746"/>
      <c r="J94" s="746"/>
      <c r="K94" s="746"/>
      <c r="L94" s="746"/>
      <c r="M94" s="746"/>
      <c r="N94" s="746"/>
      <c r="O94" s="746"/>
    </row>
    <row r="95" spans="2:15">
      <c r="B95" s="746"/>
      <c r="C95" s="746"/>
      <c r="D95" s="746"/>
      <c r="E95" s="746"/>
      <c r="F95" s="746"/>
      <c r="G95" s="746"/>
      <c r="H95" s="746"/>
      <c r="I95" s="746"/>
      <c r="J95" s="746"/>
      <c r="K95" s="746"/>
      <c r="L95" s="746"/>
      <c r="M95" s="746"/>
      <c r="N95" s="746"/>
      <c r="O95" s="746"/>
    </row>
    <row r="96" spans="2:15">
      <c r="B96" s="746"/>
      <c r="C96" s="746"/>
      <c r="D96" s="746"/>
      <c r="E96" s="746"/>
      <c r="F96" s="746"/>
      <c r="G96" s="746"/>
      <c r="H96" s="746"/>
      <c r="I96" s="746"/>
      <c r="J96" s="746"/>
      <c r="K96" s="746"/>
      <c r="L96" s="746"/>
      <c r="M96" s="746"/>
      <c r="N96" s="746"/>
      <c r="O96" s="746"/>
    </row>
    <row r="97" spans="2:15" ht="15.75">
      <c r="B97" s="746"/>
      <c r="C97" s="746"/>
      <c r="D97" s="1293" t="s">
        <v>281</v>
      </c>
      <c r="E97" s="746"/>
      <c r="F97" s="746"/>
      <c r="G97" s="746"/>
      <c r="H97" s="1294"/>
      <c r="I97" s="746"/>
      <c r="J97" s="746"/>
      <c r="K97" s="746"/>
      <c r="L97" s="746"/>
      <c r="M97" s="746"/>
      <c r="N97" s="746"/>
      <c r="O97" s="746"/>
    </row>
    <row r="98" spans="2:15" ht="16.5" thickBot="1">
      <c r="B98" s="932">
        <v>2018</v>
      </c>
      <c r="C98" s="1295" t="s">
        <v>4</v>
      </c>
      <c r="D98" s="928"/>
      <c r="E98" s="928"/>
      <c r="F98" s="928"/>
      <c r="G98" s="928"/>
      <c r="H98" s="928"/>
      <c r="I98" s="928"/>
      <c r="J98" s="928"/>
      <c r="K98" s="928"/>
      <c r="L98" s="928"/>
      <c r="M98" s="928"/>
      <c r="N98" s="928"/>
      <c r="O98" s="746"/>
    </row>
    <row r="99" spans="2:15" ht="13.5" thickBot="1">
      <c r="B99" s="933"/>
      <c r="C99" s="934" t="s">
        <v>211</v>
      </c>
      <c r="D99" s="934" t="s">
        <v>212</v>
      </c>
      <c r="E99" s="934" t="s">
        <v>213</v>
      </c>
      <c r="F99" s="934" t="s">
        <v>214</v>
      </c>
      <c r="G99" s="934" t="s">
        <v>215</v>
      </c>
      <c r="H99" s="934" t="s">
        <v>216</v>
      </c>
      <c r="I99" s="934" t="s">
        <v>217</v>
      </c>
      <c r="J99" s="934" t="s">
        <v>218</v>
      </c>
      <c r="K99" s="934" t="s">
        <v>219</v>
      </c>
      <c r="L99" s="934" t="s">
        <v>220</v>
      </c>
      <c r="M99" s="934" t="s">
        <v>221</v>
      </c>
      <c r="N99" s="935" t="s">
        <v>222</v>
      </c>
      <c r="O99" s="746"/>
    </row>
    <row r="100" spans="2:15" ht="13.5" thickBot="1">
      <c r="B100" s="936" t="s">
        <v>280</v>
      </c>
      <c r="C100" s="1296">
        <f>(C65-N61)/N61*100</f>
        <v>-0.68060021436226248</v>
      </c>
      <c r="D100" s="1296">
        <f>(D65-C65)/C65*100</f>
        <v>-2.8219932013165803</v>
      </c>
      <c r="E100" s="1296">
        <f>(E65-D65)/D65*100</f>
        <v>2.2543031649083853</v>
      </c>
      <c r="F100" s="1296">
        <f>(F65-E65)/E65*100</f>
        <v>3.6544309296264066</v>
      </c>
      <c r="G100" s="1296">
        <f t="shared" ref="G100:N100" si="2">(G65-F65)/F65*100</f>
        <v>-3.8661008958038638</v>
      </c>
      <c r="H100" s="1296">
        <f t="shared" si="2"/>
        <v>-1.8963544221023323</v>
      </c>
      <c r="I100" s="1296">
        <f t="shared" si="2"/>
        <v>2.6106759984446972</v>
      </c>
      <c r="J100" s="1296">
        <f t="shared" si="2"/>
        <v>-2.1166026092134449</v>
      </c>
      <c r="K100" s="1296">
        <f t="shared" si="2"/>
        <v>-1.8637318880654821</v>
      </c>
      <c r="L100" s="1296">
        <f t="shared" si="2"/>
        <v>1.4257537334460419</v>
      </c>
      <c r="M100" s="1296">
        <f t="shared" si="2"/>
        <v>-6.606289587731963</v>
      </c>
      <c r="N100" s="1296">
        <f t="shared" si="2"/>
        <v>-0.89832827651852631</v>
      </c>
      <c r="O100" s="746"/>
    </row>
    <row r="101" spans="2:15">
      <c r="B101" s="746"/>
      <c r="C101" s="746"/>
      <c r="D101" s="746"/>
      <c r="E101" s="746"/>
      <c r="F101" s="746"/>
      <c r="G101" s="746"/>
      <c r="H101" s="746"/>
      <c r="I101" s="746"/>
      <c r="J101" s="746"/>
      <c r="K101" s="746"/>
      <c r="L101" s="746"/>
      <c r="M101" s="746"/>
      <c r="N101" s="746"/>
      <c r="O101" s="746"/>
    </row>
    <row r="102" spans="2:15">
      <c r="B102" s="746"/>
      <c r="C102" s="746"/>
      <c r="D102" s="746"/>
      <c r="E102" s="746"/>
      <c r="F102" s="746"/>
      <c r="G102" s="746"/>
      <c r="H102" s="746"/>
      <c r="I102" s="746"/>
      <c r="J102" s="746"/>
      <c r="K102" s="746"/>
      <c r="L102" s="746"/>
      <c r="M102" s="746"/>
      <c r="N102" s="746"/>
      <c r="O102" s="746"/>
    </row>
    <row r="103" spans="2:15">
      <c r="B103" s="746"/>
      <c r="C103" s="746"/>
      <c r="D103" s="746"/>
      <c r="E103" s="746"/>
      <c r="F103" s="746"/>
      <c r="G103" s="746"/>
      <c r="H103" s="746"/>
      <c r="I103" s="746"/>
      <c r="J103" s="746"/>
      <c r="K103" s="746"/>
      <c r="L103" s="746"/>
      <c r="M103" s="746"/>
      <c r="N103" s="746"/>
      <c r="O103" s="746"/>
    </row>
    <row r="104" spans="2:15">
      <c r="B104" s="746"/>
      <c r="C104" s="746"/>
      <c r="D104" s="746"/>
      <c r="E104" s="746"/>
      <c r="F104" s="746"/>
      <c r="G104" s="746"/>
      <c r="H104" s="746"/>
      <c r="I104" s="746"/>
      <c r="J104" s="746"/>
      <c r="K104" s="746"/>
      <c r="L104" s="746"/>
      <c r="M104" s="746"/>
      <c r="N104" s="746"/>
      <c r="O104" s="746"/>
    </row>
    <row r="105" spans="2:15" ht="15.75">
      <c r="B105" s="746"/>
      <c r="C105" s="746"/>
      <c r="D105" s="1293" t="s">
        <v>282</v>
      </c>
      <c r="E105" s="746"/>
      <c r="F105" s="746"/>
      <c r="G105" s="746"/>
      <c r="H105" s="1294"/>
      <c r="I105" s="746"/>
      <c r="J105" s="746"/>
      <c r="K105" s="746"/>
      <c r="L105" s="746"/>
      <c r="M105" s="746"/>
      <c r="N105" s="746"/>
      <c r="O105" s="746"/>
    </row>
    <row r="106" spans="2:15" ht="16.5" thickBot="1">
      <c r="B106" s="932">
        <v>2018</v>
      </c>
      <c r="C106" s="1295" t="s">
        <v>4</v>
      </c>
      <c r="D106" s="928"/>
      <c r="E106" s="928"/>
      <c r="F106" s="928"/>
      <c r="G106" s="928"/>
      <c r="H106" s="928"/>
      <c r="I106" s="928"/>
      <c r="J106" s="928"/>
      <c r="K106" s="928"/>
      <c r="L106" s="928"/>
      <c r="M106" s="928"/>
      <c r="N106" s="928"/>
      <c r="O106" s="746"/>
    </row>
    <row r="107" spans="2:15" ht="13.5" thickBot="1">
      <c r="B107" s="933"/>
      <c r="C107" s="934" t="s">
        <v>211</v>
      </c>
      <c r="D107" s="934" t="s">
        <v>212</v>
      </c>
      <c r="E107" s="934" t="s">
        <v>213</v>
      </c>
      <c r="F107" s="934" t="s">
        <v>214</v>
      </c>
      <c r="G107" s="934" t="s">
        <v>215</v>
      </c>
      <c r="H107" s="934" t="s">
        <v>216</v>
      </c>
      <c r="I107" s="934" t="s">
        <v>217</v>
      </c>
      <c r="J107" s="934" t="s">
        <v>218</v>
      </c>
      <c r="K107" s="934" t="s">
        <v>219</v>
      </c>
      <c r="L107" s="934" t="s">
        <v>220</v>
      </c>
      <c r="M107" s="934" t="s">
        <v>221</v>
      </c>
      <c r="N107" s="935" t="s">
        <v>222</v>
      </c>
      <c r="O107" s="746"/>
    </row>
    <row r="108" spans="2:15" ht="13.5" thickBot="1">
      <c r="B108" s="936" t="s">
        <v>280</v>
      </c>
      <c r="C108" s="1296">
        <f>(C65-C61)/C61*100</f>
        <v>4.0945854864075608</v>
      </c>
      <c r="D108" s="1296">
        <f t="shared" ref="D108:N108" si="3">(D65-D61)/D61*100</f>
        <v>0.42937601070650855</v>
      </c>
      <c r="E108" s="1296">
        <f t="shared" si="3"/>
        <v>0.55695096647374154</v>
      </c>
      <c r="F108" s="1296">
        <f t="shared" si="3"/>
        <v>-2.3630504833512376</v>
      </c>
      <c r="G108" s="1296">
        <f t="shared" si="3"/>
        <v>-9.707734697894125</v>
      </c>
      <c r="H108" s="1296">
        <f t="shared" si="3"/>
        <v>-13.955933661520808</v>
      </c>
      <c r="I108" s="1296">
        <f t="shared" si="3"/>
        <v>-9.6100210402701052</v>
      </c>
      <c r="J108" s="1296">
        <f t="shared" si="3"/>
        <v>-7.8905812235749622</v>
      </c>
      <c r="K108" s="1296">
        <f t="shared" si="3"/>
        <v>-9.5196818274525885</v>
      </c>
      <c r="L108" s="1296">
        <f t="shared" si="3"/>
        <v>-7.7735075582885047</v>
      </c>
      <c r="M108" s="1296">
        <f t="shared" si="3"/>
        <v>-11.606015986537649</v>
      </c>
      <c r="N108" s="1296">
        <f t="shared" si="3"/>
        <v>-10.728831725616281</v>
      </c>
      <c r="O108" s="746"/>
    </row>
    <row r="110" spans="2:15" ht="15.75">
      <c r="B110" s="746"/>
      <c r="C110" s="746"/>
      <c r="D110" s="1293"/>
      <c r="E110" s="746"/>
      <c r="F110" s="746"/>
      <c r="G110" s="746"/>
      <c r="H110" s="746"/>
      <c r="I110" s="746"/>
      <c r="J110" s="746"/>
      <c r="K110" s="746"/>
      <c r="L110" s="746"/>
      <c r="M110" s="746"/>
      <c r="N110" s="746"/>
    </row>
    <row r="111" spans="2:15" ht="15.75">
      <c r="B111" s="746"/>
      <c r="C111" s="746"/>
      <c r="D111" s="1293" t="s">
        <v>281</v>
      </c>
      <c r="E111" s="746"/>
      <c r="F111" s="746"/>
      <c r="G111" s="746"/>
      <c r="H111" s="746">
        <v>2019</v>
      </c>
      <c r="I111" s="746"/>
      <c r="J111" s="746"/>
      <c r="K111" s="746"/>
      <c r="L111" s="746"/>
      <c r="M111" s="746"/>
      <c r="N111" s="746"/>
    </row>
    <row r="112" spans="2:15" ht="15.75" thickBot="1">
      <c r="B112" s="932">
        <v>2019</v>
      </c>
      <c r="C112" s="746" t="s">
        <v>4</v>
      </c>
      <c r="D112" s="746"/>
      <c r="E112" s="746"/>
      <c r="F112" s="746"/>
      <c r="G112" s="746"/>
      <c r="H112" s="746"/>
      <c r="I112" s="746"/>
      <c r="J112" s="746"/>
      <c r="K112" s="746"/>
      <c r="L112" s="746"/>
      <c r="M112" s="746"/>
      <c r="N112" s="746"/>
    </row>
    <row r="113" spans="2:14" ht="13.5" thickBot="1">
      <c r="B113" s="933"/>
      <c r="C113" s="934" t="s">
        <v>211</v>
      </c>
      <c r="D113" s="934" t="s">
        <v>212</v>
      </c>
      <c r="E113" s="934" t="s">
        <v>213</v>
      </c>
      <c r="F113" s="934" t="s">
        <v>214</v>
      </c>
      <c r="G113" s="934" t="s">
        <v>215</v>
      </c>
      <c r="H113" s="934" t="s">
        <v>216</v>
      </c>
      <c r="I113" s="934" t="s">
        <v>217</v>
      </c>
      <c r="J113" s="934" t="s">
        <v>218</v>
      </c>
      <c r="K113" s="934" t="s">
        <v>219</v>
      </c>
      <c r="L113" s="934" t="s">
        <v>220</v>
      </c>
      <c r="M113" s="934" t="s">
        <v>221</v>
      </c>
      <c r="N113" s="935" t="s">
        <v>222</v>
      </c>
    </row>
    <row r="114" spans="2:14" ht="13.5" thickBot="1">
      <c r="B114" s="936" t="s">
        <v>280</v>
      </c>
      <c r="C114" s="1296">
        <f>(C69-N65)/N65*100</f>
        <v>-2.3051987033257313</v>
      </c>
      <c r="D114" s="1296">
        <f>(D69-C69)/C69*100</f>
        <v>-0.78038589160624938</v>
      </c>
      <c r="E114" s="1296">
        <f t="shared" ref="E114:N114" si="4">(E69-D69)/D69*100</f>
        <v>2.9169505171239289</v>
      </c>
      <c r="F114" s="1296">
        <f t="shared" si="4"/>
        <v>5.5542183174870559</v>
      </c>
      <c r="G114" s="1296">
        <f t="shared" si="4"/>
        <v>16.840545008836436</v>
      </c>
      <c r="H114" s="1296">
        <f t="shared" si="4"/>
        <v>2.9958526469870774</v>
      </c>
      <c r="I114" s="1296">
        <f t="shared" si="4"/>
        <v>2.3591832867497229</v>
      </c>
      <c r="J114" s="1296">
        <f t="shared" si="4"/>
        <v>3.5405192761605067</v>
      </c>
      <c r="K114" s="1296">
        <f t="shared" si="4"/>
        <v>5.095655283389954</v>
      </c>
      <c r="L114" s="1296">
        <f t="shared" si="4"/>
        <v>-0.17863218781899282</v>
      </c>
      <c r="M114" s="1296">
        <f t="shared" si="4"/>
        <v>2.5948018747337045</v>
      </c>
      <c r="N114" s="1296">
        <f t="shared" si="4"/>
        <v>-1.0590140786577444</v>
      </c>
    </row>
    <row r="115" spans="2:14">
      <c r="B115" s="746"/>
      <c r="C115" s="746"/>
      <c r="D115" s="746"/>
      <c r="E115" s="746"/>
      <c r="F115" s="746"/>
      <c r="G115" s="746"/>
      <c r="H115" s="746"/>
      <c r="I115" s="746"/>
      <c r="J115" s="746"/>
      <c r="K115" s="746"/>
      <c r="L115" s="746"/>
      <c r="M115" s="746"/>
      <c r="N115" s="746"/>
    </row>
    <row r="116" spans="2:14">
      <c r="B116" s="746"/>
      <c r="C116" s="746"/>
      <c r="D116" s="746"/>
      <c r="E116" s="746"/>
      <c r="F116" s="746"/>
      <c r="G116" s="746"/>
      <c r="H116" s="746"/>
      <c r="I116" s="746"/>
      <c r="J116" s="746"/>
      <c r="K116" s="746"/>
      <c r="L116" s="746"/>
      <c r="M116" s="746"/>
      <c r="N116" s="746"/>
    </row>
    <row r="117" spans="2:14">
      <c r="B117" s="746"/>
      <c r="C117" s="746"/>
      <c r="D117" s="746"/>
      <c r="E117" s="746"/>
      <c r="F117" s="746"/>
      <c r="G117" s="746"/>
      <c r="H117" s="746"/>
      <c r="I117" s="746"/>
      <c r="J117" s="746"/>
      <c r="K117" s="746"/>
      <c r="L117" s="746"/>
      <c r="M117" s="746"/>
      <c r="N117" s="746"/>
    </row>
    <row r="118" spans="2:14">
      <c r="B118" s="746"/>
      <c r="C118" s="746"/>
      <c r="D118" s="746"/>
      <c r="E118" s="746"/>
      <c r="F118" s="746"/>
      <c r="G118" s="746"/>
      <c r="H118" s="746"/>
      <c r="I118" s="746"/>
      <c r="J118" s="746"/>
      <c r="K118" s="746"/>
      <c r="L118" s="746"/>
      <c r="M118" s="746"/>
      <c r="N118" s="746"/>
    </row>
    <row r="119" spans="2:14" ht="15.75">
      <c r="B119" s="746"/>
      <c r="C119" s="746"/>
      <c r="D119" s="1293" t="s">
        <v>282</v>
      </c>
      <c r="E119" s="746"/>
      <c r="F119" s="746"/>
      <c r="G119" s="746"/>
      <c r="H119" s="746">
        <v>2019</v>
      </c>
      <c r="I119" s="746"/>
      <c r="J119" s="746"/>
      <c r="K119" s="746"/>
      <c r="L119" s="746"/>
      <c r="M119" s="746"/>
      <c r="N119" s="746"/>
    </row>
    <row r="120" spans="2:14" ht="15.75" thickBot="1">
      <c r="B120" s="932">
        <v>2019</v>
      </c>
      <c r="C120" s="746" t="s">
        <v>4</v>
      </c>
      <c r="D120" s="746"/>
      <c r="E120" s="746"/>
      <c r="F120" s="746"/>
      <c r="G120" s="746"/>
      <c r="H120" s="746"/>
      <c r="I120" s="746"/>
      <c r="J120" s="746"/>
      <c r="K120" s="746"/>
      <c r="L120" s="746"/>
      <c r="M120" s="746"/>
      <c r="N120" s="746"/>
    </row>
    <row r="121" spans="2:14" ht="13.5" thickBot="1">
      <c r="B121" s="933"/>
      <c r="C121" s="934" t="s">
        <v>211</v>
      </c>
      <c r="D121" s="934" t="s">
        <v>212</v>
      </c>
      <c r="E121" s="934" t="s">
        <v>213</v>
      </c>
      <c r="F121" s="934" t="s">
        <v>214</v>
      </c>
      <c r="G121" s="934" t="s">
        <v>215</v>
      </c>
      <c r="H121" s="934" t="s">
        <v>216</v>
      </c>
      <c r="I121" s="934" t="s">
        <v>217</v>
      </c>
      <c r="J121" s="934" t="s">
        <v>218</v>
      </c>
      <c r="K121" s="934" t="s">
        <v>219</v>
      </c>
      <c r="L121" s="934" t="s">
        <v>220</v>
      </c>
      <c r="M121" s="934" t="s">
        <v>221</v>
      </c>
      <c r="N121" s="935" t="s">
        <v>222</v>
      </c>
    </row>
    <row r="122" spans="2:14" ht="13.5" thickBot="1">
      <c r="B122" s="936" t="s">
        <v>280</v>
      </c>
      <c r="C122" s="1296">
        <f>(C69-C65)/C65*100</f>
        <v>-12.189068148707712</v>
      </c>
      <c r="D122" s="1296">
        <f>(D69-D65)/D65*100</f>
        <v>-10.344253192670736</v>
      </c>
      <c r="E122" s="1296">
        <f t="shared" ref="E122:N122" si="5">(E69-E65)/E65*100</f>
        <v>-9.7632493483926961</v>
      </c>
      <c r="F122" s="1296">
        <f t="shared" si="5"/>
        <v>-8.109382366808104</v>
      </c>
      <c r="G122" s="1296">
        <f t="shared" si="5"/>
        <v>11.683287014331643</v>
      </c>
      <c r="H122" s="1296">
        <f t="shared" si="5"/>
        <v>17.252680108870745</v>
      </c>
      <c r="I122" s="1296">
        <f t="shared" si="5"/>
        <v>16.965300709143076</v>
      </c>
      <c r="J122" s="1296">
        <f t="shared" si="5"/>
        <v>23.7252516314567</v>
      </c>
      <c r="K122" s="1296">
        <f t="shared" si="5"/>
        <v>32.499295576218664</v>
      </c>
      <c r="L122" s="1296">
        <f t="shared" si="5"/>
        <v>30.403378153128124</v>
      </c>
      <c r="M122" s="1296">
        <f t="shared" si="5"/>
        <v>43.250639538342547</v>
      </c>
      <c r="N122" s="1296">
        <f t="shared" si="5"/>
        <v>43.018369552167123</v>
      </c>
    </row>
    <row r="124" spans="2:14" ht="15.75">
      <c r="B124" s="746"/>
      <c r="C124" s="746"/>
      <c r="D124" s="1293" t="s">
        <v>281</v>
      </c>
      <c r="E124" s="746"/>
      <c r="F124" s="746"/>
      <c r="G124" s="746"/>
      <c r="H124" s="746">
        <v>2020</v>
      </c>
      <c r="I124" s="746"/>
      <c r="J124" s="746"/>
      <c r="K124" s="746"/>
      <c r="L124" s="746"/>
      <c r="M124" s="746"/>
      <c r="N124" s="746"/>
    </row>
    <row r="125" spans="2:14" ht="15.75" thickBot="1">
      <c r="B125" s="1968">
        <v>2020</v>
      </c>
      <c r="C125" s="746" t="s">
        <v>4</v>
      </c>
      <c r="D125" s="746"/>
      <c r="E125" s="746"/>
      <c r="F125" s="746"/>
      <c r="G125" s="746"/>
      <c r="H125" s="746"/>
      <c r="I125" s="746"/>
      <c r="J125" s="746"/>
      <c r="K125" s="746"/>
      <c r="L125" s="746"/>
      <c r="M125" s="746"/>
      <c r="N125" s="746"/>
    </row>
    <row r="126" spans="2:14" ht="13.5" thickBot="1">
      <c r="B126" s="933"/>
      <c r="C126" s="934" t="s">
        <v>211</v>
      </c>
      <c r="D126" s="934" t="s">
        <v>212</v>
      </c>
      <c r="E126" s="934" t="s">
        <v>213</v>
      </c>
      <c r="F126" s="934" t="s">
        <v>214</v>
      </c>
      <c r="G126" s="934" t="s">
        <v>215</v>
      </c>
      <c r="H126" s="934" t="s">
        <v>216</v>
      </c>
      <c r="I126" s="934" t="s">
        <v>217</v>
      </c>
      <c r="J126" s="934" t="s">
        <v>218</v>
      </c>
      <c r="K126" s="934" t="s">
        <v>219</v>
      </c>
      <c r="L126" s="934" t="s">
        <v>220</v>
      </c>
      <c r="M126" s="934" t="s">
        <v>221</v>
      </c>
      <c r="N126" s="935" t="s">
        <v>222</v>
      </c>
    </row>
    <row r="127" spans="2:14" ht="13.5" thickBot="1">
      <c r="B127" s="936" t="s">
        <v>280</v>
      </c>
      <c r="C127" s="1296">
        <f>(C73-N69)/N69*100</f>
        <v>3.1858629952988595</v>
      </c>
      <c r="D127" s="1296">
        <f>(D73-C73)/C73*100</f>
        <v>6.7892445999267661</v>
      </c>
      <c r="E127" s="1296">
        <f t="shared" ref="E127:N127" si="6">(E73-D73)/D73*100</f>
        <v>1.5275026664635043</v>
      </c>
      <c r="F127" s="1296">
        <f t="shared" si="6"/>
        <v>-8.2467264473042299</v>
      </c>
      <c r="G127" s="1296">
        <f t="shared" si="6"/>
        <v>5.3567777550603006</v>
      </c>
      <c r="H127" s="1296">
        <f t="shared" si="6"/>
        <v>8.5193091403066354</v>
      </c>
      <c r="I127" s="1296">
        <f t="shared" si="6"/>
        <v>-8.9699570815450684</v>
      </c>
      <c r="J127" s="1296">
        <f t="shared" si="6"/>
        <v>-1.7130284457017184</v>
      </c>
      <c r="K127" s="1296">
        <f t="shared" si="6"/>
        <v>-1.5749920051167245</v>
      </c>
      <c r="L127" s="1296">
        <f t="shared" si="6"/>
        <v>-15.66891397936805</v>
      </c>
      <c r="M127" s="1296">
        <f t="shared" si="6"/>
        <v>2.9955692544789194</v>
      </c>
      <c r="N127" s="1296">
        <f t="shared" si="6"/>
        <v>-9.482839240624708</v>
      </c>
    </row>
    <row r="128" spans="2:14">
      <c r="B128" s="746"/>
      <c r="C128" s="746"/>
      <c r="D128" s="746"/>
      <c r="E128" s="746"/>
      <c r="F128" s="746"/>
      <c r="G128" s="746"/>
      <c r="H128" s="746"/>
      <c r="I128" s="746"/>
      <c r="J128" s="746"/>
      <c r="K128" s="746"/>
      <c r="L128" s="746"/>
      <c r="M128" s="746"/>
      <c r="N128" s="746"/>
    </row>
    <row r="129" spans="2:14">
      <c r="B129" s="746"/>
      <c r="C129" s="746"/>
      <c r="D129" s="746"/>
      <c r="E129" s="746"/>
      <c r="F129" s="746"/>
      <c r="G129" s="746"/>
      <c r="H129" s="746"/>
      <c r="I129" s="746"/>
      <c r="J129" s="746"/>
      <c r="K129" s="746"/>
      <c r="L129" s="746"/>
      <c r="M129" s="746"/>
      <c r="N129" s="746"/>
    </row>
    <row r="130" spans="2:14">
      <c r="B130" s="746"/>
      <c r="C130" s="746"/>
      <c r="D130" s="746"/>
      <c r="E130" s="746"/>
      <c r="F130" s="746"/>
      <c r="G130" s="746"/>
      <c r="H130" s="746"/>
      <c r="I130" s="746"/>
      <c r="J130" s="746"/>
      <c r="K130" s="746"/>
      <c r="L130" s="746"/>
      <c r="M130" s="746"/>
      <c r="N130" s="746"/>
    </row>
    <row r="131" spans="2:14">
      <c r="B131" s="746"/>
      <c r="C131" s="746"/>
      <c r="D131" s="746"/>
      <c r="E131" s="746"/>
      <c r="F131" s="746"/>
      <c r="G131" s="746"/>
      <c r="H131" s="746"/>
      <c r="I131" s="746"/>
      <c r="J131" s="746"/>
      <c r="K131" s="746"/>
      <c r="L131" s="746"/>
      <c r="M131" s="746"/>
      <c r="N131" s="746"/>
    </row>
    <row r="132" spans="2:14" ht="15.75">
      <c r="B132" s="746"/>
      <c r="C132" s="746"/>
      <c r="D132" s="1293" t="s">
        <v>282</v>
      </c>
      <c r="E132" s="746"/>
      <c r="F132" s="746"/>
      <c r="G132" s="746"/>
      <c r="H132" s="746">
        <v>2020</v>
      </c>
      <c r="I132" s="746"/>
      <c r="J132" s="746"/>
      <c r="K132" s="746"/>
      <c r="L132" s="746"/>
      <c r="M132" s="746"/>
      <c r="N132" s="746"/>
    </row>
    <row r="133" spans="2:14" ht="15.75" thickBot="1">
      <c r="B133" s="1968">
        <v>2020</v>
      </c>
      <c r="C133" s="746" t="s">
        <v>4</v>
      </c>
      <c r="D133" s="746"/>
      <c r="E133" s="746"/>
      <c r="F133" s="746"/>
      <c r="G133" s="746"/>
      <c r="H133" s="746"/>
      <c r="I133" s="746"/>
      <c r="J133" s="746"/>
      <c r="K133" s="746"/>
      <c r="L133" s="746"/>
      <c r="M133" s="746"/>
      <c r="N133" s="746"/>
    </row>
    <row r="134" spans="2:14" ht="13.5" thickBot="1">
      <c r="B134" s="933"/>
      <c r="C134" s="934" t="s">
        <v>211</v>
      </c>
      <c r="D134" s="934" t="s">
        <v>212</v>
      </c>
      <c r="E134" s="934" t="s">
        <v>213</v>
      </c>
      <c r="F134" s="934" t="s">
        <v>214</v>
      </c>
      <c r="G134" s="934" t="s">
        <v>215</v>
      </c>
      <c r="H134" s="934" t="s">
        <v>216</v>
      </c>
      <c r="I134" s="934" t="s">
        <v>217</v>
      </c>
      <c r="J134" s="934" t="s">
        <v>218</v>
      </c>
      <c r="K134" s="934" t="s">
        <v>219</v>
      </c>
      <c r="L134" s="934" t="s">
        <v>220</v>
      </c>
      <c r="M134" s="934" t="s">
        <v>221</v>
      </c>
      <c r="N134" s="935" t="s">
        <v>222</v>
      </c>
    </row>
    <row r="135" spans="2:14" ht="13.5" thickBot="1">
      <c r="B135" s="936" t="s">
        <v>280</v>
      </c>
      <c r="C135" s="1296">
        <f>(C73-C69)/C69*100</f>
        <v>51.056900577608452</v>
      </c>
      <c r="D135" s="1296">
        <f t="shared" ref="D135:N135" si="7">(D73-D69)/D69*100</f>
        <v>62.581284449123665</v>
      </c>
      <c r="E135" s="1296">
        <f t="shared" si="7"/>
        <v>60.386328077987706</v>
      </c>
      <c r="F135" s="1296">
        <f t="shared" si="7"/>
        <v>39.41622484464969</v>
      </c>
      <c r="G135" s="1296">
        <f t="shared" si="7"/>
        <v>25.713588680165888</v>
      </c>
      <c r="H135" s="1296">
        <f t="shared" si="7"/>
        <v>32.455350798237724</v>
      </c>
      <c r="I135" s="1296">
        <f t="shared" si="7"/>
        <v>17.795158976257703</v>
      </c>
      <c r="J135" s="1296">
        <f t="shared" si="7"/>
        <v>11.818344359020202</v>
      </c>
      <c r="K135" s="1296">
        <f t="shared" si="7"/>
        <v>4.7209935352160572</v>
      </c>
      <c r="L135" s="1296">
        <f t="shared" si="7"/>
        <v>-11.529612270984236</v>
      </c>
      <c r="M135" s="1296">
        <f t="shared" si="7"/>
        <v>-11.184019269903226</v>
      </c>
      <c r="N135" s="1296">
        <f t="shared" si="7"/>
        <v>-18.745802552048353</v>
      </c>
    </row>
    <row r="138" spans="2:14" ht="15.75">
      <c r="B138" s="1781"/>
      <c r="C138" s="1781"/>
      <c r="D138" s="1782" t="s">
        <v>281</v>
      </c>
      <c r="E138" s="1781"/>
      <c r="F138" s="1781"/>
      <c r="G138" s="1781"/>
      <c r="H138" s="1781">
        <v>2021</v>
      </c>
      <c r="I138" s="1781"/>
      <c r="J138" s="1781"/>
      <c r="K138" s="1781"/>
      <c r="L138" s="1781"/>
      <c r="M138" s="1781"/>
      <c r="N138" s="1781"/>
    </row>
    <row r="139" spans="2:14" ht="15.75" thickBot="1">
      <c r="B139" s="1783">
        <v>2021</v>
      </c>
      <c r="C139" s="1781" t="s">
        <v>4</v>
      </c>
      <c r="D139" s="1781"/>
      <c r="E139" s="1781"/>
      <c r="F139" s="1781"/>
      <c r="G139" s="1781"/>
      <c r="H139" s="1781"/>
      <c r="I139" s="1781"/>
      <c r="J139" s="1781"/>
      <c r="K139" s="1781"/>
      <c r="L139" s="1781"/>
      <c r="M139" s="1781"/>
      <c r="N139" s="1781"/>
    </row>
    <row r="140" spans="2:14" ht="13.5" thickBot="1">
      <c r="B140" s="1784"/>
      <c r="C140" s="1785" t="s">
        <v>211</v>
      </c>
      <c r="D140" s="1785" t="s">
        <v>212</v>
      </c>
      <c r="E140" s="1785" t="s">
        <v>213</v>
      </c>
      <c r="F140" s="1785" t="s">
        <v>214</v>
      </c>
      <c r="G140" s="1785" t="s">
        <v>215</v>
      </c>
      <c r="H140" s="1785" t="s">
        <v>216</v>
      </c>
      <c r="I140" s="1785" t="s">
        <v>217</v>
      </c>
      <c r="J140" s="1785" t="s">
        <v>218</v>
      </c>
      <c r="K140" s="1785" t="s">
        <v>219</v>
      </c>
      <c r="L140" s="1785" t="s">
        <v>220</v>
      </c>
      <c r="M140" s="1785" t="s">
        <v>221</v>
      </c>
      <c r="N140" s="1786" t="s">
        <v>222</v>
      </c>
    </row>
    <row r="141" spans="2:14" ht="13.5" thickBot="1">
      <c r="B141" s="1787" t="s">
        <v>280</v>
      </c>
      <c r="C141" s="1788">
        <f>(C78-N73)/N73*100</f>
        <v>-4.0655026345696887</v>
      </c>
      <c r="D141" s="1788">
        <f>(D78-C78)/C78*100</f>
        <v>-3.8447041085563591</v>
      </c>
      <c r="E141" s="1788" t="e">
        <f t="shared" ref="E141:N141" si="8">(E79-D79)/D79*100</f>
        <v>#DIV/0!</v>
      </c>
      <c r="F141" s="1788" t="e">
        <f t="shared" si="8"/>
        <v>#DIV/0!</v>
      </c>
      <c r="G141" s="1788" t="e">
        <f t="shared" si="8"/>
        <v>#DIV/0!</v>
      </c>
      <c r="H141" s="1788" t="e">
        <f t="shared" si="8"/>
        <v>#DIV/0!</v>
      </c>
      <c r="I141" s="1788" t="e">
        <f t="shared" si="8"/>
        <v>#DIV/0!</v>
      </c>
      <c r="J141" s="1788" t="e">
        <f t="shared" si="8"/>
        <v>#DIV/0!</v>
      </c>
      <c r="K141" s="1788" t="e">
        <f t="shared" si="8"/>
        <v>#DIV/0!</v>
      </c>
      <c r="L141" s="1788" t="e">
        <f t="shared" si="8"/>
        <v>#DIV/0!</v>
      </c>
      <c r="M141" s="1788" t="e">
        <f t="shared" si="8"/>
        <v>#DIV/0!</v>
      </c>
      <c r="N141" s="1788" t="e">
        <f t="shared" si="8"/>
        <v>#DIV/0!</v>
      </c>
    </row>
    <row r="142" spans="2:14">
      <c r="B142" s="1781"/>
      <c r="C142" s="1781"/>
      <c r="D142" s="1781"/>
      <c r="E142" s="1781"/>
      <c r="F142" s="1781"/>
      <c r="G142" s="1781"/>
      <c r="H142" s="1781"/>
      <c r="I142" s="1781"/>
      <c r="J142" s="1781"/>
      <c r="K142" s="1781"/>
      <c r="L142" s="1781"/>
      <c r="M142" s="1781"/>
      <c r="N142" s="1781"/>
    </row>
    <row r="143" spans="2:14">
      <c r="B143" s="1781"/>
      <c r="C143" s="1781"/>
      <c r="D143" s="1781"/>
      <c r="E143" s="1781"/>
      <c r="F143" s="1781"/>
      <c r="G143" s="1781"/>
      <c r="H143" s="1781"/>
      <c r="I143" s="1781"/>
      <c r="J143" s="1781"/>
      <c r="K143" s="1781"/>
      <c r="L143" s="1781"/>
      <c r="M143" s="1781"/>
      <c r="N143" s="1781"/>
    </row>
    <row r="144" spans="2:14">
      <c r="B144" s="1781"/>
      <c r="C144" s="1781"/>
      <c r="D144" s="1781"/>
      <c r="E144" s="1781"/>
      <c r="F144" s="1781"/>
      <c r="G144" s="1781"/>
      <c r="H144" s="1781"/>
      <c r="I144" s="1781"/>
      <c r="J144" s="1781"/>
      <c r="K144" s="1781"/>
      <c r="L144" s="1781"/>
      <c r="M144" s="1781"/>
      <c r="N144" s="1781"/>
    </row>
    <row r="145" spans="2:14">
      <c r="B145" s="1781"/>
      <c r="C145" s="1781"/>
      <c r="D145" s="1781"/>
      <c r="E145" s="1781"/>
      <c r="F145" s="1781"/>
      <c r="G145" s="1781"/>
      <c r="H145" s="1781"/>
      <c r="I145" s="1781"/>
      <c r="J145" s="1781"/>
      <c r="K145" s="1781"/>
      <c r="L145" s="1781"/>
      <c r="M145" s="1781"/>
      <c r="N145" s="1781"/>
    </row>
    <row r="146" spans="2:14" ht="15.75">
      <c r="B146" s="1781"/>
      <c r="C146" s="1781"/>
      <c r="D146" s="1782" t="s">
        <v>282</v>
      </c>
      <c r="E146" s="1781"/>
      <c r="F146" s="1781"/>
      <c r="G146" s="1781"/>
      <c r="H146" s="1781">
        <v>2021</v>
      </c>
      <c r="I146" s="1781"/>
      <c r="J146" s="1781"/>
      <c r="K146" s="1781"/>
      <c r="L146" s="1781"/>
      <c r="M146" s="1781"/>
      <c r="N146" s="1781"/>
    </row>
    <row r="147" spans="2:14" ht="15.75" thickBot="1">
      <c r="B147" s="1783">
        <v>2021</v>
      </c>
      <c r="C147" s="1781" t="s">
        <v>4</v>
      </c>
      <c r="D147" s="1781"/>
      <c r="E147" s="1781"/>
      <c r="F147" s="1781"/>
      <c r="G147" s="1781"/>
      <c r="H147" s="1781"/>
      <c r="I147" s="1781"/>
      <c r="J147" s="1781"/>
      <c r="K147" s="1781"/>
      <c r="L147" s="1781"/>
      <c r="M147" s="1781"/>
      <c r="N147" s="1781"/>
    </row>
    <row r="148" spans="2:14" ht="13.5" thickBot="1">
      <c r="B148" s="1784"/>
      <c r="C148" s="1785" t="s">
        <v>211</v>
      </c>
      <c r="D148" s="1785" t="s">
        <v>212</v>
      </c>
      <c r="E148" s="1785" t="s">
        <v>213</v>
      </c>
      <c r="F148" s="1785" t="s">
        <v>214</v>
      </c>
      <c r="G148" s="1785" t="s">
        <v>215</v>
      </c>
      <c r="H148" s="1785" t="s">
        <v>216</v>
      </c>
      <c r="I148" s="1785" t="s">
        <v>217</v>
      </c>
      <c r="J148" s="1785" t="s">
        <v>218</v>
      </c>
      <c r="K148" s="1785" t="s">
        <v>219</v>
      </c>
      <c r="L148" s="1785" t="s">
        <v>220</v>
      </c>
      <c r="M148" s="1785" t="s">
        <v>221</v>
      </c>
      <c r="N148" s="1786" t="s">
        <v>222</v>
      </c>
    </row>
    <row r="149" spans="2:14" ht="13.5" thickBot="1">
      <c r="B149" s="1787" t="s">
        <v>280</v>
      </c>
      <c r="C149" s="1788">
        <f>(C78-C73)/C73*100</f>
        <v>-24.455924826099338</v>
      </c>
      <c r="D149" s="1788">
        <f t="shared" ref="D149:N149" si="9">(D78-D73)/D73*100</f>
        <v>-31.978515922596372</v>
      </c>
      <c r="E149" s="1788">
        <f t="shared" si="9"/>
        <v>-100</v>
      </c>
      <c r="F149" s="1788">
        <f t="shared" si="9"/>
        <v>-100</v>
      </c>
      <c r="G149" s="1788">
        <f t="shared" si="9"/>
        <v>-100</v>
      </c>
      <c r="H149" s="1788">
        <f t="shared" si="9"/>
        <v>-100</v>
      </c>
      <c r="I149" s="1788">
        <f t="shared" si="9"/>
        <v>-100</v>
      </c>
      <c r="J149" s="1788">
        <f t="shared" si="9"/>
        <v>-100</v>
      </c>
      <c r="K149" s="1788">
        <f t="shared" si="9"/>
        <v>-100</v>
      </c>
      <c r="L149" s="1788">
        <f t="shared" si="9"/>
        <v>-100</v>
      </c>
      <c r="M149" s="1788">
        <f t="shared" si="9"/>
        <v>-100</v>
      </c>
      <c r="N149" s="1788">
        <f t="shared" si="9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9"/>
  <sheetViews>
    <sheetView showGridLines="0" topLeftCell="A51" zoomScale="85" zoomScaleNormal="85" workbookViewId="0">
      <selection activeCell="W77" sqref="W77"/>
    </sheetView>
  </sheetViews>
  <sheetFormatPr defaultRowHeight="12.75"/>
  <cols>
    <col min="1" max="1" width="11.28515625" style="1140" customWidth="1"/>
    <col min="2" max="2" width="18.5703125" style="1140" customWidth="1"/>
    <col min="3" max="3" width="16.140625" style="1140" customWidth="1"/>
    <col min="4" max="4" width="12.140625" style="1140" customWidth="1"/>
    <col min="5" max="5" width="9.5703125" style="1140" customWidth="1"/>
    <col min="6" max="6" width="10.42578125" style="1140" customWidth="1"/>
    <col min="7" max="8" width="9.140625" style="1140"/>
    <col min="9" max="9" width="11.28515625" style="1140" customWidth="1"/>
    <col min="10" max="10" width="9.7109375" style="1140" customWidth="1"/>
    <col min="11" max="11" width="9.85546875" style="1140" customWidth="1"/>
    <col min="12" max="12" width="9.5703125" style="1140" customWidth="1"/>
    <col min="13" max="13" width="9.7109375" style="1140" customWidth="1"/>
    <col min="14" max="14" width="11.140625" style="1140" customWidth="1"/>
    <col min="15" max="15" width="6.42578125" style="1142" customWidth="1"/>
    <col min="16" max="16384" width="9.140625" style="1140"/>
  </cols>
  <sheetData>
    <row r="1" spans="2:15" ht="20.25" customHeight="1">
      <c r="L1" s="1141"/>
      <c r="M1" s="1141"/>
    </row>
    <row r="2" spans="2:15" ht="20.25" customHeight="1">
      <c r="B2" s="1143" t="s">
        <v>433</v>
      </c>
      <c r="C2" s="1143"/>
      <c r="D2" s="1143"/>
      <c r="E2" s="1143"/>
      <c r="F2" s="1143"/>
      <c r="G2" s="1143"/>
      <c r="H2" s="1143"/>
      <c r="I2" s="1143"/>
      <c r="J2" s="1143"/>
      <c r="K2" s="1143"/>
      <c r="L2" s="1143"/>
      <c r="M2" s="1143"/>
      <c r="N2" s="1143"/>
      <c r="O2" s="1144"/>
    </row>
    <row r="3" spans="2:15" ht="20.25" customHeight="1">
      <c r="B3" s="1145"/>
      <c r="C3" s="1146"/>
      <c r="D3" s="1147"/>
      <c r="E3" s="1147"/>
      <c r="F3" s="1147"/>
      <c r="G3" s="1147"/>
      <c r="H3" s="1147"/>
      <c r="I3" s="1147"/>
      <c r="J3" s="1147"/>
      <c r="K3" s="1147"/>
      <c r="L3" s="1147"/>
      <c r="M3" s="1147"/>
      <c r="N3" s="1147"/>
    </row>
    <row r="4" spans="2:15" ht="20.25" customHeight="1" thickBot="1">
      <c r="B4" s="1145">
        <v>2004</v>
      </c>
      <c r="C4" s="1146" t="s">
        <v>210</v>
      </c>
      <c r="D4" s="1147"/>
      <c r="E4" s="1147"/>
      <c r="F4" s="1147"/>
      <c r="G4" s="1147"/>
      <c r="H4" s="1147"/>
      <c r="I4" s="1147"/>
      <c r="J4" s="1147"/>
      <c r="K4" s="1147"/>
      <c r="L4" s="1147"/>
      <c r="M4" s="1147"/>
      <c r="N4" s="1147"/>
    </row>
    <row r="5" spans="2:15" ht="17.25" customHeight="1" thickBot="1">
      <c r="B5" s="1148"/>
      <c r="C5" s="1149" t="s">
        <v>211</v>
      </c>
      <c r="D5" s="1149" t="s">
        <v>212</v>
      </c>
      <c r="E5" s="1149" t="s">
        <v>213</v>
      </c>
      <c r="F5" s="1149" t="s">
        <v>214</v>
      </c>
      <c r="G5" s="1149" t="s">
        <v>215</v>
      </c>
      <c r="H5" s="1149" t="s">
        <v>216</v>
      </c>
      <c r="I5" s="1149" t="s">
        <v>217</v>
      </c>
      <c r="J5" s="1149" t="s">
        <v>218</v>
      </c>
      <c r="K5" s="1149" t="s">
        <v>219</v>
      </c>
      <c r="L5" s="1149" t="s">
        <v>220</v>
      </c>
      <c r="M5" s="1149" t="s">
        <v>221</v>
      </c>
      <c r="N5" s="1150" t="s">
        <v>222</v>
      </c>
    </row>
    <row r="6" spans="2:15" ht="17.25" customHeight="1" thickBot="1">
      <c r="B6" s="1151" t="s">
        <v>223</v>
      </c>
      <c r="C6" s="1152">
        <v>4745.1329999999998</v>
      </c>
      <c r="D6" s="1152">
        <v>4967.0389999999998</v>
      </c>
      <c r="E6" s="1152">
        <v>5718.8540000000003</v>
      </c>
      <c r="F6" s="1152">
        <v>5972.0820000000003</v>
      </c>
      <c r="G6" s="1152">
        <v>6055.5649999999996</v>
      </c>
      <c r="H6" s="1152">
        <v>6825.7389999999996</v>
      </c>
      <c r="I6" s="1152">
        <v>6966.6059999999998</v>
      </c>
      <c r="J6" s="1152">
        <v>6854.2579999999998</v>
      </c>
      <c r="K6" s="1152">
        <v>7221.1440000000002</v>
      </c>
      <c r="L6" s="1152">
        <v>6917.2629999999999</v>
      </c>
      <c r="M6" s="1152">
        <v>6750.8010000000004</v>
      </c>
      <c r="N6" s="1153">
        <v>6535.24</v>
      </c>
    </row>
    <row r="7" spans="2:15" ht="17.25" customHeight="1">
      <c r="B7" s="1147"/>
      <c r="C7" s="1147"/>
      <c r="D7" s="1147"/>
      <c r="E7" s="1147"/>
      <c r="F7" s="1147"/>
      <c r="G7" s="1147"/>
      <c r="H7" s="1147"/>
      <c r="I7" s="1147"/>
      <c r="J7" s="1147"/>
      <c r="K7" s="1147"/>
      <c r="L7" s="1147"/>
      <c r="M7" s="1147"/>
      <c r="N7" s="1147"/>
    </row>
    <row r="8" spans="2:15" ht="17.25" customHeight="1" thickBot="1">
      <c r="B8" s="1145">
        <v>2005</v>
      </c>
      <c r="C8" s="1146" t="s">
        <v>210</v>
      </c>
      <c r="D8" s="1147"/>
      <c r="E8" s="1147"/>
      <c r="F8" s="1147"/>
      <c r="G8" s="1147"/>
      <c r="H8" s="1147"/>
      <c r="I8" s="1147"/>
      <c r="J8" s="1147"/>
      <c r="K8" s="1147"/>
      <c r="L8" s="1147"/>
      <c r="M8" s="1147"/>
      <c r="N8" s="1147"/>
    </row>
    <row r="9" spans="2:15" ht="17.25" customHeight="1" thickBot="1">
      <c r="B9" s="1148"/>
      <c r="C9" s="1149" t="s">
        <v>211</v>
      </c>
      <c r="D9" s="1149" t="s">
        <v>212</v>
      </c>
      <c r="E9" s="1149" t="s">
        <v>213</v>
      </c>
      <c r="F9" s="1149" t="s">
        <v>214</v>
      </c>
      <c r="G9" s="1149" t="s">
        <v>215</v>
      </c>
      <c r="H9" s="1149" t="s">
        <v>216</v>
      </c>
      <c r="I9" s="1149" t="s">
        <v>217</v>
      </c>
      <c r="J9" s="1149" t="s">
        <v>218</v>
      </c>
      <c r="K9" s="1149" t="s">
        <v>219</v>
      </c>
      <c r="L9" s="1149" t="s">
        <v>220</v>
      </c>
      <c r="M9" s="1149" t="s">
        <v>221</v>
      </c>
      <c r="N9" s="1150" t="s">
        <v>222</v>
      </c>
    </row>
    <row r="10" spans="2:15" ht="17.25" customHeight="1" thickBot="1">
      <c r="B10" s="1151" t="s">
        <v>223</v>
      </c>
      <c r="C10" s="1152">
        <v>5727.442</v>
      </c>
      <c r="D10" s="1152">
        <v>5805.5129999999999</v>
      </c>
      <c r="E10" s="1152">
        <v>5895.8040000000001</v>
      </c>
      <c r="F10" s="1152">
        <v>5498.875</v>
      </c>
      <c r="G10" s="1152">
        <v>5386.9530000000004</v>
      </c>
      <c r="H10" s="1152">
        <v>5545.4840000000004</v>
      </c>
      <c r="I10" s="1152">
        <v>5961.8959999999997</v>
      </c>
      <c r="J10" s="1152">
        <v>6210.8370000000004</v>
      </c>
      <c r="K10" s="1152">
        <v>6114.4129999999996</v>
      </c>
      <c r="L10" s="1152">
        <v>5863.924</v>
      </c>
      <c r="M10" s="1152">
        <v>5541.8360000000002</v>
      </c>
      <c r="N10" s="1153">
        <v>5474.7569999999996</v>
      </c>
    </row>
    <row r="11" spans="2:15" ht="17.25" customHeight="1">
      <c r="B11" s="1147"/>
      <c r="C11" s="1147"/>
      <c r="D11" s="1147"/>
      <c r="E11" s="1147"/>
      <c r="F11" s="1147"/>
      <c r="G11" s="1147"/>
      <c r="H11" s="1147"/>
      <c r="I11" s="1147"/>
      <c r="J11" s="1147"/>
      <c r="K11" s="1147"/>
      <c r="L11" s="1147"/>
      <c r="M11" s="1147"/>
      <c r="N11" s="1147"/>
    </row>
    <row r="12" spans="2:15" ht="17.25" customHeight="1" thickBot="1">
      <c r="B12" s="1145">
        <v>2006</v>
      </c>
      <c r="C12" s="1146" t="s">
        <v>210</v>
      </c>
      <c r="D12" s="1147"/>
      <c r="E12" s="1147"/>
      <c r="F12" s="1147"/>
      <c r="G12" s="1147"/>
      <c r="H12" s="1147"/>
      <c r="I12" s="1147"/>
      <c r="J12" s="1147"/>
      <c r="K12" s="1147"/>
      <c r="L12" s="1147"/>
      <c r="M12" s="1147"/>
      <c r="N12" s="1147"/>
    </row>
    <row r="13" spans="2:15" ht="17.25" customHeight="1" thickBot="1">
      <c r="B13" s="1148"/>
      <c r="C13" s="1149" t="s">
        <v>211</v>
      </c>
      <c r="D13" s="1149" t="s">
        <v>212</v>
      </c>
      <c r="E13" s="1149" t="s">
        <v>213</v>
      </c>
      <c r="F13" s="1149" t="s">
        <v>214</v>
      </c>
      <c r="G13" s="1149" t="s">
        <v>215</v>
      </c>
      <c r="H13" s="1149" t="s">
        <v>216</v>
      </c>
      <c r="I13" s="1149" t="s">
        <v>217</v>
      </c>
      <c r="J13" s="1149" t="s">
        <v>218</v>
      </c>
      <c r="K13" s="1149" t="s">
        <v>219</v>
      </c>
      <c r="L13" s="1149" t="s">
        <v>220</v>
      </c>
      <c r="M13" s="1149" t="s">
        <v>221</v>
      </c>
      <c r="N13" s="1150" t="s">
        <v>222</v>
      </c>
    </row>
    <row r="14" spans="2:15" ht="17.25" customHeight="1" thickBot="1">
      <c r="B14" s="1151" t="s">
        <v>223</v>
      </c>
      <c r="C14" s="1152">
        <v>5167.4750000000004</v>
      </c>
      <c r="D14" s="1152">
        <v>4922.9769999999999</v>
      </c>
      <c r="E14" s="1152">
        <v>5063.8980000000001</v>
      </c>
      <c r="F14" s="1152">
        <v>5127.4639999999999</v>
      </c>
      <c r="G14" s="1152">
        <v>5106.8609999999999</v>
      </c>
      <c r="H14" s="1152">
        <v>5589.4520000000002</v>
      </c>
      <c r="I14" s="1152">
        <v>6026.9629999999997</v>
      </c>
      <c r="J14" s="1152">
        <v>6499.076</v>
      </c>
      <c r="K14" s="1152">
        <v>6186.4949999999999</v>
      </c>
      <c r="L14" s="1152">
        <v>5618.3580000000002</v>
      </c>
      <c r="M14" s="1152">
        <v>5259.9059999999999</v>
      </c>
      <c r="N14" s="1153">
        <v>5045.9780000000001</v>
      </c>
    </row>
    <row r="15" spans="2:15" ht="17.25" customHeight="1">
      <c r="B15" s="1154"/>
      <c r="C15" s="1155"/>
      <c r="D15" s="1155"/>
      <c r="E15" s="1155"/>
      <c r="F15" s="1155"/>
      <c r="G15" s="1155"/>
      <c r="H15" s="1155"/>
      <c r="I15" s="1155"/>
      <c r="J15" s="1155"/>
      <c r="K15" s="1155"/>
      <c r="L15" s="1155"/>
      <c r="M15" s="1155"/>
      <c r="N15" s="1155"/>
    </row>
    <row r="16" spans="2:15" ht="17.25" customHeight="1" thickBot="1">
      <c r="B16" s="1145">
        <v>2007</v>
      </c>
      <c r="C16" s="1146" t="s">
        <v>210</v>
      </c>
      <c r="D16" s="1155"/>
      <c r="E16" s="1155"/>
      <c r="F16" s="1155"/>
      <c r="G16" s="1155"/>
      <c r="H16" s="1155"/>
      <c r="I16" s="1155"/>
      <c r="J16" s="1155"/>
      <c r="K16" s="1155"/>
      <c r="L16" s="1155"/>
      <c r="M16" s="1155"/>
      <c r="N16" s="1155"/>
    </row>
    <row r="17" spans="2:14" ht="17.25" customHeight="1" thickBot="1">
      <c r="B17" s="1148"/>
      <c r="C17" s="1149" t="s">
        <v>211</v>
      </c>
      <c r="D17" s="1149" t="s">
        <v>212</v>
      </c>
      <c r="E17" s="1149" t="s">
        <v>213</v>
      </c>
      <c r="F17" s="1149" t="s">
        <v>214</v>
      </c>
      <c r="G17" s="1149" t="s">
        <v>215</v>
      </c>
      <c r="H17" s="1149" t="s">
        <v>216</v>
      </c>
      <c r="I17" s="1149" t="s">
        <v>217</v>
      </c>
      <c r="J17" s="1149" t="s">
        <v>218</v>
      </c>
      <c r="K17" s="1149" t="s">
        <v>219</v>
      </c>
      <c r="L17" s="1149" t="s">
        <v>220</v>
      </c>
      <c r="M17" s="1149" t="s">
        <v>221</v>
      </c>
      <c r="N17" s="1150" t="s">
        <v>222</v>
      </c>
    </row>
    <row r="18" spans="2:14" ht="17.25" customHeight="1" thickBot="1">
      <c r="B18" s="1151" t="s">
        <v>223</v>
      </c>
      <c r="C18" s="1152">
        <v>4878.0050000000001</v>
      </c>
      <c r="D18" s="1152">
        <v>4998.683</v>
      </c>
      <c r="E18" s="1152">
        <v>5080.3729999999996</v>
      </c>
      <c r="F18" s="1152">
        <v>4985.0389999999998</v>
      </c>
      <c r="G18" s="1152">
        <v>4864.4809999999998</v>
      </c>
      <c r="H18" s="1152">
        <v>5416.3459999999995</v>
      </c>
      <c r="I18" s="1152">
        <v>5850.35</v>
      </c>
      <c r="J18" s="1152">
        <v>6101.1459999999997</v>
      </c>
      <c r="K18" s="1152">
        <v>6062.3810000000003</v>
      </c>
      <c r="L18" s="1152">
        <v>5389.2690000000002</v>
      </c>
      <c r="M18" s="1152">
        <v>5060.2169999999996</v>
      </c>
      <c r="N18" s="1153">
        <v>5200.0069999999996</v>
      </c>
    </row>
    <row r="19" spans="2:14" ht="17.25" customHeight="1">
      <c r="B19" s="1145"/>
      <c r="C19" s="1146"/>
      <c r="D19" s="1147"/>
      <c r="E19" s="1147"/>
      <c r="F19" s="1147"/>
      <c r="G19" s="1147"/>
      <c r="H19" s="1147"/>
      <c r="I19" s="1147"/>
      <c r="J19" s="1147"/>
      <c r="K19" s="1147"/>
      <c r="L19" s="1147"/>
      <c r="M19" s="1147"/>
      <c r="N19" s="1147"/>
    </row>
    <row r="20" spans="2:14" ht="17.25" customHeight="1" thickBot="1">
      <c r="B20" s="1145">
        <v>2008</v>
      </c>
      <c r="C20" s="1146" t="s">
        <v>210</v>
      </c>
      <c r="D20" s="1155"/>
      <c r="E20" s="1155"/>
      <c r="F20" s="1155"/>
      <c r="G20" s="1155"/>
      <c r="H20" s="1155"/>
      <c r="I20" s="1155"/>
      <c r="J20" s="1155"/>
      <c r="K20" s="1155"/>
      <c r="L20" s="1155"/>
      <c r="M20" s="1155"/>
      <c r="N20" s="1155"/>
    </row>
    <row r="21" spans="2:14" ht="17.25" customHeight="1" thickBot="1">
      <c r="B21" s="1148"/>
      <c r="C21" s="1149" t="s">
        <v>211</v>
      </c>
      <c r="D21" s="1149" t="s">
        <v>212</v>
      </c>
      <c r="E21" s="1149" t="s">
        <v>213</v>
      </c>
      <c r="F21" s="1149" t="s">
        <v>214</v>
      </c>
      <c r="G21" s="1149" t="s">
        <v>215</v>
      </c>
      <c r="H21" s="1149" t="s">
        <v>216</v>
      </c>
      <c r="I21" s="1149" t="s">
        <v>217</v>
      </c>
      <c r="J21" s="1149" t="s">
        <v>218</v>
      </c>
      <c r="K21" s="1149" t="s">
        <v>219</v>
      </c>
      <c r="L21" s="1149" t="s">
        <v>220</v>
      </c>
      <c r="M21" s="1149" t="s">
        <v>221</v>
      </c>
      <c r="N21" s="1150" t="s">
        <v>222</v>
      </c>
    </row>
    <row r="22" spans="2:14" ht="17.25" customHeight="1" thickBot="1">
      <c r="B22" s="1151" t="s">
        <v>223</v>
      </c>
      <c r="C22" s="1152">
        <v>5362.0659999999998</v>
      </c>
      <c r="D22" s="1152">
        <v>4991.3639999999996</v>
      </c>
      <c r="E22" s="1152">
        <v>5502.9759999999997</v>
      </c>
      <c r="F22" s="1152">
        <v>5445.4089999999997</v>
      </c>
      <c r="G22" s="1152">
        <v>6090.0209999999997</v>
      </c>
      <c r="H22" s="1152">
        <v>6347.5010000000002</v>
      </c>
      <c r="I22" s="1152">
        <v>6491.11</v>
      </c>
      <c r="J22" s="1152">
        <v>6519.6940000000004</v>
      </c>
      <c r="K22" s="1152">
        <v>6710.549</v>
      </c>
      <c r="L22" s="1152">
        <v>6325.4049999999997</v>
      </c>
      <c r="M22" s="1152">
        <v>6235.9309999999996</v>
      </c>
      <c r="N22" s="1153">
        <v>6463.6270000000004</v>
      </c>
    </row>
    <row r="23" spans="2:14" ht="17.25" customHeight="1">
      <c r="B23" s="1145"/>
      <c r="C23" s="1146"/>
      <c r="D23" s="1147"/>
      <c r="E23" s="1147"/>
      <c r="F23" s="1147"/>
      <c r="G23" s="1147"/>
      <c r="H23" s="1147"/>
      <c r="I23" s="1147"/>
      <c r="J23" s="1147"/>
      <c r="K23" s="1147"/>
      <c r="L23" s="1147"/>
      <c r="M23" s="1147"/>
      <c r="N23" s="1147"/>
    </row>
    <row r="24" spans="2:14" ht="17.25" customHeight="1">
      <c r="B24" s="1145"/>
      <c r="C24" s="1146"/>
      <c r="D24" s="1147"/>
      <c r="E24" s="1147"/>
      <c r="F24" s="1147"/>
      <c r="G24" s="1147"/>
      <c r="H24" s="1147"/>
      <c r="I24" s="1147"/>
      <c r="J24" s="1147"/>
      <c r="K24" s="1147"/>
      <c r="L24" s="1147"/>
      <c r="M24" s="1147"/>
      <c r="N24" s="1147"/>
    </row>
    <row r="25" spans="2:14" ht="17.25" customHeight="1" thickBot="1">
      <c r="B25" s="1145">
        <v>2009</v>
      </c>
      <c r="C25" s="1146" t="s">
        <v>210</v>
      </c>
      <c r="D25" s="1155"/>
      <c r="E25" s="1155"/>
      <c r="F25" s="1155"/>
      <c r="G25" s="1155"/>
      <c r="H25" s="1155"/>
      <c r="I25" s="1155"/>
      <c r="J25" s="1155"/>
      <c r="K25" s="1155"/>
      <c r="L25" s="1155"/>
      <c r="M25" s="1155"/>
      <c r="N25" s="1155"/>
    </row>
    <row r="26" spans="2:14" ht="17.25" customHeight="1" thickBot="1">
      <c r="B26" s="1148"/>
      <c r="C26" s="1149" t="s">
        <v>211</v>
      </c>
      <c r="D26" s="1149" t="s">
        <v>212</v>
      </c>
      <c r="E26" s="1149" t="s">
        <v>213</v>
      </c>
      <c r="F26" s="1149" t="s">
        <v>214</v>
      </c>
      <c r="G26" s="1149" t="s">
        <v>215</v>
      </c>
      <c r="H26" s="1149" t="s">
        <v>216</v>
      </c>
      <c r="I26" s="1149" t="s">
        <v>217</v>
      </c>
      <c r="J26" s="1149" t="s">
        <v>218</v>
      </c>
      <c r="K26" s="1149" t="s">
        <v>219</v>
      </c>
      <c r="L26" s="1149" t="s">
        <v>220</v>
      </c>
      <c r="M26" s="1149" t="s">
        <v>221</v>
      </c>
      <c r="N26" s="1150" t="s">
        <v>222</v>
      </c>
    </row>
    <row r="27" spans="2:14" ht="17.25" customHeight="1" thickBot="1">
      <c r="B27" s="1151" t="s">
        <v>223</v>
      </c>
      <c r="C27" s="1152">
        <v>6295.6080000000002</v>
      </c>
      <c r="D27" s="1152">
        <v>6468.9390000000003</v>
      </c>
      <c r="E27" s="1152">
        <v>6927.45</v>
      </c>
      <c r="F27" s="1152">
        <v>7086.6149999999998</v>
      </c>
      <c r="G27" s="1152">
        <v>6944.3450000000003</v>
      </c>
      <c r="H27" s="1152">
        <v>7275.0780000000004</v>
      </c>
      <c r="I27" s="1152">
        <v>7259.6670000000004</v>
      </c>
      <c r="J27" s="1152">
        <v>7016.5630000000001</v>
      </c>
      <c r="K27" s="1152">
        <v>6702.5069999999996</v>
      </c>
      <c r="L27" s="1152">
        <v>6094.8180000000002</v>
      </c>
      <c r="M27" s="1152">
        <v>5990.2740000000003</v>
      </c>
      <c r="N27" s="1153">
        <v>5714.6890000000003</v>
      </c>
    </row>
    <row r="28" spans="2:14" ht="17.25" customHeight="1">
      <c r="B28" s="1145"/>
      <c r="C28" s="1146"/>
      <c r="D28" s="1147"/>
      <c r="E28" s="1147"/>
      <c r="F28" s="1147"/>
      <c r="G28" s="1147"/>
      <c r="H28" s="1147"/>
      <c r="I28" s="1147"/>
      <c r="J28" s="1147"/>
      <c r="K28" s="1147"/>
      <c r="L28" s="1147"/>
      <c r="M28" s="1147"/>
      <c r="N28" s="1147"/>
    </row>
    <row r="29" spans="2:14" ht="17.25" customHeight="1">
      <c r="B29" s="1145"/>
      <c r="C29" s="1146"/>
      <c r="D29" s="1147"/>
      <c r="E29" s="1147"/>
      <c r="F29" s="1147"/>
      <c r="G29" s="1147"/>
      <c r="H29" s="1147"/>
      <c r="I29" s="1147"/>
      <c r="J29" s="1147"/>
      <c r="K29" s="1147"/>
      <c r="L29" s="1147"/>
      <c r="M29" s="1147"/>
      <c r="N29" s="1147"/>
    </row>
    <row r="30" spans="2:14" ht="17.25" customHeight="1" thickBot="1">
      <c r="B30" s="1145">
        <v>2010</v>
      </c>
      <c r="C30" s="1146" t="s">
        <v>210</v>
      </c>
      <c r="D30" s="1155"/>
      <c r="E30" s="1155"/>
      <c r="F30" s="1155"/>
      <c r="G30" s="1155"/>
      <c r="H30" s="1155"/>
      <c r="I30" s="1155"/>
      <c r="J30" s="1155"/>
      <c r="K30" s="1155"/>
      <c r="L30" s="1155"/>
      <c r="M30" s="1155"/>
      <c r="N30" s="1155"/>
    </row>
    <row r="31" spans="2:14" ht="17.25" customHeight="1" thickBot="1">
      <c r="B31" s="1148"/>
      <c r="C31" s="1149" t="s">
        <v>211</v>
      </c>
      <c r="D31" s="1149" t="s">
        <v>212</v>
      </c>
      <c r="E31" s="1149" t="s">
        <v>213</v>
      </c>
      <c r="F31" s="1149" t="s">
        <v>214</v>
      </c>
      <c r="G31" s="1149" t="s">
        <v>215</v>
      </c>
      <c r="H31" s="1149" t="s">
        <v>216</v>
      </c>
      <c r="I31" s="1149" t="s">
        <v>217</v>
      </c>
      <c r="J31" s="1149" t="s">
        <v>218</v>
      </c>
      <c r="K31" s="1149" t="s">
        <v>219</v>
      </c>
      <c r="L31" s="1149" t="s">
        <v>220</v>
      </c>
      <c r="M31" s="1149" t="s">
        <v>221</v>
      </c>
      <c r="N31" s="1150" t="s">
        <v>222</v>
      </c>
    </row>
    <row r="32" spans="2:14" ht="17.25" customHeight="1" thickBot="1">
      <c r="B32" s="1151" t="s">
        <v>223</v>
      </c>
      <c r="C32" s="1152">
        <v>5513.7250000000004</v>
      </c>
      <c r="D32" s="1152">
        <v>5337.8959999999997</v>
      </c>
      <c r="E32" s="1152">
        <v>5419.1390000000001</v>
      </c>
      <c r="F32" s="1152">
        <v>5230.2240000000002</v>
      </c>
      <c r="G32" s="1152">
        <v>5525.125</v>
      </c>
      <c r="H32" s="1152">
        <v>6384.0550000000003</v>
      </c>
      <c r="I32" s="1152">
        <v>6260.77</v>
      </c>
      <c r="J32" s="1152">
        <v>6435.451</v>
      </c>
      <c r="K32" s="1152">
        <v>6148.3149999999996</v>
      </c>
      <c r="L32" s="1152">
        <v>5620.31</v>
      </c>
      <c r="M32" s="1152">
        <v>5639.1809999999996</v>
      </c>
      <c r="N32" s="1153">
        <v>5829.0429999999997</v>
      </c>
    </row>
    <row r="33" spans="2:14" ht="17.25" customHeight="1">
      <c r="B33" s="1145"/>
      <c r="C33" s="1146"/>
      <c r="D33" s="1147"/>
      <c r="E33" s="1147"/>
      <c r="F33" s="1147"/>
      <c r="G33" s="1147"/>
      <c r="H33" s="1147"/>
      <c r="I33" s="1147"/>
      <c r="J33" s="1147"/>
      <c r="K33" s="1147"/>
      <c r="L33" s="1147"/>
      <c r="M33" s="1147"/>
      <c r="N33" s="1147"/>
    </row>
    <row r="34" spans="2:14" ht="17.25" customHeight="1" thickBot="1">
      <c r="B34" s="1145">
        <v>2011</v>
      </c>
      <c r="C34" s="1146" t="s">
        <v>210</v>
      </c>
      <c r="D34" s="1147"/>
      <c r="E34" s="1147"/>
      <c r="F34" s="1147"/>
      <c r="G34" s="1147"/>
      <c r="H34" s="1147"/>
      <c r="I34" s="1147"/>
      <c r="J34" s="1147"/>
      <c r="K34" s="1147"/>
      <c r="L34" s="1147"/>
      <c r="M34" s="1147"/>
      <c r="N34" s="1147"/>
    </row>
    <row r="35" spans="2:14" ht="17.25" customHeight="1" thickBot="1">
      <c r="B35" s="1148"/>
      <c r="C35" s="1149" t="s">
        <v>211</v>
      </c>
      <c r="D35" s="1149" t="s">
        <v>212</v>
      </c>
      <c r="E35" s="1149" t="s">
        <v>213</v>
      </c>
      <c r="F35" s="1149" t="s">
        <v>214</v>
      </c>
      <c r="G35" s="1149" t="s">
        <v>215</v>
      </c>
      <c r="H35" s="1149" t="s">
        <v>216</v>
      </c>
      <c r="I35" s="1149" t="s">
        <v>217</v>
      </c>
      <c r="J35" s="1149" t="s">
        <v>218</v>
      </c>
      <c r="K35" s="1149" t="s">
        <v>219</v>
      </c>
      <c r="L35" s="1149" t="s">
        <v>220</v>
      </c>
      <c r="M35" s="1149" t="s">
        <v>221</v>
      </c>
      <c r="N35" s="1150" t="s">
        <v>222</v>
      </c>
    </row>
    <row r="36" spans="2:14" ht="17.25" customHeight="1" thickBot="1">
      <c r="B36" s="1151" t="s">
        <v>223</v>
      </c>
      <c r="C36" s="1152">
        <v>5542.2489999999998</v>
      </c>
      <c r="D36" s="1152">
        <v>5758.527</v>
      </c>
      <c r="E36" s="1152">
        <v>6129.1270000000004</v>
      </c>
      <c r="F36" s="1152">
        <v>6495.5770000000002</v>
      </c>
      <c r="G36" s="1152">
        <v>6462.6729999999998</v>
      </c>
      <c r="H36" s="1152">
        <v>6556.2529999999997</v>
      </c>
      <c r="I36" s="1152">
        <v>6740.4040000000005</v>
      </c>
      <c r="J36" s="1152">
        <v>6784.7690000000002</v>
      </c>
      <c r="K36" s="1152">
        <v>7121.5379999999996</v>
      </c>
      <c r="L36" s="1152">
        <v>7260.2550000000001</v>
      </c>
      <c r="M36" s="1152">
        <v>7431.1750000000002</v>
      </c>
      <c r="N36" s="1153">
        <v>8022.55</v>
      </c>
    </row>
    <row r="37" spans="2:14" ht="17.25" customHeight="1">
      <c r="B37" s="1154"/>
      <c r="C37" s="1156"/>
      <c r="D37" s="1156"/>
      <c r="E37" s="1156"/>
      <c r="F37" s="1156"/>
      <c r="G37" s="1156"/>
      <c r="H37" s="1156"/>
      <c r="I37" s="1156"/>
      <c r="J37" s="1156"/>
      <c r="K37" s="1156"/>
      <c r="L37" s="1156"/>
      <c r="M37" s="1156"/>
      <c r="N37" s="1156"/>
    </row>
    <row r="38" spans="2:14" ht="17.25" customHeight="1">
      <c r="B38" s="1154"/>
      <c r="C38" s="1156"/>
      <c r="D38" s="1156"/>
      <c r="E38" s="1156"/>
      <c r="F38" s="1156"/>
      <c r="G38" s="1156"/>
      <c r="H38" s="1156"/>
      <c r="I38" s="1156"/>
      <c r="J38" s="1156"/>
      <c r="K38" s="1156"/>
      <c r="L38" s="1156"/>
      <c r="M38" s="1156"/>
      <c r="N38" s="1156"/>
    </row>
    <row r="39" spans="2:14" ht="17.25" customHeight="1" thickBot="1">
      <c r="B39" s="1145">
        <v>2012</v>
      </c>
      <c r="C39" s="1146" t="s">
        <v>210</v>
      </c>
      <c r="D39" s="1155"/>
      <c r="E39" s="1155"/>
      <c r="F39" s="1155"/>
      <c r="G39" s="1155"/>
      <c r="H39" s="1155"/>
      <c r="I39" s="1155"/>
      <c r="J39" s="1155"/>
      <c r="K39" s="1155"/>
      <c r="L39" s="1155"/>
      <c r="M39" s="1155"/>
      <c r="N39" s="1155"/>
    </row>
    <row r="40" spans="2:14" ht="17.25" customHeight="1" thickBot="1">
      <c r="B40" s="1148"/>
      <c r="C40" s="1149" t="s">
        <v>211</v>
      </c>
      <c r="D40" s="1149" t="s">
        <v>212</v>
      </c>
      <c r="E40" s="1149" t="s">
        <v>213</v>
      </c>
      <c r="F40" s="1149" t="s">
        <v>214</v>
      </c>
      <c r="G40" s="1149" t="s">
        <v>215</v>
      </c>
      <c r="H40" s="1149" t="s">
        <v>216</v>
      </c>
      <c r="I40" s="1149" t="s">
        <v>217</v>
      </c>
      <c r="J40" s="1149" t="s">
        <v>218</v>
      </c>
      <c r="K40" s="1149" t="s">
        <v>219</v>
      </c>
      <c r="L40" s="1149" t="s">
        <v>220</v>
      </c>
      <c r="M40" s="1149" t="s">
        <v>221</v>
      </c>
      <c r="N40" s="1150" t="s">
        <v>222</v>
      </c>
    </row>
    <row r="41" spans="2:14" ht="17.25" customHeight="1" thickBot="1">
      <c r="B41" s="1151" t="s">
        <v>223</v>
      </c>
      <c r="C41" s="1152">
        <v>7220.2179999999998</v>
      </c>
      <c r="D41" s="1152">
        <v>7285.2380000000003</v>
      </c>
      <c r="E41" s="1152">
        <v>7222.0290000000005</v>
      </c>
      <c r="F41" s="1152">
        <v>7308.799</v>
      </c>
      <c r="G41" s="1152">
        <v>7419.9120000000003</v>
      </c>
      <c r="H41" s="1152">
        <v>7830.9740000000002</v>
      </c>
      <c r="I41" s="1152">
        <v>7652.692</v>
      </c>
      <c r="J41" s="1152">
        <v>7979.491</v>
      </c>
      <c r="K41" s="1152">
        <v>8261.9950000000008</v>
      </c>
      <c r="L41" s="1152">
        <v>8323.91</v>
      </c>
      <c r="M41" s="1152">
        <v>8027.0209999999997</v>
      </c>
      <c r="N41" s="1153">
        <v>7753.5780000000004</v>
      </c>
    </row>
    <row r="42" spans="2:14" ht="17.25" customHeight="1">
      <c r="B42" s="1154"/>
      <c r="C42" s="1156"/>
      <c r="D42" s="1156"/>
      <c r="E42" s="1156"/>
      <c r="F42" s="1156"/>
      <c r="G42" s="1156"/>
      <c r="H42" s="1156"/>
      <c r="I42" s="1156"/>
      <c r="J42" s="1156"/>
      <c r="K42" s="1156"/>
      <c r="L42" s="1156"/>
      <c r="M42" s="1156"/>
      <c r="N42" s="1156"/>
    </row>
    <row r="43" spans="2:14" ht="17.25" customHeight="1" thickBot="1">
      <c r="B43" s="1145">
        <v>2013</v>
      </c>
      <c r="C43" s="1146" t="s">
        <v>210</v>
      </c>
      <c r="D43" s="1155"/>
      <c r="E43" s="1155"/>
      <c r="F43" s="1155"/>
      <c r="G43" s="1155"/>
      <c r="H43" s="1155"/>
      <c r="I43" s="1155"/>
      <c r="J43" s="1155"/>
      <c r="K43" s="1155"/>
      <c r="L43" s="1155"/>
      <c r="M43" s="1155"/>
      <c r="N43" s="1155"/>
    </row>
    <row r="44" spans="2:14" ht="17.25" customHeight="1" thickBot="1">
      <c r="B44" s="1148"/>
      <c r="C44" s="1149" t="s">
        <v>211</v>
      </c>
      <c r="D44" s="1149" t="s">
        <v>212</v>
      </c>
      <c r="E44" s="1149" t="s">
        <v>213</v>
      </c>
      <c r="F44" s="1149" t="s">
        <v>214</v>
      </c>
      <c r="G44" s="1149" t="s">
        <v>215</v>
      </c>
      <c r="H44" s="1149" t="s">
        <v>216</v>
      </c>
      <c r="I44" s="1149" t="s">
        <v>217</v>
      </c>
      <c r="J44" s="1149" t="s">
        <v>218</v>
      </c>
      <c r="K44" s="1149" t="s">
        <v>219</v>
      </c>
      <c r="L44" s="1149" t="s">
        <v>220</v>
      </c>
      <c r="M44" s="1149" t="s">
        <v>221</v>
      </c>
      <c r="N44" s="1150" t="s">
        <v>222</v>
      </c>
    </row>
    <row r="45" spans="2:14" ht="17.25" customHeight="1" thickBot="1">
      <c r="B45" s="1151" t="s">
        <v>223</v>
      </c>
      <c r="C45" s="1152">
        <v>7308.357</v>
      </c>
      <c r="D45" s="1152">
        <v>7186.6750000000002</v>
      </c>
      <c r="E45" s="1152">
        <v>7373.3140000000003</v>
      </c>
      <c r="F45" s="1152">
        <v>7369.2830000000004</v>
      </c>
      <c r="G45" s="1152">
        <v>7246.326</v>
      </c>
      <c r="H45" s="1152">
        <v>7797.8069999999998</v>
      </c>
      <c r="I45" s="1152">
        <v>8149.6509999999998</v>
      </c>
      <c r="J45" s="1152">
        <v>8393.5580000000009</v>
      </c>
      <c r="K45" s="1152">
        <v>8527.268</v>
      </c>
      <c r="L45" s="1152">
        <v>8053.9530000000004</v>
      </c>
      <c r="M45" s="1152">
        <v>7689.7520000000004</v>
      </c>
      <c r="N45" s="1153">
        <v>7709.8720000000003</v>
      </c>
    </row>
    <row r="46" spans="2:14" ht="17.25" customHeight="1">
      <c r="B46" s="1154"/>
      <c r="C46" s="1156"/>
      <c r="D46" s="1156"/>
      <c r="E46" s="1156"/>
      <c r="F46" s="1156"/>
      <c r="G46" s="1156"/>
      <c r="H46" s="1156"/>
      <c r="I46" s="1156"/>
      <c r="J46" s="1156"/>
      <c r="K46" s="1156"/>
      <c r="L46" s="1156"/>
      <c r="M46" s="1156"/>
      <c r="N46" s="1156"/>
    </row>
    <row r="47" spans="2:14" ht="17.25" customHeight="1" thickBot="1">
      <c r="B47" s="1145">
        <v>2014</v>
      </c>
      <c r="C47" s="1156" t="s">
        <v>210</v>
      </c>
      <c r="D47" s="1156"/>
      <c r="E47" s="1156"/>
      <c r="F47" s="1156"/>
      <c r="G47" s="1156"/>
      <c r="H47" s="1156"/>
      <c r="I47" s="1156"/>
      <c r="J47" s="1156"/>
      <c r="K47" s="1156"/>
      <c r="L47" s="1156"/>
      <c r="M47" s="1156"/>
      <c r="N47" s="1156"/>
    </row>
    <row r="48" spans="2:14" ht="17.25" customHeight="1" thickBot="1">
      <c r="B48" s="1148"/>
      <c r="C48" s="1149" t="s">
        <v>211</v>
      </c>
      <c r="D48" s="1149" t="s">
        <v>212</v>
      </c>
      <c r="E48" s="1149" t="s">
        <v>213</v>
      </c>
      <c r="F48" s="1149" t="s">
        <v>214</v>
      </c>
      <c r="G48" s="1149" t="s">
        <v>215</v>
      </c>
      <c r="H48" s="1149" t="s">
        <v>216</v>
      </c>
      <c r="I48" s="1149" t="s">
        <v>217</v>
      </c>
      <c r="J48" s="1149" t="s">
        <v>218</v>
      </c>
      <c r="K48" s="1149" t="s">
        <v>219</v>
      </c>
      <c r="L48" s="1149" t="s">
        <v>220</v>
      </c>
      <c r="M48" s="1149" t="s">
        <v>221</v>
      </c>
      <c r="N48" s="1150" t="s">
        <v>222</v>
      </c>
    </row>
    <row r="49" spans="2:15" ht="17.25" customHeight="1" thickBot="1">
      <c r="B49" s="1151" t="s">
        <v>223</v>
      </c>
      <c r="C49" s="1152">
        <v>7262.8469999999998</v>
      </c>
      <c r="D49" s="1152">
        <v>6800.7120000000004</v>
      </c>
      <c r="E49" s="1152">
        <v>6722.1270000000004</v>
      </c>
      <c r="F49" s="1152">
        <v>7257.9780000000001</v>
      </c>
      <c r="G49" s="1152">
        <v>7289.0529999999999</v>
      </c>
      <c r="H49" s="1152">
        <v>7462.4669999999996</v>
      </c>
      <c r="I49" s="1152">
        <v>7570.5439999999999</v>
      </c>
      <c r="J49" s="1152">
        <v>7332.3329999999996</v>
      </c>
      <c r="K49" s="1152">
        <v>7125.6239999999998</v>
      </c>
      <c r="L49" s="1152">
        <v>6584.1970000000001</v>
      </c>
      <c r="M49" s="1152">
        <v>6464.5140000000001</v>
      </c>
      <c r="N49" s="1153">
        <v>6212.4610000000002</v>
      </c>
    </row>
    <row r="50" spans="2:15" ht="17.25" customHeight="1">
      <c r="B50" s="1154"/>
      <c r="C50" s="1156"/>
      <c r="D50" s="1156"/>
      <c r="E50" s="1156"/>
      <c r="F50" s="1156"/>
      <c r="G50" s="1156"/>
      <c r="H50" s="1156"/>
      <c r="I50" s="1156"/>
      <c r="J50" s="1156"/>
      <c r="K50" s="1156"/>
      <c r="L50" s="1156"/>
      <c r="M50" s="1156"/>
      <c r="N50" s="1156"/>
    </row>
    <row r="51" spans="2:15" ht="17.25" customHeight="1" thickBot="1">
      <c r="B51" s="1145">
        <v>2015</v>
      </c>
      <c r="C51" s="1156" t="s">
        <v>210</v>
      </c>
      <c r="D51" s="1156"/>
      <c r="E51" s="1156"/>
      <c r="F51" s="1156"/>
      <c r="G51" s="1156"/>
      <c r="H51" s="1156"/>
      <c r="I51" s="1156"/>
      <c r="J51" s="1156"/>
      <c r="K51" s="1156"/>
      <c r="L51" s="1156"/>
      <c r="M51" s="1156"/>
      <c r="N51" s="1156"/>
    </row>
    <row r="52" spans="2:15" ht="17.25" customHeight="1" thickBot="1">
      <c r="B52" s="1148"/>
      <c r="C52" s="1149" t="s">
        <v>211</v>
      </c>
      <c r="D52" s="1149" t="s">
        <v>212</v>
      </c>
      <c r="E52" s="1149" t="s">
        <v>213</v>
      </c>
      <c r="F52" s="1149" t="s">
        <v>214</v>
      </c>
      <c r="G52" s="1149" t="s">
        <v>215</v>
      </c>
      <c r="H52" s="1149" t="s">
        <v>216</v>
      </c>
      <c r="I52" s="1149" t="s">
        <v>217</v>
      </c>
      <c r="J52" s="1149" t="s">
        <v>218</v>
      </c>
      <c r="K52" s="1149" t="s">
        <v>219</v>
      </c>
      <c r="L52" s="1149" t="s">
        <v>220</v>
      </c>
      <c r="M52" s="1149" t="s">
        <v>221</v>
      </c>
      <c r="N52" s="1150" t="s">
        <v>222</v>
      </c>
    </row>
    <row r="53" spans="2:15" ht="17.25" customHeight="1" thickBot="1">
      <c r="B53" s="1151" t="s">
        <v>223</v>
      </c>
      <c r="C53" s="1152">
        <v>5988.5789999999997</v>
      </c>
      <c r="D53" s="1152">
        <v>6226.96</v>
      </c>
      <c r="E53" s="1152">
        <v>6357.433</v>
      </c>
      <c r="F53" s="1152">
        <v>6430.7160000000003</v>
      </c>
      <c r="G53" s="1152">
        <v>6157.1660000000002</v>
      </c>
      <c r="H53" s="1152">
        <v>6392.8370000000004</v>
      </c>
      <c r="I53" s="1152">
        <v>6266.0069999999996</v>
      </c>
      <c r="J53" s="1152">
        <v>6294.1379999999999</v>
      </c>
      <c r="K53" s="1152">
        <v>6632.9830000000002</v>
      </c>
      <c r="L53" s="1152">
        <v>6475.1030000000001</v>
      </c>
      <c r="M53" s="1152">
        <v>5982.0010000000002</v>
      </c>
      <c r="N53" s="1153">
        <v>5794.0420000000004</v>
      </c>
    </row>
    <row r="54" spans="2:15" ht="17.25" customHeight="1">
      <c r="B54" s="1154"/>
      <c r="C54" s="1156"/>
      <c r="D54" s="1156"/>
      <c r="E54" s="1156"/>
      <c r="F54" s="1156"/>
      <c r="G54" s="1156"/>
      <c r="H54" s="1156"/>
      <c r="I54" s="1156"/>
      <c r="J54" s="1156"/>
      <c r="K54" s="1156"/>
      <c r="L54" s="1156"/>
      <c r="M54" s="1156"/>
      <c r="N54" s="1156"/>
    </row>
    <row r="55" spans="2:15" ht="17.25" customHeight="1" thickBot="1">
      <c r="B55" s="1145">
        <v>2016</v>
      </c>
      <c r="C55" s="1156" t="s">
        <v>210</v>
      </c>
      <c r="D55" s="1156"/>
      <c r="E55" s="1156"/>
      <c r="F55" s="1156"/>
      <c r="G55" s="1156"/>
      <c r="H55" s="1156"/>
      <c r="I55" s="1156"/>
      <c r="J55" s="1156"/>
      <c r="K55" s="1156"/>
      <c r="L55" s="1156"/>
      <c r="M55" s="1156"/>
      <c r="N55" s="1156"/>
    </row>
    <row r="56" spans="2:15" ht="17.25" customHeight="1" thickBot="1">
      <c r="B56" s="1148"/>
      <c r="C56" s="1149" t="s">
        <v>211</v>
      </c>
      <c r="D56" s="1149" t="s">
        <v>212</v>
      </c>
      <c r="E56" s="1149" t="s">
        <v>213</v>
      </c>
      <c r="F56" s="1149" t="s">
        <v>214</v>
      </c>
      <c r="G56" s="1149" t="s">
        <v>215</v>
      </c>
      <c r="H56" s="1149" t="s">
        <v>216</v>
      </c>
      <c r="I56" s="1149" t="s">
        <v>217</v>
      </c>
      <c r="J56" s="1149" t="s">
        <v>218</v>
      </c>
      <c r="K56" s="1149" t="s">
        <v>219</v>
      </c>
      <c r="L56" s="1149" t="s">
        <v>220</v>
      </c>
      <c r="M56" s="1149" t="s">
        <v>221</v>
      </c>
      <c r="N56" s="1150" t="s">
        <v>222</v>
      </c>
    </row>
    <row r="57" spans="2:15" ht="17.25" customHeight="1" thickBot="1">
      <c r="B57" s="1151" t="s">
        <v>223</v>
      </c>
      <c r="C57" s="1152">
        <v>5874.2449999999999</v>
      </c>
      <c r="D57" s="1152">
        <v>5990.7640000000001</v>
      </c>
      <c r="E57" s="1152">
        <v>6134.9849999999997</v>
      </c>
      <c r="F57" s="1152">
        <v>6074.7089999999998</v>
      </c>
      <c r="G57" s="1152">
        <v>6544.3220000000001</v>
      </c>
      <c r="H57" s="1152">
        <v>7168.3109999999997</v>
      </c>
      <c r="I57" s="1152">
        <v>7648.6670000000004</v>
      </c>
      <c r="J57" s="1152">
        <v>7646.9120000000003</v>
      </c>
      <c r="K57" s="1152">
        <v>7698.9219999999996</v>
      </c>
      <c r="L57" s="1152">
        <v>7356.1809999999996</v>
      </c>
      <c r="M57" s="1152">
        <v>7136.1949999999997</v>
      </c>
      <c r="N57" s="1153">
        <v>7355.4430000000002</v>
      </c>
    </row>
    <row r="58" spans="2:15" ht="17.25" customHeight="1">
      <c r="B58" s="1154"/>
      <c r="C58" s="1156"/>
      <c r="D58" s="1156"/>
      <c r="E58" s="1156"/>
      <c r="F58" s="1157"/>
      <c r="G58" s="1156"/>
      <c r="H58" s="1156"/>
      <c r="I58" s="1156"/>
      <c r="J58" s="1156"/>
      <c r="K58" s="1156"/>
      <c r="L58" s="1156"/>
      <c r="M58" s="1156"/>
      <c r="N58" s="1156"/>
    </row>
    <row r="59" spans="2:15" ht="17.25" customHeight="1" thickBot="1">
      <c r="B59" s="1145">
        <v>2017</v>
      </c>
      <c r="C59" s="1156" t="s">
        <v>210</v>
      </c>
      <c r="D59" s="1156"/>
      <c r="E59" s="1156"/>
      <c r="F59" s="1156"/>
      <c r="G59" s="1156"/>
      <c r="H59" s="1156"/>
      <c r="I59" s="1156"/>
      <c r="J59" s="1156"/>
      <c r="K59" s="1156"/>
      <c r="L59" s="1156"/>
      <c r="M59" s="1156"/>
      <c r="N59" s="1156"/>
    </row>
    <row r="60" spans="2:15" ht="17.25" customHeight="1" thickBot="1">
      <c r="B60" s="1148"/>
      <c r="C60" s="1149" t="s">
        <v>211</v>
      </c>
      <c r="D60" s="1149" t="s">
        <v>212</v>
      </c>
      <c r="E60" s="1149" t="s">
        <v>213</v>
      </c>
      <c r="F60" s="1149" t="s">
        <v>214</v>
      </c>
      <c r="G60" s="1149" t="s">
        <v>215</v>
      </c>
      <c r="H60" s="1149" t="s">
        <v>216</v>
      </c>
      <c r="I60" s="1149" t="s">
        <v>217</v>
      </c>
      <c r="J60" s="1149" t="s">
        <v>218</v>
      </c>
      <c r="K60" s="1149" t="s">
        <v>219</v>
      </c>
      <c r="L60" s="1149" t="s">
        <v>220</v>
      </c>
      <c r="M60" s="1149" t="s">
        <v>221</v>
      </c>
      <c r="N60" s="1150" t="s">
        <v>222</v>
      </c>
    </row>
    <row r="61" spans="2:15" ht="17.25" customHeight="1" thickBot="1">
      <c r="B61" s="1151" t="s">
        <v>223</v>
      </c>
      <c r="C61" s="1152">
        <v>7107.8590000000004</v>
      </c>
      <c r="D61" s="1152">
        <v>7032.9409999999998</v>
      </c>
      <c r="E61" s="1152">
        <v>7178.1710000000003</v>
      </c>
      <c r="F61" s="1152">
        <v>7899.58</v>
      </c>
      <c r="G61" s="1152">
        <v>8096.6610000000001</v>
      </c>
      <c r="H61" s="1152">
        <v>8142.7550000000001</v>
      </c>
      <c r="I61" s="1152">
        <v>7976.6329999999998</v>
      </c>
      <c r="J61" s="1152">
        <v>7841.8630000000003</v>
      </c>
      <c r="K61" s="1152">
        <v>7669.6620000000003</v>
      </c>
      <c r="L61" s="1152">
        <v>7096.991</v>
      </c>
      <c r="M61" s="1152">
        <v>6818.5039999999999</v>
      </c>
      <c r="N61" s="1153">
        <v>6791.3230000000003</v>
      </c>
    </row>
    <row r="62" spans="2:15" ht="17.25" customHeight="1">
      <c r="B62" s="1158"/>
      <c r="C62" s="1141"/>
      <c r="D62" s="1141"/>
      <c r="E62" s="1141"/>
      <c r="F62" s="1141"/>
      <c r="G62" s="1141"/>
      <c r="H62" s="1141"/>
      <c r="I62" s="1141"/>
      <c r="J62" s="1141"/>
      <c r="K62" s="1141"/>
      <c r="L62" s="1141"/>
      <c r="M62" s="1141"/>
      <c r="N62" s="1141"/>
      <c r="O62" s="1158"/>
    </row>
    <row r="63" spans="2:15" ht="17.25" customHeight="1" thickBot="1">
      <c r="B63" s="1145">
        <v>2018</v>
      </c>
      <c r="C63" s="1156" t="s">
        <v>210</v>
      </c>
      <c r="D63" s="1156"/>
      <c r="E63" s="1156"/>
      <c r="F63" s="1156"/>
      <c r="G63" s="1156"/>
      <c r="H63" s="1156"/>
      <c r="I63" s="1156"/>
      <c r="J63" s="1156"/>
      <c r="K63" s="1156"/>
      <c r="L63" s="1156"/>
      <c r="M63" s="1156"/>
      <c r="N63" s="1156"/>
    </row>
    <row r="64" spans="2:15" ht="17.25" customHeight="1" thickBot="1">
      <c r="B64" s="1148"/>
      <c r="C64" s="1149" t="s">
        <v>211</v>
      </c>
      <c r="D64" s="1149" t="s">
        <v>212</v>
      </c>
      <c r="E64" s="1149" t="s">
        <v>213</v>
      </c>
      <c r="F64" s="1149" t="s">
        <v>214</v>
      </c>
      <c r="G64" s="1149" t="s">
        <v>215</v>
      </c>
      <c r="H64" s="1149" t="s">
        <v>216</v>
      </c>
      <c r="I64" s="1149" t="s">
        <v>217</v>
      </c>
      <c r="J64" s="1149" t="s">
        <v>218</v>
      </c>
      <c r="K64" s="1149" t="s">
        <v>219</v>
      </c>
      <c r="L64" s="1149" t="s">
        <v>220</v>
      </c>
      <c r="M64" s="1149" t="s">
        <v>221</v>
      </c>
      <c r="N64" s="1150" t="s">
        <v>222</v>
      </c>
    </row>
    <row r="65" spans="2:15" ht="17.25" customHeight="1" thickBot="1">
      <c r="B65" s="1151" t="s">
        <v>223</v>
      </c>
      <c r="C65" s="1152">
        <v>6304.1369999999997</v>
      </c>
      <c r="D65" s="1152">
        <v>6602.5190000000002</v>
      </c>
      <c r="E65" s="1152">
        <v>6838.3890000000001</v>
      </c>
      <c r="F65" s="1152">
        <v>6668.2719999999999</v>
      </c>
      <c r="G65" s="1152">
        <v>6553.5039999999999</v>
      </c>
      <c r="H65" s="1152">
        <v>6794.8559999999998</v>
      </c>
      <c r="I65" s="1152">
        <v>6792.067</v>
      </c>
      <c r="J65" s="1152">
        <v>7043.116</v>
      </c>
      <c r="K65" s="1152">
        <v>6983.848</v>
      </c>
      <c r="L65" s="1152">
        <v>6532.5169999999998</v>
      </c>
      <c r="M65" s="1152">
        <v>6422.5680000000002</v>
      </c>
      <c r="N65" s="1153">
        <v>6408.8670000000002</v>
      </c>
    </row>
    <row r="66" spans="2:15" ht="17.25" customHeight="1">
      <c r="B66" s="1158"/>
      <c r="C66" s="1141"/>
      <c r="D66" s="1141"/>
      <c r="E66" s="1141"/>
      <c r="F66" s="1141"/>
      <c r="G66" s="1141"/>
      <c r="H66" s="1141"/>
      <c r="I66" s="1141"/>
      <c r="J66" s="1141"/>
      <c r="K66" s="1141"/>
      <c r="L66" s="1141"/>
      <c r="M66" s="1141"/>
      <c r="N66" s="1141"/>
      <c r="O66" s="1158"/>
    </row>
    <row r="67" spans="2:15" ht="17.25" customHeight="1" thickBot="1">
      <c r="B67" s="1145">
        <v>2019</v>
      </c>
      <c r="C67" s="1156" t="s">
        <v>210</v>
      </c>
      <c r="D67" s="1156"/>
      <c r="E67" s="1156"/>
      <c r="F67" s="1156"/>
      <c r="G67" s="1156"/>
      <c r="H67" s="1156"/>
      <c r="I67" s="1156"/>
      <c r="J67" s="1156"/>
      <c r="K67" s="1156"/>
      <c r="L67" s="1156"/>
      <c r="M67" s="1156"/>
      <c r="N67" s="1156"/>
    </row>
    <row r="68" spans="2:15" ht="17.25" customHeight="1" thickBot="1">
      <c r="B68" s="1148"/>
      <c r="C68" s="1149" t="s">
        <v>211</v>
      </c>
      <c r="D68" s="1149" t="s">
        <v>212</v>
      </c>
      <c r="E68" s="1149" t="s">
        <v>213</v>
      </c>
      <c r="F68" s="1149" t="s">
        <v>214</v>
      </c>
      <c r="G68" s="1149" t="s">
        <v>215</v>
      </c>
      <c r="H68" s="1149" t="s">
        <v>216</v>
      </c>
      <c r="I68" s="1149" t="s">
        <v>217</v>
      </c>
      <c r="J68" s="1149" t="s">
        <v>218</v>
      </c>
      <c r="K68" s="1149" t="s">
        <v>219</v>
      </c>
      <c r="L68" s="1149" t="s">
        <v>220</v>
      </c>
      <c r="M68" s="1149" t="s">
        <v>221</v>
      </c>
      <c r="N68" s="1150" t="s">
        <v>222</v>
      </c>
    </row>
    <row r="69" spans="2:15" ht="17.25" customHeight="1" thickBot="1">
      <c r="B69" s="1151" t="s">
        <v>223</v>
      </c>
      <c r="C69" s="1152">
        <v>6293.2969999999996</v>
      </c>
      <c r="D69" s="1152">
        <v>6301.5559999999996</v>
      </c>
      <c r="E69" s="1152">
        <v>6571.634</v>
      </c>
      <c r="F69" s="1152">
        <v>8477.1820000000007</v>
      </c>
      <c r="G69" s="1152">
        <v>8512.2630000000008</v>
      </c>
      <c r="H69" s="1152">
        <v>8364.6530000000002</v>
      </c>
      <c r="I69" s="1152">
        <v>8132.777</v>
      </c>
      <c r="J69" s="1152">
        <v>8539.4519999999993</v>
      </c>
      <c r="K69" s="1152">
        <v>8538.0300000000007</v>
      </c>
      <c r="L69" s="1152">
        <v>8525.3870000000006</v>
      </c>
      <c r="M69" s="1152">
        <v>8711.92</v>
      </c>
      <c r="N69" s="1153">
        <v>9366.018</v>
      </c>
    </row>
    <row r="70" spans="2:15" s="1142" customFormat="1" ht="17.25" customHeight="1">
      <c r="B70" s="1158"/>
      <c r="C70" s="1141"/>
      <c r="D70" s="1141"/>
      <c r="E70" s="1141"/>
      <c r="F70" s="1141"/>
      <c r="G70" s="1141"/>
      <c r="H70" s="1141"/>
      <c r="I70" s="1141"/>
      <c r="J70" s="1141"/>
      <c r="K70" s="1141"/>
      <c r="L70" s="1141"/>
      <c r="M70" s="1141"/>
      <c r="N70" s="1141"/>
    </row>
    <row r="71" spans="2:15" ht="17.25" customHeight="1" thickBot="1">
      <c r="B71" s="1145">
        <v>2020</v>
      </c>
      <c r="C71" s="1156" t="s">
        <v>210</v>
      </c>
      <c r="D71" s="1156"/>
      <c r="E71" s="1156"/>
      <c r="F71" s="1156"/>
      <c r="G71" s="1156"/>
      <c r="H71" s="1156"/>
      <c r="I71" s="1156"/>
      <c r="J71" s="1156"/>
      <c r="K71" s="1156"/>
      <c r="L71" s="1156"/>
      <c r="M71" s="1156"/>
      <c r="N71" s="1156"/>
      <c r="O71" s="1158"/>
    </row>
    <row r="72" spans="2:15" ht="17.25" customHeight="1" thickBot="1">
      <c r="B72" s="1148"/>
      <c r="C72" s="1149" t="s">
        <v>211</v>
      </c>
      <c r="D72" s="1149" t="s">
        <v>212</v>
      </c>
      <c r="E72" s="1149" t="s">
        <v>213</v>
      </c>
      <c r="F72" s="1149" t="s">
        <v>214</v>
      </c>
      <c r="G72" s="1149" t="s">
        <v>215</v>
      </c>
      <c r="H72" s="1149" t="s">
        <v>216</v>
      </c>
      <c r="I72" s="1149" t="s">
        <v>217</v>
      </c>
      <c r="J72" s="1149" t="s">
        <v>218</v>
      </c>
      <c r="K72" s="1149" t="s">
        <v>219</v>
      </c>
      <c r="L72" s="1149" t="s">
        <v>220</v>
      </c>
      <c r="M72" s="1149" t="s">
        <v>221</v>
      </c>
      <c r="N72" s="1150" t="s">
        <v>222</v>
      </c>
      <c r="O72" s="1158"/>
    </row>
    <row r="73" spans="2:15" ht="17.25" customHeight="1" thickBot="1">
      <c r="B73" s="1151" t="s">
        <v>223</v>
      </c>
      <c r="C73" s="1152">
        <v>8722.2080000000005</v>
      </c>
      <c r="D73" s="1152">
        <v>8888.68</v>
      </c>
      <c r="E73" s="1152">
        <v>9249.9439999999995</v>
      </c>
      <c r="F73" s="1152">
        <v>8827.5239999999994</v>
      </c>
      <c r="G73" s="1152">
        <v>7595.232</v>
      </c>
      <c r="H73" s="1152">
        <v>7993.848</v>
      </c>
      <c r="I73" s="1152">
        <v>7228.6859999999997</v>
      </c>
      <c r="J73" s="1152">
        <v>7127.9790000000003</v>
      </c>
      <c r="K73" s="1152">
        <v>6782.8620000000001</v>
      </c>
      <c r="L73" s="1152">
        <v>6522.2709999999997</v>
      </c>
      <c r="M73" s="1152">
        <v>6220.9089999999997</v>
      </c>
      <c r="N73" s="1153">
        <v>5857.3779999999997</v>
      </c>
      <c r="O73" s="1158"/>
    </row>
    <row r="74" spans="2:15">
      <c r="L74" s="1311"/>
      <c r="M74" s="1158"/>
      <c r="N74" s="1158"/>
      <c r="O74" s="1158"/>
    </row>
    <row r="75" spans="2:15">
      <c r="L75" s="1311"/>
      <c r="M75" s="1158"/>
      <c r="N75" s="1158"/>
      <c r="O75" s="1158"/>
    </row>
    <row r="76" spans="2:15" ht="13.5" thickBot="1">
      <c r="B76" s="1145">
        <v>2021</v>
      </c>
      <c r="C76" s="1156" t="s">
        <v>210</v>
      </c>
      <c r="D76" s="1156"/>
      <c r="E76" s="1156"/>
      <c r="F76" s="1156"/>
      <c r="G76" s="1156"/>
      <c r="H76" s="1156"/>
      <c r="I76" s="1156"/>
      <c r="J76" s="1156"/>
      <c r="K76" s="1156"/>
      <c r="L76" s="1156"/>
      <c r="M76" s="1156"/>
      <c r="N76" s="1156"/>
      <c r="O76" s="1158"/>
    </row>
    <row r="77" spans="2:15" ht="13.5" thickBot="1">
      <c r="B77" s="1148"/>
      <c r="C77" s="1149" t="s">
        <v>211</v>
      </c>
      <c r="D77" s="1149" t="s">
        <v>212</v>
      </c>
      <c r="E77" s="1149" t="s">
        <v>213</v>
      </c>
      <c r="F77" s="1149" t="s">
        <v>214</v>
      </c>
      <c r="G77" s="1149" t="s">
        <v>215</v>
      </c>
      <c r="H77" s="1149" t="s">
        <v>216</v>
      </c>
      <c r="I77" s="1149" t="s">
        <v>217</v>
      </c>
      <c r="J77" s="1149" t="s">
        <v>218</v>
      </c>
      <c r="K77" s="1149" t="s">
        <v>219</v>
      </c>
      <c r="L77" s="1149" t="s">
        <v>220</v>
      </c>
      <c r="M77" s="1149" t="s">
        <v>221</v>
      </c>
      <c r="N77" s="1150" t="s">
        <v>222</v>
      </c>
      <c r="O77" s="1158"/>
    </row>
    <row r="78" spans="2:15" ht="13.5" thickBot="1">
      <c r="B78" s="1151" t="s">
        <v>223</v>
      </c>
      <c r="C78" s="1152">
        <v>5856.7259999999997</v>
      </c>
      <c r="D78" s="1152">
        <v>6191.5230000000001</v>
      </c>
      <c r="E78" s="1152"/>
      <c r="F78" s="1152"/>
      <c r="G78" s="1152"/>
      <c r="H78" s="1152"/>
      <c r="I78" s="1152"/>
      <c r="J78" s="1152"/>
      <c r="K78" s="1152"/>
      <c r="L78" s="1152"/>
      <c r="M78" s="1152"/>
      <c r="N78" s="1153"/>
      <c r="O78" s="1158"/>
    </row>
    <row r="79" spans="2:15">
      <c r="L79" s="1311"/>
      <c r="M79" s="1158"/>
      <c r="N79" s="1158"/>
      <c r="O79" s="1158"/>
    </row>
  </sheetData>
  <pageMargins left="0.17" right="0.19" top="1" bottom="1" header="0.5" footer="0.5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71"/>
  <sheetViews>
    <sheetView showGridLines="0" workbookViewId="0">
      <selection activeCell="S24" sqref="S24"/>
    </sheetView>
  </sheetViews>
  <sheetFormatPr defaultRowHeight="15"/>
  <cols>
    <col min="1" max="1" width="9.28515625" style="1159" customWidth="1"/>
    <col min="2" max="2" width="11.28515625" style="1159" customWidth="1"/>
    <col min="3" max="4" width="9.140625" style="1159"/>
    <col min="5" max="5" width="10.28515625" style="1159" customWidth="1"/>
    <col min="6" max="6" width="9.140625" style="1159"/>
    <col min="7" max="7" width="10" style="1159" bestFit="1" customWidth="1"/>
    <col min="8" max="8" width="9.140625" style="1159"/>
    <col min="9" max="9" width="10.28515625" style="1159" customWidth="1"/>
    <col min="10" max="10" width="10.140625" style="1159" bestFit="1" customWidth="1"/>
    <col min="11" max="11" width="12.5703125" style="1159" bestFit="1" customWidth="1"/>
    <col min="12" max="12" width="9.5703125" style="1159" bestFit="1" customWidth="1"/>
    <col min="13" max="13" width="10.28515625" style="1159" bestFit="1" customWidth="1"/>
    <col min="14" max="16384" width="9.140625" style="1159"/>
  </cols>
  <sheetData>
    <row r="1" spans="1:13" ht="35.25" customHeight="1">
      <c r="A1" s="1160" t="s">
        <v>455</v>
      </c>
    </row>
    <row r="2" spans="1:13" ht="18.75">
      <c r="A2" s="1160" t="s">
        <v>434</v>
      </c>
    </row>
    <row r="3" spans="1:13" ht="12" customHeight="1">
      <c r="A3" s="1161"/>
    </row>
    <row r="4" spans="1:13" ht="13.5" customHeight="1">
      <c r="A4" s="1162" t="s">
        <v>435</v>
      </c>
    </row>
    <row r="6" spans="1:13" ht="22.5" customHeight="1" thickBot="1">
      <c r="C6" s="1163" t="s">
        <v>436</v>
      </c>
      <c r="E6" s="1164"/>
      <c r="F6" s="1165"/>
    </row>
    <row r="7" spans="1:13" ht="15.75" thickBot="1">
      <c r="A7" s="1166" t="s">
        <v>437</v>
      </c>
      <c r="B7" s="1167" t="s">
        <v>438</v>
      </c>
      <c r="C7" s="1168" t="s">
        <v>439</v>
      </c>
      <c r="D7" s="1168" t="s">
        <v>440</v>
      </c>
      <c r="E7" s="1168" t="s">
        <v>441</v>
      </c>
      <c r="F7" s="1168" t="s">
        <v>442</v>
      </c>
      <c r="G7" s="1168" t="s">
        <v>443</v>
      </c>
      <c r="H7" s="1168" t="s">
        <v>444</v>
      </c>
      <c r="I7" s="1168" t="s">
        <v>445</v>
      </c>
      <c r="J7" s="1168" t="s">
        <v>446</v>
      </c>
      <c r="K7" s="1168" t="s">
        <v>447</v>
      </c>
      <c r="L7" s="1168" t="s">
        <v>448</v>
      </c>
      <c r="M7" s="1169" t="s">
        <v>449</v>
      </c>
    </row>
    <row r="8" spans="1:13" ht="16.5" thickBot="1">
      <c r="A8" s="1170" t="s">
        <v>453</v>
      </c>
      <c r="B8" s="1171"/>
      <c r="C8" s="1171"/>
      <c r="D8" s="1171"/>
      <c r="E8" s="1171"/>
      <c r="F8" s="1171"/>
      <c r="G8" s="1171"/>
      <c r="H8" s="1171"/>
      <c r="I8" s="1171"/>
      <c r="J8" s="1171"/>
      <c r="K8" s="1171"/>
      <c r="L8" s="1171"/>
      <c r="M8" s="1172"/>
    </row>
    <row r="9" spans="1:13" ht="15.75">
      <c r="A9" s="1326" t="s">
        <v>450</v>
      </c>
      <c r="B9" s="1321">
        <v>12072.460066898788</v>
      </c>
      <c r="C9" s="1322">
        <v>11801.754024324327</v>
      </c>
      <c r="D9" s="1322">
        <v>11842.874129213025</v>
      </c>
      <c r="E9" s="1322">
        <v>12635.769988031125</v>
      </c>
      <c r="F9" s="1322">
        <v>12629.137716030946</v>
      </c>
      <c r="G9" s="1322">
        <v>12583.955527752287</v>
      </c>
      <c r="H9" s="1322">
        <v>12409.656890636163</v>
      </c>
      <c r="I9" s="1322">
        <v>12314.176792211427</v>
      </c>
      <c r="J9" s="1322">
        <v>12236.484970709</v>
      </c>
      <c r="K9" s="1322">
        <v>11952.61433067424</v>
      </c>
      <c r="L9" s="1322">
        <v>11905.714046979869</v>
      </c>
      <c r="M9" s="1323">
        <v>12034.467692820765</v>
      </c>
    </row>
    <row r="10" spans="1:13" ht="15.75">
      <c r="A10" s="1173" t="s">
        <v>451</v>
      </c>
      <c r="B10" s="1324">
        <v>11640.855915020755</v>
      </c>
      <c r="C10" s="1225">
        <v>11612.937112078713</v>
      </c>
      <c r="D10" s="1225">
        <v>12018.127992604223</v>
      </c>
      <c r="E10" s="1225">
        <v>11874.202222075666</v>
      </c>
      <c r="F10" s="1225">
        <v>11826.881186150231</v>
      </c>
      <c r="G10" s="1225">
        <v>11494.455592602042</v>
      </c>
      <c r="H10" s="1225">
        <v>11378.649654487566</v>
      </c>
      <c r="I10" s="1225">
        <v>11500.772655429282</v>
      </c>
      <c r="J10" s="1225">
        <v>11555.248191666431</v>
      </c>
      <c r="K10" s="1225">
        <v>11351.845098183347</v>
      </c>
      <c r="L10" s="1225">
        <v>11391.502646445555</v>
      </c>
      <c r="M10" s="1226">
        <v>11492.859999452077</v>
      </c>
    </row>
    <row r="11" spans="1:13" ht="15.75">
      <c r="A11" s="1173" t="s">
        <v>452</v>
      </c>
      <c r="B11" s="1324">
        <v>11468.445677214311</v>
      </c>
      <c r="C11" s="1225">
        <v>11395.660197596975</v>
      </c>
      <c r="D11" s="1225">
        <v>11429.39419859064</v>
      </c>
      <c r="E11" s="1225">
        <v>12775.194222807571</v>
      </c>
      <c r="F11" s="1225">
        <v>12854.221299749677</v>
      </c>
      <c r="G11" s="1225">
        <v>12653.163547531443</v>
      </c>
      <c r="H11" s="1225">
        <v>12344.801068499683</v>
      </c>
      <c r="I11" s="1225">
        <v>12340.35</v>
      </c>
      <c r="J11" s="1320">
        <v>12423.259</v>
      </c>
      <c r="K11" s="1225">
        <v>11381.679</v>
      </c>
      <c r="L11" s="1225">
        <v>11571.589</v>
      </c>
      <c r="M11" s="1226">
        <v>12975.208000000001</v>
      </c>
    </row>
    <row r="12" spans="1:13" ht="15.75">
      <c r="A12" s="1173">
        <v>2020</v>
      </c>
      <c r="B12" s="1324">
        <v>12510.022000000001</v>
      </c>
      <c r="C12" s="1225">
        <v>12273.789000000001</v>
      </c>
      <c r="D12" s="1225">
        <v>13020.531000000001</v>
      </c>
      <c r="E12" s="1225">
        <v>12219.789000000001</v>
      </c>
      <c r="F12" s="1225">
        <v>11271.537</v>
      </c>
      <c r="G12" s="1225">
        <v>11310.51</v>
      </c>
      <c r="H12" s="1225">
        <v>11047.205</v>
      </c>
      <c r="I12" s="1225">
        <v>11216.826999999999</v>
      </c>
      <c r="J12" s="1320">
        <v>10892.03</v>
      </c>
      <c r="K12" s="1225">
        <v>10571.252</v>
      </c>
      <c r="L12" s="1225">
        <v>10369.69</v>
      </c>
      <c r="M12" s="1226">
        <v>10486.311</v>
      </c>
    </row>
    <row r="13" spans="1:13" ht="16.5" thickBot="1">
      <c r="A13" s="1174">
        <v>2021</v>
      </c>
      <c r="B13" s="1325">
        <v>10383.261</v>
      </c>
      <c r="C13" s="1227">
        <v>10311.768</v>
      </c>
      <c r="D13" s="1227"/>
      <c r="E13" s="1227"/>
      <c r="F13" s="1227"/>
      <c r="G13" s="1227"/>
      <c r="H13" s="1227"/>
      <c r="I13" s="1227"/>
      <c r="J13" s="1227"/>
      <c r="K13" s="1227"/>
      <c r="L13" s="1227"/>
      <c r="M13" s="1228"/>
    </row>
    <row r="14" spans="1:13" ht="16.5" thickBot="1">
      <c r="A14" s="1170" t="s">
        <v>454</v>
      </c>
      <c r="B14" s="1171"/>
      <c r="C14" s="1171"/>
      <c r="D14" s="1171"/>
      <c r="E14" s="1171"/>
      <c r="F14" s="1171"/>
      <c r="G14" s="1171"/>
      <c r="H14" s="1171"/>
      <c r="I14" s="1171"/>
      <c r="J14" s="1171"/>
      <c r="K14" s="1171"/>
      <c r="L14" s="1171"/>
      <c r="M14" s="1172"/>
    </row>
    <row r="15" spans="1:13" ht="15.75">
      <c r="A15" s="1326" t="s">
        <v>450</v>
      </c>
      <c r="B15" s="1321">
        <v>16521.015311102961</v>
      </c>
      <c r="C15" s="1322">
        <v>16329.848133231302</v>
      </c>
      <c r="D15" s="1322">
        <v>16386.325031621967</v>
      </c>
      <c r="E15" s="1322">
        <v>16685.23248821239</v>
      </c>
      <c r="F15" s="1322">
        <v>16478.558665396817</v>
      </c>
      <c r="G15" s="1322">
        <v>17481.393714721282</v>
      </c>
      <c r="H15" s="1322">
        <v>17152.130721219499</v>
      </c>
      <c r="I15" s="1322">
        <v>17594.326029049367</v>
      </c>
      <c r="J15" s="1322">
        <v>17664.347577413922</v>
      </c>
      <c r="K15" s="1322">
        <v>17992.626149633696</v>
      </c>
      <c r="L15" s="1322">
        <v>17189.463741507981</v>
      </c>
      <c r="M15" s="1323">
        <v>17708.052386413412</v>
      </c>
    </row>
    <row r="16" spans="1:13" ht="15.75">
      <c r="A16" s="1173" t="s">
        <v>451</v>
      </c>
      <c r="B16" s="1324">
        <v>17405.203196364768</v>
      </c>
      <c r="C16" s="1225">
        <v>16663.489714689258</v>
      </c>
      <c r="D16" s="1225">
        <v>17876.778164465093</v>
      </c>
      <c r="E16" s="1225">
        <v>17492.473995654553</v>
      </c>
      <c r="F16" s="1225">
        <v>17408.261366694438</v>
      </c>
      <c r="G16" s="1225">
        <v>17768.295914177183</v>
      </c>
      <c r="H16" s="1225">
        <v>17638.293330420769</v>
      </c>
      <c r="I16" s="1225">
        <v>17053.353500612251</v>
      </c>
      <c r="J16" s="1225">
        <v>16997.901762003297</v>
      </c>
      <c r="K16" s="1225">
        <v>17011.40309944937</v>
      </c>
      <c r="L16" s="1225">
        <v>16307.846554248332</v>
      </c>
      <c r="M16" s="1226">
        <v>17138.4291193067</v>
      </c>
    </row>
    <row r="17" spans="1:19" ht="15.75">
      <c r="A17" s="1173" t="s">
        <v>452</v>
      </c>
      <c r="B17" s="1324">
        <v>16877.095027891006</v>
      </c>
      <c r="C17" s="1225">
        <v>17482.236551893751</v>
      </c>
      <c r="D17" s="1225">
        <v>17242.294654298134</v>
      </c>
      <c r="E17" s="1225">
        <v>18427.025149968933</v>
      </c>
      <c r="F17" s="1225">
        <v>19024.980514747356</v>
      </c>
      <c r="G17" s="1225">
        <v>19273.248992715995</v>
      </c>
      <c r="H17" s="1225">
        <v>18923.676691274948</v>
      </c>
      <c r="I17" s="1225">
        <v>19224.04</v>
      </c>
      <c r="J17" s="1320">
        <v>19225.103999999999</v>
      </c>
      <c r="K17" s="1225">
        <v>19146.864000000001</v>
      </c>
      <c r="L17" s="1225">
        <v>19042.045999999998</v>
      </c>
      <c r="M17" s="1226">
        <v>19725.342000000001</v>
      </c>
      <c r="Q17" s="1563"/>
      <c r="R17" s="1563"/>
    </row>
    <row r="18" spans="1:19" ht="15.75">
      <c r="A18" s="1173">
        <v>2020</v>
      </c>
      <c r="B18" s="1324">
        <v>20283.589</v>
      </c>
      <c r="C18" s="1225">
        <v>20300.54</v>
      </c>
      <c r="D18" s="1225">
        <v>20608.195</v>
      </c>
      <c r="E18" s="1225">
        <v>20332.895</v>
      </c>
      <c r="F18" s="1225">
        <v>19536.315999999999</v>
      </c>
      <c r="G18" s="1225">
        <v>19296.098000000002</v>
      </c>
      <c r="H18" s="1225">
        <v>18577.181</v>
      </c>
      <c r="I18" s="1225">
        <v>18513.739000000001</v>
      </c>
      <c r="J18" s="1320">
        <v>18297.399000000001</v>
      </c>
      <c r="K18" s="1225">
        <v>18634.648000000001</v>
      </c>
      <c r="L18" s="1225">
        <v>18093.807000000001</v>
      </c>
      <c r="M18" s="1226">
        <v>18013.78</v>
      </c>
      <c r="Q18" s="1563"/>
      <c r="R18" s="1563"/>
    </row>
    <row r="19" spans="1:19" ht="16.5" thickBot="1">
      <c r="A19" s="1174">
        <v>2021</v>
      </c>
      <c r="B19" s="1325">
        <v>17346.679</v>
      </c>
      <c r="C19" s="1227">
        <v>17839.125</v>
      </c>
      <c r="D19" s="1227"/>
      <c r="E19" s="1227"/>
      <c r="F19" s="1227"/>
      <c r="G19" s="1227"/>
      <c r="H19" s="1227"/>
      <c r="I19" s="1227"/>
      <c r="J19" s="1227"/>
      <c r="K19" s="1227"/>
      <c r="L19" s="1227"/>
      <c r="M19" s="1228"/>
      <c r="Q19" s="1563"/>
      <c r="R19" s="1563"/>
    </row>
    <row r="20" spans="1:19">
      <c r="A20" s="1164"/>
      <c r="B20" s="1165"/>
      <c r="E20" s="1164"/>
      <c r="F20" s="1165"/>
      <c r="O20" s="1241"/>
      <c r="P20" s="1241"/>
      <c r="Q20" s="1562"/>
      <c r="R20" s="1562"/>
      <c r="S20" s="1241"/>
    </row>
    <row r="21" spans="1:19">
      <c r="A21" s="1164"/>
      <c r="B21" s="1165"/>
      <c r="E21" s="1164"/>
      <c r="F21" s="1165"/>
      <c r="O21" s="1242"/>
      <c r="P21" s="1243"/>
      <c r="Q21" s="1243"/>
      <c r="R21" s="1562"/>
      <c r="S21" s="1241"/>
    </row>
    <row r="22" spans="1:19">
      <c r="A22" s="1164"/>
      <c r="B22" s="1165"/>
      <c r="E22" s="1164"/>
      <c r="F22" s="1165"/>
      <c r="O22" s="1242"/>
      <c r="P22" s="1243"/>
      <c r="Q22" s="1243"/>
      <c r="R22" s="1241"/>
      <c r="S22" s="1241"/>
    </row>
    <row r="23" spans="1:19">
      <c r="A23" s="1164"/>
      <c r="B23" s="1165"/>
      <c r="E23" s="1164"/>
      <c r="F23" s="1165"/>
    </row>
    <row r="24" spans="1:19">
      <c r="A24" s="1164"/>
      <c r="B24" s="1165"/>
      <c r="E24" s="1377"/>
      <c r="F24" s="1378"/>
      <c r="G24" s="1379"/>
      <c r="H24" s="1380"/>
    </row>
    <row r="25" spans="1:19">
      <c r="A25" s="1164"/>
      <c r="B25" s="1165"/>
      <c r="E25" s="1377"/>
      <c r="F25" s="1378"/>
      <c r="G25" s="1379"/>
      <c r="H25" s="1380"/>
    </row>
    <row r="26" spans="1:19">
      <c r="A26" s="1164"/>
      <c r="B26" s="1165"/>
      <c r="E26" s="1164"/>
      <c r="F26" s="1165"/>
    </row>
    <row r="27" spans="1:19">
      <c r="A27" s="1164"/>
      <c r="B27" s="1165"/>
      <c r="E27" s="1164"/>
      <c r="F27" s="1165"/>
    </row>
    <row r="28" spans="1:19">
      <c r="A28" s="1164"/>
      <c r="B28" s="1165"/>
      <c r="E28" s="1164"/>
      <c r="F28" s="1165"/>
    </row>
    <row r="29" spans="1:19">
      <c r="A29" s="1164"/>
      <c r="B29" s="1165"/>
      <c r="E29" s="1164"/>
      <c r="F29" s="1165"/>
    </row>
    <row r="30" spans="1:19">
      <c r="A30" s="1164"/>
      <c r="B30" s="1165"/>
      <c r="E30" s="1164"/>
      <c r="F30" s="1165"/>
    </row>
    <row r="31" spans="1:19">
      <c r="A31" s="1164"/>
      <c r="B31" s="1165"/>
      <c r="E31" s="1164"/>
      <c r="F31" s="1165"/>
    </row>
    <row r="32" spans="1:19">
      <c r="A32" s="1164"/>
      <c r="B32" s="1165"/>
      <c r="E32" s="1164"/>
      <c r="F32" s="1165"/>
    </row>
    <row r="33" spans="1:6">
      <c r="A33" s="1164"/>
      <c r="B33" s="1165"/>
      <c r="E33" s="1164"/>
      <c r="F33" s="1165"/>
    </row>
    <row r="34" spans="1:6">
      <c r="A34" s="1164"/>
      <c r="B34" s="1165"/>
      <c r="E34" s="1164"/>
      <c r="F34" s="1165"/>
    </row>
    <row r="35" spans="1:6">
      <c r="A35" s="1164"/>
      <c r="B35" s="1165"/>
      <c r="E35" s="1164"/>
      <c r="F35" s="1165"/>
    </row>
    <row r="36" spans="1:6">
      <c r="A36" s="1164"/>
      <c r="B36" s="1165"/>
      <c r="E36" s="1164"/>
      <c r="F36" s="1165"/>
    </row>
    <row r="37" spans="1:6">
      <c r="A37" s="1164"/>
      <c r="B37" s="1165"/>
      <c r="E37" s="1164"/>
      <c r="F37" s="1165"/>
    </row>
    <row r="38" spans="1:6">
      <c r="A38" s="1164"/>
      <c r="B38" s="1165"/>
      <c r="E38" s="1164"/>
      <c r="F38" s="1165"/>
    </row>
    <row r="39" spans="1:6">
      <c r="A39" s="1164"/>
      <c r="B39" s="1165"/>
      <c r="E39" s="1164"/>
      <c r="F39" s="1165"/>
    </row>
    <row r="40" spans="1:6">
      <c r="A40" s="1164"/>
      <c r="B40" s="1165"/>
      <c r="E40" s="1164"/>
      <c r="F40" s="1165"/>
    </row>
    <row r="41" spans="1:6">
      <c r="A41" s="1164"/>
      <c r="B41" s="1165"/>
      <c r="E41" s="1164"/>
      <c r="F41" s="1165"/>
    </row>
    <row r="42" spans="1:6">
      <c r="A42" s="1164"/>
      <c r="B42" s="1165"/>
      <c r="E42" s="1164"/>
      <c r="F42" s="1165"/>
    </row>
    <row r="43" spans="1:6">
      <c r="A43" s="1164"/>
      <c r="B43" s="1165"/>
      <c r="E43" s="1164"/>
      <c r="F43" s="1165"/>
    </row>
    <row r="44" spans="1:6">
      <c r="A44" s="1164"/>
      <c r="B44" s="1165"/>
      <c r="E44" s="1164"/>
      <c r="F44" s="1165"/>
    </row>
    <row r="45" spans="1:6">
      <c r="A45" s="1164"/>
      <c r="B45" s="1165"/>
      <c r="E45" s="1164"/>
      <c r="F45" s="1165"/>
    </row>
    <row r="46" spans="1:6">
      <c r="A46" s="1164"/>
      <c r="B46" s="1165"/>
      <c r="E46" s="1164"/>
      <c r="F46" s="1165"/>
    </row>
    <row r="47" spans="1:6">
      <c r="A47" s="1164"/>
      <c r="B47" s="1165"/>
      <c r="E47" s="1164"/>
      <c r="F47" s="1165"/>
    </row>
    <row r="48" spans="1:6">
      <c r="A48" s="1164"/>
      <c r="B48" s="1165"/>
      <c r="E48" s="1164"/>
      <c r="F48" s="1165"/>
    </row>
    <row r="49" spans="1:6">
      <c r="A49" s="1164"/>
      <c r="B49" s="1165"/>
      <c r="E49" s="1164"/>
      <c r="F49" s="1165"/>
    </row>
    <row r="50" spans="1:6">
      <c r="A50" s="1164"/>
      <c r="B50" s="1165"/>
      <c r="E50" s="1164"/>
      <c r="F50" s="1165"/>
    </row>
    <row r="51" spans="1:6">
      <c r="A51" s="1164"/>
      <c r="B51" s="1165"/>
      <c r="E51" s="1164"/>
      <c r="F51" s="1165"/>
    </row>
    <row r="52" spans="1:6">
      <c r="A52" s="1164"/>
      <c r="B52" s="1165"/>
      <c r="E52" s="1164"/>
      <c r="F52" s="1165"/>
    </row>
    <row r="53" spans="1:6">
      <c r="A53" s="1164"/>
      <c r="B53" s="1165"/>
      <c r="E53" s="1164"/>
      <c r="F53" s="1165"/>
    </row>
    <row r="54" spans="1:6">
      <c r="A54" s="1164"/>
      <c r="B54" s="1165"/>
      <c r="E54" s="1164"/>
      <c r="F54" s="1165"/>
    </row>
    <row r="55" spans="1:6">
      <c r="A55" s="1164"/>
      <c r="B55" s="1165"/>
      <c r="E55" s="1164"/>
      <c r="F55" s="1165"/>
    </row>
    <row r="56" spans="1:6">
      <c r="A56" s="1164"/>
      <c r="B56" s="1165"/>
      <c r="E56" s="1164"/>
      <c r="F56" s="1165"/>
    </row>
    <row r="57" spans="1:6">
      <c r="A57" s="1164"/>
      <c r="B57" s="1165"/>
      <c r="E57" s="1164"/>
      <c r="F57" s="1165"/>
    </row>
    <row r="58" spans="1:6">
      <c r="A58" s="1164"/>
      <c r="B58" s="1165"/>
      <c r="E58" s="1164"/>
      <c r="F58" s="1165"/>
    </row>
    <row r="59" spans="1:6">
      <c r="A59" s="1164"/>
      <c r="B59" s="1165"/>
      <c r="E59" s="1164"/>
      <c r="F59" s="1165"/>
    </row>
    <row r="60" spans="1:6">
      <c r="A60" s="1164"/>
      <c r="B60" s="1165"/>
      <c r="E60" s="1164"/>
      <c r="F60" s="1165"/>
    </row>
    <row r="61" spans="1:6">
      <c r="A61" s="1164"/>
      <c r="B61" s="1165"/>
      <c r="E61" s="1164"/>
      <c r="F61" s="1165"/>
    </row>
    <row r="62" spans="1:6">
      <c r="A62" s="1164"/>
      <c r="B62" s="1165"/>
      <c r="E62" s="1164"/>
      <c r="F62" s="1165"/>
    </row>
    <row r="63" spans="1:6">
      <c r="A63" s="1164"/>
      <c r="B63" s="1165"/>
      <c r="E63" s="1164"/>
      <c r="F63" s="1165"/>
    </row>
    <row r="64" spans="1:6">
      <c r="A64" s="1164"/>
      <c r="B64" s="1165"/>
      <c r="E64" s="1164"/>
      <c r="F64" s="1165"/>
    </row>
    <row r="65" spans="1:6">
      <c r="A65" s="1164"/>
      <c r="B65" s="1165"/>
      <c r="E65" s="1164"/>
      <c r="F65" s="1165"/>
    </row>
    <row r="66" spans="1:6">
      <c r="A66" s="1164"/>
      <c r="B66" s="1165"/>
      <c r="E66" s="1164"/>
      <c r="F66" s="1165"/>
    </row>
    <row r="67" spans="1:6">
      <c r="A67" s="1164"/>
      <c r="B67" s="1165"/>
      <c r="E67" s="1164"/>
      <c r="F67" s="1165"/>
    </row>
    <row r="68" spans="1:6">
      <c r="A68" s="1164"/>
      <c r="B68" s="1165"/>
      <c r="E68" s="1164"/>
      <c r="F68" s="1165"/>
    </row>
    <row r="69" spans="1:6">
      <c r="A69" s="1164"/>
      <c r="B69" s="1165"/>
      <c r="E69" s="1164"/>
      <c r="F69" s="1165"/>
    </row>
    <row r="70" spans="1:6">
      <c r="A70" s="1164"/>
      <c r="B70" s="1165"/>
      <c r="E70" s="1164"/>
      <c r="F70" s="1165"/>
    </row>
    <row r="71" spans="1:6">
      <c r="A71" s="1164"/>
      <c r="B71" s="1165"/>
      <c r="E71" s="1164"/>
      <c r="F71" s="116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79"/>
  <sheetViews>
    <sheetView showGridLines="0" topLeftCell="D1" zoomScaleNormal="100" workbookViewId="0">
      <selection activeCell="U24" sqref="U24"/>
    </sheetView>
  </sheetViews>
  <sheetFormatPr defaultRowHeight="12.75"/>
  <cols>
    <col min="1" max="1" width="17.7109375" style="1543" customWidth="1"/>
    <col min="2" max="17" width="13.140625" style="1543" customWidth="1"/>
    <col min="18" max="21" width="13.140625" style="213" customWidth="1"/>
    <col min="22" max="81" width="13.140625" style="1543" customWidth="1"/>
    <col min="82" max="16384" width="9.140625" style="1543"/>
  </cols>
  <sheetData>
    <row r="1" spans="1:113" ht="28.5" customHeight="1">
      <c r="A1" s="2106" t="s">
        <v>633</v>
      </c>
      <c r="B1" s="2107"/>
      <c r="C1" s="2107"/>
      <c r="D1" s="2107"/>
      <c r="E1" s="2107"/>
      <c r="F1" s="2107"/>
      <c r="G1" s="2107"/>
      <c r="H1" s="2107"/>
      <c r="I1" s="2107"/>
    </row>
    <row r="2" spans="1:113" ht="15.75">
      <c r="B2" s="2003" t="s">
        <v>562</v>
      </c>
      <c r="C2" s="2003" t="s">
        <v>563</v>
      </c>
      <c r="D2" s="2003" t="s">
        <v>564</v>
      </c>
      <c r="E2" s="2003" t="s">
        <v>565</v>
      </c>
      <c r="F2" s="2003" t="s">
        <v>566</v>
      </c>
      <c r="G2" s="2003" t="s">
        <v>567</v>
      </c>
      <c r="H2" s="2003" t="s">
        <v>568</v>
      </c>
      <c r="I2" s="2003" t="s">
        <v>569</v>
      </c>
      <c r="J2" s="2003" t="s">
        <v>570</v>
      </c>
      <c r="K2" s="2003" t="s">
        <v>571</v>
      </c>
      <c r="L2" s="2003" t="s">
        <v>572</v>
      </c>
      <c r="M2" s="2003" t="s">
        <v>573</v>
      </c>
      <c r="N2" s="2003" t="s">
        <v>574</v>
      </c>
      <c r="O2" s="2003" t="s">
        <v>575</v>
      </c>
      <c r="P2" s="2003" t="s">
        <v>576</v>
      </c>
      <c r="Q2" s="2003" t="s">
        <v>577</v>
      </c>
      <c r="R2" s="2003" t="s">
        <v>578</v>
      </c>
      <c r="S2" s="2003" t="s">
        <v>579</v>
      </c>
      <c r="T2" s="2003" t="s">
        <v>580</v>
      </c>
      <c r="U2" s="2003" t="s">
        <v>581</v>
      </c>
      <c r="V2" s="2003" t="s">
        <v>582</v>
      </c>
      <c r="W2" s="2003" t="s">
        <v>583</v>
      </c>
      <c r="X2" s="2003" t="s">
        <v>584</v>
      </c>
      <c r="Y2" s="2003" t="s">
        <v>585</v>
      </c>
      <c r="Z2" s="2003" t="s">
        <v>586</v>
      </c>
      <c r="AA2" s="2003" t="s">
        <v>587</v>
      </c>
      <c r="AB2" s="2003" t="s">
        <v>588</v>
      </c>
      <c r="AC2" s="2003" t="s">
        <v>589</v>
      </c>
      <c r="AD2" s="2003" t="s">
        <v>590</v>
      </c>
      <c r="AE2" s="2003" t="s">
        <v>591</v>
      </c>
      <c r="AF2" s="2003" t="s">
        <v>592</v>
      </c>
      <c r="AG2" s="2003" t="s">
        <v>593</v>
      </c>
      <c r="AH2" s="2003" t="s">
        <v>594</v>
      </c>
      <c r="AI2" s="2003" t="s">
        <v>595</v>
      </c>
      <c r="AJ2" s="2003" t="s">
        <v>596</v>
      </c>
      <c r="AK2" s="2003" t="s">
        <v>597</v>
      </c>
      <c r="AL2" s="2003" t="s">
        <v>598</v>
      </c>
      <c r="AM2" s="2003" t="s">
        <v>599</v>
      </c>
      <c r="AN2" s="2003" t="s">
        <v>600</v>
      </c>
      <c r="AO2" s="2003" t="s">
        <v>601</v>
      </c>
      <c r="AP2" s="2003" t="s">
        <v>602</v>
      </c>
      <c r="AQ2" s="2003" t="s">
        <v>603</v>
      </c>
      <c r="AR2" s="2003" t="s">
        <v>604</v>
      </c>
      <c r="AS2" s="2003" t="s">
        <v>605</v>
      </c>
      <c r="AT2" s="2003" t="s">
        <v>606</v>
      </c>
      <c r="AU2" s="2003" t="s">
        <v>607</v>
      </c>
      <c r="AV2" s="2003" t="s">
        <v>608</v>
      </c>
      <c r="AW2" s="2003" t="s">
        <v>609</v>
      </c>
      <c r="AX2" s="2003" t="s">
        <v>610</v>
      </c>
      <c r="AY2" s="2003" t="s">
        <v>611</v>
      </c>
      <c r="AZ2" s="2003" t="s">
        <v>612</v>
      </c>
      <c r="BA2" s="2003" t="s">
        <v>613</v>
      </c>
      <c r="BB2" s="2004"/>
      <c r="BC2" s="2004"/>
      <c r="BD2" s="2004"/>
      <c r="BE2" s="2004"/>
      <c r="BF2" s="2004"/>
      <c r="BG2" s="2004"/>
      <c r="BH2" s="2004"/>
      <c r="BI2" s="2004"/>
      <c r="BJ2" s="2004"/>
      <c r="BK2" s="2004"/>
      <c r="BL2" s="2004"/>
      <c r="BM2" s="2004"/>
      <c r="BN2" s="2004"/>
      <c r="BO2" s="2004"/>
      <c r="BP2" s="2004"/>
      <c r="BQ2" s="2004"/>
      <c r="BR2" s="2004"/>
      <c r="BS2" s="2004"/>
      <c r="BT2" s="2004"/>
      <c r="BU2" s="2004"/>
      <c r="BV2" s="2004"/>
      <c r="BW2" s="2004"/>
      <c r="BX2" s="2004"/>
      <c r="BY2" s="2004"/>
      <c r="BZ2" s="2004"/>
      <c r="CA2" s="2004"/>
      <c r="CB2" s="2004"/>
      <c r="CC2" s="2004"/>
      <c r="CD2" s="2004"/>
      <c r="CE2" s="2004"/>
      <c r="CF2" s="2004"/>
      <c r="CG2" s="2004"/>
      <c r="CH2" s="2004"/>
      <c r="CI2" s="2004"/>
      <c r="CJ2" s="2004"/>
      <c r="CK2" s="2004"/>
      <c r="CL2" s="2004"/>
      <c r="CM2" s="2004"/>
      <c r="CN2" s="2004"/>
      <c r="CO2" s="2004"/>
      <c r="CP2" s="2004"/>
      <c r="CQ2" s="2004"/>
      <c r="CR2" s="2004"/>
      <c r="CS2" s="2004"/>
      <c r="CT2" s="2004"/>
      <c r="CU2" s="2004"/>
      <c r="CV2" s="2004"/>
      <c r="CW2" s="2004"/>
      <c r="CX2" s="2004"/>
      <c r="CY2" s="2004"/>
      <c r="CZ2" s="2004"/>
      <c r="DA2" s="2004"/>
      <c r="DB2" s="2004"/>
      <c r="DC2" s="2004"/>
      <c r="DD2" s="2004"/>
      <c r="DE2" s="2004"/>
      <c r="DF2" s="2004"/>
      <c r="DG2" s="2004"/>
      <c r="DH2" s="2004"/>
      <c r="DI2" s="2004"/>
    </row>
    <row r="3" spans="1:113" ht="15">
      <c r="A3" s="1544"/>
      <c r="B3" s="1545">
        <v>44206</v>
      </c>
      <c r="C3" s="1545">
        <v>44213</v>
      </c>
      <c r="D3" s="1545">
        <v>44220</v>
      </c>
      <c r="E3" s="1545">
        <v>44227</v>
      </c>
      <c r="F3" s="1545">
        <v>44234</v>
      </c>
      <c r="G3" s="1545">
        <v>44241</v>
      </c>
      <c r="H3" s="1545">
        <v>44248</v>
      </c>
      <c r="I3" s="1545">
        <v>44255</v>
      </c>
      <c r="J3" s="1545">
        <v>44262</v>
      </c>
      <c r="K3" s="1545">
        <v>44269</v>
      </c>
      <c r="L3" s="1545">
        <v>44276</v>
      </c>
      <c r="M3" s="1545">
        <v>44283</v>
      </c>
      <c r="N3" s="1545">
        <v>44290</v>
      </c>
      <c r="O3" s="1545">
        <v>44297</v>
      </c>
      <c r="P3" s="1545">
        <v>44304</v>
      </c>
      <c r="Q3" s="1545">
        <v>44311</v>
      </c>
      <c r="R3" s="1545">
        <v>44318</v>
      </c>
      <c r="S3" s="1545">
        <v>44325</v>
      </c>
      <c r="T3" s="1545">
        <v>44332</v>
      </c>
      <c r="U3" s="1545">
        <v>44339</v>
      </c>
      <c r="V3" s="1545">
        <v>44346</v>
      </c>
      <c r="W3" s="1545">
        <v>44353</v>
      </c>
      <c r="X3" s="1545">
        <v>44360</v>
      </c>
      <c r="Y3" s="1545">
        <v>44367</v>
      </c>
      <c r="Z3" s="1545">
        <v>44374</v>
      </c>
      <c r="AA3" s="1545">
        <v>44381</v>
      </c>
      <c r="AB3" s="1545">
        <v>44388</v>
      </c>
      <c r="AC3" s="1545">
        <v>44395</v>
      </c>
      <c r="AD3" s="1545">
        <v>44402</v>
      </c>
      <c r="AE3" s="1545">
        <v>44409</v>
      </c>
      <c r="AF3" s="1545">
        <v>44416</v>
      </c>
      <c r="AG3" s="1545">
        <v>44423</v>
      </c>
      <c r="AH3" s="1545">
        <v>44430</v>
      </c>
      <c r="AI3" s="1545">
        <v>44437</v>
      </c>
      <c r="AJ3" s="1545">
        <v>44444</v>
      </c>
      <c r="AK3" s="1545">
        <v>44451</v>
      </c>
      <c r="AL3" s="1545">
        <v>44458</v>
      </c>
      <c r="AM3" s="1545">
        <v>44465</v>
      </c>
      <c r="AN3" s="1545">
        <v>44472</v>
      </c>
      <c r="AO3" s="1545">
        <v>44479</v>
      </c>
      <c r="AP3" s="1545">
        <v>44486</v>
      </c>
      <c r="AQ3" s="1545">
        <v>44493</v>
      </c>
      <c r="AR3" s="1545">
        <v>44500</v>
      </c>
      <c r="AS3" s="1545">
        <v>44507</v>
      </c>
      <c r="AT3" s="1545">
        <v>44514</v>
      </c>
      <c r="AU3" s="1545">
        <v>44521</v>
      </c>
      <c r="AV3" s="1545">
        <v>44528</v>
      </c>
      <c r="AW3" s="1545">
        <v>44535</v>
      </c>
      <c r="AX3" s="1545">
        <v>44542</v>
      </c>
      <c r="AY3" s="1545">
        <v>44549</v>
      </c>
      <c r="AZ3" s="1545">
        <v>44556</v>
      </c>
      <c r="BA3" s="1545">
        <v>44563</v>
      </c>
      <c r="BB3" s="2004"/>
      <c r="BC3" s="2004"/>
      <c r="BD3" s="2004"/>
      <c r="BE3" s="2004"/>
      <c r="BF3" s="2004"/>
      <c r="BG3" s="2004"/>
      <c r="BH3" s="2004"/>
      <c r="BI3" s="2004"/>
      <c r="BJ3" s="2004"/>
      <c r="BK3" s="2004"/>
      <c r="BL3" s="2004"/>
      <c r="BM3" s="2004"/>
      <c r="BN3" s="2004"/>
      <c r="BO3" s="2004"/>
      <c r="BP3" s="2004"/>
      <c r="BQ3" s="2004"/>
      <c r="BR3" s="2004"/>
      <c r="BS3" s="2004"/>
      <c r="BT3" s="2004"/>
      <c r="BU3" s="2004"/>
      <c r="BV3" s="2004"/>
      <c r="BW3" s="2004"/>
      <c r="BX3" s="2004"/>
      <c r="BY3" s="2004"/>
      <c r="BZ3" s="2004"/>
      <c r="CA3" s="2004"/>
      <c r="CB3" s="2004"/>
      <c r="CC3" s="2004"/>
      <c r="CD3" s="2004"/>
      <c r="CE3" s="2004"/>
      <c r="CF3" s="2004"/>
      <c r="CG3" s="2004"/>
      <c r="CH3" s="2004"/>
      <c r="CI3" s="2004"/>
      <c r="CJ3" s="2004"/>
      <c r="CK3" s="2004"/>
      <c r="CL3" s="2004"/>
      <c r="CM3" s="2004"/>
      <c r="CN3" s="2004"/>
      <c r="CO3" s="2004"/>
      <c r="CP3" s="2004"/>
      <c r="CQ3" s="2004"/>
      <c r="CR3" s="2004"/>
      <c r="CS3" s="2004"/>
      <c r="CT3" s="2004"/>
      <c r="CU3" s="2004"/>
      <c r="CV3" s="2004"/>
      <c r="CW3" s="2004"/>
      <c r="CX3" s="2004"/>
      <c r="CY3" s="2004"/>
      <c r="CZ3" s="2004"/>
      <c r="DA3" s="2004"/>
      <c r="DB3" s="2004"/>
      <c r="DC3" s="2004"/>
      <c r="DD3" s="2004"/>
      <c r="DE3" s="2004"/>
      <c r="DF3" s="2004"/>
      <c r="DG3" s="2004"/>
      <c r="DH3" s="2004"/>
      <c r="DI3" s="2004"/>
    </row>
    <row r="4" spans="1:113" ht="15.75">
      <c r="A4" s="1546" t="s">
        <v>615</v>
      </c>
      <c r="B4" s="1547">
        <v>164.6</v>
      </c>
      <c r="C4" s="1547">
        <v>164</v>
      </c>
      <c r="D4" s="1547">
        <v>155.5</v>
      </c>
      <c r="E4" s="1547">
        <v>152.20000000000002</v>
      </c>
      <c r="F4" s="1547">
        <v>151.6</v>
      </c>
      <c r="G4" s="1547">
        <v>155.6</v>
      </c>
      <c r="H4" s="1547">
        <v>155.5</v>
      </c>
      <c r="I4" s="1547">
        <v>161.5</v>
      </c>
      <c r="J4" s="1547">
        <v>167.1</v>
      </c>
      <c r="K4" s="1547">
        <v>172.6</v>
      </c>
      <c r="L4" s="1547">
        <v>173</v>
      </c>
      <c r="M4" s="1547">
        <v>163.20000000000002</v>
      </c>
      <c r="N4" s="1547">
        <v>159.6</v>
      </c>
      <c r="O4" s="1547">
        <v>159.1</v>
      </c>
      <c r="P4" s="1547">
        <v>157</v>
      </c>
      <c r="Q4" s="1547">
        <v>152</v>
      </c>
      <c r="R4" s="1547">
        <v>149.30000000000001</v>
      </c>
      <c r="S4" s="1547">
        <v>144</v>
      </c>
      <c r="T4" s="1547">
        <v>139.6</v>
      </c>
      <c r="U4" s="1547">
        <v>128.5</v>
      </c>
      <c r="V4" s="1547">
        <v>121.8</v>
      </c>
      <c r="W4" s="1547">
        <v>126.4</v>
      </c>
      <c r="X4" s="1547">
        <v>135.9</v>
      </c>
      <c r="Y4" s="1547">
        <v>136.6</v>
      </c>
      <c r="Z4" s="1547">
        <v>136.80000000000001</v>
      </c>
      <c r="AA4" s="1547">
        <v>136.80000000000001</v>
      </c>
      <c r="AB4" s="1547">
        <v>132.6</v>
      </c>
      <c r="AC4" s="1547">
        <v>125.60000000000001</v>
      </c>
      <c r="AD4" s="1547">
        <v>117.2</v>
      </c>
      <c r="AE4" s="1547">
        <v>115.3</v>
      </c>
      <c r="AF4" s="1547">
        <v>117.5</v>
      </c>
      <c r="AG4" s="1547">
        <v>116.8</v>
      </c>
      <c r="AH4" s="1547">
        <v>115.9</v>
      </c>
      <c r="AI4" s="1547">
        <v>118.3</v>
      </c>
      <c r="AJ4" s="1547">
        <v>117.8</v>
      </c>
      <c r="AK4" s="1547">
        <v>118.60000000000001</v>
      </c>
      <c r="AL4" s="1547">
        <v>119.2</v>
      </c>
      <c r="AM4" s="1547">
        <v>117.8</v>
      </c>
      <c r="AN4" s="1547">
        <v>113.60000000000001</v>
      </c>
      <c r="AO4" s="1547">
        <v>111.4</v>
      </c>
      <c r="AP4" s="1547">
        <v>105.7</v>
      </c>
      <c r="AQ4" s="1547">
        <v>105.60000000000001</v>
      </c>
      <c r="AR4" s="1547">
        <v>105.4</v>
      </c>
      <c r="AS4" s="1547">
        <v>104.60000000000001</v>
      </c>
      <c r="AT4" s="1547">
        <v>104.5</v>
      </c>
      <c r="AU4" s="1547">
        <v>101.8</v>
      </c>
      <c r="AV4" s="1547">
        <v>98.7</v>
      </c>
      <c r="AW4" s="1547">
        <v>89.9</v>
      </c>
      <c r="AX4" s="1547">
        <v>87.2</v>
      </c>
      <c r="AY4" s="1547">
        <v>86.4</v>
      </c>
      <c r="AZ4" s="1547">
        <v>87.2</v>
      </c>
      <c r="BA4" s="1547">
        <v>86.8</v>
      </c>
      <c r="BC4" s="1546" t="s">
        <v>614</v>
      </c>
      <c r="BD4" s="2004"/>
      <c r="BE4" s="2004"/>
      <c r="BF4" s="2004"/>
      <c r="BG4" s="2004"/>
      <c r="BH4" s="2004"/>
      <c r="BI4" s="2004"/>
      <c r="BJ4" s="2004"/>
      <c r="BK4" s="2004"/>
      <c r="BL4" s="2004"/>
      <c r="BM4" s="2004"/>
      <c r="BN4" s="2004"/>
      <c r="BO4" s="2004"/>
      <c r="BP4" s="2004"/>
      <c r="BQ4" s="2004"/>
      <c r="BR4" s="2004"/>
      <c r="BS4" s="2004"/>
      <c r="BT4" s="2004"/>
      <c r="BU4" s="2004"/>
      <c r="BV4" s="2004"/>
      <c r="BW4" s="2004"/>
      <c r="BX4" s="2004"/>
      <c r="BY4" s="2004"/>
      <c r="BZ4" s="2004"/>
      <c r="CA4" s="2004"/>
      <c r="CB4" s="2004"/>
      <c r="CC4" s="2004"/>
      <c r="CD4" s="2004"/>
      <c r="CE4" s="2004"/>
      <c r="CF4" s="2004"/>
      <c r="CG4" s="2004"/>
      <c r="CH4" s="2004"/>
      <c r="CI4" s="2004"/>
      <c r="CJ4" s="2004"/>
      <c r="CK4" s="2004"/>
      <c r="CL4" s="2004"/>
      <c r="CM4" s="2004"/>
      <c r="CN4" s="2004"/>
      <c r="CO4" s="2004"/>
      <c r="CP4" s="2004"/>
      <c r="CQ4" s="2004"/>
      <c r="CR4" s="2004"/>
      <c r="CS4" s="2004"/>
      <c r="CT4" s="2004"/>
      <c r="CU4" s="2004"/>
      <c r="CV4" s="2004"/>
      <c r="CW4" s="2004"/>
      <c r="CX4" s="2004"/>
      <c r="CY4" s="2004"/>
      <c r="CZ4" s="2004"/>
      <c r="DA4" s="2004"/>
      <c r="DB4" s="2004"/>
      <c r="DC4" s="2004"/>
      <c r="DD4" s="2004"/>
      <c r="DE4" s="2004"/>
      <c r="DF4" s="2004"/>
      <c r="DG4" s="2004"/>
      <c r="DH4" s="2004"/>
      <c r="DI4" s="2004"/>
    </row>
    <row r="5" spans="1:113" ht="15.75">
      <c r="A5" s="1546" t="s">
        <v>654</v>
      </c>
      <c r="B5" s="1547">
        <v>87.8</v>
      </c>
      <c r="C5" s="1547">
        <v>102.99000000000001</v>
      </c>
      <c r="D5" s="1547">
        <v>103</v>
      </c>
      <c r="E5" s="1547">
        <v>102.83</v>
      </c>
      <c r="F5" s="1547">
        <v>104.68</v>
      </c>
      <c r="G5" s="1547">
        <v>106.21000000000001</v>
      </c>
      <c r="H5" s="1547">
        <v>109.06</v>
      </c>
      <c r="I5" s="1547">
        <v>112.48</v>
      </c>
      <c r="J5" s="1547"/>
      <c r="K5" s="1547"/>
      <c r="L5" s="1547"/>
      <c r="M5" s="1547"/>
      <c r="N5" s="1547"/>
      <c r="O5" s="1547"/>
      <c r="P5" s="1547"/>
      <c r="Q5" s="1547"/>
      <c r="R5" s="1547"/>
      <c r="S5" s="1547"/>
      <c r="T5" s="1547"/>
      <c r="U5" s="1547"/>
      <c r="V5" s="1547"/>
      <c r="W5" s="1547"/>
      <c r="X5" s="1547"/>
      <c r="Y5" s="1547"/>
      <c r="Z5" s="1547"/>
      <c r="AA5" s="1547"/>
      <c r="AB5" s="1547"/>
      <c r="AC5" s="1547"/>
      <c r="AD5" s="1547"/>
      <c r="AE5" s="1547"/>
      <c r="AF5" s="1547"/>
      <c r="AG5" s="1547"/>
      <c r="AH5" s="1547"/>
      <c r="AI5" s="1547"/>
      <c r="AJ5" s="1547"/>
      <c r="AK5" s="1547"/>
      <c r="AL5" s="1547"/>
      <c r="AM5" s="1547"/>
      <c r="AN5" s="1547"/>
      <c r="AO5" s="1547"/>
      <c r="AP5" s="1547"/>
      <c r="AQ5" s="1547"/>
      <c r="AR5" s="1547"/>
      <c r="AS5" s="1547"/>
      <c r="AT5" s="1547"/>
      <c r="AU5" s="1547"/>
      <c r="AV5" s="1547"/>
      <c r="AW5" s="1547"/>
      <c r="AX5" s="1547"/>
      <c r="AY5" s="1547"/>
      <c r="AZ5" s="1547"/>
      <c r="BA5" s="1547"/>
      <c r="BC5" s="1546" t="s">
        <v>615</v>
      </c>
      <c r="BD5" s="2004"/>
      <c r="BE5" s="2004"/>
      <c r="BF5" s="2004"/>
      <c r="BG5" s="2004"/>
      <c r="BH5" s="2004"/>
      <c r="BI5" s="2004"/>
      <c r="BJ5" s="2004"/>
      <c r="BK5" s="2004"/>
      <c r="BL5" s="2004"/>
      <c r="BM5" s="2004"/>
      <c r="BN5" s="2004"/>
      <c r="BO5" s="2004"/>
      <c r="BP5" s="2004"/>
      <c r="BQ5" s="2004"/>
      <c r="BR5" s="2004"/>
      <c r="BS5" s="2004"/>
      <c r="BT5" s="2004"/>
      <c r="BU5" s="2004"/>
      <c r="BV5" s="2004"/>
      <c r="BW5" s="2004"/>
      <c r="BX5" s="2004"/>
      <c r="BY5" s="2004"/>
      <c r="BZ5" s="2004"/>
      <c r="CA5" s="2004"/>
      <c r="CB5" s="2004"/>
      <c r="CC5" s="2004"/>
      <c r="CD5" s="2004"/>
      <c r="CE5" s="2004"/>
      <c r="CF5" s="2004"/>
      <c r="CG5" s="2004"/>
      <c r="CH5" s="2004"/>
      <c r="CI5" s="2004"/>
      <c r="CJ5" s="2004"/>
      <c r="CK5" s="2004"/>
      <c r="CL5" s="2004"/>
      <c r="CM5" s="2004"/>
      <c r="CN5" s="2004"/>
      <c r="CO5" s="2004"/>
      <c r="CP5" s="2004"/>
      <c r="CQ5" s="2004"/>
      <c r="CR5" s="2004"/>
      <c r="CS5" s="2004"/>
      <c r="CT5" s="2004"/>
      <c r="CU5" s="2004"/>
      <c r="CV5" s="2004"/>
      <c r="CW5" s="2004"/>
      <c r="CX5" s="2004"/>
      <c r="CY5" s="2004"/>
      <c r="CZ5" s="2004"/>
      <c r="DA5" s="2004"/>
      <c r="DB5" s="2004"/>
      <c r="DC5" s="2004"/>
      <c r="DD5" s="2004"/>
      <c r="DE5" s="2004"/>
      <c r="DF5" s="2004"/>
      <c r="DG5" s="2004"/>
      <c r="DH5" s="2004"/>
      <c r="DI5" s="2004"/>
    </row>
    <row r="6" spans="1:113" ht="15.75">
      <c r="A6" s="1549" t="s">
        <v>617</v>
      </c>
      <c r="B6" s="1547">
        <v>200.47</v>
      </c>
      <c r="C6" s="1547">
        <v>195.6</v>
      </c>
      <c r="D6" s="1547">
        <v>189.43</v>
      </c>
      <c r="E6" s="1547">
        <v>187.61</v>
      </c>
      <c r="F6" s="1547">
        <v>188.82</v>
      </c>
      <c r="G6" s="1547">
        <v>190.27</v>
      </c>
      <c r="H6" s="1547">
        <v>193.96</v>
      </c>
      <c r="I6" s="1547">
        <v>199.51</v>
      </c>
      <c r="J6" s="1547">
        <v>205.4</v>
      </c>
      <c r="K6" s="1547">
        <v>207.77</v>
      </c>
      <c r="L6" s="1547">
        <v>203.8</v>
      </c>
      <c r="M6" s="1547">
        <v>197.88</v>
      </c>
      <c r="N6" s="1547">
        <v>195.3</v>
      </c>
      <c r="O6" s="1547">
        <v>194.82</v>
      </c>
      <c r="P6" s="1547">
        <v>192.84</v>
      </c>
      <c r="Q6" s="1547">
        <v>189.5</v>
      </c>
      <c r="R6" s="1547">
        <v>184.51</v>
      </c>
      <c r="S6" s="1547">
        <v>178.95000000000002</v>
      </c>
      <c r="T6" s="1547">
        <v>170.71</v>
      </c>
      <c r="U6" s="1547">
        <v>166.04</v>
      </c>
      <c r="V6" s="1547">
        <v>168.83</v>
      </c>
      <c r="W6" s="1547">
        <v>171.21</v>
      </c>
      <c r="X6" s="1547">
        <v>172.07</v>
      </c>
      <c r="Y6" s="1547">
        <v>172.17000000000002</v>
      </c>
      <c r="Z6" s="1547">
        <v>171.75</v>
      </c>
      <c r="AA6" s="1547">
        <v>172</v>
      </c>
      <c r="AB6" s="1547">
        <v>168.01</v>
      </c>
      <c r="AC6" s="1547">
        <v>159.28</v>
      </c>
      <c r="AD6" s="1547">
        <v>151.91</v>
      </c>
      <c r="AE6" s="1547">
        <v>151.78</v>
      </c>
      <c r="AF6" s="1547">
        <v>152.04</v>
      </c>
      <c r="AG6" s="1547">
        <v>152.07</v>
      </c>
      <c r="AH6" s="1547">
        <v>152.41</v>
      </c>
      <c r="AI6" s="1547">
        <v>152.30000000000001</v>
      </c>
      <c r="AJ6" s="1547">
        <v>152.30000000000001</v>
      </c>
      <c r="AK6" s="1547">
        <v>152.45000000000002</v>
      </c>
      <c r="AL6" s="1547">
        <v>147.9</v>
      </c>
      <c r="AM6" s="1547">
        <v>132.9</v>
      </c>
      <c r="AN6" s="1547">
        <v>132.58000000000001</v>
      </c>
      <c r="AO6" s="1547">
        <v>132.38</v>
      </c>
      <c r="AP6" s="1547">
        <v>131.69</v>
      </c>
      <c r="AQ6" s="1547">
        <v>131.87</v>
      </c>
      <c r="AR6" s="1547">
        <v>131.44999999999999</v>
      </c>
      <c r="AS6" s="1547">
        <v>131.54</v>
      </c>
      <c r="AT6" s="1547">
        <v>131.5</v>
      </c>
      <c r="AU6" s="1547">
        <v>131.18</v>
      </c>
      <c r="AV6" s="1547">
        <v>127.06</v>
      </c>
      <c r="AW6" s="1547">
        <v>123.43</v>
      </c>
      <c r="AX6" s="1547">
        <v>123.15</v>
      </c>
      <c r="AY6" s="1547">
        <v>123.27</v>
      </c>
      <c r="AZ6" s="1547">
        <v>123.78</v>
      </c>
      <c r="BA6" s="1547">
        <v>123.75</v>
      </c>
      <c r="BC6" s="1548" t="s">
        <v>616</v>
      </c>
      <c r="BD6" s="2004"/>
      <c r="BE6" s="2004"/>
      <c r="BF6" s="2004"/>
      <c r="BG6" s="2004"/>
      <c r="BH6" s="2004"/>
      <c r="BI6" s="2004"/>
      <c r="BJ6" s="2004"/>
      <c r="BK6" s="2004"/>
      <c r="BL6" s="2004"/>
      <c r="BM6" s="2004"/>
      <c r="BN6" s="2004"/>
      <c r="BO6" s="2004"/>
      <c r="BP6" s="2004"/>
      <c r="BQ6" s="2004"/>
      <c r="BR6" s="2004"/>
      <c r="BS6" s="2004"/>
      <c r="BT6" s="2004"/>
      <c r="BU6" s="2004"/>
      <c r="BV6" s="2004"/>
      <c r="BW6" s="2004"/>
      <c r="BX6" s="2004"/>
      <c r="BY6" s="2004"/>
      <c r="BZ6" s="2004"/>
      <c r="CA6" s="2004"/>
      <c r="CB6" s="2004"/>
      <c r="CC6" s="2004"/>
      <c r="CD6" s="2004"/>
      <c r="CE6" s="2004"/>
      <c r="CF6" s="2004"/>
      <c r="CG6" s="2004"/>
      <c r="CH6" s="2004"/>
      <c r="CI6" s="2004"/>
      <c r="CJ6" s="2004"/>
      <c r="CK6" s="2004"/>
      <c r="CL6" s="2004"/>
      <c r="CM6" s="2004"/>
      <c r="CN6" s="2004"/>
      <c r="CO6" s="2004"/>
      <c r="CP6" s="2004"/>
      <c r="CQ6" s="2004"/>
      <c r="CR6" s="2004"/>
      <c r="CS6" s="2004"/>
      <c r="CT6" s="2004"/>
      <c r="CU6" s="2004"/>
      <c r="CV6" s="2004"/>
      <c r="CW6" s="2004"/>
      <c r="CX6" s="2004"/>
      <c r="CY6" s="2004"/>
      <c r="CZ6" s="2004"/>
      <c r="DA6" s="2004"/>
      <c r="DB6" s="2004"/>
      <c r="DC6" s="2004"/>
      <c r="DD6" s="2004"/>
      <c r="DE6" s="2004"/>
      <c r="DF6" s="2004"/>
      <c r="DG6" s="2004"/>
      <c r="DH6" s="2004"/>
      <c r="DI6" s="2004"/>
    </row>
    <row r="7" spans="1:113" ht="15.75">
      <c r="A7" s="1549" t="s">
        <v>656</v>
      </c>
      <c r="B7" s="1547">
        <v>123.61</v>
      </c>
      <c r="C7" s="1547">
        <v>124.26</v>
      </c>
      <c r="D7" s="1547">
        <v>124.66</v>
      </c>
      <c r="E7" s="1547">
        <v>124.51</v>
      </c>
      <c r="F7" s="1547">
        <v>123.91</v>
      </c>
      <c r="G7" s="1547">
        <v>124.24000000000001</v>
      </c>
      <c r="H7" s="1547">
        <v>125.39</v>
      </c>
      <c r="I7" s="1547">
        <v>131.47999999999999</v>
      </c>
      <c r="J7" s="1547"/>
      <c r="K7" s="1547"/>
      <c r="L7" s="1547"/>
      <c r="M7" s="1547"/>
      <c r="N7" s="1547"/>
      <c r="O7" s="1547"/>
      <c r="P7" s="1547"/>
      <c r="Q7" s="1547"/>
      <c r="R7" s="1547"/>
      <c r="S7" s="1547"/>
      <c r="T7" s="1547"/>
      <c r="U7" s="1547"/>
      <c r="V7" s="1547"/>
      <c r="W7" s="1547"/>
      <c r="X7" s="1547"/>
      <c r="Y7" s="1547"/>
      <c r="Z7" s="1547"/>
      <c r="AA7" s="1547"/>
      <c r="AB7" s="1547"/>
      <c r="AC7" s="1547"/>
      <c r="AD7" s="1547"/>
      <c r="AE7" s="1547"/>
      <c r="AF7" s="1547"/>
      <c r="AG7" s="1547"/>
      <c r="AH7" s="1547"/>
      <c r="AI7" s="1547"/>
      <c r="AJ7" s="1547"/>
      <c r="AK7" s="1547"/>
      <c r="AL7" s="1547"/>
      <c r="AM7" s="1547"/>
      <c r="AN7" s="1547"/>
      <c r="AO7" s="1547"/>
      <c r="AP7" s="1547"/>
      <c r="AQ7" s="1547"/>
      <c r="AR7" s="1547"/>
      <c r="AS7" s="1547"/>
      <c r="AT7" s="1547"/>
      <c r="AU7" s="1547"/>
      <c r="AV7" s="1547"/>
      <c r="AW7" s="1547"/>
      <c r="AX7" s="1547"/>
      <c r="AY7" s="1547"/>
      <c r="AZ7" s="1547"/>
      <c r="BA7" s="1547"/>
      <c r="BC7" s="1549" t="s">
        <v>617</v>
      </c>
      <c r="BD7" s="2004"/>
      <c r="BE7" s="2004"/>
      <c r="BF7" s="2004"/>
      <c r="BG7" s="2004"/>
      <c r="BH7" s="2004"/>
      <c r="BI7" s="2004"/>
      <c r="BJ7" s="2004"/>
      <c r="BK7" s="2004"/>
      <c r="BL7" s="2004"/>
      <c r="BM7" s="2004"/>
      <c r="BN7" s="2004"/>
      <c r="BO7" s="2004"/>
      <c r="BP7" s="2004"/>
      <c r="BQ7" s="2004"/>
      <c r="BR7" s="2004"/>
      <c r="BS7" s="2004"/>
      <c r="BT7" s="2004"/>
      <c r="BU7" s="2004"/>
      <c r="BV7" s="2004"/>
      <c r="BW7" s="2004"/>
      <c r="BX7" s="2004"/>
      <c r="BY7" s="2004"/>
      <c r="BZ7" s="2004"/>
      <c r="CA7" s="2004"/>
      <c r="CB7" s="2004"/>
      <c r="CC7" s="2004"/>
      <c r="CD7" s="2004"/>
      <c r="CE7" s="2004"/>
      <c r="CF7" s="2004"/>
      <c r="CG7" s="2004"/>
      <c r="CH7" s="2004"/>
      <c r="CI7" s="2004"/>
      <c r="CJ7" s="2004"/>
      <c r="CK7" s="2004"/>
      <c r="CL7" s="2004"/>
      <c r="CM7" s="2004"/>
      <c r="CN7" s="2004"/>
      <c r="CO7" s="2004"/>
      <c r="CP7" s="2004"/>
      <c r="CQ7" s="2004"/>
      <c r="CR7" s="2004"/>
      <c r="CS7" s="2004"/>
      <c r="CT7" s="2004"/>
      <c r="CU7" s="2004"/>
      <c r="CV7" s="2004"/>
      <c r="CW7" s="2004"/>
      <c r="CX7" s="2004"/>
      <c r="CY7" s="2004"/>
      <c r="CZ7" s="2004"/>
      <c r="DA7" s="2004"/>
      <c r="DB7" s="2004"/>
      <c r="DC7" s="2004"/>
      <c r="DD7" s="2004"/>
      <c r="DE7" s="2004"/>
      <c r="DF7" s="2004"/>
      <c r="DG7" s="2004"/>
      <c r="DH7" s="2004"/>
      <c r="DI7" s="2004"/>
    </row>
    <row r="8" spans="1:113" ht="15.75">
      <c r="A8" s="1549" t="s">
        <v>619</v>
      </c>
      <c r="B8" s="1547">
        <v>192.7092033851394</v>
      </c>
      <c r="C8" s="1547">
        <v>188.93102239727483</v>
      </c>
      <c r="D8" s="1547">
        <v>184.30623021077284</v>
      </c>
      <c r="E8" s="1547">
        <v>182.02111059186706</v>
      </c>
      <c r="F8" s="1547">
        <v>182.28178850329996</v>
      </c>
      <c r="G8" s="1547">
        <v>184.0755176921439</v>
      </c>
      <c r="H8" s="1547">
        <v>185.620215296998</v>
      </c>
      <c r="I8" s="1547">
        <v>188.97974090909091</v>
      </c>
      <c r="J8" s="1547">
        <v>192.86350781349793</v>
      </c>
      <c r="K8" s="1547">
        <v>195.39004151586121</v>
      </c>
      <c r="L8" s="1547">
        <v>194.45219881839472</v>
      </c>
      <c r="M8" s="1547">
        <v>188.91763846071962</v>
      </c>
      <c r="N8" s="1547">
        <v>186.24712534596549</v>
      </c>
      <c r="O8" s="1547">
        <v>185.9147717372791</v>
      </c>
      <c r="P8" s="1547">
        <v>184.67227282307854</v>
      </c>
      <c r="Q8" s="1547">
        <v>180.97863167979554</v>
      </c>
      <c r="R8" s="1547">
        <v>178.10509282520758</v>
      </c>
      <c r="S8" s="1547">
        <v>171.75782949755163</v>
      </c>
      <c r="T8" s="1547">
        <v>164.50675420481156</v>
      </c>
      <c r="U8" s="1547">
        <v>158.37408598041301</v>
      </c>
      <c r="V8" s="1547">
        <v>159.41805129870133</v>
      </c>
      <c r="W8" s="1547">
        <v>162.90796214605072</v>
      </c>
      <c r="X8" s="1547">
        <v>163.46975112837981</v>
      </c>
      <c r="Y8" s="1547">
        <v>163.36897749627417</v>
      </c>
      <c r="Z8" s="1547">
        <v>161.61829204557554</v>
      </c>
      <c r="AA8" s="1547">
        <v>162.4426840698541</v>
      </c>
      <c r="AB8" s="1547">
        <v>158.92303680930618</v>
      </c>
      <c r="AC8" s="1547">
        <v>153.70261628583302</v>
      </c>
      <c r="AD8" s="1547">
        <v>148.22904045492311</v>
      </c>
      <c r="AE8" s="1547">
        <v>149.89541199626089</v>
      </c>
      <c r="AF8" s="1547">
        <v>150.71560022850019</v>
      </c>
      <c r="AG8" s="1547">
        <v>151.02671419817202</v>
      </c>
      <c r="AH8" s="1547">
        <v>150.87499286456168</v>
      </c>
      <c r="AI8" s="1547">
        <v>150.61555900498544</v>
      </c>
      <c r="AJ8" s="1547">
        <v>150.57333610303283</v>
      </c>
      <c r="AK8" s="1547">
        <v>150.80290358329873</v>
      </c>
      <c r="AL8" s="1547">
        <v>149.8308052555048</v>
      </c>
      <c r="AM8" s="1547">
        <v>142.60767045076858</v>
      </c>
      <c r="AN8" s="1547">
        <v>141.63921967179058</v>
      </c>
      <c r="AO8" s="1547">
        <v>141.22102820938929</v>
      </c>
      <c r="AP8" s="1547">
        <v>140.67156837349401</v>
      </c>
      <c r="AQ8" s="1547">
        <v>140.41822094931447</v>
      </c>
      <c r="AR8" s="1547">
        <v>139.63391388658081</v>
      </c>
      <c r="AS8" s="1547">
        <v>139.33387601786458</v>
      </c>
      <c r="AT8" s="1547">
        <v>139.19735971125883</v>
      </c>
      <c r="AU8" s="1547">
        <v>137.01049210635645</v>
      </c>
      <c r="AV8" s="1547">
        <v>133.81062485459077</v>
      </c>
      <c r="AW8" s="1547">
        <v>129.78716533028668</v>
      </c>
      <c r="AX8" s="1547">
        <v>128.95493651848776</v>
      </c>
      <c r="AY8" s="1547">
        <v>128.58387203988369</v>
      </c>
      <c r="AZ8" s="1547">
        <v>128.85248987328623</v>
      </c>
      <c r="BA8" s="1547">
        <v>128.09585709389285</v>
      </c>
      <c r="BC8" s="1548" t="s">
        <v>618</v>
      </c>
      <c r="BD8" s="2004"/>
      <c r="BE8" s="2004"/>
      <c r="BF8" s="2004"/>
      <c r="BG8" s="2004"/>
      <c r="BH8" s="2004"/>
      <c r="BI8" s="2004"/>
      <c r="BJ8" s="2004"/>
      <c r="BK8" s="2004"/>
      <c r="BL8" s="2004"/>
      <c r="BM8" s="2004"/>
      <c r="BN8" s="2004"/>
      <c r="BO8" s="2004"/>
      <c r="BP8" s="2004"/>
      <c r="BQ8" s="2004"/>
      <c r="BR8" s="2004"/>
      <c r="BS8" s="2004"/>
      <c r="BT8" s="2004"/>
      <c r="BU8" s="2004"/>
      <c r="BV8" s="2004"/>
      <c r="BW8" s="2004"/>
      <c r="BX8" s="2004"/>
      <c r="BY8" s="2004"/>
      <c r="BZ8" s="2004"/>
      <c r="CA8" s="2004"/>
      <c r="CB8" s="2004"/>
      <c r="CC8" s="2004"/>
      <c r="CD8" s="2004"/>
      <c r="CE8" s="2004"/>
      <c r="CF8" s="2004"/>
      <c r="CG8" s="2004"/>
      <c r="CH8" s="2004"/>
      <c r="CI8" s="2004"/>
      <c r="CJ8" s="2004"/>
      <c r="CK8" s="2004"/>
      <c r="CL8" s="2004"/>
      <c r="CM8" s="2004"/>
      <c r="CN8" s="2004"/>
      <c r="CO8" s="2004"/>
      <c r="CP8" s="2004"/>
      <c r="CQ8" s="2004"/>
      <c r="CR8" s="2004"/>
      <c r="CS8" s="2004"/>
      <c r="CT8" s="2004"/>
      <c r="CU8" s="2004"/>
      <c r="CV8" s="2004"/>
      <c r="CW8" s="2004"/>
      <c r="CX8" s="2004"/>
      <c r="CY8" s="2004"/>
      <c r="CZ8" s="2004"/>
      <c r="DA8" s="2004"/>
      <c r="DB8" s="2004"/>
      <c r="DC8" s="2004"/>
      <c r="DD8" s="2004"/>
      <c r="DE8" s="2004"/>
      <c r="DF8" s="2004"/>
      <c r="DG8" s="2004"/>
      <c r="DH8" s="2004"/>
      <c r="DI8" s="2004"/>
    </row>
    <row r="9" spans="1:113" ht="15.75">
      <c r="A9" s="1549" t="s">
        <v>655</v>
      </c>
      <c r="B9" s="1547">
        <v>127.62880370793519</v>
      </c>
      <c r="C9" s="1547">
        <v>127.95457012879102</v>
      </c>
      <c r="D9" s="1547">
        <v>128.0031819173245</v>
      </c>
      <c r="E9" s="1547">
        <v>127.89378149148314</v>
      </c>
      <c r="F9" s="1547">
        <v>128.43099723722474</v>
      </c>
      <c r="G9" s="1547">
        <v>129.44885446614043</v>
      </c>
      <c r="H9" s="1547">
        <v>131.07393875155796</v>
      </c>
      <c r="I9" s="1547">
        <v>135.68942015995015</v>
      </c>
      <c r="J9" s="1547"/>
      <c r="K9" s="1547"/>
      <c r="L9" s="1547"/>
      <c r="M9" s="1547"/>
      <c r="N9" s="1547"/>
      <c r="O9" s="1547"/>
      <c r="P9" s="1547"/>
      <c r="Q9" s="1547"/>
      <c r="R9" s="1547"/>
      <c r="S9" s="1547"/>
      <c r="T9" s="1547"/>
      <c r="U9" s="1547"/>
      <c r="V9" s="1547"/>
      <c r="W9" s="1547"/>
      <c r="X9" s="1547"/>
      <c r="Y9" s="1547"/>
      <c r="Z9" s="1547"/>
      <c r="AA9" s="1547"/>
      <c r="AB9" s="1547"/>
      <c r="AC9" s="1547"/>
      <c r="AD9" s="1547"/>
      <c r="AE9" s="1547"/>
      <c r="AF9" s="1547"/>
      <c r="AG9" s="1547"/>
      <c r="AH9" s="1547"/>
      <c r="AI9" s="1547"/>
      <c r="AJ9" s="1547"/>
      <c r="AK9" s="1547"/>
      <c r="AL9" s="1547"/>
      <c r="AM9" s="1547"/>
      <c r="AN9" s="1547"/>
      <c r="AO9" s="1547"/>
      <c r="AP9" s="1547"/>
      <c r="AQ9" s="1547"/>
      <c r="AR9" s="1547"/>
      <c r="AS9" s="1547"/>
      <c r="AT9" s="1547"/>
      <c r="AU9" s="1547"/>
      <c r="AV9" s="1547"/>
      <c r="AW9" s="1547"/>
      <c r="AX9" s="1547"/>
      <c r="AY9" s="1547"/>
      <c r="AZ9" s="1547"/>
      <c r="BA9" s="1547"/>
      <c r="BC9" s="1549" t="s">
        <v>619</v>
      </c>
      <c r="BD9" s="2004"/>
      <c r="BE9" s="2004"/>
      <c r="BF9" s="2004"/>
      <c r="BG9" s="2004"/>
      <c r="BH9" s="2004"/>
      <c r="BI9" s="2004"/>
      <c r="BJ9" s="2004"/>
      <c r="BK9" s="2004"/>
      <c r="BL9" s="2004"/>
      <c r="BM9" s="2004"/>
      <c r="BN9" s="2004"/>
      <c r="BO9" s="2004"/>
      <c r="BP9" s="2004"/>
      <c r="BQ9" s="2004"/>
      <c r="BR9" s="2004"/>
      <c r="BS9" s="2004"/>
      <c r="BT9" s="2004"/>
      <c r="BU9" s="2004"/>
      <c r="BV9" s="2004"/>
      <c r="BW9" s="2004"/>
      <c r="BX9" s="2004"/>
      <c r="BY9" s="2004"/>
      <c r="BZ9" s="2004"/>
      <c r="CA9" s="2004"/>
      <c r="CB9" s="2004"/>
      <c r="CC9" s="2004"/>
      <c r="CD9" s="2004"/>
      <c r="CE9" s="2004"/>
      <c r="CF9" s="2004"/>
      <c r="CG9" s="2004"/>
      <c r="CH9" s="2004"/>
      <c r="CI9" s="2004"/>
      <c r="CJ9" s="2004"/>
      <c r="CK9" s="2004"/>
      <c r="CL9" s="2004"/>
      <c r="CM9" s="2004"/>
      <c r="CN9" s="2004"/>
      <c r="CO9" s="2004"/>
      <c r="CP9" s="2004"/>
      <c r="CQ9" s="2004"/>
      <c r="CR9" s="2004"/>
      <c r="CS9" s="2004"/>
      <c r="CT9" s="2004"/>
      <c r="CU9" s="2004"/>
      <c r="CV9" s="2004"/>
      <c r="CW9" s="2004"/>
      <c r="CX9" s="2004"/>
      <c r="CY9" s="2004"/>
      <c r="CZ9" s="2004"/>
      <c r="DA9" s="2004"/>
      <c r="DB9" s="2004"/>
      <c r="DC9" s="2004"/>
      <c r="DD9" s="2004"/>
      <c r="DE9" s="2004"/>
      <c r="DF9" s="2004"/>
      <c r="DG9" s="2004"/>
      <c r="DH9" s="2004"/>
      <c r="DI9" s="2004"/>
    </row>
    <row r="10" spans="1:113" ht="15.75">
      <c r="A10" s="1548" t="s">
        <v>621</v>
      </c>
      <c r="B10" s="1547">
        <v>191.10820000000001</v>
      </c>
      <c r="C10" s="1547">
        <v>187.17140000000001</v>
      </c>
      <c r="D10" s="1547">
        <v>180.80780000000001</v>
      </c>
      <c r="E10" s="1547">
        <v>178.041</v>
      </c>
      <c r="F10" s="1547">
        <v>180.44900000000001</v>
      </c>
      <c r="G10" s="1547">
        <v>186.38460000000001</v>
      </c>
      <c r="H10" s="1547">
        <v>189.3295</v>
      </c>
      <c r="I10" s="1547">
        <v>193.38420000000002</v>
      </c>
      <c r="J10" s="1547">
        <v>197.0198</v>
      </c>
      <c r="K10" s="1547">
        <v>199.41150000000002</v>
      </c>
      <c r="L10" s="1547">
        <v>195.74450000000002</v>
      </c>
      <c r="M10" s="1547">
        <v>183.09829999999999</v>
      </c>
      <c r="N10" s="1547">
        <v>177.34900000000002</v>
      </c>
      <c r="O10" s="1547">
        <v>180.0909</v>
      </c>
      <c r="P10" s="1547">
        <v>178.42310000000001</v>
      </c>
      <c r="Q10" s="1547">
        <v>174.929</v>
      </c>
      <c r="R10" s="1547">
        <v>171.5848</v>
      </c>
      <c r="S10" s="1547">
        <v>158.5325</v>
      </c>
      <c r="T10" s="1547">
        <v>149.03140000000002</v>
      </c>
      <c r="U10" s="1547">
        <v>140.4854</v>
      </c>
      <c r="V10" s="1547">
        <v>149.08770000000001</v>
      </c>
      <c r="W10" s="1547">
        <v>167.18690000000001</v>
      </c>
      <c r="X10" s="1547">
        <v>166.80500000000001</v>
      </c>
      <c r="Y10" s="1547">
        <v>163.8895</v>
      </c>
      <c r="Z10" s="1547">
        <v>162.87690000000001</v>
      </c>
      <c r="AA10" s="1547">
        <v>158.15260000000001</v>
      </c>
      <c r="AB10" s="1547">
        <v>153.5754</v>
      </c>
      <c r="AC10" s="1547">
        <v>144.06399999999999</v>
      </c>
      <c r="AD10" s="1547">
        <v>133.7013</v>
      </c>
      <c r="AE10" s="1547">
        <v>144.0538</v>
      </c>
      <c r="AF10" s="1547">
        <v>149.0899</v>
      </c>
      <c r="AG10" s="1547">
        <v>148.7158</v>
      </c>
      <c r="AH10" s="1547">
        <v>146.80530000000002</v>
      </c>
      <c r="AI10" s="1547">
        <v>144.81140000000002</v>
      </c>
      <c r="AJ10" s="1547">
        <v>144.3099</v>
      </c>
      <c r="AK10" s="1547">
        <v>143.59440000000001</v>
      </c>
      <c r="AL10" s="1547">
        <v>142.45160000000001</v>
      </c>
      <c r="AM10" s="1547">
        <v>135.1772</v>
      </c>
      <c r="AN10" s="1547">
        <v>130.8673</v>
      </c>
      <c r="AO10" s="1547">
        <v>130.25190000000001</v>
      </c>
      <c r="AP10" s="1547">
        <v>130.7099</v>
      </c>
      <c r="AQ10" s="1547">
        <v>128.66070000000002</v>
      </c>
      <c r="AR10" s="1547">
        <v>126.88390000000001</v>
      </c>
      <c r="AS10" s="1547">
        <v>125.9646</v>
      </c>
      <c r="AT10" s="1547">
        <v>126.81880000000001</v>
      </c>
      <c r="AU10" s="1547">
        <v>123.35270000000001</v>
      </c>
      <c r="AV10" s="1547">
        <v>118.78320000000001</v>
      </c>
      <c r="AW10" s="1547">
        <v>113.83170000000001</v>
      </c>
      <c r="AX10" s="1547">
        <v>113.2878</v>
      </c>
      <c r="AY10" s="1547">
        <v>114.9132</v>
      </c>
      <c r="AZ10" s="1547">
        <v>115.9111</v>
      </c>
      <c r="BA10" s="1547">
        <v>112.48230000000001</v>
      </c>
      <c r="BC10" s="1548" t="s">
        <v>620</v>
      </c>
      <c r="BD10" s="2004"/>
      <c r="BE10" s="2004"/>
      <c r="BF10" s="2004"/>
      <c r="BG10" s="2004"/>
      <c r="BH10" s="2004"/>
      <c r="BI10" s="2004"/>
      <c r="BJ10" s="2004"/>
      <c r="BK10" s="2004"/>
      <c r="BL10" s="2004"/>
      <c r="BM10" s="2004"/>
      <c r="BN10" s="2004"/>
      <c r="BO10" s="2004"/>
      <c r="BP10" s="2004"/>
      <c r="BQ10" s="2004"/>
      <c r="BR10" s="2004"/>
      <c r="BS10" s="2004"/>
      <c r="BT10" s="2004"/>
      <c r="BU10" s="2004"/>
      <c r="BV10" s="2004"/>
      <c r="BW10" s="2004"/>
      <c r="BX10" s="2004"/>
      <c r="BY10" s="2004"/>
      <c r="BZ10" s="2004"/>
      <c r="CA10" s="2004"/>
      <c r="CB10" s="2004"/>
      <c r="CC10" s="2004"/>
      <c r="CD10" s="2004"/>
      <c r="CE10" s="2004"/>
      <c r="CF10" s="2004"/>
      <c r="CG10" s="2004"/>
      <c r="CH10" s="2004"/>
      <c r="CI10" s="2004"/>
      <c r="CJ10" s="2004"/>
      <c r="CK10" s="2004"/>
      <c r="CL10" s="2004"/>
      <c r="CM10" s="2004"/>
      <c r="CN10" s="2004"/>
      <c r="CO10" s="2004"/>
      <c r="CP10" s="2004"/>
      <c r="CQ10" s="2004"/>
      <c r="CR10" s="2004"/>
      <c r="CS10" s="2004"/>
      <c r="CT10" s="2004"/>
      <c r="CU10" s="2004"/>
      <c r="CV10" s="2004"/>
      <c r="CW10" s="2004"/>
      <c r="CX10" s="2004"/>
      <c r="CY10" s="2004"/>
      <c r="CZ10" s="2004"/>
      <c r="DA10" s="2004"/>
      <c r="DB10" s="2004"/>
      <c r="DC10" s="2004"/>
      <c r="DD10" s="2004"/>
      <c r="DE10" s="2004"/>
      <c r="DF10" s="2004"/>
      <c r="DG10" s="2004"/>
      <c r="DH10" s="2004"/>
      <c r="DI10" s="2004"/>
    </row>
    <row r="11" spans="1:113" ht="15.75">
      <c r="A11" s="1548" t="s">
        <v>657</v>
      </c>
      <c r="B11" s="1547">
        <v>111.56790000000001</v>
      </c>
      <c r="C11" s="1547">
        <v>113.35140000000001</v>
      </c>
      <c r="D11" s="1547">
        <v>113.6388</v>
      </c>
      <c r="E11" s="1547">
        <v>114.31830000000001</v>
      </c>
      <c r="F11" s="1547">
        <v>117.69</v>
      </c>
      <c r="G11" s="1547">
        <v>121.527</v>
      </c>
      <c r="H11" s="1547">
        <v>126.4282</v>
      </c>
      <c r="I11" s="1547">
        <v>136.25990000000002</v>
      </c>
      <c r="J11" s="1547"/>
      <c r="K11" s="1547"/>
      <c r="L11" s="1547"/>
      <c r="M11" s="1547"/>
      <c r="N11" s="1547"/>
      <c r="O11" s="1547"/>
      <c r="P11" s="1547"/>
      <c r="Q11" s="1547"/>
      <c r="R11" s="1547"/>
      <c r="S11" s="1547"/>
      <c r="T11" s="1547"/>
      <c r="U11" s="1547"/>
      <c r="V11" s="1547"/>
      <c r="W11" s="1547"/>
      <c r="X11" s="1547"/>
      <c r="Y11" s="1547"/>
      <c r="Z11" s="1547"/>
      <c r="AA11" s="1547"/>
      <c r="AB11" s="1547"/>
      <c r="AC11" s="1547"/>
      <c r="AD11" s="1547"/>
      <c r="AE11" s="1547"/>
      <c r="AF11" s="1547"/>
      <c r="AG11" s="1547"/>
      <c r="AH11" s="1547"/>
      <c r="AI11" s="1547"/>
      <c r="AJ11" s="1547"/>
      <c r="AK11" s="1547"/>
      <c r="AL11" s="1547"/>
      <c r="AM11" s="1547"/>
      <c r="AN11" s="1547"/>
      <c r="AO11" s="1547"/>
      <c r="AP11" s="1547"/>
      <c r="AQ11" s="1547"/>
      <c r="AR11" s="1547"/>
      <c r="AS11" s="1547"/>
      <c r="AT11" s="1547"/>
      <c r="AU11" s="1547"/>
      <c r="AV11" s="1547"/>
      <c r="AW11" s="1547"/>
      <c r="AX11" s="1547"/>
      <c r="AY11" s="1547"/>
      <c r="AZ11" s="1547"/>
      <c r="BA11" s="1547"/>
      <c r="BC11" s="1548" t="s">
        <v>621</v>
      </c>
      <c r="BD11" s="2004"/>
      <c r="BE11" s="2004"/>
      <c r="BF11" s="2004"/>
      <c r="BG11" s="2004"/>
      <c r="BH11" s="2004"/>
      <c r="BI11" s="2004"/>
      <c r="BJ11" s="2004"/>
      <c r="BK11" s="2004"/>
      <c r="BL11" s="2004"/>
      <c r="BM11" s="2004"/>
      <c r="BN11" s="2004"/>
      <c r="BO11" s="2004"/>
      <c r="BP11" s="2004"/>
      <c r="BQ11" s="2004"/>
      <c r="BR11" s="2004"/>
      <c r="BS11" s="2004"/>
      <c r="BT11" s="2004"/>
      <c r="BU11" s="2004"/>
      <c r="BV11" s="2004"/>
      <c r="BW11" s="2004"/>
      <c r="BX11" s="2004"/>
      <c r="BY11" s="2004"/>
      <c r="BZ11" s="2004"/>
      <c r="CA11" s="2004"/>
      <c r="CB11" s="2004"/>
      <c r="CC11" s="2004"/>
      <c r="CD11" s="2004"/>
      <c r="CE11" s="2004"/>
      <c r="CF11" s="2004"/>
      <c r="CG11" s="2004"/>
      <c r="CH11" s="2004"/>
      <c r="CI11" s="2004"/>
      <c r="CJ11" s="2004"/>
      <c r="CK11" s="2004"/>
      <c r="CL11" s="2004"/>
      <c r="CM11" s="2004"/>
      <c r="CN11" s="2004"/>
      <c r="CO11" s="2004"/>
      <c r="CP11" s="2004"/>
      <c r="CQ11" s="2004"/>
      <c r="CR11" s="2004"/>
      <c r="CS11" s="2004"/>
      <c r="CT11" s="2004"/>
      <c r="CU11" s="2004"/>
      <c r="CV11" s="2004"/>
      <c r="CW11" s="2004"/>
      <c r="CX11" s="2004"/>
      <c r="CY11" s="2004"/>
      <c r="CZ11" s="2004"/>
      <c r="DA11" s="2004"/>
      <c r="DB11" s="2004"/>
      <c r="DC11" s="2004"/>
      <c r="DD11" s="2004"/>
      <c r="DE11" s="2004"/>
      <c r="DF11" s="2004"/>
      <c r="DG11" s="2004"/>
      <c r="DH11" s="2004"/>
      <c r="DI11" s="2004"/>
    </row>
    <row r="12" spans="1:113" ht="15.75">
      <c r="A12" s="1550" t="s">
        <v>623</v>
      </c>
      <c r="B12" s="1547">
        <v>193.399</v>
      </c>
      <c r="C12" s="1547">
        <v>194.1627</v>
      </c>
      <c r="D12" s="1547">
        <v>197.37800000000001</v>
      </c>
      <c r="E12" s="1547">
        <v>198.58500000000001</v>
      </c>
      <c r="F12" s="1547">
        <v>199.7878</v>
      </c>
      <c r="G12" s="1547">
        <v>201.93470000000002</v>
      </c>
      <c r="H12" s="1547">
        <v>202.3578</v>
      </c>
      <c r="I12" s="1547"/>
      <c r="J12" s="1547">
        <v>203.1806</v>
      </c>
      <c r="K12" s="1547">
        <v>206.5138</v>
      </c>
      <c r="L12" s="1547">
        <v>205.84180000000001</v>
      </c>
      <c r="M12" s="1547">
        <v>202.48930000000001</v>
      </c>
      <c r="N12" s="1547">
        <v>201.98270000000002</v>
      </c>
      <c r="O12" s="1547">
        <v>199.3005</v>
      </c>
      <c r="P12" s="1547">
        <v>199.6996</v>
      </c>
      <c r="Q12" s="1547">
        <v>189.874</v>
      </c>
      <c r="R12" s="1547">
        <v>194.8135</v>
      </c>
      <c r="S12" s="1547">
        <v>190.26510000000002</v>
      </c>
      <c r="T12" s="1547">
        <v>186.4479</v>
      </c>
      <c r="U12" s="1547">
        <v>179.67590000000001</v>
      </c>
      <c r="V12" s="1547">
        <v>178.631</v>
      </c>
      <c r="W12" s="1547">
        <v>173.9555</v>
      </c>
      <c r="X12" s="1547">
        <v>171.82640000000001</v>
      </c>
      <c r="Y12" s="1547">
        <v>167.7937</v>
      </c>
      <c r="Z12" s="1547">
        <v>166.18290000000002</v>
      </c>
      <c r="AA12" s="1547">
        <v>165.42600000000002</v>
      </c>
      <c r="AB12" s="1547">
        <v>164.11510000000001</v>
      </c>
      <c r="AC12" s="1547">
        <v>160.93470000000002</v>
      </c>
      <c r="AD12" s="1547">
        <v>159.4203</v>
      </c>
      <c r="AE12" s="1547">
        <v>158.36770000000001</v>
      </c>
      <c r="AF12" s="1547">
        <v>157.99170000000001</v>
      </c>
      <c r="AG12" s="1547">
        <v>158.57089999999999</v>
      </c>
      <c r="AH12" s="1547">
        <v>158.44490000000002</v>
      </c>
      <c r="AI12" s="1547">
        <v>158.88580000000002</v>
      </c>
      <c r="AJ12" s="1547">
        <v>158.12450000000001</v>
      </c>
      <c r="AK12" s="1547">
        <v>159.77160000000001</v>
      </c>
      <c r="AL12" s="1547">
        <v>161.14600000000002</v>
      </c>
      <c r="AM12" s="1547">
        <v>158.60400000000001</v>
      </c>
      <c r="AN12" s="1547">
        <v>156.11920000000001</v>
      </c>
      <c r="AO12" s="1547">
        <v>155.15380000000002</v>
      </c>
      <c r="AP12" s="1547">
        <v>155.34350000000001</v>
      </c>
      <c r="AQ12" s="1547">
        <v>155.18470000000002</v>
      </c>
      <c r="AR12" s="1547">
        <v>154.80600000000001</v>
      </c>
      <c r="AS12" s="1547">
        <v>154.76320000000001</v>
      </c>
      <c r="AT12" s="1547">
        <v>154.55530000000002</v>
      </c>
      <c r="AU12" s="1547">
        <v>152.96190000000001</v>
      </c>
      <c r="AV12" s="1547">
        <v>149.01609999999999</v>
      </c>
      <c r="AW12" s="1547">
        <v>144.6875</v>
      </c>
      <c r="AX12" s="1547">
        <v>141.07400000000001</v>
      </c>
      <c r="AY12" s="1547">
        <v>142.8193</v>
      </c>
      <c r="AZ12" s="1547">
        <v>144.065</v>
      </c>
      <c r="BA12" s="1547">
        <v>142.6234</v>
      </c>
      <c r="BC12" s="1550" t="s">
        <v>622</v>
      </c>
      <c r="BD12" s="2004"/>
      <c r="BE12" s="2004"/>
      <c r="BF12" s="2004"/>
      <c r="BG12" s="2004"/>
      <c r="BH12" s="2004"/>
      <c r="BI12" s="2004"/>
      <c r="BJ12" s="2004"/>
      <c r="BK12" s="2004"/>
      <c r="BL12" s="2004"/>
      <c r="BM12" s="2004"/>
      <c r="BN12" s="2004"/>
      <c r="BO12" s="2004"/>
      <c r="BP12" s="2004"/>
      <c r="BQ12" s="2004"/>
      <c r="BR12" s="2004"/>
      <c r="BS12" s="2004"/>
      <c r="BT12" s="2004"/>
      <c r="BU12" s="2004"/>
      <c r="BV12" s="2004"/>
      <c r="BW12" s="2004"/>
      <c r="BX12" s="2004"/>
      <c r="BY12" s="2004"/>
      <c r="BZ12" s="2004"/>
      <c r="CA12" s="2004"/>
      <c r="CB12" s="2004"/>
      <c r="CC12" s="2004"/>
      <c r="CD12" s="2004"/>
      <c r="CE12" s="2004"/>
      <c r="CF12" s="2004"/>
      <c r="CG12" s="2004"/>
      <c r="CH12" s="2004"/>
      <c r="CI12" s="2004"/>
      <c r="CJ12" s="2004"/>
      <c r="CK12" s="2004"/>
      <c r="CL12" s="2004"/>
      <c r="CM12" s="2004"/>
      <c r="CN12" s="2004"/>
      <c r="CO12" s="2004"/>
      <c r="CP12" s="2004"/>
      <c r="CQ12" s="2004"/>
      <c r="CR12" s="2004"/>
      <c r="CS12" s="2004"/>
      <c r="CT12" s="2004"/>
      <c r="CU12" s="2004"/>
      <c r="CV12" s="2004"/>
      <c r="CW12" s="2004"/>
      <c r="CX12" s="2004"/>
      <c r="CY12" s="2004"/>
      <c r="CZ12" s="2004"/>
      <c r="DA12" s="2004"/>
      <c r="DB12" s="2004"/>
      <c r="DC12" s="2004"/>
      <c r="DD12" s="2004"/>
      <c r="DE12" s="2004"/>
      <c r="DF12" s="2004"/>
      <c r="DG12" s="2004"/>
      <c r="DH12" s="2004"/>
      <c r="DI12" s="2004"/>
    </row>
    <row r="13" spans="1:113" ht="15.75">
      <c r="A13" s="1550" t="s">
        <v>658</v>
      </c>
      <c r="B13" s="1547">
        <v>144.11420000000001</v>
      </c>
      <c r="C13" s="1547">
        <v>143.84569999999999</v>
      </c>
      <c r="D13" s="1547">
        <v>143.4239</v>
      </c>
      <c r="E13" s="1547">
        <v>143.31120000000001</v>
      </c>
      <c r="F13" s="1547">
        <v>143.74299999999999</v>
      </c>
      <c r="G13" s="1547">
        <v>143.3426</v>
      </c>
      <c r="H13" s="1547">
        <v>143.07670000000002</v>
      </c>
      <c r="I13" s="1547">
        <v>143.21450000000002</v>
      </c>
      <c r="J13" s="1547"/>
      <c r="K13" s="1547"/>
      <c r="L13" s="1547"/>
      <c r="M13" s="1547"/>
      <c r="N13" s="1547"/>
      <c r="O13" s="1547"/>
      <c r="P13" s="1547"/>
      <c r="Q13" s="1547"/>
      <c r="R13" s="1547"/>
      <c r="S13" s="1547"/>
      <c r="T13" s="1547"/>
      <c r="U13" s="1547"/>
      <c r="V13" s="1547"/>
      <c r="W13" s="1547"/>
      <c r="X13" s="1547"/>
      <c r="Y13" s="1547"/>
      <c r="Z13" s="1547"/>
      <c r="AA13" s="1547"/>
      <c r="AB13" s="1547"/>
      <c r="AC13" s="1547"/>
      <c r="AD13" s="1547"/>
      <c r="AE13" s="1547"/>
      <c r="AF13" s="1547"/>
      <c r="AG13" s="1547"/>
      <c r="AH13" s="1547"/>
      <c r="AI13" s="1547"/>
      <c r="AJ13" s="1547"/>
      <c r="AK13" s="1547"/>
      <c r="AL13" s="1547"/>
      <c r="AM13" s="1547"/>
      <c r="AN13" s="1547"/>
      <c r="AO13" s="1547"/>
      <c r="AP13" s="1547"/>
      <c r="AQ13" s="1547"/>
      <c r="AR13" s="1547"/>
      <c r="AS13" s="1547"/>
      <c r="AT13" s="1547"/>
      <c r="AU13" s="1547"/>
      <c r="AV13" s="1547"/>
      <c r="AW13" s="1547"/>
      <c r="AX13" s="1547"/>
      <c r="AY13" s="1547"/>
      <c r="AZ13" s="1547"/>
      <c r="BA13" s="1547"/>
      <c r="BC13" s="1550" t="s">
        <v>623</v>
      </c>
      <c r="BD13" s="2004"/>
      <c r="BE13" s="2004"/>
      <c r="BF13" s="2004"/>
      <c r="BG13" s="2004"/>
      <c r="BH13" s="2004"/>
      <c r="BI13" s="2004"/>
      <c r="BJ13" s="2004"/>
      <c r="BK13" s="2004"/>
      <c r="BL13" s="2004"/>
      <c r="BM13" s="2004"/>
      <c r="BN13" s="2004"/>
      <c r="BO13" s="2004"/>
      <c r="BP13" s="2004"/>
      <c r="BQ13" s="2004"/>
      <c r="BR13" s="2004"/>
      <c r="BS13" s="2004"/>
      <c r="BT13" s="2004"/>
      <c r="BU13" s="2004"/>
      <c r="BV13" s="2004"/>
      <c r="BW13" s="2004"/>
      <c r="BX13" s="2004"/>
      <c r="BY13" s="2004"/>
      <c r="BZ13" s="2004"/>
      <c r="CA13" s="2004"/>
      <c r="CB13" s="2004"/>
      <c r="CC13" s="2004"/>
      <c r="CD13" s="2004"/>
      <c r="CE13" s="2004"/>
      <c r="CF13" s="2004"/>
      <c r="CG13" s="2004"/>
      <c r="CH13" s="2004"/>
      <c r="CI13" s="2004"/>
      <c r="CJ13" s="2004"/>
      <c r="CK13" s="2004"/>
      <c r="CL13" s="2004"/>
      <c r="CM13" s="2004"/>
      <c r="CN13" s="2004"/>
      <c r="CO13" s="2004"/>
      <c r="CP13" s="2004"/>
      <c r="CQ13" s="2004"/>
      <c r="CR13" s="2004"/>
      <c r="CS13" s="2004"/>
      <c r="CT13" s="2004"/>
      <c r="CU13" s="2004"/>
      <c r="CV13" s="2004"/>
      <c r="CW13" s="2004"/>
      <c r="CX13" s="2004"/>
      <c r="CY13" s="2004"/>
      <c r="CZ13" s="2004"/>
      <c r="DA13" s="2004"/>
      <c r="DB13" s="2004"/>
      <c r="DC13" s="2004"/>
      <c r="DD13" s="2004"/>
      <c r="DE13" s="2004"/>
      <c r="DF13" s="2004"/>
      <c r="DG13" s="2004"/>
      <c r="DH13" s="2004"/>
      <c r="DI13" s="2004"/>
    </row>
    <row r="14" spans="1:113" ht="15">
      <c r="A14" s="213"/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BB14" s="2004"/>
      <c r="BC14" s="2004"/>
      <c r="BD14" s="2004"/>
      <c r="BE14" s="2004"/>
      <c r="BF14" s="2004"/>
      <c r="BG14" s="2004"/>
      <c r="BH14" s="2004"/>
      <c r="BI14" s="2004"/>
      <c r="BJ14" s="2004"/>
      <c r="BK14" s="2004"/>
      <c r="BL14" s="2004"/>
      <c r="BM14" s="2004"/>
      <c r="BN14" s="2004"/>
      <c r="BO14" s="2004"/>
      <c r="BP14" s="2004"/>
      <c r="BQ14" s="2004"/>
      <c r="BR14" s="2004"/>
      <c r="BS14" s="2004"/>
      <c r="BT14" s="2004"/>
      <c r="BU14" s="2004"/>
      <c r="BV14" s="2004"/>
      <c r="BW14" s="2004"/>
      <c r="BX14" s="2004"/>
      <c r="BY14" s="2004"/>
      <c r="BZ14" s="2004"/>
      <c r="CA14" s="2004"/>
      <c r="CB14" s="2004"/>
      <c r="CC14" s="2004"/>
      <c r="CD14" s="2004"/>
      <c r="CE14" s="2004"/>
      <c r="CF14" s="2004"/>
      <c r="CG14" s="2004"/>
      <c r="CH14" s="2004"/>
      <c r="CI14" s="2004"/>
      <c r="CJ14" s="2004"/>
      <c r="CK14" s="2004"/>
      <c r="CL14" s="2004"/>
      <c r="CM14" s="2004"/>
      <c r="CN14" s="2004"/>
      <c r="CO14" s="2004"/>
      <c r="CP14" s="2004"/>
      <c r="CQ14" s="2004"/>
      <c r="CR14" s="2004"/>
      <c r="CS14" s="2004"/>
      <c r="CT14" s="2004"/>
      <c r="CU14" s="2004"/>
      <c r="CV14" s="2004"/>
      <c r="CW14" s="2004"/>
      <c r="CX14" s="2004"/>
      <c r="CY14" s="2004"/>
      <c r="CZ14" s="2004"/>
      <c r="DA14" s="2004"/>
      <c r="DB14" s="2004"/>
      <c r="DC14" s="2004"/>
      <c r="DD14" s="2004"/>
      <c r="DE14" s="2004"/>
      <c r="DF14" s="2004"/>
      <c r="DG14" s="2004"/>
      <c r="DH14" s="2004"/>
      <c r="DI14" s="2004"/>
    </row>
    <row r="15" spans="1:113">
      <c r="A15" s="213"/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</row>
    <row r="16" spans="1:113" s="213" customFormat="1" ht="23.25">
      <c r="B16" s="243"/>
      <c r="V16" s="1543"/>
      <c r="W16" s="1543"/>
      <c r="X16" s="1543"/>
      <c r="Y16" s="1543"/>
      <c r="Z16" s="1543"/>
      <c r="AA16" s="1543"/>
      <c r="AB16" s="1543"/>
      <c r="AC16" s="1543"/>
      <c r="AD16" s="1543"/>
      <c r="AE16" s="1543"/>
      <c r="AF16" s="1543"/>
      <c r="AG16" s="1543"/>
      <c r="AH16" s="1543"/>
      <c r="AI16" s="1543"/>
      <c r="AJ16" s="1543"/>
      <c r="AK16" s="1543"/>
      <c r="AL16" s="1543"/>
      <c r="AM16" s="1543"/>
      <c r="AN16" s="1543"/>
      <c r="AO16" s="1680"/>
      <c r="AP16" s="1680"/>
      <c r="AQ16" s="1680"/>
      <c r="AR16" s="1681"/>
      <c r="AS16" s="942"/>
      <c r="AT16" s="942"/>
      <c r="AU16" s="1678"/>
      <c r="AV16" s="942"/>
      <c r="AW16" s="942"/>
      <c r="AX16" s="1543"/>
      <c r="AY16" s="1543"/>
      <c r="AZ16" s="1543"/>
      <c r="BA16" s="1543"/>
      <c r="BB16" s="1543"/>
      <c r="BC16" s="1543"/>
      <c r="BD16" s="1543"/>
      <c r="BE16" s="1543"/>
      <c r="BF16" s="1543"/>
      <c r="BG16" s="1543"/>
      <c r="BH16" s="1543"/>
      <c r="BI16" s="1543"/>
      <c r="BJ16" s="1543"/>
      <c r="BK16" s="1543"/>
      <c r="BL16" s="1543"/>
      <c r="BM16" s="1543"/>
      <c r="BN16" s="1543"/>
      <c r="BO16" s="1543"/>
      <c r="BP16" s="1543"/>
      <c r="BQ16" s="1543"/>
      <c r="BR16" s="1543"/>
      <c r="BS16" s="1543"/>
      <c r="BT16" s="1543"/>
      <c r="BU16" s="1543"/>
      <c r="BV16" s="1543"/>
      <c r="BW16" s="1543"/>
      <c r="BX16" s="1543"/>
      <c r="BY16" s="1543"/>
      <c r="BZ16" s="1543"/>
      <c r="CA16" s="1543"/>
      <c r="CB16" s="1543"/>
      <c r="CC16" s="1543"/>
      <c r="CD16" s="1543"/>
      <c r="CE16" s="1543"/>
      <c r="CF16" s="1543"/>
      <c r="CG16" s="1543"/>
      <c r="CH16" s="1543"/>
      <c r="CI16" s="1543"/>
      <c r="CJ16" s="1543"/>
      <c r="CK16" s="1543"/>
      <c r="CL16" s="1543"/>
      <c r="CM16" s="1543"/>
      <c r="CN16" s="1543"/>
      <c r="CO16" s="1543"/>
      <c r="CP16" s="1543"/>
      <c r="CQ16" s="1543"/>
      <c r="CR16" s="1543"/>
      <c r="CS16" s="1543"/>
      <c r="CT16" s="1543"/>
      <c r="CU16" s="1543"/>
      <c r="CV16" s="1543"/>
      <c r="CW16" s="1543"/>
      <c r="CX16" s="1543"/>
      <c r="CY16" s="1543"/>
      <c r="CZ16" s="1543"/>
      <c r="DA16" s="1543"/>
      <c r="DB16" s="1543"/>
      <c r="DC16" s="1543"/>
      <c r="DD16" s="1543"/>
      <c r="DE16" s="1543"/>
      <c r="DF16" s="1543"/>
      <c r="DG16" s="1543"/>
      <c r="DH16" s="1543"/>
      <c r="DI16" s="1543"/>
    </row>
    <row r="17" spans="3:113" s="213" customFormat="1" ht="23.25">
      <c r="S17" s="1543"/>
      <c r="T17" s="1771"/>
      <c r="U17" s="942"/>
      <c r="V17" s="1543"/>
      <c r="W17" s="1996"/>
      <c r="X17" s="1543"/>
      <c r="Y17" s="1543"/>
      <c r="Z17" s="1543"/>
      <c r="AA17" s="1543"/>
      <c r="AB17" s="1543"/>
      <c r="AC17" s="1543"/>
      <c r="AD17" s="1543"/>
      <c r="AE17" s="1543"/>
      <c r="AF17" s="1543"/>
      <c r="AG17" s="1543"/>
      <c r="AH17" s="1543"/>
      <c r="AI17" s="1543"/>
      <c r="AJ17" s="1543"/>
      <c r="AK17" s="2005"/>
      <c r="AL17" s="2005"/>
      <c r="AM17" s="1543"/>
      <c r="AN17" s="1543"/>
      <c r="AO17" s="942"/>
      <c r="AP17" s="942"/>
      <c r="AQ17" s="942"/>
      <c r="AR17" s="942"/>
      <c r="AS17" s="942"/>
      <c r="AT17" s="942"/>
      <c r="AU17" s="1678"/>
      <c r="AV17" s="1667"/>
      <c r="AW17" s="1667"/>
      <c r="AX17" s="1667"/>
      <c r="AY17" s="1668"/>
      <c r="AZ17" s="1668"/>
      <c r="BA17" s="1677"/>
      <c r="BB17" s="1543"/>
      <c r="BC17" s="1543"/>
      <c r="BD17" s="1543"/>
      <c r="BE17" s="1543"/>
      <c r="BF17" s="1543"/>
      <c r="BG17" s="1543"/>
      <c r="BH17" s="1543"/>
      <c r="BI17" s="1543"/>
      <c r="BJ17" s="1543"/>
      <c r="BK17" s="1543"/>
      <c r="BL17" s="1543"/>
      <c r="BM17" s="1543"/>
      <c r="BN17" s="1543"/>
      <c r="BO17" s="1543"/>
      <c r="BP17" s="1543"/>
      <c r="BQ17" s="1543"/>
      <c r="BR17" s="1543"/>
      <c r="BS17" s="1543"/>
      <c r="BT17" s="1543"/>
      <c r="BU17" s="1543"/>
      <c r="BV17" s="1543"/>
      <c r="BW17" s="1543"/>
      <c r="BX17" s="1543"/>
      <c r="BY17" s="1543"/>
      <c r="BZ17" s="1543"/>
      <c r="CA17" s="1543"/>
      <c r="CB17" s="1543"/>
      <c r="CC17" s="1543"/>
      <c r="CD17" s="1543"/>
      <c r="CE17" s="1543"/>
      <c r="CF17" s="1543"/>
      <c r="CG17" s="1543"/>
      <c r="CH17" s="1543"/>
      <c r="CI17" s="1543"/>
      <c r="CJ17" s="1543"/>
      <c r="CK17" s="1543"/>
      <c r="CL17" s="1543"/>
      <c r="CM17" s="1543"/>
      <c r="CN17" s="1543"/>
      <c r="CO17" s="1543"/>
      <c r="CP17" s="1543"/>
      <c r="CQ17" s="1543"/>
      <c r="CR17" s="1543"/>
      <c r="CS17" s="1543"/>
      <c r="CT17" s="1543"/>
      <c r="CU17" s="1543"/>
      <c r="CV17" s="1543"/>
      <c r="CW17" s="1543"/>
      <c r="CX17" s="1543"/>
      <c r="CY17" s="1543"/>
      <c r="CZ17" s="1543"/>
      <c r="DA17" s="1543"/>
      <c r="DB17" s="1543"/>
      <c r="DC17" s="1543"/>
      <c r="DD17" s="1543"/>
      <c r="DE17" s="1543"/>
      <c r="DF17" s="1543"/>
      <c r="DG17" s="1543"/>
      <c r="DH17" s="1543"/>
      <c r="DI17" s="1543"/>
    </row>
    <row r="18" spans="3:113" s="213" customFormat="1" ht="23.25">
      <c r="C18" s="243"/>
      <c r="S18" s="1543"/>
      <c r="T18" s="1771"/>
      <c r="U18" s="942"/>
      <c r="V18" s="1543"/>
      <c r="W18" s="1996"/>
      <c r="X18" s="1543"/>
      <c r="Y18" s="1543"/>
      <c r="Z18" s="1543"/>
      <c r="AA18" s="1543"/>
      <c r="AB18" s="1543"/>
      <c r="AC18" s="1543"/>
      <c r="AD18" s="1543"/>
      <c r="AE18" s="1543"/>
      <c r="AF18" s="1543"/>
      <c r="AG18" s="1543"/>
      <c r="AH18" s="1543"/>
      <c r="AI18" s="1543"/>
      <c r="AJ18" s="1543"/>
      <c r="AK18" s="2006"/>
      <c r="AL18" s="2006"/>
      <c r="AM18" s="1543"/>
      <c r="AN18" s="1543"/>
      <c r="AO18" s="942"/>
      <c r="AP18" s="942"/>
      <c r="AQ18" s="942"/>
      <c r="AR18" s="942"/>
      <c r="AS18" s="942"/>
      <c r="AT18" s="942"/>
      <c r="AU18" s="1679"/>
      <c r="AV18" s="1667"/>
      <c r="AW18" s="1667"/>
      <c r="AX18" s="1667"/>
      <c r="AY18" s="1668"/>
      <c r="AZ18" s="1668"/>
      <c r="BA18" s="1677"/>
      <c r="BB18" s="1543"/>
      <c r="BC18" s="1543"/>
      <c r="BD18" s="1543"/>
      <c r="BE18" s="1543"/>
      <c r="BF18" s="1543"/>
      <c r="BG18" s="1543"/>
      <c r="BH18" s="1543"/>
      <c r="BI18" s="1543"/>
      <c r="BJ18" s="1543"/>
      <c r="BK18" s="1543"/>
      <c r="BL18" s="1543"/>
      <c r="BM18" s="1543"/>
      <c r="BN18" s="1543"/>
      <c r="BO18" s="1543"/>
      <c r="BP18" s="1543"/>
      <c r="BQ18" s="1543"/>
      <c r="BR18" s="1543"/>
      <c r="BS18" s="1543"/>
      <c r="BT18" s="1543"/>
      <c r="BU18" s="1543"/>
      <c r="BV18" s="1543"/>
      <c r="BW18" s="1543"/>
      <c r="BX18" s="1543"/>
      <c r="BY18" s="1543"/>
      <c r="BZ18" s="1543"/>
      <c r="CA18" s="1543"/>
      <c r="CB18" s="1543"/>
      <c r="CC18" s="1543"/>
      <c r="CD18" s="1543"/>
      <c r="CE18" s="1543"/>
      <c r="CF18" s="1543"/>
      <c r="CG18" s="1543"/>
      <c r="CH18" s="1543"/>
      <c r="CI18" s="1543"/>
      <c r="CJ18" s="1543"/>
      <c r="CK18" s="1543"/>
      <c r="CL18" s="1543"/>
      <c r="CM18" s="1543"/>
      <c r="CN18" s="1543"/>
      <c r="CO18" s="1543"/>
      <c r="CP18" s="1543"/>
      <c r="CQ18" s="1543"/>
      <c r="CR18" s="1543"/>
      <c r="CS18" s="1543"/>
      <c r="CT18" s="1543"/>
      <c r="CU18" s="1543"/>
      <c r="CV18" s="1543"/>
      <c r="CW18" s="1543"/>
      <c r="CX18" s="1543"/>
      <c r="CY18" s="1543"/>
      <c r="CZ18" s="1543"/>
      <c r="DA18" s="1543"/>
      <c r="DB18" s="1543"/>
      <c r="DC18" s="1543"/>
      <c r="DD18" s="1543"/>
      <c r="DE18" s="1543"/>
      <c r="DF18" s="1543"/>
      <c r="DG18" s="1543"/>
      <c r="DH18" s="1543"/>
      <c r="DI18" s="1543"/>
    </row>
    <row r="19" spans="3:113" s="213" customFormat="1" ht="23.25">
      <c r="C19" s="243"/>
      <c r="O19" s="2007"/>
      <c r="P19" s="2007"/>
      <c r="Q19" s="2007"/>
      <c r="R19" s="2007"/>
      <c r="S19" s="2007"/>
      <c r="T19" s="2008"/>
      <c r="U19" s="942"/>
      <c r="V19" s="1543"/>
      <c r="W19" s="1996"/>
      <c r="X19" s="1543"/>
      <c r="Y19" s="1543"/>
      <c r="Z19" s="1543"/>
      <c r="AA19" s="1543"/>
      <c r="AB19" s="1543"/>
      <c r="AC19" s="1543"/>
      <c r="AD19" s="1543"/>
      <c r="AE19" s="1543"/>
      <c r="AF19" s="1543"/>
      <c r="AG19" s="1543"/>
      <c r="AH19" s="1543"/>
      <c r="AI19" s="1543"/>
      <c r="AJ19" s="1543"/>
      <c r="AK19" s="2006"/>
      <c r="AL19" s="2006"/>
      <c r="AM19" s="1543"/>
      <c r="AN19" s="1543"/>
      <c r="AO19" s="942"/>
      <c r="AP19" s="942"/>
      <c r="AQ19" s="942"/>
      <c r="AR19" s="942"/>
      <c r="AV19" s="1627"/>
      <c r="AW19" s="1628"/>
      <c r="AX19" s="1627"/>
      <c r="AY19" s="1627"/>
      <c r="AZ19" s="1628"/>
      <c r="BA19" s="1659"/>
      <c r="BB19" s="1543"/>
      <c r="BC19" s="1543"/>
      <c r="BD19" s="1543"/>
      <c r="BE19" s="1543"/>
      <c r="BF19" s="1543"/>
      <c r="BG19" s="1543"/>
      <c r="BH19" s="1543"/>
      <c r="BI19" s="1543"/>
      <c r="BJ19" s="1543"/>
      <c r="BK19" s="1543"/>
      <c r="BL19" s="1543"/>
      <c r="BM19" s="1543"/>
      <c r="BN19" s="1543"/>
      <c r="BO19" s="1543"/>
      <c r="BP19" s="1543"/>
      <c r="BQ19" s="1543"/>
      <c r="BR19" s="1543"/>
      <c r="BS19" s="1543"/>
      <c r="BT19" s="1543"/>
      <c r="BU19" s="1543"/>
      <c r="BV19" s="1543"/>
      <c r="BW19" s="1543"/>
      <c r="BX19" s="1543"/>
      <c r="BY19" s="1543"/>
      <c r="BZ19" s="1543"/>
      <c r="CA19" s="1543"/>
      <c r="CB19" s="1543"/>
      <c r="CC19" s="1543"/>
      <c r="CD19" s="1543"/>
      <c r="CE19" s="1543"/>
      <c r="CF19" s="1543"/>
      <c r="CG19" s="1543"/>
      <c r="CH19" s="1543"/>
      <c r="CI19" s="1543"/>
      <c r="CJ19" s="1543"/>
      <c r="CK19" s="1543"/>
      <c r="CL19" s="1543"/>
      <c r="CM19" s="1543"/>
      <c r="CN19" s="1543"/>
      <c r="CO19" s="1543"/>
      <c r="CP19" s="1543"/>
      <c r="CQ19" s="1543"/>
      <c r="CR19" s="1543"/>
      <c r="CS19" s="1543"/>
      <c r="CT19" s="1543"/>
      <c r="CU19" s="1543"/>
      <c r="CV19" s="1543"/>
      <c r="CW19" s="1543"/>
      <c r="CX19" s="1543"/>
      <c r="CY19" s="1543"/>
      <c r="CZ19" s="1543"/>
      <c r="DA19" s="1543"/>
      <c r="DB19" s="1543"/>
      <c r="DC19" s="1543"/>
      <c r="DD19" s="1543"/>
      <c r="DE19" s="1543"/>
      <c r="DF19" s="1543"/>
      <c r="DG19" s="1543"/>
      <c r="DH19" s="1543"/>
      <c r="DI19" s="1543"/>
    </row>
    <row r="20" spans="3:113" s="213" customFormat="1" ht="23.25">
      <c r="C20" s="243"/>
      <c r="U20" s="1543"/>
      <c r="V20" s="1543"/>
      <c r="W20" s="1996"/>
      <c r="X20" s="1543"/>
      <c r="Y20" s="1543"/>
      <c r="Z20" s="1543"/>
      <c r="AA20" s="1543"/>
      <c r="AB20" s="1543"/>
      <c r="AC20" s="1543"/>
      <c r="AD20" s="1543"/>
      <c r="AE20" s="1543"/>
      <c r="AF20" s="1543"/>
      <c r="AG20" s="1543"/>
      <c r="AH20" s="1543"/>
      <c r="AI20" s="1543"/>
      <c r="AJ20" s="1543"/>
      <c r="AK20" s="2006"/>
      <c r="AL20" s="2006"/>
      <c r="AM20" s="1543"/>
      <c r="AN20" s="1543"/>
      <c r="AO20" s="942"/>
      <c r="AP20" s="942"/>
      <c r="AQ20" s="942"/>
      <c r="AR20" s="942"/>
      <c r="AX20" s="1771"/>
      <c r="AY20" s="1543"/>
      <c r="AZ20" s="1543"/>
      <c r="BA20" s="1543"/>
      <c r="BB20" s="1543"/>
      <c r="BC20" s="1543"/>
      <c r="BD20" s="1543"/>
      <c r="BE20" s="1543"/>
      <c r="BF20" s="1543"/>
      <c r="BG20" s="1543"/>
      <c r="BH20" s="1543"/>
      <c r="BI20" s="1543"/>
      <c r="BJ20" s="1543"/>
      <c r="BK20" s="1543"/>
      <c r="BL20" s="1543"/>
      <c r="BM20" s="1543"/>
      <c r="BN20" s="1543"/>
      <c r="BO20" s="1543"/>
      <c r="BP20" s="1543"/>
      <c r="BQ20" s="1543"/>
      <c r="BR20" s="1543"/>
      <c r="BS20" s="1543"/>
      <c r="BT20" s="1543"/>
      <c r="BU20" s="1543"/>
      <c r="BV20" s="1543"/>
      <c r="BW20" s="1543"/>
      <c r="BX20" s="1543"/>
      <c r="BY20" s="1543"/>
      <c r="BZ20" s="1543"/>
      <c r="CA20" s="1543"/>
      <c r="CB20" s="1543"/>
      <c r="CC20" s="1543"/>
      <c r="CD20" s="1543"/>
      <c r="CE20" s="1543"/>
      <c r="CF20" s="1543"/>
      <c r="CG20" s="1543"/>
      <c r="CH20" s="1543"/>
      <c r="CI20" s="1543"/>
      <c r="CJ20" s="1543"/>
      <c r="CK20" s="1543"/>
      <c r="CL20" s="1543"/>
      <c r="CM20" s="1543"/>
      <c r="CN20" s="1543"/>
      <c r="CO20" s="1543"/>
      <c r="CP20" s="1543"/>
      <c r="CQ20" s="1543"/>
      <c r="CR20" s="1543"/>
      <c r="CS20" s="1543"/>
      <c r="CT20" s="1543"/>
      <c r="CU20" s="1543"/>
      <c r="CV20" s="1543"/>
      <c r="CW20" s="1543"/>
      <c r="CX20" s="1543"/>
      <c r="CY20" s="1543"/>
      <c r="CZ20" s="1543"/>
      <c r="DA20" s="1543"/>
      <c r="DB20" s="1543"/>
      <c r="DC20" s="1543"/>
      <c r="DD20" s="1543"/>
      <c r="DE20" s="1543"/>
      <c r="DF20" s="1543"/>
      <c r="DG20" s="1543"/>
      <c r="DH20" s="1543"/>
      <c r="DI20" s="1543"/>
    </row>
    <row r="21" spans="3:113" s="213" customFormat="1" ht="23.25">
      <c r="C21" s="243"/>
      <c r="S21" s="1543"/>
      <c r="T21" s="1771"/>
      <c r="U21" s="1543"/>
      <c r="V21" s="1543"/>
      <c r="W21" s="1996"/>
      <c r="X21" s="1543"/>
      <c r="Y21" s="1543"/>
      <c r="Z21" s="1543"/>
      <c r="AA21" s="1543"/>
      <c r="AB21" s="1543"/>
      <c r="AC21" s="1543"/>
      <c r="AD21" s="1543"/>
      <c r="AE21" s="1543"/>
      <c r="AF21" s="1543"/>
      <c r="AG21" s="1543"/>
      <c r="AH21" s="1543"/>
      <c r="AI21" s="1543"/>
      <c r="AJ21" s="1543"/>
      <c r="AK21" s="1543"/>
      <c r="AL21" s="1543"/>
      <c r="AM21" s="1543"/>
      <c r="AN21" s="1543"/>
      <c r="AO21" s="1543"/>
      <c r="AP21" s="1543"/>
      <c r="AQ21" s="1543"/>
      <c r="AR21" s="1543"/>
      <c r="AS21" s="1680"/>
      <c r="AT21" s="1680"/>
      <c r="AU21" s="1680"/>
      <c r="AV21" s="1667">
        <v>87.2</v>
      </c>
      <c r="AW21" s="1667">
        <v>144.065</v>
      </c>
      <c r="AX21" s="1667">
        <v>123.78</v>
      </c>
      <c r="AY21" s="1668">
        <v>114.89</v>
      </c>
      <c r="AZ21" s="1668">
        <v>115.9111</v>
      </c>
      <c r="BA21" s="1677">
        <v>128.85712635022847</v>
      </c>
      <c r="BB21" s="1543"/>
      <c r="BC21" s="1543"/>
      <c r="BD21" s="1543"/>
      <c r="BE21" s="1543"/>
      <c r="BF21" s="1543"/>
      <c r="BG21" s="1543"/>
      <c r="BH21" s="1543"/>
      <c r="BI21" s="1543"/>
      <c r="BJ21" s="1543"/>
      <c r="BK21" s="1543"/>
      <c r="BL21" s="1543"/>
      <c r="BM21" s="1543"/>
      <c r="BN21" s="1543"/>
      <c r="BO21" s="1543"/>
      <c r="BP21" s="1543"/>
      <c r="BQ21" s="1543"/>
      <c r="BR21" s="1543"/>
      <c r="BS21" s="1543"/>
      <c r="BT21" s="1543"/>
      <c r="BU21" s="1543"/>
      <c r="BV21" s="1543"/>
      <c r="BW21" s="1543"/>
      <c r="BX21" s="1543"/>
      <c r="BY21" s="1543"/>
      <c r="BZ21" s="1543"/>
      <c r="CA21" s="1543"/>
      <c r="CB21" s="1543"/>
      <c r="CC21" s="1543"/>
      <c r="CD21" s="1543"/>
      <c r="CE21" s="1543"/>
      <c r="CF21" s="1543"/>
      <c r="CG21" s="1543"/>
      <c r="CH21" s="1543"/>
      <c r="CI21" s="1543"/>
      <c r="CJ21" s="1543"/>
      <c r="CK21" s="1543"/>
      <c r="CL21" s="1543"/>
      <c r="CM21" s="1543"/>
      <c r="CN21" s="1543"/>
      <c r="CO21" s="1543"/>
      <c r="CP21" s="1543"/>
      <c r="CQ21" s="1543"/>
      <c r="CR21" s="1543"/>
      <c r="CS21" s="1543"/>
      <c r="CT21" s="1543"/>
      <c r="CU21" s="1543"/>
      <c r="CV21" s="1543"/>
      <c r="CW21" s="1543"/>
      <c r="CX21" s="1543"/>
      <c r="CY21" s="1543"/>
      <c r="CZ21" s="1543"/>
      <c r="DA21" s="1543"/>
      <c r="DB21" s="1543"/>
      <c r="DC21" s="1543"/>
      <c r="DD21" s="1543"/>
      <c r="DE21" s="1543"/>
      <c r="DF21" s="1543"/>
      <c r="DG21" s="1543"/>
      <c r="DH21" s="1543"/>
      <c r="DI21" s="1543"/>
    </row>
    <row r="22" spans="3:113" s="213" customFormat="1" ht="23.25">
      <c r="C22" s="243"/>
      <c r="S22" s="1543"/>
      <c r="T22" s="1771"/>
      <c r="U22" s="1543"/>
      <c r="V22" s="1543"/>
      <c r="W22" s="1996"/>
      <c r="X22" s="1543"/>
      <c r="Y22" s="1543"/>
      <c r="Z22" s="1543"/>
      <c r="AA22" s="1543"/>
      <c r="AB22" s="1543"/>
      <c r="AC22" s="1543"/>
      <c r="AD22" s="1543"/>
      <c r="AE22" s="1543"/>
      <c r="AF22" s="1543"/>
      <c r="AG22" s="1543"/>
      <c r="AH22" s="1543"/>
      <c r="AI22" s="1543"/>
      <c r="AJ22" s="1543"/>
      <c r="AK22" s="1543"/>
      <c r="AL22" s="1543"/>
      <c r="AM22" s="1543"/>
      <c r="AN22" s="1543"/>
      <c r="AO22" s="1543"/>
      <c r="AP22" s="1543"/>
      <c r="AQ22" s="1543"/>
      <c r="AR22" s="1543"/>
      <c r="AS22" s="942"/>
      <c r="AT22" s="942"/>
      <c r="AU22" s="942"/>
      <c r="AV22" s="1667">
        <v>86.8</v>
      </c>
      <c r="AW22" s="1667">
        <v>142.6234</v>
      </c>
      <c r="AX22" s="1667">
        <v>123.75</v>
      </c>
      <c r="AY22" s="1668">
        <v>114.76</v>
      </c>
      <c r="AZ22" s="1668">
        <v>112.48230000000001</v>
      </c>
      <c r="BA22" s="1677">
        <v>128.09585709389285</v>
      </c>
      <c r="BB22" s="1543"/>
      <c r="BC22" s="1543"/>
      <c r="BD22" s="1543"/>
      <c r="BE22" s="1543"/>
      <c r="BF22" s="1543"/>
      <c r="BG22" s="1543"/>
      <c r="BH22" s="1543"/>
      <c r="BI22" s="1543"/>
      <c r="BJ22" s="1543"/>
      <c r="BK22" s="1543"/>
      <c r="BL22" s="1543"/>
      <c r="BM22" s="1543"/>
      <c r="BN22" s="1543"/>
      <c r="BO22" s="1543"/>
      <c r="BP22" s="1543"/>
      <c r="BQ22" s="1543"/>
      <c r="BR22" s="1543"/>
      <c r="BS22" s="1543"/>
      <c r="BT22" s="1543"/>
      <c r="BU22" s="1543"/>
      <c r="BV22" s="1543"/>
      <c r="BW22" s="1543"/>
      <c r="BX22" s="1543"/>
      <c r="BY22" s="1543"/>
      <c r="BZ22" s="1543"/>
      <c r="CA22" s="1543"/>
      <c r="CB22" s="1543"/>
      <c r="CC22" s="1543"/>
      <c r="CD22" s="1543"/>
      <c r="CE22" s="1543"/>
      <c r="CF22" s="1543"/>
      <c r="CG22" s="1543"/>
      <c r="CH22" s="1543"/>
      <c r="CI22" s="1543"/>
      <c r="CJ22" s="1543"/>
      <c r="CK22" s="1543"/>
      <c r="CL22" s="1543"/>
      <c r="CM22" s="1543"/>
      <c r="CN22" s="1543"/>
      <c r="CO22" s="1543"/>
      <c r="CP22" s="1543"/>
      <c r="CQ22" s="1543"/>
      <c r="CR22" s="1543"/>
      <c r="CS22" s="1543"/>
      <c r="CT22" s="1543"/>
      <c r="CU22" s="1543"/>
      <c r="CV22" s="1543"/>
      <c r="CW22" s="1543"/>
      <c r="CX22" s="1543"/>
      <c r="CY22" s="1543"/>
      <c r="CZ22" s="1543"/>
      <c r="DA22" s="1543"/>
      <c r="DB22" s="1543"/>
      <c r="DC22" s="1543"/>
      <c r="DD22" s="1543"/>
      <c r="DE22" s="1543"/>
      <c r="DF22" s="1543"/>
      <c r="DG22" s="1543"/>
      <c r="DH22" s="1543"/>
      <c r="DI22" s="1543"/>
    </row>
    <row r="23" spans="3:113" s="213" customFormat="1" ht="23.25">
      <c r="O23" s="2007"/>
      <c r="P23" s="2007"/>
      <c r="Q23" s="2007"/>
      <c r="R23" s="2007"/>
      <c r="S23" s="2007"/>
      <c r="T23" s="2008"/>
      <c r="V23" s="1543"/>
      <c r="W23" s="1543"/>
      <c r="X23" s="1543"/>
      <c r="Y23" s="1543"/>
      <c r="Z23" s="1543"/>
      <c r="AA23" s="1543"/>
      <c r="AB23" s="1543"/>
      <c r="AC23" s="1543"/>
      <c r="AD23" s="1543"/>
      <c r="AE23" s="1543"/>
      <c r="AF23" s="1543"/>
      <c r="AG23" s="1543"/>
      <c r="AH23" s="1543"/>
      <c r="AI23" s="1543"/>
      <c r="AJ23" s="1543"/>
      <c r="AK23" s="1543"/>
      <c r="AL23" s="1543"/>
      <c r="AM23" s="1543"/>
      <c r="AN23" s="1543"/>
      <c r="AO23" s="1543"/>
      <c r="AP23" s="1543"/>
      <c r="AQ23" s="1543"/>
      <c r="AR23" s="1543"/>
      <c r="AS23" s="1543"/>
      <c r="AT23" s="1543"/>
      <c r="AU23" s="1543"/>
      <c r="AV23" s="1667">
        <v>87</v>
      </c>
      <c r="AW23" s="1667">
        <v>143.696</v>
      </c>
      <c r="AX23" s="1667">
        <v>124</v>
      </c>
      <c r="AY23" s="1668">
        <v>115</v>
      </c>
      <c r="AZ23" s="1668">
        <v>111.52640000000001</v>
      </c>
      <c r="BA23" s="1677">
        <v>127.97126055255507</v>
      </c>
      <c r="BB23" s="1543"/>
      <c r="BC23" s="1543"/>
      <c r="BD23" s="1543"/>
      <c r="BE23" s="1543"/>
      <c r="BF23" s="1543"/>
      <c r="BG23" s="1543"/>
      <c r="BH23" s="1543"/>
      <c r="BI23" s="1543"/>
      <c r="BJ23" s="1543"/>
      <c r="BK23" s="1543"/>
      <c r="BL23" s="1543"/>
      <c r="BM23" s="1543"/>
      <c r="BN23" s="1543"/>
      <c r="BO23" s="1543"/>
      <c r="BP23" s="1543"/>
      <c r="BQ23" s="1543"/>
      <c r="BR23" s="1543"/>
      <c r="BS23" s="1543"/>
      <c r="BT23" s="1543"/>
      <c r="BU23" s="1543"/>
      <c r="BV23" s="1543"/>
      <c r="BW23" s="1543"/>
      <c r="BX23" s="1543"/>
      <c r="BY23" s="1543"/>
      <c r="BZ23" s="1543"/>
      <c r="CA23" s="1543"/>
      <c r="CB23" s="1543"/>
      <c r="CC23" s="1543"/>
      <c r="CD23" s="1543"/>
      <c r="CE23" s="1543"/>
      <c r="CF23" s="1543"/>
      <c r="CG23" s="1543"/>
      <c r="CH23" s="1543"/>
      <c r="CI23" s="1543"/>
      <c r="CJ23" s="1543"/>
      <c r="CK23" s="1543"/>
      <c r="CL23" s="1543"/>
      <c r="CM23" s="1543"/>
      <c r="CN23" s="1543"/>
      <c r="CO23" s="1543"/>
      <c r="CP23" s="1543"/>
      <c r="CQ23" s="1543"/>
      <c r="CR23" s="1543"/>
      <c r="CS23" s="1543"/>
      <c r="CT23" s="1543"/>
      <c r="CU23" s="1543"/>
      <c r="CV23" s="1543"/>
      <c r="CW23" s="1543"/>
      <c r="CX23" s="1543"/>
      <c r="CY23" s="1543"/>
      <c r="CZ23" s="1543"/>
      <c r="DA23" s="1543"/>
      <c r="DB23" s="1543"/>
      <c r="DC23" s="1543"/>
      <c r="DD23" s="1543"/>
      <c r="DE23" s="1543"/>
      <c r="DF23" s="1543"/>
      <c r="DG23" s="1543"/>
      <c r="DH23" s="1543"/>
      <c r="DI23" s="1543"/>
    </row>
    <row r="24" spans="3:113" s="213" customFormat="1" ht="63">
      <c r="S24" s="1543"/>
      <c r="T24" s="1771"/>
      <c r="V24" s="1543"/>
      <c r="W24" s="1543"/>
      <c r="X24" s="1543"/>
      <c r="Y24" s="1543"/>
      <c r="Z24" s="1543"/>
      <c r="AA24" s="1543"/>
      <c r="AB24" s="1543"/>
      <c r="AC24" s="1543"/>
      <c r="AD24" s="1543"/>
      <c r="AE24" s="1543"/>
      <c r="AF24" s="1543"/>
      <c r="AG24" s="1543"/>
      <c r="AH24" s="1543"/>
      <c r="AI24" s="1543"/>
      <c r="AJ24" s="1543"/>
      <c r="AK24" s="1543"/>
      <c r="AL24" s="1543"/>
      <c r="AM24" s="1543"/>
      <c r="AN24" s="1543"/>
      <c r="AO24" s="1543"/>
      <c r="AP24" s="1543"/>
      <c r="AQ24" s="1543"/>
      <c r="AR24" s="1543"/>
      <c r="AS24" s="1543"/>
      <c r="AT24" s="1543"/>
      <c r="AU24" s="1543"/>
      <c r="AV24" s="1789" t="s">
        <v>354</v>
      </c>
      <c r="AW24" s="1790" t="s">
        <v>351</v>
      </c>
      <c r="AX24" s="1789" t="s">
        <v>350</v>
      </c>
      <c r="AY24" s="1789" t="s">
        <v>338</v>
      </c>
      <c r="AZ24" s="1790" t="s">
        <v>336</v>
      </c>
      <c r="BA24" s="1791" t="s">
        <v>541</v>
      </c>
      <c r="BB24" s="1543"/>
      <c r="BC24" s="1543"/>
      <c r="BD24" s="1543"/>
      <c r="BE24" s="1543"/>
      <c r="BF24" s="1543"/>
      <c r="BG24" s="1543"/>
      <c r="BH24" s="1543"/>
      <c r="BI24" s="1543"/>
      <c r="BJ24" s="1543"/>
      <c r="BK24" s="1543"/>
      <c r="BL24" s="1543"/>
      <c r="BM24" s="1543"/>
      <c r="BN24" s="1543"/>
      <c r="BO24" s="1543"/>
      <c r="BP24" s="1543"/>
      <c r="BQ24" s="1543"/>
      <c r="BR24" s="1543"/>
      <c r="BS24" s="1543"/>
      <c r="BT24" s="1543"/>
      <c r="BU24" s="1543"/>
      <c r="BV24" s="1543"/>
      <c r="BW24" s="1543"/>
      <c r="BX24" s="1543"/>
      <c r="BY24" s="1543"/>
      <c r="BZ24" s="1543"/>
      <c r="CA24" s="1543"/>
      <c r="CB24" s="1543"/>
      <c r="CC24" s="1543"/>
      <c r="CD24" s="1543"/>
      <c r="CE24" s="1543"/>
      <c r="CF24" s="1543"/>
      <c r="CG24" s="1543"/>
      <c r="CH24" s="1543"/>
      <c r="CI24" s="1543"/>
      <c r="CJ24" s="1543"/>
      <c r="CK24" s="1543"/>
      <c r="CL24" s="1543"/>
      <c r="CM24" s="1543"/>
      <c r="CN24" s="1543"/>
      <c r="CO24" s="1543"/>
      <c r="CP24" s="1543"/>
      <c r="CQ24" s="1543"/>
      <c r="CR24" s="1543"/>
      <c r="CS24" s="1543"/>
      <c r="CT24" s="1543"/>
      <c r="CU24" s="1543"/>
      <c r="CV24" s="1543"/>
      <c r="CW24" s="1543"/>
      <c r="CX24" s="1543"/>
      <c r="CY24" s="1543"/>
      <c r="CZ24" s="1543"/>
      <c r="DA24" s="1543"/>
      <c r="DB24" s="1543"/>
      <c r="DC24" s="1543"/>
      <c r="DD24" s="1543"/>
      <c r="DE24" s="1543"/>
      <c r="DF24" s="1543"/>
      <c r="DG24" s="1543"/>
      <c r="DH24" s="1543"/>
      <c r="DI24" s="1543"/>
    </row>
    <row r="25" spans="3:113" s="213" customFormat="1">
      <c r="V25" s="1543"/>
      <c r="W25" s="1543"/>
      <c r="X25" s="1543"/>
      <c r="Y25" s="1543"/>
      <c r="Z25" s="1543"/>
      <c r="AA25" s="1543"/>
      <c r="AB25" s="1543"/>
      <c r="AC25" s="1543"/>
      <c r="AD25" s="1543"/>
      <c r="AE25" s="1543"/>
      <c r="AF25" s="1543"/>
      <c r="AG25" s="1543"/>
      <c r="AH25" s="1543"/>
      <c r="AI25" s="1543"/>
      <c r="AJ25" s="1543"/>
      <c r="AK25" s="1543"/>
      <c r="AL25" s="1543"/>
      <c r="AM25" s="1543"/>
      <c r="AN25" s="1543"/>
      <c r="AO25" s="1543"/>
      <c r="AP25" s="1543"/>
      <c r="AQ25" s="1543"/>
      <c r="AR25" s="1543"/>
      <c r="AS25" s="1543"/>
      <c r="AT25" s="1543"/>
      <c r="AU25" s="1543"/>
      <c r="AV25" s="1543"/>
      <c r="AW25" s="1543"/>
      <c r="AX25" s="1543"/>
      <c r="AY25" s="1543"/>
      <c r="AZ25" s="1543"/>
      <c r="BA25" s="1543"/>
      <c r="BB25" s="1543"/>
      <c r="BC25" s="1543"/>
      <c r="BD25" s="1543"/>
      <c r="BE25" s="1543"/>
      <c r="BF25" s="1543"/>
      <c r="BG25" s="1543"/>
      <c r="BH25" s="1543"/>
      <c r="BI25" s="1543"/>
      <c r="BJ25" s="1543"/>
      <c r="BK25" s="1543"/>
      <c r="BL25" s="1543"/>
      <c r="BM25" s="1543"/>
      <c r="BN25" s="1543"/>
      <c r="BO25" s="1543"/>
      <c r="BP25" s="1543"/>
      <c r="BQ25" s="1543"/>
      <c r="BR25" s="1543"/>
      <c r="BS25" s="1543"/>
      <c r="BT25" s="1543"/>
      <c r="BU25" s="1543"/>
      <c r="BV25" s="1543"/>
      <c r="BW25" s="1543"/>
      <c r="BX25" s="1543"/>
      <c r="BY25" s="1543"/>
      <c r="BZ25" s="1543"/>
      <c r="CA25" s="1543"/>
      <c r="CB25" s="1543"/>
      <c r="CC25" s="1543"/>
      <c r="CD25" s="1543"/>
      <c r="CE25" s="1543"/>
      <c r="CF25" s="1543"/>
      <c r="CG25" s="1543"/>
      <c r="CH25" s="1543"/>
      <c r="CI25" s="1543"/>
      <c r="CJ25" s="1543"/>
      <c r="CK25" s="1543"/>
      <c r="CL25" s="1543"/>
      <c r="CM25" s="1543"/>
      <c r="CN25" s="1543"/>
      <c r="CO25" s="1543"/>
      <c r="CP25" s="1543"/>
      <c r="CQ25" s="1543"/>
      <c r="CR25" s="1543"/>
      <c r="CS25" s="1543"/>
      <c r="CT25" s="1543"/>
      <c r="CU25" s="1543"/>
      <c r="CV25" s="1543"/>
      <c r="CW25" s="1543"/>
      <c r="CX25" s="1543"/>
      <c r="CY25" s="1543"/>
      <c r="CZ25" s="1543"/>
      <c r="DA25" s="1543"/>
      <c r="DB25" s="1543"/>
      <c r="DC25" s="1543"/>
      <c r="DD25" s="1543"/>
      <c r="DE25" s="1543"/>
      <c r="DF25" s="1543"/>
      <c r="DG25" s="1543"/>
      <c r="DH25" s="1543"/>
      <c r="DI25" s="1543"/>
    </row>
    <row r="26" spans="3:113" s="213" customFormat="1">
      <c r="V26" s="1543"/>
      <c r="W26" s="1543"/>
      <c r="X26" s="1543"/>
      <c r="Y26" s="1543"/>
      <c r="Z26" s="1543"/>
      <c r="AA26" s="1543"/>
      <c r="AB26" s="1543"/>
      <c r="AC26" s="1543"/>
      <c r="AD26" s="1543"/>
      <c r="AE26" s="1543"/>
      <c r="AF26" s="1543"/>
      <c r="AG26" s="1543"/>
      <c r="AH26" s="1543"/>
      <c r="AI26" s="1543"/>
      <c r="AJ26" s="1543"/>
      <c r="AK26" s="1543"/>
      <c r="AL26" s="1543"/>
      <c r="AM26" s="1543"/>
      <c r="AN26" s="1543"/>
      <c r="AO26" s="1543"/>
      <c r="AP26" s="1543"/>
      <c r="AQ26" s="1543"/>
      <c r="AR26" s="1543"/>
      <c r="AS26" s="1543"/>
      <c r="AT26" s="1543"/>
      <c r="AU26" s="1543"/>
      <c r="AV26" s="1543"/>
      <c r="AW26" s="1543"/>
      <c r="AX26" s="1543"/>
      <c r="AY26" s="1543"/>
      <c r="AZ26" s="1543"/>
      <c r="BA26" s="1543"/>
      <c r="BB26" s="1543"/>
      <c r="BC26" s="1543"/>
      <c r="BD26" s="1543"/>
      <c r="BE26" s="1543"/>
      <c r="BF26" s="1543"/>
      <c r="BG26" s="1543"/>
      <c r="BH26" s="1543"/>
      <c r="BI26" s="1543"/>
      <c r="BJ26" s="1543"/>
      <c r="BK26" s="1543"/>
      <c r="BL26" s="1543"/>
      <c r="BM26" s="1543"/>
      <c r="BN26" s="1543"/>
      <c r="BO26" s="1543"/>
      <c r="BP26" s="1543"/>
      <c r="BQ26" s="1543"/>
      <c r="BR26" s="1543"/>
      <c r="BS26" s="1543"/>
      <c r="BT26" s="1543"/>
      <c r="BU26" s="1543"/>
      <c r="BV26" s="1543"/>
      <c r="BW26" s="1543"/>
      <c r="BX26" s="1543"/>
      <c r="BY26" s="1543"/>
      <c r="BZ26" s="1543"/>
      <c r="CA26" s="1543"/>
      <c r="CB26" s="1543"/>
      <c r="CC26" s="1543"/>
      <c r="CD26" s="1543"/>
      <c r="CE26" s="1543"/>
      <c r="CF26" s="1543"/>
      <c r="CG26" s="1543"/>
      <c r="CH26" s="1543"/>
      <c r="CI26" s="1543"/>
      <c r="CJ26" s="1543"/>
      <c r="CK26" s="1543"/>
      <c r="CL26" s="1543"/>
      <c r="CM26" s="1543"/>
      <c r="CN26" s="1543"/>
      <c r="CO26" s="1543"/>
      <c r="CP26" s="1543"/>
      <c r="CQ26" s="1543"/>
      <c r="CR26" s="1543"/>
      <c r="CS26" s="1543"/>
      <c r="CT26" s="1543"/>
      <c r="CU26" s="1543"/>
      <c r="CV26" s="1543"/>
      <c r="CW26" s="1543"/>
      <c r="CX26" s="1543"/>
      <c r="CY26" s="1543"/>
      <c r="CZ26" s="1543"/>
      <c r="DA26" s="1543"/>
      <c r="DB26" s="1543"/>
      <c r="DC26" s="1543"/>
      <c r="DD26" s="1543"/>
      <c r="DE26" s="1543"/>
      <c r="DF26" s="1543"/>
      <c r="DG26" s="1543"/>
      <c r="DH26" s="1543"/>
      <c r="DI26" s="1543"/>
    </row>
    <row r="27" spans="3:113" s="213" customFormat="1">
      <c r="V27" s="1543"/>
      <c r="W27" s="1543"/>
      <c r="X27" s="1543"/>
      <c r="Y27" s="1543"/>
      <c r="Z27" s="1543"/>
      <c r="AA27" s="1543"/>
      <c r="AB27" s="1543"/>
      <c r="AC27" s="1543"/>
      <c r="AD27" s="1543"/>
      <c r="AE27" s="1543"/>
      <c r="AF27" s="1543"/>
      <c r="AG27" s="1543"/>
      <c r="AH27" s="1543"/>
      <c r="AI27" s="1543"/>
      <c r="AJ27" s="1543"/>
      <c r="AK27" s="1543"/>
      <c r="AL27" s="1543"/>
      <c r="AM27" s="1543"/>
      <c r="AN27" s="1543"/>
      <c r="AO27" s="1543"/>
      <c r="AP27" s="1543"/>
      <c r="AQ27" s="1543"/>
      <c r="AR27" s="1543"/>
      <c r="AS27" s="1543"/>
      <c r="AT27" s="1543"/>
      <c r="AU27" s="1543"/>
      <c r="AV27" s="1543"/>
      <c r="AW27" s="1543"/>
      <c r="AX27" s="1543"/>
      <c r="AY27" s="1543"/>
      <c r="AZ27" s="1543"/>
      <c r="BA27" s="1543"/>
      <c r="BB27" s="1543"/>
      <c r="BC27" s="1543"/>
      <c r="BD27" s="1543"/>
      <c r="BE27" s="1543"/>
      <c r="BF27" s="1543"/>
      <c r="BG27" s="1543"/>
      <c r="BH27" s="1543"/>
      <c r="BI27" s="1543"/>
      <c r="BJ27" s="1543"/>
      <c r="BK27" s="1543"/>
      <c r="BL27" s="1543"/>
      <c r="BM27" s="1543"/>
      <c r="BN27" s="1543"/>
      <c r="BO27" s="1543"/>
      <c r="BP27" s="1543"/>
      <c r="BQ27" s="1543"/>
      <c r="BR27" s="1543"/>
      <c r="BS27" s="1543"/>
      <c r="BT27" s="1543"/>
      <c r="BU27" s="1543"/>
      <c r="BV27" s="1543"/>
      <c r="BW27" s="1543"/>
      <c r="BX27" s="1543"/>
      <c r="BY27" s="1543"/>
      <c r="BZ27" s="1543"/>
      <c r="CA27" s="1543"/>
      <c r="CB27" s="1543"/>
      <c r="CC27" s="1543"/>
      <c r="CD27" s="1543"/>
      <c r="CE27" s="1543"/>
      <c r="CF27" s="1543"/>
      <c r="CG27" s="1543"/>
      <c r="CH27" s="1543"/>
      <c r="CI27" s="1543"/>
      <c r="CJ27" s="1543"/>
      <c r="CK27" s="1543"/>
      <c r="CL27" s="1543"/>
      <c r="CM27" s="1543"/>
      <c r="CN27" s="1543"/>
      <c r="CO27" s="1543"/>
      <c r="CP27" s="1543"/>
      <c r="CQ27" s="1543"/>
      <c r="CR27" s="1543"/>
      <c r="CS27" s="1543"/>
      <c r="CT27" s="1543"/>
      <c r="CU27" s="1543"/>
      <c r="CV27" s="1543"/>
      <c r="CW27" s="1543"/>
      <c r="CX27" s="1543"/>
      <c r="CY27" s="1543"/>
      <c r="CZ27" s="1543"/>
      <c r="DA27" s="1543"/>
      <c r="DB27" s="1543"/>
      <c r="DC27" s="1543"/>
      <c r="DD27" s="1543"/>
      <c r="DE27" s="1543"/>
      <c r="DF27" s="1543"/>
      <c r="DG27" s="1543"/>
      <c r="DH27" s="1543"/>
      <c r="DI27" s="1543"/>
    </row>
    <row r="28" spans="3:113" s="213" customFormat="1">
      <c r="V28" s="1543"/>
      <c r="W28" s="1543"/>
      <c r="X28" s="1543"/>
      <c r="Y28" s="1543"/>
      <c r="Z28" s="1543"/>
      <c r="AA28" s="1543"/>
      <c r="AB28" s="1543"/>
      <c r="AC28" s="1543"/>
      <c r="AD28" s="1543"/>
      <c r="AE28" s="1543"/>
      <c r="AF28" s="1543"/>
      <c r="AG28" s="1543"/>
      <c r="AH28" s="1543"/>
      <c r="AI28" s="1543"/>
      <c r="AJ28" s="1543"/>
      <c r="AK28" s="1543"/>
      <c r="AL28" s="1543"/>
      <c r="AM28" s="1543"/>
      <c r="AN28" s="1543"/>
      <c r="AO28" s="1543"/>
      <c r="AP28" s="1543"/>
      <c r="AQ28" s="1543"/>
      <c r="AR28" s="1543"/>
      <c r="AS28" s="1543"/>
      <c r="AT28" s="1543"/>
      <c r="AU28" s="1543"/>
      <c r="AV28" s="1543"/>
      <c r="AW28" s="1543"/>
      <c r="AX28" s="1543"/>
      <c r="AY28" s="1543"/>
      <c r="AZ28" s="1543"/>
      <c r="BA28" s="1543"/>
      <c r="BB28" s="1543"/>
      <c r="BC28" s="1543"/>
      <c r="BD28" s="1543"/>
      <c r="BE28" s="1543"/>
      <c r="BF28" s="1543"/>
      <c r="BG28" s="1543"/>
      <c r="BH28" s="1543"/>
      <c r="BI28" s="1543"/>
      <c r="BJ28" s="1543"/>
      <c r="BK28" s="1543"/>
      <c r="BL28" s="1543"/>
      <c r="BM28" s="1543"/>
      <c r="BN28" s="1543"/>
      <c r="BO28" s="1543"/>
      <c r="BP28" s="1543"/>
      <c r="BQ28" s="1543"/>
      <c r="BR28" s="1543"/>
      <c r="BS28" s="1543"/>
      <c r="BT28" s="1543"/>
      <c r="BU28" s="1543"/>
      <c r="BV28" s="1543"/>
      <c r="BW28" s="1543"/>
      <c r="BX28" s="1543"/>
      <c r="BY28" s="1543"/>
      <c r="BZ28" s="1543"/>
      <c r="CA28" s="1543"/>
      <c r="CB28" s="1543"/>
      <c r="CC28" s="1543"/>
      <c r="CD28" s="1543"/>
      <c r="CE28" s="1543"/>
      <c r="CF28" s="1543"/>
      <c r="CG28" s="1543"/>
      <c r="CH28" s="1543"/>
      <c r="CI28" s="1543"/>
      <c r="CJ28" s="1543"/>
      <c r="CK28" s="1543"/>
      <c r="CL28" s="1543"/>
      <c r="CM28" s="1543"/>
      <c r="CN28" s="1543"/>
      <c r="CO28" s="1543"/>
      <c r="CP28" s="1543"/>
      <c r="CQ28" s="1543"/>
      <c r="CR28" s="1543"/>
      <c r="CS28" s="1543"/>
      <c r="CT28" s="1543"/>
      <c r="CU28" s="1543"/>
      <c r="CV28" s="1543"/>
      <c r="CW28" s="1543"/>
      <c r="CX28" s="1543"/>
      <c r="CY28" s="1543"/>
      <c r="CZ28" s="1543"/>
      <c r="DA28" s="1543"/>
      <c r="DB28" s="1543"/>
      <c r="DC28" s="1543"/>
      <c r="DD28" s="1543"/>
      <c r="DE28" s="1543"/>
      <c r="DF28" s="1543"/>
      <c r="DG28" s="1543"/>
      <c r="DH28" s="1543"/>
      <c r="DI28" s="1543"/>
    </row>
    <row r="29" spans="3:113" s="213" customFormat="1">
      <c r="V29" s="1543"/>
      <c r="W29" s="1543"/>
      <c r="X29" s="1543"/>
      <c r="Y29" s="1543"/>
      <c r="Z29" s="1543"/>
      <c r="AA29" s="1543"/>
      <c r="AB29" s="1543"/>
      <c r="AC29" s="1543"/>
      <c r="AD29" s="1543"/>
      <c r="AE29" s="1543"/>
      <c r="AF29" s="1543"/>
      <c r="AG29" s="1543"/>
      <c r="AH29" s="1543"/>
      <c r="AI29" s="1543"/>
      <c r="AJ29" s="1543"/>
      <c r="AK29" s="1543"/>
      <c r="AL29" s="1543"/>
      <c r="AM29" s="1543"/>
      <c r="AN29" s="1543"/>
      <c r="AO29" s="1543"/>
      <c r="AP29" s="1543"/>
      <c r="AQ29" s="1543"/>
      <c r="AR29" s="1543"/>
      <c r="AS29" s="1543"/>
      <c r="AT29" s="1543"/>
      <c r="AU29" s="1543"/>
      <c r="AV29" s="1543"/>
      <c r="AW29" s="1543"/>
      <c r="AX29" s="1543"/>
      <c r="AY29" s="1543"/>
      <c r="AZ29" s="1543"/>
      <c r="BA29" s="1543"/>
      <c r="BB29" s="1543"/>
      <c r="BC29" s="1543"/>
      <c r="BD29" s="1543"/>
      <c r="BE29" s="1543"/>
      <c r="BF29" s="1543"/>
      <c r="BG29" s="1543"/>
      <c r="BH29" s="1543"/>
      <c r="BI29" s="1543"/>
      <c r="BJ29" s="1543"/>
      <c r="BK29" s="1543"/>
      <c r="BL29" s="1543"/>
      <c r="BM29" s="1543"/>
      <c r="BN29" s="1543"/>
      <c r="BO29" s="1543"/>
      <c r="BP29" s="1543"/>
      <c r="BQ29" s="1543"/>
      <c r="BR29" s="1543"/>
      <c r="BS29" s="1543"/>
      <c r="BT29" s="1543"/>
      <c r="BU29" s="1543"/>
      <c r="BV29" s="1543"/>
      <c r="BW29" s="1543"/>
      <c r="BX29" s="1543"/>
      <c r="BY29" s="1543"/>
      <c r="BZ29" s="1543"/>
      <c r="CA29" s="1543"/>
      <c r="CB29" s="1543"/>
      <c r="CC29" s="1543"/>
      <c r="CD29" s="1543"/>
      <c r="CE29" s="1543"/>
      <c r="CF29" s="1543"/>
      <c r="CG29" s="1543"/>
      <c r="CH29" s="1543"/>
      <c r="CI29" s="1543"/>
      <c r="CJ29" s="1543"/>
      <c r="CK29" s="1543"/>
      <c r="CL29" s="1543"/>
      <c r="CM29" s="1543"/>
      <c r="CN29" s="1543"/>
      <c r="CO29" s="1543"/>
      <c r="CP29" s="1543"/>
      <c r="CQ29" s="1543"/>
      <c r="CR29" s="1543"/>
      <c r="CS29" s="1543"/>
      <c r="CT29" s="1543"/>
      <c r="CU29" s="1543"/>
      <c r="CV29" s="1543"/>
      <c r="CW29" s="1543"/>
      <c r="CX29" s="1543"/>
      <c r="CY29" s="1543"/>
      <c r="CZ29" s="1543"/>
      <c r="DA29" s="1543"/>
      <c r="DB29" s="1543"/>
      <c r="DC29" s="1543"/>
      <c r="DD29" s="1543"/>
      <c r="DE29" s="1543"/>
      <c r="DF29" s="1543"/>
      <c r="DG29" s="1543"/>
      <c r="DH29" s="1543"/>
      <c r="DI29" s="1543"/>
    </row>
    <row r="30" spans="3:113" s="213" customFormat="1">
      <c r="V30" s="1543"/>
      <c r="W30" s="1543"/>
      <c r="X30" s="1543"/>
      <c r="Y30" s="1543"/>
      <c r="Z30" s="1543"/>
      <c r="AA30" s="1543"/>
      <c r="AB30" s="1543"/>
      <c r="AC30" s="1543"/>
      <c r="AD30" s="1543"/>
      <c r="AE30" s="1543"/>
      <c r="AF30" s="1543"/>
      <c r="AG30" s="1543"/>
      <c r="AH30" s="1543"/>
      <c r="AI30" s="1543"/>
      <c r="AJ30" s="1543"/>
      <c r="AK30" s="1543"/>
      <c r="AL30" s="1543"/>
      <c r="AM30" s="1543"/>
      <c r="AN30" s="1543"/>
      <c r="AO30" s="1543"/>
      <c r="AP30" s="1543"/>
      <c r="AQ30" s="1543"/>
      <c r="AR30" s="1543"/>
      <c r="AS30" s="1543"/>
      <c r="AT30" s="942"/>
      <c r="AY30" s="1543"/>
      <c r="AZ30" s="1543"/>
      <c r="BA30" s="1543"/>
      <c r="BB30" s="1543"/>
      <c r="BC30" s="1543"/>
      <c r="BD30" s="1543"/>
      <c r="BE30" s="1543"/>
      <c r="BF30" s="1543"/>
      <c r="BG30" s="1543"/>
      <c r="BH30" s="1543"/>
      <c r="BI30" s="1543"/>
      <c r="BJ30" s="1543"/>
      <c r="BK30" s="1543"/>
      <c r="BL30" s="1543"/>
      <c r="BM30" s="1543"/>
      <c r="BN30" s="1543"/>
      <c r="BO30" s="1543"/>
      <c r="BP30" s="1543"/>
      <c r="BQ30" s="1543"/>
      <c r="BR30" s="1543"/>
      <c r="BS30" s="1543"/>
      <c r="BT30" s="1543"/>
      <c r="BU30" s="1543"/>
      <c r="BV30" s="1543"/>
      <c r="BW30" s="1543"/>
      <c r="BX30" s="1543"/>
      <c r="BY30" s="1543"/>
      <c r="BZ30" s="1543"/>
      <c r="CA30" s="1543"/>
      <c r="CB30" s="1543"/>
      <c r="CC30" s="1543"/>
      <c r="CD30" s="1543"/>
      <c r="CE30" s="1543"/>
      <c r="CF30" s="1543"/>
      <c r="CG30" s="1543"/>
      <c r="CH30" s="1543"/>
      <c r="CI30" s="1543"/>
      <c r="CJ30" s="1543"/>
      <c r="CK30" s="1543"/>
      <c r="CL30" s="1543"/>
      <c r="CM30" s="1543"/>
      <c r="CN30" s="1543"/>
      <c r="CO30" s="1543"/>
      <c r="CP30" s="1543"/>
      <c r="CQ30" s="1543"/>
      <c r="CR30" s="1543"/>
      <c r="CS30" s="1543"/>
      <c r="CT30" s="1543"/>
      <c r="CU30" s="1543"/>
      <c r="CV30" s="1543"/>
      <c r="CW30" s="1543"/>
      <c r="CX30" s="1543"/>
      <c r="CY30" s="1543"/>
      <c r="CZ30" s="1543"/>
      <c r="DA30" s="1543"/>
      <c r="DB30" s="1543"/>
      <c r="DC30" s="1543"/>
      <c r="DD30" s="1543"/>
      <c r="DE30" s="1543"/>
      <c r="DF30" s="1543"/>
      <c r="DG30" s="1543"/>
      <c r="DH30" s="1543"/>
      <c r="DI30" s="1543"/>
    </row>
    <row r="31" spans="3:113" s="213" customFormat="1">
      <c r="V31" s="1543"/>
      <c r="W31" s="1543"/>
      <c r="X31" s="1543"/>
      <c r="Y31" s="1543"/>
      <c r="Z31" s="1543"/>
      <c r="AA31" s="1543"/>
      <c r="AB31" s="1543"/>
      <c r="AC31" s="1543"/>
      <c r="AD31" s="1543"/>
      <c r="AE31" s="1543"/>
      <c r="AF31" s="1543"/>
      <c r="AG31" s="1543"/>
      <c r="AH31" s="1543"/>
      <c r="AI31" s="1543"/>
      <c r="AJ31" s="1543"/>
      <c r="AK31" s="1543"/>
      <c r="AL31" s="1543"/>
      <c r="AM31" s="1543"/>
      <c r="AN31" s="1543"/>
      <c r="AO31" s="1543"/>
      <c r="AP31" s="1543"/>
      <c r="AQ31" s="1543"/>
      <c r="AR31" s="1543"/>
      <c r="AS31" s="1543"/>
      <c r="AT31" s="1543"/>
      <c r="AY31" s="1543"/>
      <c r="AZ31" s="1543"/>
      <c r="BA31" s="1543"/>
      <c r="BB31" s="1543"/>
      <c r="BC31" s="1543"/>
      <c r="BD31" s="1543"/>
      <c r="BE31" s="1543"/>
      <c r="BF31" s="1543"/>
      <c r="BG31" s="1543"/>
      <c r="BH31" s="1543"/>
      <c r="BI31" s="1543"/>
      <c r="BJ31" s="1543"/>
      <c r="BK31" s="1543"/>
      <c r="BL31" s="1543"/>
      <c r="BM31" s="1543"/>
      <c r="BN31" s="1543"/>
      <c r="BO31" s="1543"/>
      <c r="BP31" s="1543"/>
      <c r="BQ31" s="1543"/>
      <c r="BR31" s="1543"/>
      <c r="BS31" s="1543"/>
      <c r="BT31" s="1543"/>
      <c r="BU31" s="1543"/>
      <c r="BV31" s="1543"/>
      <c r="BW31" s="1543"/>
      <c r="BX31" s="1543"/>
      <c r="BY31" s="1543"/>
      <c r="BZ31" s="1543"/>
      <c r="CA31" s="1543"/>
      <c r="CB31" s="1543"/>
      <c r="CC31" s="1543"/>
      <c r="CD31" s="1543"/>
      <c r="CE31" s="1543"/>
      <c r="CF31" s="1543"/>
      <c r="CG31" s="1543"/>
      <c r="CH31" s="1543"/>
      <c r="CI31" s="1543"/>
      <c r="CJ31" s="1543"/>
      <c r="CK31" s="1543"/>
      <c r="CL31" s="1543"/>
      <c r="CM31" s="1543"/>
      <c r="CN31" s="1543"/>
      <c r="CO31" s="1543"/>
      <c r="CP31" s="1543"/>
      <c r="CQ31" s="1543"/>
      <c r="CR31" s="1543"/>
      <c r="CS31" s="1543"/>
      <c r="CT31" s="1543"/>
      <c r="CU31" s="1543"/>
      <c r="CV31" s="1543"/>
      <c r="CW31" s="1543"/>
      <c r="CX31" s="1543"/>
      <c r="CY31" s="1543"/>
      <c r="CZ31" s="1543"/>
      <c r="DA31" s="1543"/>
      <c r="DB31" s="1543"/>
      <c r="DC31" s="1543"/>
      <c r="DD31" s="1543"/>
      <c r="DE31" s="1543"/>
      <c r="DF31" s="1543"/>
      <c r="DG31" s="1543"/>
      <c r="DH31" s="1543"/>
      <c r="DI31" s="1543"/>
    </row>
    <row r="32" spans="3:113" s="213" customFormat="1" ht="23.25">
      <c r="V32" s="1543"/>
      <c r="W32" s="1543"/>
      <c r="X32" s="1543"/>
      <c r="Y32" s="1543"/>
      <c r="Z32" s="1543"/>
      <c r="AA32" s="1543"/>
      <c r="AB32" s="1543"/>
      <c r="AC32" s="1543"/>
      <c r="AD32" s="1543"/>
      <c r="AE32" s="1543"/>
      <c r="AF32" s="1543"/>
      <c r="AG32" s="1543"/>
      <c r="AH32" s="1543"/>
      <c r="AI32" s="1543"/>
      <c r="AJ32" s="1543"/>
      <c r="AK32" s="1543"/>
      <c r="AL32" s="1543"/>
      <c r="AM32" s="1543"/>
      <c r="AN32" s="1543"/>
      <c r="AO32" s="1543"/>
      <c r="AP32" s="1543"/>
      <c r="AQ32" s="1543"/>
      <c r="AR32" s="1543"/>
      <c r="AS32" s="1543"/>
      <c r="AT32" s="1543"/>
      <c r="AU32" s="1680"/>
      <c r="AV32" s="1680"/>
      <c r="AW32" s="1680"/>
      <c r="AX32" s="1680"/>
      <c r="AY32" s="1543"/>
      <c r="AZ32" s="1543"/>
      <c r="BA32" s="1543"/>
      <c r="BB32" s="1543"/>
      <c r="BC32" s="1543"/>
      <c r="BD32" s="1543"/>
      <c r="BE32" s="1543"/>
      <c r="BF32" s="1543"/>
      <c r="BG32" s="1543"/>
      <c r="BH32" s="1543"/>
      <c r="BI32" s="1543"/>
      <c r="BJ32" s="1543"/>
      <c r="BK32" s="1543"/>
      <c r="BL32" s="1543"/>
      <c r="BM32" s="1543"/>
      <c r="BN32" s="1543"/>
      <c r="BO32" s="1543"/>
      <c r="BP32" s="1543"/>
      <c r="BQ32" s="1543"/>
      <c r="BR32" s="1543"/>
      <c r="BS32" s="1543"/>
      <c r="BT32" s="1543"/>
      <c r="BU32" s="1543"/>
      <c r="BV32" s="1543"/>
      <c r="BW32" s="1543"/>
      <c r="BX32" s="1543"/>
      <c r="BY32" s="1543"/>
      <c r="BZ32" s="1543"/>
      <c r="CA32" s="1543"/>
      <c r="CB32" s="1543"/>
      <c r="CC32" s="1543"/>
      <c r="CD32" s="1543"/>
      <c r="CE32" s="1543"/>
      <c r="CF32" s="1543"/>
      <c r="CG32" s="1543"/>
      <c r="CH32" s="1543"/>
      <c r="CI32" s="1543"/>
      <c r="CJ32" s="1543"/>
      <c r="CK32" s="1543"/>
      <c r="CL32" s="1543"/>
      <c r="CM32" s="1543"/>
      <c r="CN32" s="1543"/>
      <c r="CO32" s="1543"/>
      <c r="CP32" s="1543"/>
      <c r="CQ32" s="1543"/>
      <c r="CR32" s="1543"/>
      <c r="CS32" s="1543"/>
      <c r="CT32" s="1543"/>
      <c r="CU32" s="1543"/>
      <c r="CV32" s="1543"/>
      <c r="CW32" s="1543"/>
      <c r="CX32" s="1543"/>
      <c r="CY32" s="1543"/>
      <c r="CZ32" s="1543"/>
      <c r="DA32" s="1543"/>
      <c r="DB32" s="1543"/>
      <c r="DC32" s="1543"/>
      <c r="DD32" s="1543"/>
      <c r="DE32" s="1543"/>
      <c r="DF32" s="1543"/>
      <c r="DG32" s="1543"/>
      <c r="DH32" s="1543"/>
      <c r="DI32" s="1543"/>
    </row>
    <row r="33" spans="22:113" s="213" customFormat="1">
      <c r="V33" s="1543"/>
      <c r="W33" s="1543"/>
      <c r="X33" s="1543"/>
      <c r="Y33" s="1543"/>
      <c r="Z33" s="1543"/>
      <c r="AA33" s="1543"/>
      <c r="AB33" s="1543"/>
      <c r="AC33" s="1543"/>
      <c r="AD33" s="1543"/>
      <c r="AE33" s="1543"/>
      <c r="AF33" s="1543"/>
      <c r="AG33" s="1543"/>
      <c r="AH33" s="1543"/>
      <c r="AI33" s="1543"/>
      <c r="AJ33" s="1543"/>
      <c r="AK33" s="1543"/>
      <c r="AL33" s="1543"/>
      <c r="AM33" s="1543"/>
      <c r="AN33" s="1543"/>
      <c r="AO33" s="1543"/>
      <c r="AP33" s="1543"/>
      <c r="AQ33" s="1543"/>
      <c r="AR33" s="1543"/>
      <c r="AS33" s="1543"/>
      <c r="AT33" s="1543"/>
      <c r="AU33" s="942"/>
      <c r="AV33" s="942"/>
      <c r="AW33" s="942"/>
      <c r="AX33" s="942"/>
      <c r="AY33" s="1543"/>
      <c r="AZ33" s="1543"/>
      <c r="BA33" s="1543"/>
      <c r="BB33" s="1543"/>
      <c r="BC33" s="1543"/>
      <c r="BD33" s="1543"/>
      <c r="BE33" s="1543"/>
      <c r="BF33" s="1543"/>
      <c r="BG33" s="1543"/>
      <c r="BH33" s="1543"/>
      <c r="BI33" s="1543"/>
      <c r="BJ33" s="1543"/>
      <c r="BK33" s="1543"/>
      <c r="BL33" s="1543"/>
      <c r="BM33" s="1543"/>
      <c r="BN33" s="1543"/>
      <c r="BO33" s="1543"/>
      <c r="BP33" s="1543"/>
      <c r="BQ33" s="1543"/>
      <c r="BR33" s="1543"/>
      <c r="BS33" s="1543"/>
      <c r="BT33" s="1543"/>
      <c r="BU33" s="1543"/>
      <c r="BV33" s="1543"/>
      <c r="BW33" s="1543"/>
      <c r="BX33" s="1543"/>
      <c r="BY33" s="1543"/>
      <c r="BZ33" s="1543"/>
      <c r="CA33" s="1543"/>
      <c r="CB33" s="1543"/>
      <c r="CC33" s="1543"/>
      <c r="CD33" s="1543"/>
      <c r="CE33" s="1543"/>
      <c r="CF33" s="1543"/>
      <c r="CG33" s="1543"/>
      <c r="CH33" s="1543"/>
      <c r="CI33" s="1543"/>
      <c r="CJ33" s="1543"/>
      <c r="CK33" s="1543"/>
      <c r="CL33" s="1543"/>
      <c r="CM33" s="1543"/>
      <c r="CN33" s="1543"/>
      <c r="CO33" s="1543"/>
      <c r="CP33" s="1543"/>
      <c r="CQ33" s="1543"/>
      <c r="CR33" s="1543"/>
      <c r="CS33" s="1543"/>
      <c r="CT33" s="1543"/>
      <c r="CU33" s="1543"/>
      <c r="CV33" s="1543"/>
      <c r="CW33" s="1543"/>
      <c r="CX33" s="1543"/>
      <c r="CY33" s="1543"/>
      <c r="CZ33" s="1543"/>
      <c r="DA33" s="1543"/>
      <c r="DB33" s="1543"/>
      <c r="DC33" s="1543"/>
      <c r="DD33" s="1543"/>
      <c r="DE33" s="1543"/>
      <c r="DF33" s="1543"/>
      <c r="DG33" s="1543"/>
      <c r="DH33" s="1543"/>
      <c r="DI33" s="1543"/>
    </row>
    <row r="34" spans="22:113" s="213" customFormat="1">
      <c r="V34" s="1543"/>
      <c r="W34" s="1543"/>
      <c r="X34" s="1543"/>
      <c r="Y34" s="1543"/>
      <c r="Z34" s="1543"/>
      <c r="AA34" s="1543"/>
      <c r="AB34" s="1543"/>
      <c r="AC34" s="1543"/>
      <c r="AD34" s="1543"/>
      <c r="AE34" s="1543"/>
      <c r="AF34" s="1543"/>
      <c r="AG34" s="1543"/>
      <c r="AH34" s="1543"/>
      <c r="AI34" s="1543"/>
      <c r="AJ34" s="1543"/>
      <c r="AK34" s="1543"/>
      <c r="AL34" s="1543"/>
      <c r="AM34" s="1543"/>
      <c r="AN34" s="1543"/>
      <c r="AO34" s="1543"/>
      <c r="AP34" s="1543"/>
      <c r="AQ34" s="1543"/>
      <c r="AR34" s="1543"/>
      <c r="AS34" s="1543"/>
      <c r="AT34" s="1543"/>
      <c r="AY34" s="1543"/>
      <c r="AZ34" s="1543"/>
      <c r="BA34" s="1543"/>
      <c r="BB34" s="1543"/>
      <c r="BC34" s="1543"/>
      <c r="BD34" s="1543"/>
      <c r="BE34" s="1543"/>
      <c r="BF34" s="1543"/>
      <c r="BG34" s="1543"/>
      <c r="BH34" s="1543"/>
      <c r="BI34" s="1543"/>
      <c r="BJ34" s="1543"/>
      <c r="BK34" s="1543"/>
      <c r="BL34" s="1543"/>
      <c r="BM34" s="1543"/>
      <c r="BN34" s="1543"/>
      <c r="BO34" s="1543"/>
      <c r="BP34" s="1543"/>
      <c r="BQ34" s="1543"/>
      <c r="BR34" s="1543"/>
      <c r="BS34" s="1543"/>
      <c r="BT34" s="1543"/>
      <c r="BU34" s="1543"/>
      <c r="BV34" s="1543"/>
      <c r="BW34" s="1543"/>
      <c r="BX34" s="1543"/>
      <c r="BY34" s="1543"/>
      <c r="BZ34" s="1543"/>
      <c r="CA34" s="1543"/>
      <c r="CB34" s="1543"/>
      <c r="CC34" s="1543"/>
      <c r="CD34" s="1543"/>
      <c r="CE34" s="1543"/>
      <c r="CF34" s="1543"/>
      <c r="CG34" s="1543"/>
      <c r="CH34" s="1543"/>
      <c r="CI34" s="1543"/>
      <c r="CJ34" s="1543"/>
      <c r="CK34" s="1543"/>
      <c r="CL34" s="1543"/>
      <c r="CM34" s="1543"/>
      <c r="CN34" s="1543"/>
      <c r="CO34" s="1543"/>
      <c r="CP34" s="1543"/>
      <c r="CQ34" s="1543"/>
      <c r="CR34" s="1543"/>
      <c r="CS34" s="1543"/>
      <c r="CT34" s="1543"/>
      <c r="CU34" s="1543"/>
      <c r="CV34" s="1543"/>
      <c r="CW34" s="1543"/>
      <c r="CX34" s="1543"/>
      <c r="CY34" s="1543"/>
      <c r="CZ34" s="1543"/>
      <c r="DA34" s="1543"/>
      <c r="DB34" s="1543"/>
      <c r="DC34" s="1543"/>
      <c r="DD34" s="1543"/>
      <c r="DE34" s="1543"/>
      <c r="DF34" s="1543"/>
      <c r="DG34" s="1543"/>
      <c r="DH34" s="1543"/>
      <c r="DI34" s="1543"/>
    </row>
    <row r="35" spans="22:113" s="213" customFormat="1">
      <c r="V35" s="1543"/>
      <c r="W35" s="1543"/>
      <c r="X35" s="1543"/>
      <c r="Y35" s="1543"/>
      <c r="Z35" s="1543"/>
      <c r="AA35" s="1543"/>
      <c r="AB35" s="1543"/>
      <c r="AC35" s="1543"/>
      <c r="AD35" s="1543"/>
      <c r="AE35" s="1543"/>
      <c r="AF35" s="1543"/>
      <c r="AG35" s="1543"/>
      <c r="AH35" s="1543"/>
      <c r="AI35" s="1543"/>
      <c r="AJ35" s="1543"/>
      <c r="AK35" s="1543"/>
      <c r="AL35" s="1543"/>
      <c r="AM35" s="1543"/>
      <c r="AN35" s="1543"/>
      <c r="AO35" s="1543"/>
      <c r="AP35" s="1543"/>
      <c r="AQ35" s="1543"/>
      <c r="AR35" s="1543"/>
      <c r="AS35" s="1543"/>
      <c r="AT35" s="1543"/>
      <c r="AY35" s="1543"/>
      <c r="AZ35" s="1543"/>
      <c r="BA35" s="1543"/>
      <c r="BB35" s="1543"/>
      <c r="BC35" s="1543"/>
      <c r="BD35" s="1543"/>
      <c r="BE35" s="1543"/>
      <c r="BF35" s="1543"/>
      <c r="BG35" s="1543"/>
      <c r="BH35" s="1543"/>
      <c r="BI35" s="1543"/>
      <c r="BJ35" s="1543"/>
      <c r="BK35" s="1543"/>
      <c r="BL35" s="1543"/>
      <c r="BM35" s="1543"/>
      <c r="BN35" s="1543"/>
      <c r="BO35" s="1543"/>
      <c r="BP35" s="1543"/>
      <c r="BQ35" s="1543"/>
      <c r="BR35" s="1543"/>
      <c r="BS35" s="1543"/>
      <c r="BT35" s="1543"/>
      <c r="BU35" s="1543"/>
      <c r="BV35" s="1543"/>
      <c r="BW35" s="1543"/>
      <c r="BX35" s="1543"/>
      <c r="BY35" s="1543"/>
      <c r="BZ35" s="1543"/>
      <c r="CA35" s="1543"/>
      <c r="CB35" s="1543"/>
      <c r="CC35" s="1543"/>
      <c r="CD35" s="1543"/>
      <c r="CE35" s="1543"/>
      <c r="CF35" s="1543"/>
      <c r="CG35" s="1543"/>
      <c r="CH35" s="1543"/>
      <c r="CI35" s="1543"/>
      <c r="CJ35" s="1543"/>
      <c r="CK35" s="1543"/>
      <c r="CL35" s="1543"/>
      <c r="CM35" s="1543"/>
      <c r="CN35" s="1543"/>
      <c r="CO35" s="1543"/>
      <c r="CP35" s="1543"/>
      <c r="CQ35" s="1543"/>
      <c r="CR35" s="1543"/>
      <c r="CS35" s="1543"/>
      <c r="CT35" s="1543"/>
      <c r="CU35" s="1543"/>
      <c r="CV35" s="1543"/>
      <c r="CW35" s="1543"/>
      <c r="CX35" s="1543"/>
      <c r="CY35" s="1543"/>
      <c r="CZ35" s="1543"/>
      <c r="DA35" s="1543"/>
      <c r="DB35" s="1543"/>
      <c r="DC35" s="1543"/>
      <c r="DD35" s="1543"/>
      <c r="DE35" s="1543"/>
      <c r="DF35" s="1543"/>
      <c r="DG35" s="1543"/>
      <c r="DH35" s="1543"/>
      <c r="DI35" s="1543"/>
    </row>
    <row r="36" spans="22:113" s="213" customFormat="1" ht="23.25">
      <c r="V36" s="1543"/>
      <c r="W36" s="1543"/>
      <c r="X36" s="1543"/>
      <c r="Y36" s="1543"/>
      <c r="Z36" s="1543"/>
      <c r="AA36" s="1543"/>
      <c r="AB36" s="1543"/>
      <c r="AC36" s="1543"/>
      <c r="AD36" s="1543"/>
      <c r="AE36" s="1543"/>
      <c r="AF36" s="1543"/>
      <c r="AG36" s="1543"/>
      <c r="AH36" s="1543"/>
      <c r="AI36" s="1543"/>
      <c r="AJ36" s="1543"/>
      <c r="AK36" s="1543"/>
      <c r="AL36" s="1543"/>
      <c r="AM36" s="1543"/>
      <c r="AN36" s="1543"/>
      <c r="AO36" s="1543"/>
      <c r="AP36" s="1543"/>
      <c r="AQ36" s="1543"/>
      <c r="AR36" s="1543"/>
      <c r="AS36" s="1543"/>
      <c r="AT36" s="1543"/>
      <c r="AU36" s="1680"/>
      <c r="AV36" s="1680"/>
      <c r="AW36" s="1680"/>
      <c r="AX36" s="1680"/>
      <c r="AY36" s="1543"/>
      <c r="AZ36" s="1543"/>
      <c r="BA36" s="1543"/>
      <c r="BB36" s="1543"/>
      <c r="BC36" s="1543"/>
      <c r="BD36" s="1543"/>
      <c r="BE36" s="1543"/>
      <c r="BF36" s="1543"/>
      <c r="BG36" s="1543"/>
      <c r="BH36" s="1543"/>
      <c r="BI36" s="1543"/>
      <c r="BJ36" s="1543"/>
      <c r="BK36" s="1543"/>
      <c r="BL36" s="1543"/>
      <c r="BM36" s="1543"/>
      <c r="BN36" s="1543"/>
      <c r="BO36" s="1543"/>
      <c r="BP36" s="1543"/>
      <c r="BQ36" s="1543"/>
      <c r="BR36" s="1543"/>
      <c r="BS36" s="1543"/>
      <c r="BT36" s="1543"/>
      <c r="BU36" s="1543"/>
      <c r="BV36" s="1543"/>
      <c r="BW36" s="1543"/>
      <c r="BX36" s="1543"/>
      <c r="BY36" s="1543"/>
      <c r="BZ36" s="1543"/>
      <c r="CA36" s="1543"/>
      <c r="CB36" s="1543"/>
      <c r="CC36" s="1543"/>
      <c r="CD36" s="1543"/>
      <c r="CE36" s="1543"/>
      <c r="CF36" s="1543"/>
      <c r="CG36" s="1543"/>
      <c r="CH36" s="1543"/>
      <c r="CI36" s="1543"/>
      <c r="CJ36" s="1543"/>
      <c r="CK36" s="1543"/>
      <c r="CL36" s="1543"/>
      <c r="CM36" s="1543"/>
      <c r="CN36" s="1543"/>
      <c r="CO36" s="1543"/>
      <c r="CP36" s="1543"/>
      <c r="CQ36" s="1543"/>
      <c r="CR36" s="1543"/>
      <c r="CS36" s="1543"/>
      <c r="CT36" s="1543"/>
      <c r="CU36" s="1543"/>
      <c r="CV36" s="1543"/>
      <c r="CW36" s="1543"/>
      <c r="CX36" s="1543"/>
      <c r="CY36" s="1543"/>
      <c r="CZ36" s="1543"/>
      <c r="DA36" s="1543"/>
      <c r="DB36" s="1543"/>
      <c r="DC36" s="1543"/>
      <c r="DD36" s="1543"/>
      <c r="DE36" s="1543"/>
      <c r="DF36" s="1543"/>
      <c r="DG36" s="1543"/>
      <c r="DH36" s="1543"/>
      <c r="DI36" s="1543"/>
    </row>
    <row r="37" spans="22:113" s="213" customFormat="1">
      <c r="V37" s="1543"/>
      <c r="W37" s="1543"/>
      <c r="X37" s="1543"/>
      <c r="Y37" s="1543"/>
      <c r="Z37" s="1543"/>
      <c r="AA37" s="1543"/>
      <c r="AB37" s="1543"/>
      <c r="AC37" s="1543"/>
      <c r="AD37" s="1543"/>
      <c r="AE37" s="1543"/>
      <c r="AF37" s="1543"/>
      <c r="AG37" s="1543"/>
      <c r="AH37" s="1543"/>
      <c r="AI37" s="1543"/>
      <c r="AJ37" s="1543"/>
      <c r="AK37" s="1543"/>
      <c r="AL37" s="1543"/>
      <c r="AM37" s="1543"/>
      <c r="AN37" s="1543"/>
      <c r="AO37" s="1543"/>
      <c r="AP37" s="1543"/>
      <c r="AQ37" s="1543"/>
      <c r="AR37" s="1543"/>
      <c r="AS37" s="1543"/>
      <c r="AT37" s="1543"/>
      <c r="AU37" s="942"/>
      <c r="AV37" s="942"/>
      <c r="AW37" s="942"/>
      <c r="AX37" s="942"/>
      <c r="AY37" s="1543"/>
      <c r="AZ37" s="1543"/>
      <c r="BA37" s="1543"/>
      <c r="BB37" s="1543"/>
      <c r="BC37" s="1543"/>
      <c r="BD37" s="1543"/>
      <c r="BE37" s="1543"/>
      <c r="BF37" s="1543"/>
      <c r="BG37" s="1543"/>
      <c r="BH37" s="1543"/>
      <c r="BI37" s="1543"/>
      <c r="BJ37" s="1543"/>
      <c r="BK37" s="1543"/>
      <c r="BL37" s="1543"/>
      <c r="BM37" s="1543"/>
      <c r="BN37" s="1543"/>
      <c r="BO37" s="1543"/>
      <c r="BP37" s="1543"/>
      <c r="BQ37" s="1543"/>
      <c r="BR37" s="1543"/>
      <c r="BS37" s="1543"/>
      <c r="BT37" s="1543"/>
      <c r="BU37" s="1543"/>
      <c r="BV37" s="1543"/>
      <c r="BW37" s="1543"/>
      <c r="BX37" s="1543"/>
      <c r="BY37" s="1543"/>
      <c r="BZ37" s="1543"/>
      <c r="CA37" s="1543"/>
      <c r="CB37" s="1543"/>
      <c r="CC37" s="1543"/>
      <c r="CD37" s="1543"/>
      <c r="CE37" s="1543"/>
      <c r="CF37" s="1543"/>
      <c r="CG37" s="1543"/>
      <c r="CH37" s="1543"/>
      <c r="CI37" s="1543"/>
      <c r="CJ37" s="1543"/>
      <c r="CK37" s="1543"/>
      <c r="CL37" s="1543"/>
      <c r="CM37" s="1543"/>
      <c r="CN37" s="1543"/>
      <c r="CO37" s="1543"/>
      <c r="CP37" s="1543"/>
      <c r="CQ37" s="1543"/>
      <c r="CR37" s="1543"/>
      <c r="CS37" s="1543"/>
      <c r="CT37" s="1543"/>
      <c r="CU37" s="1543"/>
      <c r="CV37" s="1543"/>
      <c r="CW37" s="1543"/>
      <c r="CX37" s="1543"/>
      <c r="CY37" s="1543"/>
      <c r="CZ37" s="1543"/>
      <c r="DA37" s="1543"/>
      <c r="DB37" s="1543"/>
      <c r="DC37" s="1543"/>
      <c r="DD37" s="1543"/>
      <c r="DE37" s="1543"/>
      <c r="DF37" s="1543"/>
      <c r="DG37" s="1543"/>
      <c r="DH37" s="1543"/>
      <c r="DI37" s="1543"/>
    </row>
    <row r="38" spans="22:113" s="213" customFormat="1">
      <c r="V38" s="1543"/>
      <c r="W38" s="1543"/>
      <c r="X38" s="1543"/>
      <c r="Y38" s="1543"/>
      <c r="Z38" s="1543"/>
      <c r="AA38" s="1543"/>
      <c r="AB38" s="1543"/>
      <c r="AC38" s="1543"/>
      <c r="AD38" s="1543"/>
      <c r="AE38" s="1543"/>
      <c r="AF38" s="1543"/>
      <c r="AG38" s="1543"/>
      <c r="AH38" s="1543"/>
      <c r="AI38" s="1543"/>
      <c r="AJ38" s="1543"/>
      <c r="AK38" s="1543"/>
      <c r="AL38" s="1543"/>
      <c r="AM38" s="1543"/>
      <c r="AN38" s="1543"/>
      <c r="AO38" s="1543"/>
      <c r="AP38" s="1543"/>
      <c r="AQ38" s="1543"/>
      <c r="AR38" s="1543"/>
      <c r="AS38" s="1543"/>
      <c r="AT38" s="1543"/>
      <c r="AY38" s="1543"/>
      <c r="AZ38" s="1543"/>
      <c r="BA38" s="1543"/>
      <c r="BB38" s="1543"/>
      <c r="BC38" s="1543"/>
      <c r="BD38" s="1543"/>
      <c r="BE38" s="1543"/>
      <c r="BF38" s="1543"/>
      <c r="BG38" s="1543"/>
      <c r="BH38" s="1543"/>
      <c r="BI38" s="1543"/>
      <c r="BJ38" s="1543"/>
      <c r="BK38" s="1543"/>
      <c r="BL38" s="1543"/>
      <c r="BM38" s="1543"/>
      <c r="BN38" s="1543"/>
      <c r="BO38" s="1543"/>
      <c r="BP38" s="1543"/>
      <c r="BQ38" s="1543"/>
      <c r="BR38" s="1543"/>
      <c r="BS38" s="1543"/>
      <c r="BT38" s="1543"/>
      <c r="BU38" s="1543"/>
      <c r="BV38" s="1543"/>
      <c r="BW38" s="1543"/>
      <c r="BX38" s="1543"/>
      <c r="BY38" s="1543"/>
      <c r="BZ38" s="1543"/>
      <c r="CA38" s="1543"/>
      <c r="CB38" s="1543"/>
      <c r="CC38" s="1543"/>
      <c r="CD38" s="1543"/>
      <c r="CE38" s="1543"/>
      <c r="CF38" s="1543"/>
      <c r="CG38" s="1543"/>
      <c r="CH38" s="1543"/>
      <c r="CI38" s="1543"/>
      <c r="CJ38" s="1543"/>
      <c r="CK38" s="1543"/>
      <c r="CL38" s="1543"/>
      <c r="CM38" s="1543"/>
      <c r="CN38" s="1543"/>
      <c r="CO38" s="1543"/>
      <c r="CP38" s="1543"/>
      <c r="CQ38" s="1543"/>
      <c r="CR38" s="1543"/>
      <c r="CS38" s="1543"/>
      <c r="CT38" s="1543"/>
      <c r="CU38" s="1543"/>
      <c r="CV38" s="1543"/>
      <c r="CW38" s="1543"/>
      <c r="CX38" s="1543"/>
      <c r="CY38" s="1543"/>
      <c r="CZ38" s="1543"/>
      <c r="DA38" s="1543"/>
      <c r="DB38" s="1543"/>
      <c r="DC38" s="1543"/>
      <c r="DD38" s="1543"/>
      <c r="DE38" s="1543"/>
      <c r="DF38" s="1543"/>
      <c r="DG38" s="1543"/>
      <c r="DH38" s="1543"/>
      <c r="DI38" s="1543"/>
    </row>
    <row r="39" spans="22:113" s="213" customFormat="1">
      <c r="V39" s="1543"/>
      <c r="W39" s="1543"/>
      <c r="X39" s="1543"/>
      <c r="Y39" s="1543"/>
      <c r="Z39" s="1543"/>
      <c r="AA39" s="1543"/>
      <c r="AB39" s="1543"/>
      <c r="AC39" s="1543"/>
      <c r="AD39" s="1543"/>
      <c r="AE39" s="1543"/>
      <c r="AF39" s="1543"/>
      <c r="AG39" s="1543"/>
      <c r="AH39" s="1543"/>
      <c r="AI39" s="1543"/>
      <c r="AJ39" s="1543"/>
      <c r="AK39" s="1543"/>
      <c r="AL39" s="1543"/>
      <c r="AM39" s="1543"/>
      <c r="AN39" s="1543"/>
      <c r="AO39" s="1543"/>
      <c r="AP39" s="1543"/>
      <c r="AQ39" s="1543"/>
      <c r="AR39" s="1543"/>
      <c r="AS39" s="1543"/>
      <c r="AT39" s="1543"/>
      <c r="AY39" s="1543"/>
      <c r="AZ39" s="1543"/>
      <c r="BA39" s="1543"/>
      <c r="BB39" s="1543"/>
      <c r="BC39" s="1543"/>
      <c r="BD39" s="1543"/>
      <c r="BE39" s="1543"/>
      <c r="BF39" s="1543"/>
      <c r="BG39" s="1543"/>
      <c r="BH39" s="1543"/>
      <c r="BI39" s="1543"/>
      <c r="BJ39" s="1543"/>
      <c r="BK39" s="1543"/>
      <c r="BL39" s="1543"/>
      <c r="BM39" s="1543"/>
      <c r="BN39" s="1543"/>
      <c r="BO39" s="1543"/>
      <c r="BP39" s="1543"/>
      <c r="BQ39" s="1543"/>
      <c r="BR39" s="1543"/>
      <c r="BS39" s="1543"/>
      <c r="BT39" s="1543"/>
      <c r="BU39" s="1543"/>
      <c r="BV39" s="1543"/>
      <c r="BW39" s="1543"/>
      <c r="BX39" s="1543"/>
      <c r="BY39" s="1543"/>
      <c r="BZ39" s="1543"/>
      <c r="CA39" s="1543"/>
      <c r="CB39" s="1543"/>
      <c r="CC39" s="1543"/>
      <c r="CD39" s="1543"/>
      <c r="CE39" s="1543"/>
      <c r="CF39" s="1543"/>
      <c r="CG39" s="1543"/>
      <c r="CH39" s="1543"/>
      <c r="CI39" s="1543"/>
      <c r="CJ39" s="1543"/>
      <c r="CK39" s="1543"/>
      <c r="CL39" s="1543"/>
      <c r="CM39" s="1543"/>
      <c r="CN39" s="1543"/>
      <c r="CO39" s="1543"/>
      <c r="CP39" s="1543"/>
      <c r="CQ39" s="1543"/>
      <c r="CR39" s="1543"/>
      <c r="CS39" s="1543"/>
      <c r="CT39" s="1543"/>
      <c r="CU39" s="1543"/>
      <c r="CV39" s="1543"/>
      <c r="CW39" s="1543"/>
      <c r="CX39" s="1543"/>
      <c r="CY39" s="1543"/>
      <c r="CZ39" s="1543"/>
      <c r="DA39" s="1543"/>
      <c r="DB39" s="1543"/>
      <c r="DC39" s="1543"/>
      <c r="DD39" s="1543"/>
      <c r="DE39" s="1543"/>
      <c r="DF39" s="1543"/>
      <c r="DG39" s="1543"/>
      <c r="DH39" s="1543"/>
      <c r="DI39" s="1543"/>
    </row>
    <row r="40" spans="22:113" s="213" customFormat="1" ht="23.25">
      <c r="V40" s="1543"/>
      <c r="W40" s="1543"/>
      <c r="X40" s="1543"/>
      <c r="Y40" s="1543"/>
      <c r="Z40" s="1543"/>
      <c r="AA40" s="1543"/>
      <c r="AB40" s="1543"/>
      <c r="AC40" s="1543"/>
      <c r="AD40" s="1543"/>
      <c r="AE40" s="1543"/>
      <c r="AF40" s="1543"/>
      <c r="AG40" s="1543"/>
      <c r="AH40" s="1543"/>
      <c r="AI40" s="1543"/>
      <c r="AJ40" s="1543"/>
      <c r="AK40" s="1543"/>
      <c r="AL40" s="1543"/>
      <c r="AM40" s="1543"/>
      <c r="AN40" s="1543"/>
      <c r="AO40" s="1543"/>
      <c r="AP40" s="1543"/>
      <c r="AQ40" s="1543"/>
      <c r="AR40" s="1543"/>
      <c r="AS40" s="1543"/>
      <c r="AT40" s="1543"/>
      <c r="AU40" s="1680"/>
      <c r="AV40" s="1680"/>
      <c r="AW40" s="1680"/>
      <c r="AX40" s="1680"/>
      <c r="AY40" s="1543"/>
      <c r="AZ40" s="1543"/>
      <c r="BA40" s="1543"/>
      <c r="BB40" s="1543"/>
      <c r="BC40" s="1543"/>
      <c r="BD40" s="1543"/>
      <c r="BE40" s="1543"/>
      <c r="BF40" s="1543"/>
      <c r="BG40" s="1543"/>
      <c r="BH40" s="1543"/>
      <c r="BI40" s="1543"/>
      <c r="BJ40" s="1543"/>
      <c r="BK40" s="1543"/>
      <c r="BL40" s="1543"/>
      <c r="BM40" s="1543"/>
      <c r="BN40" s="1543"/>
      <c r="BO40" s="1543"/>
      <c r="BP40" s="1543"/>
      <c r="BQ40" s="1543"/>
      <c r="BR40" s="1543"/>
      <c r="BS40" s="1543"/>
      <c r="BT40" s="1543"/>
      <c r="BU40" s="1543"/>
      <c r="BV40" s="1543"/>
      <c r="BW40" s="1543"/>
      <c r="BX40" s="1543"/>
      <c r="BY40" s="1543"/>
      <c r="BZ40" s="1543"/>
      <c r="CA40" s="1543"/>
      <c r="CB40" s="1543"/>
      <c r="CC40" s="1543"/>
      <c r="CD40" s="1543"/>
      <c r="CE40" s="1543"/>
      <c r="CF40" s="1543"/>
      <c r="CG40" s="1543"/>
      <c r="CH40" s="1543"/>
      <c r="CI40" s="1543"/>
      <c r="CJ40" s="1543"/>
      <c r="CK40" s="1543"/>
      <c r="CL40" s="1543"/>
      <c r="CM40" s="1543"/>
      <c r="CN40" s="1543"/>
      <c r="CO40" s="1543"/>
      <c r="CP40" s="1543"/>
      <c r="CQ40" s="1543"/>
      <c r="CR40" s="1543"/>
      <c r="CS40" s="1543"/>
      <c r="CT40" s="1543"/>
      <c r="CU40" s="1543"/>
      <c r="CV40" s="1543"/>
      <c r="CW40" s="1543"/>
      <c r="CX40" s="1543"/>
      <c r="CY40" s="1543"/>
      <c r="CZ40" s="1543"/>
      <c r="DA40" s="1543"/>
      <c r="DB40" s="1543"/>
      <c r="DC40" s="1543"/>
      <c r="DD40" s="1543"/>
      <c r="DE40" s="1543"/>
      <c r="DF40" s="1543"/>
      <c r="DG40" s="1543"/>
      <c r="DH40" s="1543"/>
      <c r="DI40" s="1543"/>
    </row>
    <row r="41" spans="22:113" s="213" customFormat="1">
      <c r="V41" s="1543"/>
      <c r="W41" s="1543"/>
      <c r="X41" s="1543"/>
      <c r="Y41" s="1543"/>
      <c r="Z41" s="1543"/>
      <c r="AA41" s="1543"/>
      <c r="AB41" s="1543"/>
      <c r="AC41" s="1543"/>
      <c r="AD41" s="1543"/>
      <c r="AE41" s="1543"/>
      <c r="AF41" s="1543"/>
      <c r="AG41" s="1543"/>
      <c r="AH41" s="1543"/>
      <c r="AI41" s="1543"/>
      <c r="AJ41" s="1543"/>
      <c r="AK41" s="1543"/>
      <c r="AL41" s="1543"/>
      <c r="AM41" s="1543"/>
      <c r="AN41" s="1543"/>
      <c r="AO41" s="1543"/>
      <c r="AP41" s="1543"/>
      <c r="AQ41" s="1543"/>
      <c r="AR41" s="1543"/>
      <c r="AS41" s="1543"/>
      <c r="AT41" s="1543"/>
      <c r="AU41" s="942"/>
      <c r="AV41" s="942"/>
      <c r="AW41" s="942"/>
      <c r="AX41" s="942"/>
      <c r="AY41" s="1543"/>
      <c r="AZ41" s="1543"/>
      <c r="BA41" s="1543"/>
      <c r="BB41" s="1543"/>
      <c r="BC41" s="1543"/>
      <c r="BD41" s="1543"/>
      <c r="BE41" s="1543"/>
      <c r="BF41" s="1543"/>
      <c r="BG41" s="1543"/>
      <c r="BH41" s="1543"/>
      <c r="BI41" s="1543"/>
      <c r="BJ41" s="1543"/>
      <c r="BK41" s="1543"/>
      <c r="BL41" s="1543"/>
      <c r="BM41" s="1543"/>
      <c r="BN41" s="1543"/>
      <c r="BO41" s="1543"/>
      <c r="BP41" s="1543"/>
      <c r="BQ41" s="1543"/>
      <c r="BR41" s="1543"/>
      <c r="BS41" s="1543"/>
      <c r="BT41" s="1543"/>
      <c r="BU41" s="1543"/>
      <c r="BV41" s="1543"/>
      <c r="BW41" s="1543"/>
      <c r="BX41" s="1543"/>
      <c r="BY41" s="1543"/>
      <c r="BZ41" s="1543"/>
      <c r="CA41" s="1543"/>
      <c r="CB41" s="1543"/>
      <c r="CC41" s="1543"/>
      <c r="CD41" s="1543"/>
      <c r="CE41" s="1543"/>
      <c r="CF41" s="1543"/>
      <c r="CG41" s="1543"/>
      <c r="CH41" s="1543"/>
      <c r="CI41" s="1543"/>
      <c r="CJ41" s="1543"/>
      <c r="CK41" s="1543"/>
      <c r="CL41" s="1543"/>
      <c r="CM41" s="1543"/>
      <c r="CN41" s="1543"/>
      <c r="CO41" s="1543"/>
      <c r="CP41" s="1543"/>
      <c r="CQ41" s="1543"/>
      <c r="CR41" s="1543"/>
      <c r="CS41" s="1543"/>
      <c r="CT41" s="1543"/>
      <c r="CU41" s="1543"/>
      <c r="CV41" s="1543"/>
      <c r="CW41" s="1543"/>
      <c r="CX41" s="1543"/>
      <c r="CY41" s="1543"/>
      <c r="CZ41" s="1543"/>
      <c r="DA41" s="1543"/>
      <c r="DB41" s="1543"/>
      <c r="DC41" s="1543"/>
      <c r="DD41" s="1543"/>
      <c r="DE41" s="1543"/>
      <c r="DF41" s="1543"/>
      <c r="DG41" s="1543"/>
      <c r="DH41" s="1543"/>
      <c r="DI41" s="1543"/>
    </row>
    <row r="42" spans="22:113" s="213" customFormat="1">
      <c r="V42" s="1543"/>
      <c r="W42" s="1543"/>
      <c r="X42" s="1543"/>
      <c r="Y42" s="1543"/>
      <c r="Z42" s="1543"/>
      <c r="AA42" s="1543"/>
      <c r="AB42" s="1543"/>
      <c r="AC42" s="1543"/>
      <c r="AD42" s="1543"/>
      <c r="AE42" s="1543"/>
      <c r="AF42" s="1543"/>
      <c r="AG42" s="1543"/>
      <c r="AH42" s="1543"/>
      <c r="AI42" s="1543"/>
      <c r="AJ42" s="1543"/>
      <c r="AK42" s="1543"/>
      <c r="AL42" s="1543"/>
      <c r="AM42" s="1543"/>
      <c r="AN42" s="1543"/>
      <c r="AO42" s="1543"/>
      <c r="AP42" s="1543"/>
      <c r="AQ42" s="1543"/>
      <c r="AR42" s="1543"/>
      <c r="AS42" s="1543"/>
      <c r="AT42" s="1543"/>
      <c r="AU42" s="1543"/>
      <c r="AV42" s="1543"/>
      <c r="AW42" s="1543"/>
      <c r="AX42" s="1543"/>
      <c r="AY42" s="1543"/>
      <c r="AZ42" s="1543"/>
      <c r="BA42" s="1543"/>
      <c r="BB42" s="1543"/>
      <c r="BC42" s="1543"/>
      <c r="BD42" s="1543"/>
      <c r="BE42" s="1543"/>
      <c r="BF42" s="1543"/>
      <c r="BG42" s="1543"/>
      <c r="BH42" s="1543"/>
      <c r="BI42" s="1543"/>
      <c r="BJ42" s="1543"/>
      <c r="BK42" s="1543"/>
      <c r="BL42" s="1543"/>
      <c r="BM42" s="1543"/>
      <c r="BN42" s="1543"/>
      <c r="BO42" s="1543"/>
      <c r="BP42" s="1543"/>
      <c r="BQ42" s="1543"/>
      <c r="BR42" s="1543"/>
      <c r="BS42" s="1543"/>
      <c r="BT42" s="1543"/>
      <c r="BU42" s="1543"/>
      <c r="BV42" s="1543"/>
      <c r="BW42" s="1543"/>
      <c r="BX42" s="1543"/>
      <c r="BY42" s="1543"/>
      <c r="BZ42" s="1543"/>
      <c r="CA42" s="1543"/>
      <c r="CB42" s="1543"/>
      <c r="CC42" s="1543"/>
      <c r="CD42" s="1543"/>
      <c r="CE42" s="1543"/>
      <c r="CF42" s="1543"/>
      <c r="CG42" s="1543"/>
      <c r="CH42" s="1543"/>
      <c r="CI42" s="1543"/>
      <c r="CJ42" s="1543"/>
      <c r="CK42" s="1543"/>
      <c r="CL42" s="1543"/>
      <c r="CM42" s="1543"/>
      <c r="CN42" s="1543"/>
      <c r="CO42" s="1543"/>
      <c r="CP42" s="1543"/>
      <c r="CQ42" s="1543"/>
      <c r="CR42" s="1543"/>
      <c r="CS42" s="1543"/>
      <c r="CT42" s="1543"/>
      <c r="CU42" s="1543"/>
      <c r="CV42" s="1543"/>
      <c r="CW42" s="1543"/>
      <c r="CX42" s="1543"/>
      <c r="CY42" s="1543"/>
      <c r="CZ42" s="1543"/>
      <c r="DA42" s="1543"/>
      <c r="DB42" s="1543"/>
      <c r="DC42" s="1543"/>
      <c r="DD42" s="1543"/>
      <c r="DE42" s="1543"/>
      <c r="DF42" s="1543"/>
      <c r="DG42" s="1543"/>
      <c r="DH42" s="1543"/>
      <c r="DI42" s="1543"/>
    </row>
    <row r="43" spans="22:113" s="213" customFormat="1">
      <c r="V43" s="1543"/>
      <c r="W43" s="1543"/>
      <c r="X43" s="1543"/>
      <c r="Y43" s="1543"/>
      <c r="Z43" s="1543"/>
      <c r="AA43" s="1543"/>
      <c r="AB43" s="1543"/>
      <c r="AC43" s="1543"/>
      <c r="AD43" s="1543"/>
      <c r="AE43" s="1543"/>
      <c r="AF43" s="1543"/>
      <c r="AG43" s="1543"/>
      <c r="AH43" s="1543"/>
      <c r="AI43" s="1543"/>
      <c r="AJ43" s="1543"/>
      <c r="AK43" s="1543"/>
      <c r="AL43" s="1543"/>
      <c r="AM43" s="1543"/>
      <c r="AN43" s="1543"/>
      <c r="AO43" s="1543"/>
      <c r="AP43" s="1543"/>
      <c r="AQ43" s="1543"/>
      <c r="AR43" s="1543"/>
      <c r="AS43" s="1543"/>
      <c r="AT43" s="1543"/>
      <c r="AU43" s="1543"/>
      <c r="AV43" s="1543"/>
      <c r="AW43" s="1543"/>
      <c r="AX43" s="1543"/>
      <c r="AY43" s="1543"/>
      <c r="AZ43" s="1543"/>
      <c r="BA43" s="1543"/>
      <c r="BB43" s="1543"/>
      <c r="BC43" s="1543"/>
      <c r="BD43" s="1543"/>
      <c r="BE43" s="1543"/>
      <c r="BF43" s="1543"/>
      <c r="BG43" s="1543"/>
      <c r="BH43" s="1543"/>
      <c r="BI43" s="1543"/>
      <c r="BJ43" s="1543"/>
      <c r="BK43" s="1543"/>
      <c r="BL43" s="1543"/>
      <c r="BM43" s="1543"/>
      <c r="BN43" s="1543"/>
      <c r="BO43" s="1543"/>
      <c r="BP43" s="1543"/>
      <c r="BQ43" s="1543"/>
      <c r="BR43" s="1543"/>
      <c r="BS43" s="1543"/>
      <c r="BT43" s="1543"/>
      <c r="BU43" s="1543"/>
      <c r="BV43" s="1543"/>
      <c r="BW43" s="1543"/>
      <c r="BX43" s="1543"/>
      <c r="BY43" s="1543"/>
      <c r="BZ43" s="1543"/>
      <c r="CA43" s="1543"/>
      <c r="CB43" s="1543"/>
      <c r="CC43" s="1543"/>
      <c r="CD43" s="1543"/>
      <c r="CE43" s="1543"/>
      <c r="CF43" s="1543"/>
      <c r="CG43" s="1543"/>
      <c r="CH43" s="1543"/>
      <c r="CI43" s="1543"/>
      <c r="CJ43" s="1543"/>
      <c r="CK43" s="1543"/>
      <c r="CL43" s="1543"/>
      <c r="CM43" s="1543"/>
      <c r="CN43" s="1543"/>
      <c r="CO43" s="1543"/>
      <c r="CP43" s="1543"/>
      <c r="CQ43" s="1543"/>
      <c r="CR43" s="1543"/>
      <c r="CS43" s="1543"/>
      <c r="CT43" s="1543"/>
      <c r="CU43" s="1543"/>
      <c r="CV43" s="1543"/>
      <c r="CW43" s="1543"/>
      <c r="CX43" s="1543"/>
      <c r="CY43" s="1543"/>
      <c r="CZ43" s="1543"/>
      <c r="DA43" s="1543"/>
      <c r="DB43" s="1543"/>
      <c r="DC43" s="1543"/>
      <c r="DD43" s="1543"/>
      <c r="DE43" s="1543"/>
      <c r="DF43" s="1543"/>
      <c r="DG43" s="1543"/>
      <c r="DH43" s="1543"/>
      <c r="DI43" s="1543"/>
    </row>
    <row r="44" spans="22:113" s="213" customFormat="1">
      <c r="V44" s="1543"/>
      <c r="W44" s="1543"/>
      <c r="X44" s="1543"/>
      <c r="Y44" s="1543"/>
      <c r="Z44" s="1543"/>
      <c r="AA44" s="1543"/>
      <c r="AB44" s="1543"/>
      <c r="AC44" s="1543"/>
      <c r="AD44" s="1543"/>
      <c r="AE44" s="1543"/>
      <c r="AF44" s="1543"/>
      <c r="AG44" s="1543"/>
      <c r="AH44" s="1543"/>
      <c r="AI44" s="1543"/>
      <c r="AJ44" s="1543"/>
      <c r="AK44" s="1543"/>
      <c r="AL44" s="1543"/>
      <c r="AM44" s="1543"/>
      <c r="AN44" s="1543"/>
      <c r="AO44" s="1543"/>
      <c r="AP44" s="1543"/>
      <c r="AQ44" s="1543"/>
      <c r="AR44" s="1543"/>
      <c r="AS44" s="1543"/>
      <c r="AT44" s="1543"/>
      <c r="AU44" s="1543"/>
      <c r="AV44" s="1543"/>
      <c r="AW44" s="1543"/>
      <c r="AX44" s="1543"/>
      <c r="AY44" s="1543"/>
      <c r="AZ44" s="1543"/>
      <c r="BA44" s="1543"/>
      <c r="BB44" s="1543"/>
      <c r="BC44" s="1543"/>
      <c r="BD44" s="1543"/>
      <c r="BE44" s="1543"/>
      <c r="BF44" s="1543"/>
      <c r="BG44" s="1543"/>
      <c r="BH44" s="1543"/>
      <c r="BI44" s="1543"/>
      <c r="BJ44" s="1543"/>
      <c r="BK44" s="1543"/>
      <c r="BL44" s="1543"/>
      <c r="BM44" s="1543"/>
      <c r="BN44" s="1543"/>
      <c r="BO44" s="1543"/>
      <c r="BP44" s="1543"/>
      <c r="BQ44" s="1543"/>
      <c r="BR44" s="1543"/>
      <c r="BS44" s="1543"/>
      <c r="BT44" s="1543"/>
      <c r="BU44" s="1543"/>
      <c r="BV44" s="1543"/>
      <c r="BW44" s="1543"/>
      <c r="BX44" s="1543"/>
      <c r="BY44" s="1543"/>
      <c r="BZ44" s="1543"/>
      <c r="CA44" s="1543"/>
      <c r="CB44" s="1543"/>
      <c r="CC44" s="1543"/>
      <c r="CD44" s="1543"/>
      <c r="CE44" s="1543"/>
      <c r="CF44" s="1543"/>
      <c r="CG44" s="1543"/>
      <c r="CH44" s="1543"/>
      <c r="CI44" s="1543"/>
      <c r="CJ44" s="1543"/>
      <c r="CK44" s="1543"/>
      <c r="CL44" s="1543"/>
      <c r="CM44" s="1543"/>
      <c r="CN44" s="1543"/>
      <c r="CO44" s="1543"/>
      <c r="CP44" s="1543"/>
      <c r="CQ44" s="1543"/>
      <c r="CR44" s="1543"/>
      <c r="CS44" s="1543"/>
      <c r="CT44" s="1543"/>
      <c r="CU44" s="1543"/>
      <c r="CV44" s="1543"/>
      <c r="CW44" s="1543"/>
      <c r="CX44" s="1543"/>
      <c r="CY44" s="1543"/>
      <c r="CZ44" s="1543"/>
      <c r="DA44" s="1543"/>
      <c r="DB44" s="1543"/>
      <c r="DC44" s="1543"/>
      <c r="DD44" s="1543"/>
      <c r="DE44" s="1543"/>
      <c r="DF44" s="1543"/>
      <c r="DG44" s="1543"/>
      <c r="DH44" s="1543"/>
      <c r="DI44" s="1543"/>
    </row>
    <row r="45" spans="22:113" s="213" customFormat="1">
      <c r="V45" s="1543"/>
      <c r="W45" s="1543"/>
      <c r="X45" s="1543"/>
      <c r="Y45" s="1543"/>
      <c r="Z45" s="1543"/>
      <c r="AA45" s="1543"/>
      <c r="AB45" s="1543"/>
      <c r="AC45" s="1543"/>
      <c r="AD45" s="1543"/>
      <c r="AE45" s="1543"/>
      <c r="AF45" s="1543"/>
      <c r="AG45" s="1543"/>
      <c r="AH45" s="1543"/>
      <c r="AI45" s="1543"/>
      <c r="AJ45" s="1543"/>
      <c r="AK45" s="1543"/>
      <c r="AL45" s="1543"/>
      <c r="AM45" s="1543"/>
      <c r="AN45" s="1543"/>
      <c r="AO45" s="1543"/>
      <c r="AP45" s="1543"/>
      <c r="AQ45" s="1543"/>
      <c r="AR45" s="1543"/>
      <c r="AS45" s="1543"/>
      <c r="AT45" s="1543"/>
      <c r="AU45" s="1543"/>
      <c r="AV45" s="1543"/>
      <c r="AW45" s="1543"/>
      <c r="AX45" s="1543"/>
      <c r="AY45" s="1543"/>
      <c r="AZ45" s="1543"/>
      <c r="BA45" s="1543"/>
      <c r="BB45" s="1543"/>
      <c r="BC45" s="1543"/>
      <c r="BD45" s="1543"/>
      <c r="BE45" s="1543"/>
      <c r="BF45" s="1543"/>
      <c r="BG45" s="1543"/>
      <c r="BH45" s="1543"/>
      <c r="BI45" s="1543"/>
      <c r="BJ45" s="1543"/>
      <c r="BK45" s="1543"/>
      <c r="BL45" s="1543"/>
      <c r="BM45" s="1543"/>
      <c r="BN45" s="1543"/>
      <c r="BO45" s="1543"/>
      <c r="BP45" s="1543"/>
      <c r="BQ45" s="1543"/>
      <c r="BR45" s="1543"/>
      <c r="BS45" s="1543"/>
      <c r="BT45" s="1543"/>
      <c r="BU45" s="1543"/>
      <c r="BV45" s="1543"/>
      <c r="BW45" s="1543"/>
      <c r="BX45" s="1543"/>
      <c r="BY45" s="1543"/>
      <c r="BZ45" s="1543"/>
      <c r="CA45" s="1543"/>
      <c r="CB45" s="1543"/>
      <c r="CC45" s="1543"/>
      <c r="CD45" s="1543"/>
      <c r="CE45" s="1543"/>
      <c r="CF45" s="1543"/>
      <c r="CG45" s="1543"/>
      <c r="CH45" s="1543"/>
      <c r="CI45" s="1543"/>
      <c r="CJ45" s="1543"/>
      <c r="CK45" s="1543"/>
      <c r="CL45" s="1543"/>
      <c r="CM45" s="1543"/>
      <c r="CN45" s="1543"/>
      <c r="CO45" s="1543"/>
      <c r="CP45" s="1543"/>
      <c r="CQ45" s="1543"/>
      <c r="CR45" s="1543"/>
      <c r="CS45" s="1543"/>
      <c r="CT45" s="1543"/>
      <c r="CU45" s="1543"/>
      <c r="CV45" s="1543"/>
      <c r="CW45" s="1543"/>
      <c r="CX45" s="1543"/>
      <c r="CY45" s="1543"/>
      <c r="CZ45" s="1543"/>
      <c r="DA45" s="1543"/>
      <c r="DB45" s="1543"/>
      <c r="DC45" s="1543"/>
      <c r="DD45" s="1543"/>
      <c r="DE45" s="1543"/>
      <c r="DF45" s="1543"/>
      <c r="DG45" s="1543"/>
      <c r="DH45" s="1543"/>
      <c r="DI45" s="1543"/>
    </row>
    <row r="46" spans="22:113" s="213" customFormat="1">
      <c r="V46" s="1543"/>
      <c r="W46" s="1543"/>
      <c r="X46" s="1543"/>
      <c r="Y46" s="1543"/>
      <c r="Z46" s="1543"/>
      <c r="AA46" s="1543"/>
      <c r="AB46" s="1543"/>
      <c r="AC46" s="1543"/>
      <c r="AD46" s="1543"/>
      <c r="AE46" s="1543"/>
      <c r="AF46" s="1543"/>
      <c r="AG46" s="1543"/>
      <c r="AH46" s="1543"/>
      <c r="AI46" s="1543"/>
      <c r="AJ46" s="1543"/>
      <c r="AK46" s="1543"/>
      <c r="AL46" s="1543"/>
      <c r="AM46" s="1543"/>
      <c r="AN46" s="1543"/>
      <c r="AO46" s="1543"/>
      <c r="AP46" s="1543"/>
      <c r="AQ46" s="1543"/>
      <c r="AR46" s="1543"/>
      <c r="AS46" s="1543"/>
      <c r="AT46" s="1543"/>
      <c r="AU46" s="1543"/>
      <c r="AV46" s="1543"/>
      <c r="AW46" s="1543"/>
      <c r="AX46" s="1543"/>
      <c r="AY46" s="1543"/>
      <c r="AZ46" s="1543"/>
      <c r="BA46" s="1543"/>
      <c r="BB46" s="1543"/>
      <c r="BC46" s="1543"/>
      <c r="BD46" s="1543"/>
      <c r="BE46" s="1543"/>
      <c r="BF46" s="1543"/>
      <c r="BG46" s="1543"/>
      <c r="BH46" s="1543"/>
      <c r="BI46" s="1543"/>
      <c r="BJ46" s="1543"/>
      <c r="BK46" s="1543"/>
      <c r="BL46" s="1543"/>
      <c r="BM46" s="1543"/>
      <c r="BN46" s="1543"/>
      <c r="BO46" s="1543"/>
      <c r="BP46" s="1543"/>
      <c r="BQ46" s="1543"/>
      <c r="BR46" s="1543"/>
      <c r="BS46" s="1543"/>
      <c r="BT46" s="1543"/>
      <c r="BU46" s="1543"/>
      <c r="BV46" s="1543"/>
      <c r="BW46" s="1543"/>
      <c r="BX46" s="1543"/>
      <c r="BY46" s="1543"/>
      <c r="BZ46" s="1543"/>
      <c r="CA46" s="1543"/>
      <c r="CB46" s="1543"/>
      <c r="CC46" s="1543"/>
      <c r="CD46" s="1543"/>
      <c r="CE46" s="1543"/>
      <c r="CF46" s="1543"/>
      <c r="CG46" s="1543"/>
      <c r="CH46" s="1543"/>
      <c r="CI46" s="1543"/>
      <c r="CJ46" s="1543"/>
      <c r="CK46" s="1543"/>
      <c r="CL46" s="1543"/>
      <c r="CM46" s="1543"/>
      <c r="CN46" s="1543"/>
      <c r="CO46" s="1543"/>
      <c r="CP46" s="1543"/>
      <c r="CQ46" s="1543"/>
      <c r="CR46" s="1543"/>
      <c r="CS46" s="1543"/>
      <c r="CT46" s="1543"/>
      <c r="CU46" s="1543"/>
      <c r="CV46" s="1543"/>
      <c r="CW46" s="1543"/>
      <c r="CX46" s="1543"/>
      <c r="CY46" s="1543"/>
      <c r="CZ46" s="1543"/>
      <c r="DA46" s="1543"/>
      <c r="DB46" s="1543"/>
      <c r="DC46" s="1543"/>
      <c r="DD46" s="1543"/>
      <c r="DE46" s="1543"/>
      <c r="DF46" s="1543"/>
      <c r="DG46" s="1543"/>
      <c r="DH46" s="1543"/>
      <c r="DI46" s="1543"/>
    </row>
    <row r="47" spans="22:113" s="213" customFormat="1">
      <c r="V47" s="1543"/>
      <c r="W47" s="1543"/>
      <c r="X47" s="1543"/>
      <c r="Y47" s="1543"/>
      <c r="Z47" s="1543"/>
      <c r="AA47" s="1543"/>
      <c r="AB47" s="1543"/>
      <c r="AC47" s="1543"/>
      <c r="AD47" s="1543"/>
      <c r="AE47" s="1543"/>
      <c r="AF47" s="1543"/>
      <c r="AG47" s="1543"/>
      <c r="AH47" s="1543"/>
      <c r="AI47" s="1543"/>
      <c r="AJ47" s="1543"/>
      <c r="AK47" s="1543"/>
      <c r="AL47" s="1543"/>
      <c r="AM47" s="1543"/>
      <c r="AN47" s="1543"/>
      <c r="AO47" s="1543"/>
      <c r="AP47" s="1543"/>
      <c r="AQ47" s="1543"/>
      <c r="AR47" s="1543"/>
      <c r="AS47" s="1543"/>
      <c r="AT47" s="1543"/>
      <c r="AU47" s="1543"/>
      <c r="AV47" s="1543"/>
      <c r="AW47" s="1543"/>
      <c r="AX47" s="1543"/>
      <c r="AY47" s="1543"/>
      <c r="AZ47" s="1543"/>
      <c r="BA47" s="1543"/>
      <c r="BB47" s="1543"/>
      <c r="BC47" s="1543"/>
      <c r="BD47" s="1543"/>
      <c r="BE47" s="1543"/>
      <c r="BF47" s="1543"/>
      <c r="BG47" s="1543"/>
      <c r="BH47" s="1543"/>
      <c r="BI47" s="1543"/>
      <c r="BJ47" s="1543"/>
      <c r="BK47" s="1543"/>
      <c r="BL47" s="1543"/>
      <c r="BM47" s="1543"/>
      <c r="BN47" s="1543"/>
      <c r="BO47" s="1543"/>
      <c r="BP47" s="1543"/>
      <c r="BQ47" s="1543"/>
      <c r="BR47" s="1543"/>
      <c r="BS47" s="1543"/>
      <c r="BT47" s="1543"/>
      <c r="BU47" s="1543"/>
      <c r="BV47" s="1543"/>
      <c r="BW47" s="1543"/>
      <c r="BX47" s="1543"/>
      <c r="BY47" s="1543"/>
      <c r="BZ47" s="1543"/>
      <c r="CA47" s="1543"/>
      <c r="CB47" s="1543"/>
      <c r="CC47" s="1543"/>
      <c r="CD47" s="1543"/>
      <c r="CE47" s="1543"/>
      <c r="CF47" s="1543"/>
      <c r="CG47" s="1543"/>
      <c r="CH47" s="1543"/>
      <c r="CI47" s="1543"/>
      <c r="CJ47" s="1543"/>
      <c r="CK47" s="1543"/>
      <c r="CL47" s="1543"/>
      <c r="CM47" s="1543"/>
      <c r="CN47" s="1543"/>
      <c r="CO47" s="1543"/>
      <c r="CP47" s="1543"/>
      <c r="CQ47" s="1543"/>
      <c r="CR47" s="1543"/>
      <c r="CS47" s="1543"/>
      <c r="CT47" s="1543"/>
      <c r="CU47" s="1543"/>
      <c r="CV47" s="1543"/>
      <c r="CW47" s="1543"/>
      <c r="CX47" s="1543"/>
      <c r="CY47" s="1543"/>
      <c r="CZ47" s="1543"/>
      <c r="DA47" s="1543"/>
      <c r="DB47" s="1543"/>
      <c r="DC47" s="1543"/>
      <c r="DD47" s="1543"/>
      <c r="DE47" s="1543"/>
      <c r="DF47" s="1543"/>
      <c r="DG47" s="1543"/>
      <c r="DH47" s="1543"/>
      <c r="DI47" s="1543"/>
    </row>
    <row r="48" spans="22:113" s="213" customFormat="1">
      <c r="V48" s="1543"/>
      <c r="W48" s="1543"/>
      <c r="X48" s="1543"/>
      <c r="Y48" s="1543"/>
      <c r="Z48" s="1543"/>
      <c r="AA48" s="1543"/>
      <c r="AB48" s="1543"/>
      <c r="AC48" s="1543"/>
      <c r="AD48" s="1543"/>
      <c r="AE48" s="1543"/>
      <c r="AF48" s="1543"/>
      <c r="AG48" s="1543"/>
      <c r="AH48" s="1543"/>
      <c r="AI48" s="1543"/>
      <c r="AJ48" s="1543"/>
      <c r="AK48" s="1543"/>
      <c r="AL48" s="1543"/>
      <c r="AM48" s="1543"/>
      <c r="AN48" s="1543"/>
      <c r="AO48" s="1543"/>
      <c r="AP48" s="1543"/>
      <c r="AQ48" s="1543"/>
      <c r="AR48" s="1543"/>
      <c r="AS48" s="1543"/>
      <c r="AT48" s="1543"/>
      <c r="AU48" s="1543"/>
      <c r="AV48" s="1543"/>
      <c r="AW48" s="1543"/>
      <c r="AX48" s="1543"/>
      <c r="AY48" s="1543"/>
      <c r="AZ48" s="1543"/>
      <c r="BA48" s="1543"/>
      <c r="BB48" s="1543"/>
      <c r="BC48" s="1543"/>
      <c r="BD48" s="1543"/>
      <c r="BE48" s="1543"/>
      <c r="BF48" s="1543"/>
      <c r="BG48" s="1543"/>
      <c r="BH48" s="1543"/>
      <c r="BI48" s="1543"/>
      <c r="BJ48" s="1543"/>
      <c r="BK48" s="1543"/>
      <c r="BL48" s="1543"/>
      <c r="BM48" s="1543"/>
      <c r="BN48" s="1543"/>
      <c r="BO48" s="1543"/>
      <c r="BP48" s="1543"/>
      <c r="BQ48" s="1543"/>
      <c r="BR48" s="1543"/>
      <c r="BS48" s="1543"/>
      <c r="BT48" s="1543"/>
      <c r="BU48" s="1543"/>
      <c r="BV48" s="1543"/>
      <c r="BW48" s="1543"/>
      <c r="BX48" s="1543"/>
      <c r="BY48" s="1543"/>
      <c r="BZ48" s="1543"/>
      <c r="CA48" s="1543"/>
      <c r="CB48" s="1543"/>
      <c r="CC48" s="1543"/>
      <c r="CD48" s="1543"/>
      <c r="CE48" s="1543"/>
      <c r="CF48" s="1543"/>
      <c r="CG48" s="1543"/>
      <c r="CH48" s="1543"/>
      <c r="CI48" s="1543"/>
      <c r="CJ48" s="1543"/>
      <c r="CK48" s="1543"/>
      <c r="CL48" s="1543"/>
      <c r="CM48" s="1543"/>
      <c r="CN48" s="1543"/>
      <c r="CO48" s="1543"/>
      <c r="CP48" s="1543"/>
      <c r="CQ48" s="1543"/>
      <c r="CR48" s="1543"/>
      <c r="CS48" s="1543"/>
      <c r="CT48" s="1543"/>
      <c r="CU48" s="1543"/>
      <c r="CV48" s="1543"/>
      <c r="CW48" s="1543"/>
      <c r="CX48" s="1543"/>
      <c r="CY48" s="1543"/>
      <c r="CZ48" s="1543"/>
      <c r="DA48" s="1543"/>
      <c r="DB48" s="1543"/>
      <c r="DC48" s="1543"/>
      <c r="DD48" s="1543"/>
      <c r="DE48" s="1543"/>
      <c r="DF48" s="1543"/>
      <c r="DG48" s="1543"/>
      <c r="DH48" s="1543"/>
      <c r="DI48" s="1543"/>
    </row>
    <row r="49" spans="22:113" s="213" customFormat="1">
      <c r="V49" s="1543"/>
      <c r="W49" s="1543"/>
      <c r="X49" s="1543"/>
      <c r="Y49" s="1543"/>
      <c r="Z49" s="1543"/>
      <c r="AA49" s="1543"/>
      <c r="AB49" s="1543"/>
      <c r="AC49" s="1543"/>
      <c r="AD49" s="1543"/>
      <c r="AE49" s="1543"/>
      <c r="AF49" s="1543"/>
      <c r="AG49" s="1543"/>
      <c r="AH49" s="1543"/>
      <c r="AI49" s="1543"/>
      <c r="AJ49" s="1543"/>
      <c r="AK49" s="1543"/>
      <c r="AL49" s="1543"/>
      <c r="AM49" s="1543"/>
      <c r="AN49" s="1543"/>
      <c r="AO49" s="1543"/>
      <c r="AP49" s="1543"/>
      <c r="AQ49" s="1543"/>
      <c r="AR49" s="1543"/>
      <c r="AS49" s="1543"/>
      <c r="AT49" s="1543"/>
      <c r="AU49" s="1543"/>
      <c r="AV49" s="1543"/>
      <c r="AW49" s="1543"/>
      <c r="AX49" s="1543"/>
      <c r="AY49" s="1543"/>
      <c r="AZ49" s="1543"/>
      <c r="BA49" s="1543"/>
      <c r="BB49" s="1543"/>
      <c r="BC49" s="1543"/>
      <c r="BD49" s="1543"/>
      <c r="BE49" s="1543"/>
      <c r="BF49" s="1543"/>
      <c r="BG49" s="1543"/>
      <c r="BH49" s="1543"/>
      <c r="BI49" s="1543"/>
      <c r="BJ49" s="1543"/>
      <c r="BK49" s="1543"/>
      <c r="BL49" s="1543"/>
      <c r="BM49" s="1543"/>
      <c r="BN49" s="1543"/>
      <c r="BO49" s="1543"/>
      <c r="BP49" s="1543"/>
      <c r="BQ49" s="1543"/>
      <c r="BR49" s="1543"/>
      <c r="BS49" s="1543"/>
      <c r="BT49" s="1543"/>
      <c r="BU49" s="1543"/>
      <c r="BV49" s="1543"/>
      <c r="BW49" s="1543"/>
      <c r="BX49" s="1543"/>
      <c r="BY49" s="1543"/>
      <c r="BZ49" s="1543"/>
      <c r="CA49" s="1543"/>
      <c r="CB49" s="1543"/>
      <c r="CC49" s="1543"/>
      <c r="CD49" s="1543"/>
      <c r="CE49" s="1543"/>
      <c r="CF49" s="1543"/>
      <c r="CG49" s="1543"/>
      <c r="CH49" s="1543"/>
      <c r="CI49" s="1543"/>
      <c r="CJ49" s="1543"/>
      <c r="CK49" s="1543"/>
      <c r="CL49" s="1543"/>
      <c r="CM49" s="1543"/>
      <c r="CN49" s="1543"/>
      <c r="CO49" s="1543"/>
      <c r="CP49" s="1543"/>
      <c r="CQ49" s="1543"/>
      <c r="CR49" s="1543"/>
      <c r="CS49" s="1543"/>
      <c r="CT49" s="1543"/>
      <c r="CU49" s="1543"/>
      <c r="CV49" s="1543"/>
      <c r="CW49" s="1543"/>
      <c r="CX49" s="1543"/>
      <c r="CY49" s="1543"/>
      <c r="CZ49" s="1543"/>
      <c r="DA49" s="1543"/>
      <c r="DB49" s="1543"/>
      <c r="DC49" s="1543"/>
      <c r="DD49" s="1543"/>
      <c r="DE49" s="1543"/>
      <c r="DF49" s="1543"/>
      <c r="DG49" s="1543"/>
      <c r="DH49" s="1543"/>
      <c r="DI49" s="1543"/>
    </row>
    <row r="50" spans="22:113" s="213" customFormat="1">
      <c r="V50" s="1543"/>
      <c r="W50" s="1543"/>
      <c r="X50" s="1543"/>
      <c r="Y50" s="1543"/>
      <c r="Z50" s="1543"/>
      <c r="AA50" s="1543"/>
      <c r="AB50" s="1543"/>
      <c r="AC50" s="1543"/>
      <c r="AD50" s="1543"/>
      <c r="AE50" s="1543"/>
      <c r="AF50" s="1543"/>
      <c r="AG50" s="1543"/>
      <c r="AH50" s="1543"/>
      <c r="AI50" s="1543"/>
      <c r="AJ50" s="1543"/>
      <c r="AK50" s="1543"/>
      <c r="AL50" s="1543"/>
      <c r="AM50" s="1543"/>
      <c r="AN50" s="1543"/>
      <c r="AO50" s="1543"/>
      <c r="AP50" s="1543"/>
      <c r="AQ50" s="1543"/>
      <c r="AR50" s="1543"/>
      <c r="AS50" s="1543"/>
      <c r="AT50" s="1543"/>
      <c r="AU50" s="1543"/>
      <c r="AV50" s="1543"/>
      <c r="AW50" s="1543"/>
      <c r="AX50" s="1543"/>
      <c r="AY50" s="1543"/>
      <c r="AZ50" s="1543"/>
      <c r="BA50" s="1543"/>
      <c r="BB50" s="1543"/>
      <c r="BC50" s="1543"/>
      <c r="BD50" s="1543"/>
      <c r="BE50" s="1543"/>
      <c r="BF50" s="1543"/>
      <c r="BG50" s="1543"/>
      <c r="BH50" s="1543"/>
      <c r="BI50" s="1543"/>
      <c r="BJ50" s="1543"/>
      <c r="BK50" s="1543"/>
      <c r="BL50" s="1543"/>
      <c r="BM50" s="1543"/>
      <c r="BN50" s="1543"/>
      <c r="BO50" s="1543"/>
      <c r="BP50" s="1543"/>
      <c r="BQ50" s="1543"/>
      <c r="BR50" s="1543"/>
      <c r="BS50" s="1543"/>
      <c r="BT50" s="1543"/>
      <c r="BU50" s="1543"/>
      <c r="BV50" s="1543"/>
      <c r="BW50" s="1543"/>
      <c r="BX50" s="1543"/>
      <c r="BY50" s="1543"/>
      <c r="BZ50" s="1543"/>
      <c r="CA50" s="1543"/>
      <c r="CB50" s="1543"/>
      <c r="CC50" s="1543"/>
      <c r="CD50" s="1543"/>
      <c r="CE50" s="1543"/>
      <c r="CF50" s="1543"/>
      <c r="CG50" s="1543"/>
      <c r="CH50" s="1543"/>
      <c r="CI50" s="1543"/>
      <c r="CJ50" s="1543"/>
      <c r="CK50" s="1543"/>
      <c r="CL50" s="1543"/>
      <c r="CM50" s="1543"/>
      <c r="CN50" s="1543"/>
      <c r="CO50" s="1543"/>
      <c r="CP50" s="1543"/>
      <c r="CQ50" s="1543"/>
      <c r="CR50" s="1543"/>
      <c r="CS50" s="1543"/>
      <c r="CT50" s="1543"/>
      <c r="CU50" s="1543"/>
      <c r="CV50" s="1543"/>
      <c r="CW50" s="1543"/>
      <c r="CX50" s="1543"/>
      <c r="CY50" s="1543"/>
      <c r="CZ50" s="1543"/>
      <c r="DA50" s="1543"/>
      <c r="DB50" s="1543"/>
      <c r="DC50" s="1543"/>
      <c r="DD50" s="1543"/>
      <c r="DE50" s="1543"/>
      <c r="DF50" s="1543"/>
      <c r="DG50" s="1543"/>
      <c r="DH50" s="1543"/>
      <c r="DI50" s="1543"/>
    </row>
    <row r="51" spans="22:113" s="213" customFormat="1">
      <c r="V51" s="1543"/>
      <c r="W51" s="1543"/>
      <c r="X51" s="1543"/>
      <c r="Y51" s="1543"/>
      <c r="Z51" s="1543"/>
      <c r="AA51" s="1543"/>
      <c r="AB51" s="1543"/>
      <c r="AC51" s="1543"/>
      <c r="AD51" s="1543"/>
      <c r="AE51" s="1543"/>
      <c r="AF51" s="1543"/>
      <c r="AG51" s="1543"/>
      <c r="AH51" s="1543"/>
      <c r="AI51" s="1543"/>
      <c r="AJ51" s="1543"/>
      <c r="AK51" s="1543"/>
      <c r="AL51" s="1543"/>
      <c r="AM51" s="1543"/>
      <c r="AN51" s="1543"/>
      <c r="AO51" s="1543"/>
      <c r="AP51" s="1543"/>
      <c r="AQ51" s="1543"/>
      <c r="AR51" s="1543"/>
      <c r="AS51" s="1543"/>
      <c r="AT51" s="1543"/>
      <c r="AU51" s="1543"/>
      <c r="AV51" s="1543"/>
      <c r="AW51" s="1543"/>
      <c r="AX51" s="1543"/>
      <c r="AY51" s="1543"/>
      <c r="AZ51" s="1543"/>
      <c r="BA51" s="1543"/>
      <c r="BB51" s="1543"/>
      <c r="BC51" s="1543"/>
      <c r="BD51" s="1543"/>
      <c r="BE51" s="1543"/>
      <c r="BF51" s="1543"/>
      <c r="BG51" s="1543"/>
      <c r="BH51" s="1543"/>
      <c r="BI51" s="1543"/>
      <c r="BJ51" s="1543"/>
      <c r="BK51" s="1543"/>
      <c r="BL51" s="1543"/>
      <c r="BM51" s="1543"/>
      <c r="BN51" s="1543"/>
      <c r="BO51" s="1543"/>
      <c r="BP51" s="1543"/>
      <c r="BQ51" s="1543"/>
      <c r="BR51" s="1543"/>
      <c r="BS51" s="1543"/>
      <c r="BT51" s="1543"/>
      <c r="BU51" s="1543"/>
      <c r="BV51" s="1543"/>
      <c r="BW51" s="1543"/>
      <c r="BX51" s="1543"/>
      <c r="BY51" s="1543"/>
      <c r="BZ51" s="1543"/>
      <c r="CA51" s="1543"/>
      <c r="CB51" s="1543"/>
      <c r="CC51" s="1543"/>
      <c r="CD51" s="1543"/>
      <c r="CE51" s="1543"/>
      <c r="CF51" s="1543"/>
      <c r="CG51" s="1543"/>
      <c r="CH51" s="1543"/>
      <c r="CI51" s="1543"/>
      <c r="CJ51" s="1543"/>
      <c r="CK51" s="1543"/>
      <c r="CL51" s="1543"/>
      <c r="CM51" s="1543"/>
      <c r="CN51" s="1543"/>
      <c r="CO51" s="1543"/>
      <c r="CP51" s="1543"/>
      <c r="CQ51" s="1543"/>
      <c r="CR51" s="1543"/>
      <c r="CS51" s="1543"/>
      <c r="CT51" s="1543"/>
      <c r="CU51" s="1543"/>
      <c r="CV51" s="1543"/>
      <c r="CW51" s="1543"/>
      <c r="CX51" s="1543"/>
      <c r="CY51" s="1543"/>
      <c r="CZ51" s="1543"/>
      <c r="DA51" s="1543"/>
      <c r="DB51" s="1543"/>
      <c r="DC51" s="1543"/>
      <c r="DD51" s="1543"/>
      <c r="DE51" s="1543"/>
      <c r="DF51" s="1543"/>
      <c r="DG51" s="1543"/>
      <c r="DH51" s="1543"/>
      <c r="DI51" s="1543"/>
    </row>
    <row r="52" spans="22:113" s="213" customFormat="1">
      <c r="V52" s="1543"/>
      <c r="W52" s="1543"/>
      <c r="X52" s="1543"/>
      <c r="Y52" s="1543"/>
      <c r="Z52" s="1543"/>
      <c r="AA52" s="1543"/>
      <c r="AB52" s="1543"/>
      <c r="AC52" s="1543"/>
      <c r="AD52" s="1543"/>
      <c r="AE52" s="1543"/>
      <c r="AF52" s="1543"/>
      <c r="AG52" s="1543"/>
      <c r="AH52" s="1543"/>
      <c r="AI52" s="1543"/>
      <c r="AJ52" s="1543"/>
      <c r="AK52" s="1543"/>
      <c r="AL52" s="1543"/>
      <c r="AM52" s="1543"/>
      <c r="AN52" s="1543"/>
      <c r="AO52" s="1543"/>
      <c r="AP52" s="1543"/>
      <c r="AQ52" s="1543"/>
      <c r="AR52" s="1543"/>
      <c r="AS52" s="1543"/>
      <c r="AT52" s="1543"/>
      <c r="AU52" s="1543"/>
      <c r="AV52" s="1543"/>
      <c r="AW52" s="1543"/>
      <c r="AX52" s="1543"/>
      <c r="AY52" s="1543"/>
      <c r="AZ52" s="1543"/>
      <c r="BA52" s="1543"/>
      <c r="BB52" s="1543"/>
      <c r="BC52" s="1543"/>
      <c r="BD52" s="1543"/>
      <c r="BE52" s="1543"/>
      <c r="BF52" s="1543"/>
      <c r="BG52" s="1543"/>
      <c r="BH52" s="1543"/>
      <c r="BI52" s="1543"/>
      <c r="BJ52" s="1543"/>
      <c r="BK52" s="1543"/>
      <c r="BL52" s="1543"/>
      <c r="BM52" s="1543"/>
      <c r="BN52" s="1543"/>
      <c r="BO52" s="1543"/>
      <c r="BP52" s="1543"/>
      <c r="BQ52" s="1543"/>
      <c r="BR52" s="1543"/>
      <c r="BS52" s="1543"/>
      <c r="BT52" s="1543"/>
      <c r="BU52" s="1543"/>
      <c r="BV52" s="1543"/>
      <c r="BW52" s="1543"/>
      <c r="BX52" s="1543"/>
      <c r="BY52" s="1543"/>
      <c r="BZ52" s="1543"/>
      <c r="CA52" s="1543"/>
      <c r="CB52" s="1543"/>
      <c r="CC52" s="1543"/>
      <c r="CD52" s="1543"/>
      <c r="CE52" s="1543"/>
      <c r="CF52" s="1543"/>
      <c r="CG52" s="1543"/>
      <c r="CH52" s="1543"/>
      <c r="CI52" s="1543"/>
      <c r="CJ52" s="1543"/>
      <c r="CK52" s="1543"/>
      <c r="CL52" s="1543"/>
      <c r="CM52" s="1543"/>
      <c r="CN52" s="1543"/>
      <c r="CO52" s="1543"/>
      <c r="CP52" s="1543"/>
      <c r="CQ52" s="1543"/>
      <c r="CR52" s="1543"/>
      <c r="CS52" s="1543"/>
      <c r="CT52" s="1543"/>
      <c r="CU52" s="1543"/>
      <c r="CV52" s="1543"/>
      <c r="CW52" s="1543"/>
      <c r="CX52" s="1543"/>
      <c r="CY52" s="1543"/>
      <c r="CZ52" s="1543"/>
      <c r="DA52" s="1543"/>
      <c r="DB52" s="1543"/>
      <c r="DC52" s="1543"/>
      <c r="DD52" s="1543"/>
      <c r="DE52" s="1543"/>
      <c r="DF52" s="1543"/>
      <c r="DG52" s="1543"/>
      <c r="DH52" s="1543"/>
      <c r="DI52" s="1543"/>
    </row>
    <row r="53" spans="22:113" s="213" customFormat="1">
      <c r="V53" s="1543"/>
      <c r="W53" s="1543"/>
      <c r="X53" s="1543"/>
      <c r="Y53" s="1543"/>
      <c r="Z53" s="1543"/>
      <c r="AA53" s="1543"/>
      <c r="AB53" s="1543"/>
      <c r="AC53" s="1543"/>
      <c r="AD53" s="1543"/>
      <c r="AE53" s="1543"/>
      <c r="AF53" s="1543"/>
      <c r="AG53" s="1543"/>
      <c r="AH53" s="1543"/>
      <c r="AI53" s="1543"/>
      <c r="AJ53" s="1543"/>
      <c r="AK53" s="1543"/>
      <c r="AL53" s="1543"/>
      <c r="AM53" s="1543"/>
      <c r="AN53" s="1543"/>
      <c r="AO53" s="1543"/>
      <c r="AP53" s="1543"/>
      <c r="AQ53" s="1543"/>
      <c r="AR53" s="1543"/>
      <c r="AS53" s="1543"/>
      <c r="AT53" s="1543"/>
      <c r="AU53" s="1543"/>
      <c r="AV53" s="1543"/>
      <c r="AW53" s="1543"/>
      <c r="AX53" s="1543"/>
      <c r="AY53" s="1543"/>
      <c r="AZ53" s="1543"/>
      <c r="BA53" s="1543"/>
      <c r="BB53" s="1543"/>
      <c r="BC53" s="1543"/>
      <c r="BD53" s="1543"/>
      <c r="BE53" s="1543"/>
      <c r="BF53" s="1543"/>
      <c r="BG53" s="1543"/>
      <c r="BH53" s="1543"/>
      <c r="BI53" s="1543"/>
      <c r="BJ53" s="1543"/>
      <c r="BK53" s="1543"/>
      <c r="BL53" s="1543"/>
      <c r="BM53" s="1543"/>
      <c r="BN53" s="1543"/>
      <c r="BO53" s="1543"/>
      <c r="BP53" s="1543"/>
      <c r="BQ53" s="1543"/>
      <c r="BR53" s="1543"/>
      <c r="BS53" s="1543"/>
      <c r="BT53" s="1543"/>
      <c r="BU53" s="1543"/>
      <c r="BV53" s="1543"/>
      <c r="BW53" s="1543"/>
      <c r="BX53" s="1543"/>
      <c r="BY53" s="1543"/>
      <c r="BZ53" s="1543"/>
      <c r="CA53" s="1543"/>
      <c r="CB53" s="1543"/>
      <c r="CC53" s="1543"/>
      <c r="CD53" s="1543"/>
      <c r="CE53" s="1543"/>
      <c r="CF53" s="1543"/>
      <c r="CG53" s="1543"/>
      <c r="CH53" s="1543"/>
      <c r="CI53" s="1543"/>
      <c r="CJ53" s="1543"/>
      <c r="CK53" s="1543"/>
      <c r="CL53" s="1543"/>
      <c r="CM53" s="1543"/>
      <c r="CN53" s="1543"/>
      <c r="CO53" s="1543"/>
      <c r="CP53" s="1543"/>
      <c r="CQ53" s="1543"/>
      <c r="CR53" s="1543"/>
      <c r="CS53" s="1543"/>
      <c r="CT53" s="1543"/>
      <c r="CU53" s="1543"/>
      <c r="CV53" s="1543"/>
      <c r="CW53" s="1543"/>
      <c r="CX53" s="1543"/>
      <c r="CY53" s="1543"/>
      <c r="CZ53" s="1543"/>
      <c r="DA53" s="1543"/>
      <c r="DB53" s="1543"/>
      <c r="DC53" s="1543"/>
      <c r="DD53" s="1543"/>
      <c r="DE53" s="1543"/>
      <c r="DF53" s="1543"/>
      <c r="DG53" s="1543"/>
      <c r="DH53" s="1543"/>
      <c r="DI53" s="1543"/>
    </row>
    <row r="54" spans="22:113" s="213" customFormat="1">
      <c r="V54" s="1543"/>
      <c r="W54" s="1543"/>
      <c r="X54" s="1543"/>
      <c r="Y54" s="1543"/>
      <c r="Z54" s="1543"/>
      <c r="AA54" s="1543"/>
      <c r="AB54" s="1543"/>
      <c r="AC54" s="1543"/>
      <c r="AD54" s="1543"/>
      <c r="AE54" s="1543"/>
      <c r="AF54" s="1543"/>
      <c r="AG54" s="1543"/>
      <c r="AH54" s="1543"/>
      <c r="AI54" s="1543"/>
      <c r="AJ54" s="1543"/>
      <c r="AK54" s="1543"/>
      <c r="AL54" s="1543"/>
      <c r="AM54" s="1543"/>
      <c r="AN54" s="1543"/>
      <c r="AO54" s="1543"/>
      <c r="AP54" s="1543"/>
      <c r="AQ54" s="1543"/>
      <c r="AR54" s="1543"/>
      <c r="AS54" s="1543"/>
      <c r="AT54" s="1543"/>
      <c r="AU54" s="1543"/>
      <c r="AV54" s="1543"/>
      <c r="AW54" s="1543"/>
      <c r="AX54" s="1543"/>
      <c r="AY54" s="1543"/>
      <c r="AZ54" s="1543"/>
      <c r="BA54" s="1543"/>
      <c r="BB54" s="1543"/>
      <c r="BC54" s="1543"/>
      <c r="BD54" s="1543"/>
      <c r="BE54" s="1543"/>
      <c r="BF54" s="1543"/>
      <c r="BG54" s="1543"/>
      <c r="BH54" s="1543"/>
      <c r="BI54" s="1543"/>
      <c r="BJ54" s="1543"/>
      <c r="BK54" s="1543"/>
      <c r="BL54" s="1543"/>
      <c r="BM54" s="1543"/>
      <c r="BN54" s="1543"/>
      <c r="BO54" s="1543"/>
      <c r="BP54" s="1543"/>
      <c r="BQ54" s="1543"/>
      <c r="BR54" s="1543"/>
      <c r="BS54" s="1543"/>
      <c r="BT54" s="1543"/>
      <c r="BU54" s="1543"/>
      <c r="BV54" s="1543"/>
      <c r="BW54" s="1543"/>
      <c r="BX54" s="1543"/>
      <c r="BY54" s="1543"/>
      <c r="BZ54" s="1543"/>
      <c r="CA54" s="1543"/>
      <c r="CB54" s="1543"/>
      <c r="CC54" s="1543"/>
      <c r="CD54" s="1543"/>
      <c r="CE54" s="1543"/>
      <c r="CF54" s="1543"/>
      <c r="CG54" s="1543"/>
      <c r="CH54" s="1543"/>
      <c r="CI54" s="1543"/>
      <c r="CJ54" s="1543"/>
      <c r="CK54" s="1543"/>
      <c r="CL54" s="1543"/>
      <c r="CM54" s="1543"/>
      <c r="CN54" s="1543"/>
      <c r="CO54" s="1543"/>
      <c r="CP54" s="1543"/>
      <c r="CQ54" s="1543"/>
      <c r="CR54" s="1543"/>
      <c r="CS54" s="1543"/>
      <c r="CT54" s="1543"/>
      <c r="CU54" s="1543"/>
      <c r="CV54" s="1543"/>
      <c r="CW54" s="1543"/>
      <c r="CX54" s="1543"/>
      <c r="CY54" s="1543"/>
      <c r="CZ54" s="1543"/>
      <c r="DA54" s="1543"/>
      <c r="DB54" s="1543"/>
      <c r="DC54" s="1543"/>
      <c r="DD54" s="1543"/>
      <c r="DE54" s="1543"/>
      <c r="DF54" s="1543"/>
      <c r="DG54" s="1543"/>
      <c r="DH54" s="1543"/>
      <c r="DI54" s="1543"/>
    </row>
    <row r="55" spans="22:113" s="213" customFormat="1">
      <c r="V55" s="1543"/>
      <c r="W55" s="1543"/>
      <c r="X55" s="1543"/>
      <c r="Y55" s="1543"/>
      <c r="Z55" s="1543"/>
      <c r="AA55" s="1543"/>
      <c r="AB55" s="1543"/>
      <c r="AC55" s="1543"/>
      <c r="AD55" s="1543"/>
      <c r="AE55" s="1543"/>
      <c r="AF55" s="1543"/>
      <c r="AG55" s="1543"/>
      <c r="AH55" s="1543"/>
      <c r="AI55" s="1543"/>
      <c r="AJ55" s="1543"/>
      <c r="AK55" s="1543"/>
      <c r="AL55" s="1543"/>
      <c r="AM55" s="1543"/>
      <c r="AN55" s="1543"/>
      <c r="AO55" s="1543"/>
      <c r="AP55" s="1543"/>
      <c r="AQ55" s="1543"/>
      <c r="AR55" s="1543"/>
      <c r="AS55" s="1543"/>
      <c r="AT55" s="1543"/>
      <c r="AU55" s="1543"/>
      <c r="AV55" s="1543"/>
      <c r="AW55" s="1543"/>
      <c r="AX55" s="1543"/>
      <c r="AY55" s="1543"/>
      <c r="AZ55" s="1543"/>
      <c r="BA55" s="1543"/>
      <c r="BB55" s="1543"/>
      <c r="BC55" s="1543"/>
      <c r="BD55" s="1543"/>
      <c r="BE55" s="1543"/>
      <c r="BF55" s="1543"/>
      <c r="BG55" s="1543"/>
      <c r="BH55" s="1543"/>
      <c r="BI55" s="1543"/>
      <c r="BJ55" s="1543"/>
      <c r="BK55" s="1543"/>
      <c r="BL55" s="1543"/>
      <c r="BM55" s="1543"/>
      <c r="BN55" s="1543"/>
      <c r="BO55" s="1543"/>
      <c r="BP55" s="1543"/>
      <c r="BQ55" s="1543"/>
      <c r="BR55" s="1543"/>
      <c r="BS55" s="1543"/>
      <c r="BT55" s="1543"/>
      <c r="BU55" s="1543"/>
      <c r="BV55" s="1543"/>
      <c r="BW55" s="1543"/>
      <c r="BX55" s="1543"/>
      <c r="BY55" s="1543"/>
      <c r="BZ55" s="1543"/>
      <c r="CA55" s="1543"/>
      <c r="CB55" s="1543"/>
      <c r="CC55" s="1543"/>
      <c r="CD55" s="1543"/>
      <c r="CE55" s="1543"/>
      <c r="CF55" s="1543"/>
      <c r="CG55" s="1543"/>
      <c r="CH55" s="1543"/>
      <c r="CI55" s="1543"/>
      <c r="CJ55" s="1543"/>
      <c r="CK55" s="1543"/>
      <c r="CL55" s="1543"/>
      <c r="CM55" s="1543"/>
      <c r="CN55" s="1543"/>
      <c r="CO55" s="1543"/>
      <c r="CP55" s="1543"/>
      <c r="CQ55" s="1543"/>
      <c r="CR55" s="1543"/>
      <c r="CS55" s="1543"/>
      <c r="CT55" s="1543"/>
      <c r="CU55" s="1543"/>
      <c r="CV55" s="1543"/>
      <c r="CW55" s="1543"/>
      <c r="CX55" s="1543"/>
      <c r="CY55" s="1543"/>
      <c r="CZ55" s="1543"/>
      <c r="DA55" s="1543"/>
      <c r="DB55" s="1543"/>
      <c r="DC55" s="1543"/>
      <c r="DD55" s="1543"/>
      <c r="DE55" s="1543"/>
      <c r="DF55" s="1543"/>
      <c r="DG55" s="1543"/>
      <c r="DH55" s="1543"/>
      <c r="DI55" s="1543"/>
    </row>
    <row r="56" spans="22:113" s="213" customFormat="1">
      <c r="V56" s="1543"/>
      <c r="W56" s="1543"/>
      <c r="X56" s="1543"/>
      <c r="Y56" s="1543"/>
      <c r="Z56" s="1543"/>
      <c r="AA56" s="1543"/>
      <c r="AB56" s="1543"/>
      <c r="AC56" s="1543"/>
      <c r="AD56" s="1543"/>
      <c r="AE56" s="1543"/>
      <c r="AF56" s="1543"/>
      <c r="AG56" s="1543"/>
      <c r="AH56" s="1543"/>
      <c r="AI56" s="1543"/>
      <c r="AJ56" s="1543"/>
      <c r="AK56" s="1543"/>
      <c r="AL56" s="1543"/>
      <c r="AM56" s="1543"/>
      <c r="AN56" s="1543"/>
      <c r="AO56" s="1543"/>
      <c r="AP56" s="1543"/>
      <c r="AQ56" s="1543"/>
      <c r="AR56" s="1543"/>
      <c r="AS56" s="1543"/>
      <c r="AT56" s="1543"/>
      <c r="AU56" s="1543"/>
      <c r="AV56" s="1543"/>
      <c r="AW56" s="1543"/>
      <c r="AX56" s="1543"/>
      <c r="AY56" s="1543"/>
      <c r="AZ56" s="1543"/>
      <c r="BA56" s="1543"/>
      <c r="BB56" s="1543"/>
      <c r="BC56" s="1543"/>
      <c r="BD56" s="1543"/>
      <c r="BE56" s="1543"/>
      <c r="BF56" s="1543"/>
      <c r="BG56" s="1543"/>
      <c r="BH56" s="1543"/>
      <c r="BI56" s="1543"/>
      <c r="BJ56" s="1543"/>
      <c r="BK56" s="1543"/>
      <c r="BL56" s="1543"/>
      <c r="BM56" s="1543"/>
      <c r="BN56" s="1543"/>
      <c r="BO56" s="1543"/>
      <c r="BP56" s="1543"/>
      <c r="BQ56" s="1543"/>
      <c r="BR56" s="1543"/>
      <c r="BS56" s="1543"/>
      <c r="BT56" s="1543"/>
      <c r="BU56" s="1543"/>
      <c r="BV56" s="1543"/>
      <c r="BW56" s="1543"/>
      <c r="BX56" s="1543"/>
      <c r="BY56" s="1543"/>
      <c r="BZ56" s="1543"/>
      <c r="CA56" s="1543"/>
      <c r="CB56" s="1543"/>
      <c r="CC56" s="1543"/>
      <c r="CD56" s="1543"/>
      <c r="CE56" s="1543"/>
      <c r="CF56" s="1543"/>
      <c r="CG56" s="1543"/>
      <c r="CH56" s="1543"/>
      <c r="CI56" s="1543"/>
      <c r="CJ56" s="1543"/>
      <c r="CK56" s="1543"/>
      <c r="CL56" s="1543"/>
      <c r="CM56" s="1543"/>
      <c r="CN56" s="1543"/>
      <c r="CO56" s="1543"/>
      <c r="CP56" s="1543"/>
      <c r="CQ56" s="1543"/>
      <c r="CR56" s="1543"/>
      <c r="CS56" s="1543"/>
      <c r="CT56" s="1543"/>
      <c r="CU56" s="1543"/>
      <c r="CV56" s="1543"/>
      <c r="CW56" s="1543"/>
      <c r="CX56" s="1543"/>
      <c r="CY56" s="1543"/>
      <c r="CZ56" s="1543"/>
      <c r="DA56" s="1543"/>
      <c r="DB56" s="1543"/>
      <c r="DC56" s="1543"/>
      <c r="DD56" s="1543"/>
      <c r="DE56" s="1543"/>
      <c r="DF56" s="1543"/>
      <c r="DG56" s="1543"/>
      <c r="DH56" s="1543"/>
      <c r="DI56" s="1543"/>
    </row>
    <row r="57" spans="22:113" s="213" customFormat="1">
      <c r="V57" s="1543"/>
      <c r="W57" s="1543"/>
      <c r="X57" s="1543"/>
      <c r="Y57" s="1543"/>
      <c r="Z57" s="1543"/>
      <c r="AA57" s="1543"/>
      <c r="AB57" s="1543"/>
      <c r="AC57" s="1543"/>
      <c r="AD57" s="1543"/>
      <c r="AE57" s="1543"/>
      <c r="AF57" s="1543"/>
      <c r="AG57" s="1543"/>
      <c r="AH57" s="1543"/>
      <c r="AI57" s="1543"/>
      <c r="AJ57" s="1543"/>
      <c r="AK57" s="1543"/>
      <c r="AL57" s="1543"/>
      <c r="AM57" s="1543"/>
      <c r="AN57" s="1543"/>
      <c r="AO57" s="1543"/>
      <c r="AP57" s="1543"/>
      <c r="AQ57" s="1543"/>
      <c r="AR57" s="1543"/>
      <c r="AS57" s="1543"/>
      <c r="AT57" s="1543"/>
      <c r="AU57" s="1543"/>
      <c r="AV57" s="1543"/>
      <c r="AW57" s="1543"/>
      <c r="AX57" s="1543"/>
      <c r="AY57" s="1543"/>
      <c r="AZ57" s="1543"/>
      <c r="BA57" s="1543"/>
      <c r="BB57" s="1543"/>
      <c r="BC57" s="1543"/>
      <c r="BD57" s="1543"/>
      <c r="BE57" s="1543"/>
      <c r="BF57" s="1543"/>
      <c r="BG57" s="1543"/>
      <c r="BH57" s="1543"/>
      <c r="BI57" s="1543"/>
      <c r="BJ57" s="1543"/>
      <c r="BK57" s="1543"/>
      <c r="BL57" s="1543"/>
      <c r="BM57" s="1543"/>
      <c r="BN57" s="1543"/>
      <c r="BO57" s="1543"/>
      <c r="BP57" s="1543"/>
      <c r="BQ57" s="1543"/>
      <c r="BR57" s="1543"/>
      <c r="BS57" s="1543"/>
      <c r="BT57" s="1543"/>
      <c r="BU57" s="1543"/>
      <c r="BV57" s="1543"/>
      <c r="BW57" s="1543"/>
      <c r="BX57" s="1543"/>
      <c r="BY57" s="1543"/>
      <c r="BZ57" s="1543"/>
      <c r="CA57" s="1543"/>
      <c r="CB57" s="1543"/>
      <c r="CC57" s="1543"/>
      <c r="CD57" s="1543"/>
      <c r="CE57" s="1543"/>
      <c r="CF57" s="1543"/>
      <c r="CG57" s="1543"/>
      <c r="CH57" s="1543"/>
      <c r="CI57" s="1543"/>
      <c r="CJ57" s="1543"/>
      <c r="CK57" s="1543"/>
      <c r="CL57" s="1543"/>
      <c r="CM57" s="1543"/>
      <c r="CN57" s="1543"/>
      <c r="CO57" s="1543"/>
      <c r="CP57" s="1543"/>
      <c r="CQ57" s="1543"/>
      <c r="CR57" s="1543"/>
      <c r="CS57" s="1543"/>
      <c r="CT57" s="1543"/>
      <c r="CU57" s="1543"/>
      <c r="CV57" s="1543"/>
      <c r="CW57" s="1543"/>
      <c r="CX57" s="1543"/>
      <c r="CY57" s="1543"/>
      <c r="CZ57" s="1543"/>
      <c r="DA57" s="1543"/>
      <c r="DB57" s="1543"/>
      <c r="DC57" s="1543"/>
      <c r="DD57" s="1543"/>
      <c r="DE57" s="1543"/>
      <c r="DF57" s="1543"/>
      <c r="DG57" s="1543"/>
      <c r="DH57" s="1543"/>
      <c r="DI57" s="1543"/>
    </row>
    <row r="58" spans="22:113" s="213" customFormat="1">
      <c r="V58" s="1543"/>
      <c r="W58" s="1543"/>
      <c r="X58" s="1543"/>
      <c r="Y58" s="1543"/>
      <c r="Z58" s="1543"/>
      <c r="AA58" s="1543"/>
      <c r="AB58" s="1543"/>
      <c r="AC58" s="1543"/>
      <c r="AD58" s="1543"/>
      <c r="AE58" s="1543"/>
      <c r="AF58" s="1543"/>
      <c r="AG58" s="1543"/>
      <c r="AH58" s="1543"/>
      <c r="AI58" s="1543"/>
      <c r="AJ58" s="1543"/>
      <c r="AK58" s="1543"/>
      <c r="AL58" s="1543"/>
      <c r="AM58" s="1543"/>
      <c r="AN58" s="1543"/>
      <c r="AO58" s="1543"/>
      <c r="AP58" s="1543"/>
      <c r="AQ58" s="1543"/>
      <c r="AR58" s="1543"/>
      <c r="AS58" s="1543"/>
      <c r="AT58" s="1543"/>
      <c r="AU58" s="1543"/>
      <c r="AV58" s="1543"/>
      <c r="AW58" s="1543"/>
      <c r="AX58" s="1543"/>
      <c r="AY58" s="1543"/>
      <c r="AZ58" s="1543"/>
      <c r="BA58" s="1543"/>
      <c r="BB58" s="1543"/>
      <c r="BC58" s="1543"/>
      <c r="BD58" s="1543"/>
      <c r="BE58" s="1543"/>
      <c r="BF58" s="1543"/>
      <c r="BG58" s="1543"/>
      <c r="BH58" s="1543"/>
      <c r="BI58" s="1543"/>
      <c r="BJ58" s="1543"/>
      <c r="BK58" s="1543"/>
      <c r="BL58" s="1543"/>
      <c r="BM58" s="1543"/>
      <c r="BN58" s="1543"/>
      <c r="BO58" s="1543"/>
      <c r="BP58" s="1543"/>
      <c r="BQ58" s="1543"/>
      <c r="BR58" s="1543"/>
      <c r="BS58" s="1543"/>
      <c r="BT58" s="1543"/>
      <c r="BU58" s="1543"/>
      <c r="BV58" s="1543"/>
      <c r="BW58" s="1543"/>
      <c r="BX58" s="1543"/>
      <c r="BY58" s="1543"/>
      <c r="BZ58" s="1543"/>
      <c r="CA58" s="1543"/>
      <c r="CB58" s="1543"/>
      <c r="CC58" s="1543"/>
      <c r="CD58" s="1543"/>
      <c r="CE58" s="1543"/>
      <c r="CF58" s="1543"/>
      <c r="CG58" s="1543"/>
      <c r="CH58" s="1543"/>
      <c r="CI58" s="1543"/>
      <c r="CJ58" s="1543"/>
      <c r="CK58" s="1543"/>
      <c r="CL58" s="1543"/>
      <c r="CM58" s="1543"/>
      <c r="CN58" s="1543"/>
      <c r="CO58" s="1543"/>
      <c r="CP58" s="1543"/>
      <c r="CQ58" s="1543"/>
      <c r="CR58" s="1543"/>
      <c r="CS58" s="1543"/>
      <c r="CT58" s="1543"/>
      <c r="CU58" s="1543"/>
      <c r="CV58" s="1543"/>
      <c r="CW58" s="1543"/>
      <c r="CX58" s="1543"/>
      <c r="CY58" s="1543"/>
      <c r="CZ58" s="1543"/>
      <c r="DA58" s="1543"/>
      <c r="DB58" s="1543"/>
      <c r="DC58" s="1543"/>
      <c r="DD58" s="1543"/>
      <c r="DE58" s="1543"/>
      <c r="DF58" s="1543"/>
      <c r="DG58" s="1543"/>
      <c r="DH58" s="1543"/>
      <c r="DI58" s="1543"/>
    </row>
    <row r="59" spans="22:113" s="213" customFormat="1">
      <c r="V59" s="1543"/>
      <c r="W59" s="1543"/>
      <c r="X59" s="1543"/>
      <c r="Y59" s="1543"/>
      <c r="Z59" s="1543"/>
      <c r="AA59" s="1543"/>
      <c r="AB59" s="1543"/>
      <c r="AC59" s="1543"/>
      <c r="AD59" s="1543"/>
      <c r="AE59" s="1543"/>
      <c r="AF59" s="1543"/>
      <c r="AG59" s="1543"/>
      <c r="AH59" s="1543"/>
      <c r="AI59" s="1543"/>
      <c r="AJ59" s="1543"/>
      <c r="AK59" s="1543"/>
      <c r="AL59" s="1543"/>
      <c r="AM59" s="1543"/>
      <c r="AN59" s="1543"/>
      <c r="AO59" s="1543"/>
      <c r="AP59" s="1543"/>
      <c r="AQ59" s="1543"/>
      <c r="AR59" s="1543"/>
      <c r="AS59" s="1543"/>
      <c r="AT59" s="1543"/>
      <c r="AU59" s="1543"/>
      <c r="AV59" s="1543"/>
      <c r="AW59" s="1543"/>
      <c r="AX59" s="1543"/>
      <c r="AY59" s="1543"/>
      <c r="AZ59" s="1543"/>
      <c r="BA59" s="1543"/>
      <c r="BB59" s="1543"/>
      <c r="BC59" s="1543"/>
      <c r="BD59" s="1543"/>
      <c r="BE59" s="1543"/>
      <c r="BF59" s="1543"/>
      <c r="BG59" s="1543"/>
      <c r="BH59" s="1543"/>
      <c r="BI59" s="1543"/>
      <c r="BJ59" s="1543"/>
      <c r="BK59" s="1543"/>
      <c r="BL59" s="1543"/>
      <c r="BM59" s="1543"/>
      <c r="BN59" s="1543"/>
      <c r="BO59" s="1543"/>
      <c r="BP59" s="1543"/>
      <c r="BQ59" s="1543"/>
      <c r="BR59" s="1543"/>
      <c r="BS59" s="1543"/>
      <c r="BT59" s="1543"/>
      <c r="BU59" s="1543"/>
      <c r="BV59" s="1543"/>
      <c r="BW59" s="1543"/>
      <c r="BX59" s="1543"/>
      <c r="BY59" s="1543"/>
      <c r="BZ59" s="1543"/>
      <c r="CA59" s="1543"/>
      <c r="CB59" s="1543"/>
      <c r="CC59" s="1543"/>
      <c r="CD59" s="1543"/>
      <c r="CE59" s="1543"/>
      <c r="CF59" s="1543"/>
      <c r="CG59" s="1543"/>
      <c r="CH59" s="1543"/>
      <c r="CI59" s="1543"/>
      <c r="CJ59" s="1543"/>
      <c r="CK59" s="1543"/>
      <c r="CL59" s="1543"/>
      <c r="CM59" s="1543"/>
      <c r="CN59" s="1543"/>
      <c r="CO59" s="1543"/>
      <c r="CP59" s="1543"/>
      <c r="CQ59" s="1543"/>
      <c r="CR59" s="1543"/>
      <c r="CS59" s="1543"/>
      <c r="CT59" s="1543"/>
      <c r="CU59" s="1543"/>
      <c r="CV59" s="1543"/>
      <c r="CW59" s="1543"/>
      <c r="CX59" s="1543"/>
      <c r="CY59" s="1543"/>
      <c r="CZ59" s="1543"/>
      <c r="DA59" s="1543"/>
      <c r="DB59" s="1543"/>
      <c r="DC59" s="1543"/>
      <c r="DD59" s="1543"/>
      <c r="DE59" s="1543"/>
      <c r="DF59" s="1543"/>
      <c r="DG59" s="1543"/>
      <c r="DH59" s="1543"/>
      <c r="DI59" s="1543"/>
    </row>
    <row r="60" spans="22:113" s="213" customFormat="1">
      <c r="V60" s="1543"/>
      <c r="W60" s="1543"/>
      <c r="X60" s="1543"/>
      <c r="Y60" s="1543"/>
      <c r="Z60" s="1543"/>
      <c r="AA60" s="1543"/>
      <c r="AB60" s="1543"/>
      <c r="AC60" s="1543"/>
      <c r="AD60" s="1543"/>
      <c r="AE60" s="1543"/>
      <c r="AF60" s="1543"/>
      <c r="AG60" s="1543"/>
      <c r="AH60" s="1543"/>
      <c r="AI60" s="1543"/>
      <c r="AJ60" s="1543"/>
      <c r="AK60" s="1543"/>
      <c r="AL60" s="1543"/>
      <c r="AM60" s="1543"/>
      <c r="AN60" s="1543"/>
      <c r="AO60" s="1543"/>
      <c r="AP60" s="1543"/>
      <c r="AQ60" s="1543"/>
      <c r="AR60" s="1543"/>
      <c r="AS60" s="1543"/>
      <c r="AT60" s="1543"/>
      <c r="AU60" s="1543"/>
      <c r="AV60" s="1543"/>
      <c r="AW60" s="1543"/>
      <c r="AX60" s="1543"/>
      <c r="AY60" s="1543"/>
      <c r="AZ60" s="1543"/>
      <c r="BA60" s="1543"/>
      <c r="BB60" s="1543"/>
      <c r="BC60" s="1543"/>
      <c r="BD60" s="1543"/>
      <c r="BE60" s="1543"/>
      <c r="BF60" s="1543"/>
      <c r="BG60" s="1543"/>
      <c r="BH60" s="1543"/>
      <c r="BI60" s="1543"/>
      <c r="BJ60" s="1543"/>
      <c r="BK60" s="1543"/>
      <c r="BL60" s="1543"/>
      <c r="BM60" s="1543"/>
      <c r="BN60" s="1543"/>
      <c r="BO60" s="1543"/>
      <c r="BP60" s="1543"/>
      <c r="BQ60" s="1543"/>
      <c r="BR60" s="1543"/>
      <c r="BS60" s="1543"/>
      <c r="BT60" s="1543"/>
      <c r="BU60" s="1543"/>
      <c r="BV60" s="1543"/>
      <c r="BW60" s="1543"/>
      <c r="BX60" s="1543"/>
      <c r="BY60" s="1543"/>
      <c r="BZ60" s="1543"/>
      <c r="CA60" s="1543"/>
      <c r="CB60" s="1543"/>
      <c r="CC60" s="1543"/>
      <c r="CD60" s="1543"/>
      <c r="CE60" s="1543"/>
      <c r="CF60" s="1543"/>
      <c r="CG60" s="1543"/>
      <c r="CH60" s="1543"/>
      <c r="CI60" s="1543"/>
      <c r="CJ60" s="1543"/>
      <c r="CK60" s="1543"/>
      <c r="CL60" s="1543"/>
      <c r="CM60" s="1543"/>
      <c r="CN60" s="1543"/>
      <c r="CO60" s="1543"/>
      <c r="CP60" s="1543"/>
      <c r="CQ60" s="1543"/>
      <c r="CR60" s="1543"/>
      <c r="CS60" s="1543"/>
      <c r="CT60" s="1543"/>
      <c r="CU60" s="1543"/>
      <c r="CV60" s="1543"/>
      <c r="CW60" s="1543"/>
      <c r="CX60" s="1543"/>
      <c r="CY60" s="1543"/>
      <c r="CZ60" s="1543"/>
      <c r="DA60" s="1543"/>
      <c r="DB60" s="1543"/>
      <c r="DC60" s="1543"/>
      <c r="DD60" s="1543"/>
      <c r="DE60" s="1543"/>
      <c r="DF60" s="1543"/>
      <c r="DG60" s="1543"/>
      <c r="DH60" s="1543"/>
      <c r="DI60" s="1543"/>
    </row>
    <row r="61" spans="22:113" s="213" customFormat="1">
      <c r="V61" s="1543"/>
      <c r="W61" s="1543"/>
      <c r="X61" s="1543"/>
      <c r="Y61" s="1543"/>
      <c r="Z61" s="1543"/>
      <c r="AA61" s="1543"/>
      <c r="AB61" s="1543"/>
      <c r="AC61" s="1543"/>
      <c r="AD61" s="1543"/>
      <c r="AE61" s="1543"/>
      <c r="AF61" s="1543"/>
      <c r="AG61" s="1543"/>
      <c r="AH61" s="1543"/>
      <c r="AI61" s="1543"/>
      <c r="AJ61" s="1543"/>
      <c r="AK61" s="1543"/>
      <c r="AL61" s="1543"/>
      <c r="AM61" s="1543"/>
      <c r="AN61" s="1543"/>
      <c r="AO61" s="1543"/>
      <c r="AP61" s="1543"/>
      <c r="AQ61" s="1543"/>
      <c r="AR61" s="1543"/>
      <c r="AS61" s="1543"/>
      <c r="AT61" s="1543"/>
      <c r="AU61" s="1543"/>
      <c r="AV61" s="1543"/>
      <c r="AW61" s="1543"/>
      <c r="AX61" s="1543"/>
      <c r="AY61" s="1543"/>
      <c r="AZ61" s="1543"/>
      <c r="BA61" s="1543"/>
      <c r="BB61" s="1543"/>
      <c r="BC61" s="1543"/>
      <c r="BD61" s="1543"/>
      <c r="BE61" s="1543"/>
      <c r="BF61" s="1543"/>
      <c r="BG61" s="1543"/>
      <c r="BH61" s="1543"/>
      <c r="BI61" s="1543"/>
      <c r="BJ61" s="1543"/>
      <c r="BK61" s="1543"/>
      <c r="BL61" s="1543"/>
      <c r="BM61" s="1543"/>
      <c r="BN61" s="1543"/>
      <c r="BO61" s="1543"/>
      <c r="BP61" s="1543"/>
      <c r="BQ61" s="1543"/>
      <c r="BR61" s="1543"/>
      <c r="BS61" s="1543"/>
      <c r="BT61" s="1543"/>
      <c r="BU61" s="1543"/>
      <c r="BV61" s="1543"/>
      <c r="BW61" s="1543"/>
      <c r="BX61" s="1543"/>
      <c r="BY61" s="1543"/>
      <c r="BZ61" s="1543"/>
      <c r="CA61" s="1543"/>
      <c r="CB61" s="1543"/>
      <c r="CC61" s="1543"/>
      <c r="CD61" s="1543"/>
      <c r="CE61" s="1543"/>
      <c r="CF61" s="1543"/>
      <c r="CG61" s="1543"/>
      <c r="CH61" s="1543"/>
      <c r="CI61" s="1543"/>
      <c r="CJ61" s="1543"/>
      <c r="CK61" s="1543"/>
      <c r="CL61" s="1543"/>
      <c r="CM61" s="1543"/>
      <c r="CN61" s="1543"/>
      <c r="CO61" s="1543"/>
      <c r="CP61" s="1543"/>
      <c r="CQ61" s="1543"/>
      <c r="CR61" s="1543"/>
      <c r="CS61" s="1543"/>
      <c r="CT61" s="1543"/>
      <c r="CU61" s="1543"/>
      <c r="CV61" s="1543"/>
      <c r="CW61" s="1543"/>
      <c r="CX61" s="1543"/>
      <c r="CY61" s="1543"/>
      <c r="CZ61" s="1543"/>
      <c r="DA61" s="1543"/>
      <c r="DB61" s="1543"/>
      <c r="DC61" s="1543"/>
      <c r="DD61" s="1543"/>
      <c r="DE61" s="1543"/>
      <c r="DF61" s="1543"/>
      <c r="DG61" s="1543"/>
      <c r="DH61" s="1543"/>
      <c r="DI61" s="1543"/>
    </row>
    <row r="62" spans="22:113" s="213" customFormat="1">
      <c r="V62" s="1543"/>
      <c r="W62" s="1543"/>
      <c r="X62" s="1543"/>
      <c r="Y62" s="1543"/>
      <c r="Z62" s="1543"/>
      <c r="AA62" s="1543"/>
      <c r="AB62" s="1543"/>
      <c r="AC62" s="1543"/>
      <c r="AD62" s="1543"/>
      <c r="AE62" s="1543"/>
      <c r="AF62" s="1543"/>
      <c r="AG62" s="1543"/>
      <c r="AH62" s="1543"/>
      <c r="AI62" s="1543"/>
      <c r="AJ62" s="1543"/>
      <c r="AK62" s="1543"/>
      <c r="AL62" s="1543"/>
      <c r="AM62" s="1543"/>
      <c r="AN62" s="1543"/>
      <c r="AO62" s="1543"/>
      <c r="AP62" s="1543"/>
      <c r="AQ62" s="1543"/>
      <c r="AR62" s="1543"/>
      <c r="AS62" s="1543"/>
      <c r="AT62" s="1543"/>
      <c r="AU62" s="1543"/>
      <c r="AV62" s="1543"/>
      <c r="AW62" s="1543"/>
      <c r="AX62" s="1543"/>
      <c r="AY62" s="1543"/>
      <c r="AZ62" s="1543"/>
      <c r="BA62" s="1543"/>
      <c r="BB62" s="1543"/>
      <c r="BC62" s="1543"/>
      <c r="BD62" s="1543"/>
      <c r="BE62" s="1543"/>
      <c r="BF62" s="1543"/>
      <c r="BG62" s="1543"/>
      <c r="BH62" s="1543"/>
      <c r="BI62" s="1543"/>
      <c r="BJ62" s="1543"/>
      <c r="BK62" s="1543"/>
      <c r="BL62" s="1543"/>
      <c r="BM62" s="1543"/>
      <c r="BN62" s="1543"/>
      <c r="BO62" s="1543"/>
      <c r="BP62" s="1543"/>
      <c r="BQ62" s="1543"/>
      <c r="BR62" s="1543"/>
      <c r="BS62" s="1543"/>
      <c r="BT62" s="1543"/>
      <c r="BU62" s="1543"/>
      <c r="BV62" s="1543"/>
      <c r="BW62" s="1543"/>
      <c r="BX62" s="1543"/>
      <c r="BY62" s="1543"/>
      <c r="BZ62" s="1543"/>
      <c r="CA62" s="1543"/>
      <c r="CB62" s="1543"/>
      <c r="CC62" s="1543"/>
      <c r="CD62" s="1543"/>
      <c r="CE62" s="1543"/>
      <c r="CF62" s="1543"/>
      <c r="CG62" s="1543"/>
      <c r="CH62" s="1543"/>
      <c r="CI62" s="1543"/>
      <c r="CJ62" s="1543"/>
      <c r="CK62" s="1543"/>
      <c r="CL62" s="1543"/>
      <c r="CM62" s="1543"/>
      <c r="CN62" s="1543"/>
      <c r="CO62" s="1543"/>
      <c r="CP62" s="1543"/>
      <c r="CQ62" s="1543"/>
      <c r="CR62" s="1543"/>
      <c r="CS62" s="1543"/>
      <c r="CT62" s="1543"/>
      <c r="CU62" s="1543"/>
      <c r="CV62" s="1543"/>
      <c r="CW62" s="1543"/>
      <c r="CX62" s="1543"/>
      <c r="CY62" s="1543"/>
      <c r="CZ62" s="1543"/>
      <c r="DA62" s="1543"/>
      <c r="DB62" s="1543"/>
      <c r="DC62" s="1543"/>
      <c r="DD62" s="1543"/>
      <c r="DE62" s="1543"/>
      <c r="DF62" s="1543"/>
      <c r="DG62" s="1543"/>
      <c r="DH62" s="1543"/>
      <c r="DI62" s="1543"/>
    </row>
    <row r="63" spans="22:113" s="213" customFormat="1">
      <c r="V63" s="1543"/>
      <c r="W63" s="1543"/>
      <c r="X63" s="1543"/>
      <c r="Y63" s="1543"/>
      <c r="Z63" s="1543"/>
      <c r="AA63" s="1543"/>
      <c r="AB63" s="1543"/>
      <c r="AC63" s="1543"/>
      <c r="AD63" s="1543"/>
      <c r="AE63" s="1543"/>
      <c r="AF63" s="1543"/>
      <c r="AG63" s="1543"/>
      <c r="AH63" s="1543"/>
      <c r="AI63" s="1543"/>
      <c r="AJ63" s="1543"/>
      <c r="AK63" s="1543"/>
      <c r="AL63" s="1543"/>
      <c r="AM63" s="1543"/>
      <c r="AN63" s="1543"/>
      <c r="AO63" s="1543"/>
      <c r="AP63" s="1543"/>
      <c r="AQ63" s="1543"/>
      <c r="AR63" s="1543"/>
      <c r="AS63" s="1543"/>
      <c r="AT63" s="1543"/>
      <c r="AU63" s="1543"/>
      <c r="AV63" s="1543"/>
      <c r="AW63" s="1543"/>
      <c r="AX63" s="1543"/>
      <c r="AY63" s="1543"/>
      <c r="AZ63" s="1543"/>
      <c r="BA63" s="1543"/>
      <c r="BB63" s="1543"/>
      <c r="BC63" s="1543"/>
      <c r="BD63" s="1543"/>
      <c r="BE63" s="1543"/>
      <c r="BF63" s="1543"/>
      <c r="BG63" s="1543"/>
      <c r="BH63" s="1543"/>
      <c r="BI63" s="1543"/>
      <c r="BJ63" s="1543"/>
      <c r="BK63" s="1543"/>
      <c r="BL63" s="1543"/>
      <c r="BM63" s="1543"/>
      <c r="BN63" s="1543"/>
      <c r="BO63" s="1543"/>
      <c r="BP63" s="1543"/>
      <c r="BQ63" s="1543"/>
      <c r="BR63" s="1543"/>
      <c r="BS63" s="1543"/>
      <c r="BT63" s="1543"/>
      <c r="BU63" s="1543"/>
      <c r="BV63" s="1543"/>
      <c r="BW63" s="1543"/>
      <c r="BX63" s="1543"/>
      <c r="BY63" s="1543"/>
      <c r="BZ63" s="1543"/>
      <c r="CA63" s="1543"/>
      <c r="CB63" s="1543"/>
      <c r="CC63" s="1543"/>
      <c r="CD63" s="1543"/>
      <c r="CE63" s="1543"/>
      <c r="CF63" s="1543"/>
      <c r="CG63" s="1543"/>
      <c r="CH63" s="1543"/>
      <c r="CI63" s="1543"/>
      <c r="CJ63" s="1543"/>
      <c r="CK63" s="1543"/>
      <c r="CL63" s="1543"/>
      <c r="CM63" s="1543"/>
      <c r="CN63" s="1543"/>
      <c r="CO63" s="1543"/>
      <c r="CP63" s="1543"/>
      <c r="CQ63" s="1543"/>
      <c r="CR63" s="1543"/>
      <c r="CS63" s="1543"/>
      <c r="CT63" s="1543"/>
      <c r="CU63" s="1543"/>
      <c r="CV63" s="1543"/>
      <c r="CW63" s="1543"/>
      <c r="CX63" s="1543"/>
      <c r="CY63" s="1543"/>
      <c r="CZ63" s="1543"/>
      <c r="DA63" s="1543"/>
      <c r="DB63" s="1543"/>
      <c r="DC63" s="1543"/>
      <c r="DD63" s="1543"/>
      <c r="DE63" s="1543"/>
      <c r="DF63" s="1543"/>
      <c r="DG63" s="1543"/>
      <c r="DH63" s="1543"/>
      <c r="DI63" s="1543"/>
    </row>
    <row r="64" spans="22:113" s="213" customFormat="1">
      <c r="V64" s="1543"/>
      <c r="W64" s="1543"/>
      <c r="X64" s="1543"/>
      <c r="Y64" s="1543"/>
      <c r="Z64" s="1543"/>
      <c r="AA64" s="1543"/>
      <c r="AB64" s="1543"/>
      <c r="AC64" s="1543"/>
      <c r="AD64" s="1543"/>
      <c r="AE64" s="1543"/>
      <c r="AF64" s="1543"/>
      <c r="AG64" s="1543"/>
      <c r="AH64" s="1543"/>
      <c r="AI64" s="1543"/>
      <c r="AJ64" s="1543"/>
      <c r="AK64" s="1543"/>
      <c r="AL64" s="1543"/>
      <c r="AM64" s="1543"/>
      <c r="AN64" s="1543"/>
      <c r="AO64" s="1543"/>
      <c r="AP64" s="1543"/>
      <c r="AQ64" s="1543"/>
      <c r="AR64" s="1543"/>
      <c r="AS64" s="1543"/>
      <c r="AT64" s="1543"/>
      <c r="AU64" s="1543"/>
      <c r="AV64" s="1543"/>
      <c r="AW64" s="1543"/>
      <c r="AX64" s="1543"/>
      <c r="AY64" s="1543"/>
      <c r="AZ64" s="1543"/>
      <c r="BA64" s="1543"/>
      <c r="BB64" s="1543"/>
      <c r="BC64" s="1543"/>
      <c r="BD64" s="1543"/>
      <c r="BE64" s="1543"/>
      <c r="BF64" s="1543"/>
      <c r="BG64" s="1543"/>
      <c r="BH64" s="1543"/>
      <c r="BI64" s="1543"/>
      <c r="BJ64" s="1543"/>
      <c r="BK64" s="1543"/>
      <c r="BL64" s="1543"/>
      <c r="BM64" s="1543"/>
      <c r="BN64" s="1543"/>
      <c r="BO64" s="1543"/>
      <c r="BP64" s="1543"/>
      <c r="BQ64" s="1543"/>
      <c r="BR64" s="1543"/>
      <c r="BS64" s="1543"/>
      <c r="BT64" s="1543"/>
      <c r="BU64" s="1543"/>
      <c r="BV64" s="1543"/>
      <c r="BW64" s="1543"/>
      <c r="BX64" s="1543"/>
      <c r="BY64" s="1543"/>
      <c r="BZ64" s="1543"/>
      <c r="CA64" s="1543"/>
      <c r="CB64" s="1543"/>
      <c r="CC64" s="1543"/>
      <c r="CD64" s="1543"/>
      <c r="CE64" s="1543"/>
      <c r="CF64" s="1543"/>
      <c r="CG64" s="1543"/>
      <c r="CH64" s="1543"/>
      <c r="CI64" s="1543"/>
      <c r="CJ64" s="1543"/>
      <c r="CK64" s="1543"/>
      <c r="CL64" s="1543"/>
      <c r="CM64" s="1543"/>
      <c r="CN64" s="1543"/>
      <c r="CO64" s="1543"/>
      <c r="CP64" s="1543"/>
      <c r="CQ64" s="1543"/>
      <c r="CR64" s="1543"/>
      <c r="CS64" s="1543"/>
      <c r="CT64" s="1543"/>
      <c r="CU64" s="1543"/>
      <c r="CV64" s="1543"/>
      <c r="CW64" s="1543"/>
      <c r="CX64" s="1543"/>
      <c r="CY64" s="1543"/>
      <c r="CZ64" s="1543"/>
      <c r="DA64" s="1543"/>
      <c r="DB64" s="1543"/>
      <c r="DC64" s="1543"/>
      <c r="DD64" s="1543"/>
      <c r="DE64" s="1543"/>
      <c r="DF64" s="1543"/>
      <c r="DG64" s="1543"/>
      <c r="DH64" s="1543"/>
      <c r="DI64" s="1543"/>
    </row>
    <row r="65" spans="1:113" s="213" customFormat="1">
      <c r="V65" s="1543"/>
      <c r="W65" s="1543"/>
      <c r="X65" s="1543"/>
      <c r="Y65" s="1543"/>
      <c r="Z65" s="1543"/>
      <c r="AA65" s="1543"/>
      <c r="AB65" s="1543"/>
      <c r="AC65" s="1543"/>
      <c r="AD65" s="1543"/>
      <c r="AE65" s="1543"/>
      <c r="AF65" s="1543"/>
      <c r="AG65" s="1543"/>
      <c r="AH65" s="1543"/>
      <c r="AI65" s="1543"/>
      <c r="AJ65" s="1543"/>
      <c r="AK65" s="1543"/>
      <c r="AL65" s="1543"/>
      <c r="AM65" s="1543"/>
      <c r="AN65" s="1543"/>
      <c r="AO65" s="1543"/>
      <c r="AP65" s="1543"/>
      <c r="AQ65" s="1543"/>
      <c r="AR65" s="1543"/>
      <c r="AS65" s="1543"/>
      <c r="AT65" s="1543"/>
      <c r="AU65" s="1543"/>
      <c r="AV65" s="1543"/>
      <c r="AW65" s="1543"/>
      <c r="AX65" s="1543"/>
      <c r="AY65" s="1543"/>
      <c r="AZ65" s="1543"/>
      <c r="BA65" s="1543"/>
      <c r="BB65" s="1543"/>
      <c r="BC65" s="1543"/>
      <c r="BD65" s="1543"/>
      <c r="BE65" s="1543"/>
      <c r="BF65" s="1543"/>
      <c r="BG65" s="1543"/>
      <c r="BH65" s="1543"/>
      <c r="BI65" s="1543"/>
      <c r="BJ65" s="1543"/>
      <c r="BK65" s="1543"/>
      <c r="BL65" s="1543"/>
      <c r="BM65" s="1543"/>
      <c r="BN65" s="1543"/>
      <c r="BO65" s="1543"/>
      <c r="BP65" s="1543"/>
      <c r="BQ65" s="1543"/>
      <c r="BR65" s="1543"/>
      <c r="BS65" s="1543"/>
      <c r="BT65" s="1543"/>
      <c r="BU65" s="1543"/>
      <c r="BV65" s="1543"/>
      <c r="BW65" s="1543"/>
      <c r="BX65" s="1543"/>
      <c r="BY65" s="1543"/>
      <c r="BZ65" s="1543"/>
      <c r="CA65" s="1543"/>
      <c r="CB65" s="1543"/>
      <c r="CC65" s="1543"/>
      <c r="CD65" s="1543"/>
      <c r="CE65" s="1543"/>
      <c r="CF65" s="1543"/>
      <c r="CG65" s="1543"/>
      <c r="CH65" s="1543"/>
      <c r="CI65" s="1543"/>
      <c r="CJ65" s="1543"/>
      <c r="CK65" s="1543"/>
      <c r="CL65" s="1543"/>
      <c r="CM65" s="1543"/>
      <c r="CN65" s="1543"/>
      <c r="CO65" s="1543"/>
      <c r="CP65" s="1543"/>
      <c r="CQ65" s="1543"/>
      <c r="CR65" s="1543"/>
      <c r="CS65" s="1543"/>
      <c r="CT65" s="1543"/>
      <c r="CU65" s="1543"/>
      <c r="CV65" s="1543"/>
      <c r="CW65" s="1543"/>
      <c r="CX65" s="1543"/>
      <c r="CY65" s="1543"/>
      <c r="CZ65" s="1543"/>
      <c r="DA65" s="1543"/>
      <c r="DB65" s="1543"/>
      <c r="DC65" s="1543"/>
      <c r="DD65" s="1543"/>
      <c r="DE65" s="1543"/>
      <c r="DF65" s="1543"/>
      <c r="DG65" s="1543"/>
      <c r="DH65" s="1543"/>
      <c r="DI65" s="1543"/>
    </row>
    <row r="66" spans="1:113" s="213" customFormat="1">
      <c r="V66" s="1543"/>
      <c r="W66" s="1543"/>
      <c r="X66" s="1543"/>
      <c r="Y66" s="1543"/>
      <c r="Z66" s="1543"/>
      <c r="AA66" s="1543"/>
      <c r="AB66" s="1543"/>
      <c r="AC66" s="1543"/>
      <c r="AD66" s="1543"/>
      <c r="AE66" s="1543"/>
      <c r="AF66" s="1543"/>
      <c r="AG66" s="1543"/>
      <c r="AH66" s="1543"/>
      <c r="AI66" s="1543"/>
      <c r="AJ66" s="1543"/>
      <c r="AK66" s="1543"/>
      <c r="AL66" s="1543"/>
      <c r="AM66" s="1543"/>
      <c r="AN66" s="1543"/>
      <c r="AO66" s="1543"/>
      <c r="AP66" s="1543"/>
      <c r="AQ66" s="1543"/>
      <c r="AR66" s="1543"/>
      <c r="AS66" s="1543"/>
      <c r="AT66" s="1543"/>
      <c r="AU66" s="1543"/>
      <c r="AV66" s="1543"/>
      <c r="AW66" s="1543"/>
      <c r="AX66" s="1543"/>
      <c r="AY66" s="1543"/>
      <c r="AZ66" s="1543"/>
      <c r="BA66" s="1543"/>
      <c r="BB66" s="1543"/>
      <c r="BC66" s="1543"/>
      <c r="BD66" s="1543"/>
      <c r="BE66" s="1543"/>
      <c r="BF66" s="1543"/>
      <c r="BG66" s="1543"/>
      <c r="BH66" s="1543"/>
      <c r="BI66" s="1543"/>
      <c r="BJ66" s="1543"/>
      <c r="BK66" s="1543"/>
      <c r="BL66" s="1543"/>
      <c r="BM66" s="1543"/>
      <c r="BN66" s="1543"/>
      <c r="BO66" s="1543"/>
      <c r="BP66" s="1543"/>
      <c r="BQ66" s="1543"/>
      <c r="BR66" s="1543"/>
      <c r="BS66" s="1543"/>
      <c r="BT66" s="1543"/>
      <c r="BU66" s="1543"/>
      <c r="BV66" s="1543"/>
      <c r="BW66" s="1543"/>
      <c r="BX66" s="1543"/>
      <c r="BY66" s="1543"/>
      <c r="BZ66" s="1543"/>
      <c r="CA66" s="1543"/>
      <c r="CB66" s="1543"/>
      <c r="CC66" s="1543"/>
      <c r="CD66" s="1543"/>
      <c r="CE66" s="1543"/>
      <c r="CF66" s="1543"/>
      <c r="CG66" s="1543"/>
      <c r="CH66" s="1543"/>
      <c r="CI66" s="1543"/>
      <c r="CJ66" s="1543"/>
      <c r="CK66" s="1543"/>
      <c r="CL66" s="1543"/>
      <c r="CM66" s="1543"/>
      <c r="CN66" s="1543"/>
      <c r="CO66" s="1543"/>
      <c r="CP66" s="1543"/>
      <c r="CQ66" s="1543"/>
      <c r="CR66" s="1543"/>
      <c r="CS66" s="1543"/>
      <c r="CT66" s="1543"/>
      <c r="CU66" s="1543"/>
      <c r="CV66" s="1543"/>
      <c r="CW66" s="1543"/>
      <c r="CX66" s="1543"/>
      <c r="CY66" s="1543"/>
      <c r="CZ66" s="1543"/>
      <c r="DA66" s="1543"/>
      <c r="DB66" s="1543"/>
      <c r="DC66" s="1543"/>
      <c r="DD66" s="1543"/>
      <c r="DE66" s="1543"/>
      <c r="DF66" s="1543"/>
      <c r="DG66" s="1543"/>
      <c r="DH66" s="1543"/>
      <c r="DI66" s="1543"/>
    </row>
    <row r="67" spans="1:113" s="213" customFormat="1">
      <c r="V67" s="1543"/>
      <c r="W67" s="1543"/>
      <c r="X67" s="1543"/>
      <c r="Y67" s="1543"/>
      <c r="Z67" s="1543"/>
      <c r="AA67" s="1543"/>
      <c r="AB67" s="1543"/>
      <c r="AC67" s="1543"/>
      <c r="AD67" s="1543"/>
      <c r="AE67" s="1543"/>
      <c r="AF67" s="1543"/>
      <c r="AG67" s="1543"/>
      <c r="AH67" s="1543"/>
      <c r="AI67" s="1543"/>
      <c r="AJ67" s="1543"/>
      <c r="AK67" s="1543"/>
      <c r="AL67" s="1543"/>
      <c r="AM67" s="1543"/>
      <c r="AN67" s="1543"/>
      <c r="AO67" s="1543"/>
      <c r="AP67" s="1543"/>
      <c r="AQ67" s="1543"/>
      <c r="AR67" s="1543"/>
      <c r="AS67" s="1543"/>
      <c r="AT67" s="1543"/>
      <c r="AU67" s="1543"/>
      <c r="AV67" s="1543"/>
      <c r="AW67" s="1543"/>
      <c r="AX67" s="1543"/>
      <c r="AY67" s="1543"/>
      <c r="AZ67" s="1543"/>
      <c r="BA67" s="1543"/>
      <c r="BB67" s="1543"/>
      <c r="BC67" s="1543"/>
      <c r="BD67" s="1543"/>
      <c r="BE67" s="1543"/>
      <c r="BF67" s="1543"/>
      <c r="BG67" s="1543"/>
      <c r="BH67" s="1543"/>
      <c r="BI67" s="1543"/>
      <c r="BJ67" s="1543"/>
      <c r="BK67" s="1543"/>
      <c r="BL67" s="1543"/>
      <c r="BM67" s="1543"/>
      <c r="BN67" s="1543"/>
      <c r="BO67" s="1543"/>
      <c r="BP67" s="1543"/>
      <c r="BQ67" s="1543"/>
      <c r="BR67" s="1543"/>
      <c r="BS67" s="1543"/>
      <c r="BT67" s="1543"/>
      <c r="BU67" s="1543"/>
      <c r="BV67" s="1543"/>
      <c r="BW67" s="1543"/>
      <c r="BX67" s="1543"/>
      <c r="BY67" s="1543"/>
      <c r="BZ67" s="1543"/>
      <c r="CA67" s="1543"/>
      <c r="CB67" s="1543"/>
      <c r="CC67" s="1543"/>
      <c r="CD67" s="1543"/>
      <c r="CE67" s="1543"/>
      <c r="CF67" s="1543"/>
      <c r="CG67" s="1543"/>
      <c r="CH67" s="1543"/>
      <c r="CI67" s="1543"/>
      <c r="CJ67" s="1543"/>
      <c r="CK67" s="1543"/>
      <c r="CL67" s="1543"/>
      <c r="CM67" s="1543"/>
      <c r="CN67" s="1543"/>
      <c r="CO67" s="1543"/>
      <c r="CP67" s="1543"/>
      <c r="CQ67" s="1543"/>
      <c r="CR67" s="1543"/>
      <c r="CS67" s="1543"/>
      <c r="CT67" s="1543"/>
      <c r="CU67" s="1543"/>
      <c r="CV67" s="1543"/>
      <c r="CW67" s="1543"/>
      <c r="CX67" s="1543"/>
      <c r="CY67" s="1543"/>
      <c r="CZ67" s="1543"/>
      <c r="DA67" s="1543"/>
      <c r="DB67" s="1543"/>
      <c r="DC67" s="1543"/>
      <c r="DD67" s="1543"/>
      <c r="DE67" s="1543"/>
      <c r="DF67" s="1543"/>
      <c r="DG67" s="1543"/>
      <c r="DH67" s="1543"/>
      <c r="DI67" s="1543"/>
    </row>
    <row r="68" spans="1:113" s="213" customFormat="1">
      <c r="V68" s="1543"/>
      <c r="W68" s="1543"/>
      <c r="X68" s="1543"/>
      <c r="Y68" s="1543"/>
      <c r="Z68" s="1543"/>
      <c r="AA68" s="1543"/>
      <c r="AB68" s="1543"/>
      <c r="AC68" s="1543"/>
      <c r="AD68" s="1543"/>
      <c r="AE68" s="1543"/>
      <c r="AF68" s="1543"/>
      <c r="AG68" s="1543"/>
      <c r="AH68" s="1543"/>
      <c r="AI68" s="1543"/>
      <c r="AJ68" s="1543"/>
      <c r="AK68" s="1543"/>
      <c r="AL68" s="1543"/>
      <c r="AM68" s="1543"/>
      <c r="AN68" s="1543"/>
      <c r="AO68" s="1543"/>
      <c r="AP68" s="1543"/>
      <c r="AQ68" s="1543"/>
      <c r="AR68" s="1543"/>
      <c r="AS68" s="1543"/>
      <c r="AT68" s="1543"/>
      <c r="AU68" s="1543"/>
      <c r="AV68" s="1543"/>
      <c r="AW68" s="1543"/>
      <c r="AX68" s="1543"/>
      <c r="AY68" s="1543"/>
      <c r="AZ68" s="1543"/>
      <c r="BA68" s="1543"/>
      <c r="BB68" s="1543"/>
      <c r="BC68" s="1543"/>
      <c r="BD68" s="1543"/>
      <c r="BE68" s="1543"/>
      <c r="BF68" s="1543"/>
      <c r="BG68" s="1543"/>
      <c r="BH68" s="1543"/>
      <c r="BI68" s="1543"/>
      <c r="BJ68" s="1543"/>
      <c r="BK68" s="1543"/>
      <c r="BL68" s="1543"/>
      <c r="BM68" s="1543"/>
      <c r="BN68" s="1543"/>
      <c r="BO68" s="1543"/>
      <c r="BP68" s="1543"/>
      <c r="BQ68" s="1543"/>
      <c r="BR68" s="1543"/>
      <c r="BS68" s="1543"/>
      <c r="BT68" s="1543"/>
      <c r="BU68" s="1543"/>
      <c r="BV68" s="1543"/>
      <c r="BW68" s="1543"/>
      <c r="BX68" s="1543"/>
      <c r="BY68" s="1543"/>
      <c r="BZ68" s="1543"/>
      <c r="CA68" s="1543"/>
      <c r="CB68" s="1543"/>
      <c r="CC68" s="1543"/>
      <c r="CD68" s="1543"/>
      <c r="CE68" s="1543"/>
      <c r="CF68" s="1543"/>
      <c r="CG68" s="1543"/>
      <c r="CH68" s="1543"/>
      <c r="CI68" s="1543"/>
      <c r="CJ68" s="1543"/>
      <c r="CK68" s="1543"/>
      <c r="CL68" s="1543"/>
      <c r="CM68" s="1543"/>
      <c r="CN68" s="1543"/>
      <c r="CO68" s="1543"/>
      <c r="CP68" s="1543"/>
      <c r="CQ68" s="1543"/>
      <c r="CR68" s="1543"/>
      <c r="CS68" s="1543"/>
      <c r="CT68" s="1543"/>
      <c r="CU68" s="1543"/>
      <c r="CV68" s="1543"/>
      <c r="CW68" s="1543"/>
      <c r="CX68" s="1543"/>
      <c r="CY68" s="1543"/>
      <c r="CZ68" s="1543"/>
      <c r="DA68" s="1543"/>
      <c r="DB68" s="1543"/>
      <c r="DC68" s="1543"/>
      <c r="DD68" s="1543"/>
      <c r="DE68" s="1543"/>
      <c r="DF68" s="1543"/>
      <c r="DG68" s="1543"/>
      <c r="DH68" s="1543"/>
      <c r="DI68" s="1543"/>
    </row>
    <row r="69" spans="1:113" s="213" customFormat="1">
      <c r="V69" s="1543"/>
      <c r="W69" s="1543"/>
      <c r="X69" s="1543"/>
      <c r="Y69" s="1543"/>
      <c r="Z69" s="1543"/>
      <c r="AA69" s="1543"/>
      <c r="AB69" s="1543"/>
      <c r="AC69" s="1543"/>
      <c r="AD69" s="1543"/>
      <c r="AE69" s="1543"/>
      <c r="AF69" s="1543"/>
      <c r="AG69" s="1543"/>
      <c r="AH69" s="1543"/>
      <c r="AI69" s="1543"/>
      <c r="AJ69" s="1543"/>
      <c r="AK69" s="1543"/>
      <c r="AL69" s="1543"/>
      <c r="AM69" s="1543"/>
      <c r="AN69" s="1543"/>
      <c r="AO69" s="1543"/>
      <c r="AP69" s="1543"/>
      <c r="AQ69" s="1543"/>
      <c r="AR69" s="1543"/>
      <c r="AS69" s="1543"/>
      <c r="AT69" s="1543"/>
      <c r="AU69" s="1543"/>
      <c r="AV69" s="1543"/>
      <c r="AW69" s="1543"/>
      <c r="AX69" s="1543"/>
      <c r="AY69" s="1543"/>
      <c r="AZ69" s="1543"/>
      <c r="BA69" s="1543"/>
      <c r="BB69" s="1543"/>
      <c r="BC69" s="1543"/>
      <c r="BD69" s="1543"/>
      <c r="BE69" s="1543"/>
      <c r="BF69" s="1543"/>
      <c r="BG69" s="1543"/>
      <c r="BH69" s="1543"/>
      <c r="BI69" s="1543"/>
      <c r="BJ69" s="1543"/>
      <c r="BK69" s="1543"/>
      <c r="BL69" s="1543"/>
      <c r="BM69" s="1543"/>
      <c r="BN69" s="1543"/>
      <c r="BO69" s="1543"/>
      <c r="BP69" s="1543"/>
      <c r="BQ69" s="1543"/>
      <c r="BR69" s="1543"/>
      <c r="BS69" s="1543"/>
      <c r="BT69" s="1543"/>
      <c r="BU69" s="1543"/>
      <c r="BV69" s="1543"/>
      <c r="BW69" s="1543"/>
      <c r="BX69" s="1543"/>
      <c r="BY69" s="1543"/>
      <c r="BZ69" s="1543"/>
      <c r="CA69" s="1543"/>
      <c r="CB69" s="1543"/>
      <c r="CC69" s="1543"/>
      <c r="CD69" s="1543"/>
      <c r="CE69" s="1543"/>
      <c r="CF69" s="1543"/>
      <c r="CG69" s="1543"/>
      <c r="CH69" s="1543"/>
      <c r="CI69" s="1543"/>
      <c r="CJ69" s="1543"/>
      <c r="CK69" s="1543"/>
      <c r="CL69" s="1543"/>
      <c r="CM69" s="1543"/>
      <c r="CN69" s="1543"/>
      <c r="CO69" s="1543"/>
      <c r="CP69" s="1543"/>
      <c r="CQ69" s="1543"/>
      <c r="CR69" s="1543"/>
      <c r="CS69" s="1543"/>
      <c r="CT69" s="1543"/>
      <c r="CU69" s="1543"/>
      <c r="CV69" s="1543"/>
      <c r="CW69" s="1543"/>
      <c r="CX69" s="1543"/>
      <c r="CY69" s="1543"/>
      <c r="CZ69" s="1543"/>
      <c r="DA69" s="1543"/>
      <c r="DB69" s="1543"/>
      <c r="DC69" s="1543"/>
      <c r="DD69" s="1543"/>
      <c r="DE69" s="1543"/>
      <c r="DF69" s="1543"/>
      <c r="DG69" s="1543"/>
      <c r="DH69" s="1543"/>
      <c r="DI69" s="1543"/>
    </row>
    <row r="70" spans="1:113" s="213" customFormat="1">
      <c r="V70" s="1543"/>
      <c r="W70" s="1543"/>
      <c r="X70" s="1543"/>
      <c r="Y70" s="1543"/>
      <c r="Z70" s="1543"/>
      <c r="AA70" s="1543"/>
      <c r="AB70" s="1543"/>
      <c r="AC70" s="1543"/>
      <c r="AD70" s="1543"/>
      <c r="AE70" s="1543"/>
      <c r="AF70" s="1543"/>
      <c r="AG70" s="1543"/>
      <c r="AH70" s="1543"/>
      <c r="AI70" s="1543"/>
      <c r="AJ70" s="1543"/>
      <c r="AK70" s="1543"/>
      <c r="AL70" s="1543"/>
      <c r="AM70" s="1543"/>
      <c r="AN70" s="1543"/>
      <c r="AO70" s="1543"/>
      <c r="AP70" s="1543"/>
      <c r="AQ70" s="1543"/>
      <c r="AR70" s="1543"/>
      <c r="AS70" s="1543"/>
      <c r="AT70" s="1543"/>
      <c r="AU70" s="1543"/>
      <c r="AV70" s="1543"/>
      <c r="AW70" s="1543"/>
      <c r="AX70" s="1543"/>
      <c r="AY70" s="1543"/>
      <c r="AZ70" s="1543"/>
      <c r="BA70" s="1543"/>
      <c r="BB70" s="1543"/>
      <c r="BC70" s="1543"/>
      <c r="BD70" s="1543"/>
      <c r="BE70" s="1543"/>
      <c r="BF70" s="1543"/>
      <c r="BG70" s="1543"/>
      <c r="BH70" s="1543"/>
      <c r="BI70" s="1543"/>
      <c r="BJ70" s="1543"/>
      <c r="BK70" s="1543"/>
      <c r="BL70" s="1543"/>
      <c r="BM70" s="1543"/>
      <c r="BN70" s="1543"/>
      <c r="BO70" s="1543"/>
      <c r="BP70" s="1543"/>
      <c r="BQ70" s="1543"/>
      <c r="BR70" s="1543"/>
      <c r="BS70" s="1543"/>
      <c r="BT70" s="1543"/>
      <c r="BU70" s="1543"/>
      <c r="BV70" s="1543"/>
      <c r="BW70" s="1543"/>
      <c r="BX70" s="1543"/>
      <c r="BY70" s="1543"/>
      <c r="BZ70" s="1543"/>
      <c r="CA70" s="1543"/>
      <c r="CB70" s="1543"/>
      <c r="CC70" s="1543"/>
      <c r="CD70" s="1543"/>
      <c r="CE70" s="1543"/>
      <c r="CF70" s="1543"/>
      <c r="CG70" s="1543"/>
      <c r="CH70" s="1543"/>
      <c r="CI70" s="1543"/>
      <c r="CJ70" s="1543"/>
      <c r="CK70" s="1543"/>
      <c r="CL70" s="1543"/>
      <c r="CM70" s="1543"/>
      <c r="CN70" s="1543"/>
      <c r="CO70" s="1543"/>
      <c r="CP70" s="1543"/>
      <c r="CQ70" s="1543"/>
      <c r="CR70" s="1543"/>
      <c r="CS70" s="1543"/>
      <c r="CT70" s="1543"/>
      <c r="CU70" s="1543"/>
      <c r="CV70" s="1543"/>
      <c r="CW70" s="1543"/>
      <c r="CX70" s="1543"/>
      <c r="CY70" s="1543"/>
      <c r="CZ70" s="1543"/>
      <c r="DA70" s="1543"/>
      <c r="DB70" s="1543"/>
      <c r="DC70" s="1543"/>
      <c r="DD70" s="1543"/>
      <c r="DE70" s="1543"/>
      <c r="DF70" s="1543"/>
      <c r="DG70" s="1543"/>
      <c r="DH70" s="1543"/>
      <c r="DI70" s="1543"/>
    </row>
    <row r="71" spans="1:113" s="213" customFormat="1">
      <c r="V71" s="1543"/>
      <c r="W71" s="1543"/>
      <c r="X71" s="1543"/>
      <c r="Y71" s="1543"/>
      <c r="Z71" s="1543"/>
      <c r="AA71" s="1543"/>
      <c r="AB71" s="1543"/>
      <c r="AC71" s="1543"/>
      <c r="AD71" s="1543"/>
      <c r="AE71" s="1543"/>
      <c r="AF71" s="1543"/>
      <c r="AG71" s="1543"/>
      <c r="AH71" s="1543"/>
      <c r="AI71" s="1543"/>
      <c r="AJ71" s="1543"/>
      <c r="AK71" s="1543"/>
      <c r="AL71" s="1543"/>
      <c r="AM71" s="1543"/>
      <c r="AN71" s="1543"/>
      <c r="AO71" s="1543"/>
      <c r="AP71" s="1543"/>
      <c r="AQ71" s="1543"/>
      <c r="AR71" s="1543"/>
      <c r="AS71" s="1543"/>
      <c r="AT71" s="1543"/>
      <c r="AU71" s="1543"/>
      <c r="AV71" s="1543"/>
      <c r="AW71" s="1543"/>
      <c r="AX71" s="1543"/>
      <c r="AY71" s="1543"/>
      <c r="AZ71" s="1543"/>
      <c r="BA71" s="1543"/>
      <c r="BB71" s="1543"/>
      <c r="BC71" s="1543"/>
      <c r="BD71" s="1543"/>
      <c r="BE71" s="1543"/>
      <c r="BF71" s="1543"/>
      <c r="BG71" s="1543"/>
      <c r="BH71" s="1543"/>
      <c r="BI71" s="1543"/>
      <c r="BJ71" s="1543"/>
      <c r="BK71" s="1543"/>
      <c r="BL71" s="1543"/>
      <c r="BM71" s="1543"/>
      <c r="BN71" s="1543"/>
      <c r="BO71" s="1543"/>
      <c r="BP71" s="1543"/>
      <c r="BQ71" s="1543"/>
      <c r="BR71" s="1543"/>
      <c r="BS71" s="1543"/>
      <c r="BT71" s="1543"/>
      <c r="BU71" s="1543"/>
      <c r="BV71" s="1543"/>
      <c r="BW71" s="1543"/>
      <c r="BX71" s="1543"/>
      <c r="BY71" s="1543"/>
      <c r="BZ71" s="1543"/>
      <c r="CA71" s="1543"/>
      <c r="CB71" s="1543"/>
      <c r="CC71" s="1543"/>
      <c r="CD71" s="1543"/>
      <c r="CE71" s="1543"/>
      <c r="CF71" s="1543"/>
      <c r="CG71" s="1543"/>
      <c r="CH71" s="1543"/>
      <c r="CI71" s="1543"/>
      <c r="CJ71" s="1543"/>
      <c r="CK71" s="1543"/>
      <c r="CL71" s="1543"/>
      <c r="CM71" s="1543"/>
      <c r="CN71" s="1543"/>
      <c r="CO71" s="1543"/>
      <c r="CP71" s="1543"/>
      <c r="CQ71" s="1543"/>
      <c r="CR71" s="1543"/>
      <c r="CS71" s="1543"/>
      <c r="CT71" s="1543"/>
      <c r="CU71" s="1543"/>
      <c r="CV71" s="1543"/>
      <c r="CW71" s="1543"/>
      <c r="CX71" s="1543"/>
      <c r="CY71" s="1543"/>
      <c r="CZ71" s="1543"/>
      <c r="DA71" s="1543"/>
      <c r="DB71" s="1543"/>
      <c r="DC71" s="1543"/>
      <c r="DD71" s="1543"/>
      <c r="DE71" s="1543"/>
      <c r="DF71" s="1543"/>
      <c r="DG71" s="1543"/>
      <c r="DH71" s="1543"/>
      <c r="DI71" s="1543"/>
    </row>
    <row r="72" spans="1:113" s="213" customFormat="1">
      <c r="V72" s="1543"/>
      <c r="W72" s="1543"/>
      <c r="X72" s="1543"/>
      <c r="Y72" s="1543"/>
      <c r="Z72" s="1543"/>
      <c r="AA72" s="1543"/>
      <c r="AB72" s="1543"/>
      <c r="AC72" s="1543"/>
      <c r="AD72" s="1543"/>
      <c r="AE72" s="1543"/>
      <c r="AF72" s="1543"/>
      <c r="AG72" s="1543"/>
      <c r="AH72" s="1543"/>
      <c r="AI72" s="1543"/>
      <c r="AJ72" s="1543"/>
      <c r="AK72" s="1543"/>
      <c r="AL72" s="1543"/>
      <c r="AM72" s="1543"/>
      <c r="AN72" s="1543"/>
      <c r="AO72" s="1543"/>
      <c r="AP72" s="1543"/>
      <c r="AQ72" s="1543"/>
      <c r="AR72" s="1543"/>
      <c r="AS72" s="1543"/>
      <c r="AT72" s="1543"/>
      <c r="AU72" s="1543"/>
      <c r="AV72" s="1543"/>
      <c r="AW72" s="1543"/>
      <c r="AX72" s="1543"/>
      <c r="AY72" s="1543"/>
      <c r="AZ72" s="1543"/>
      <c r="BA72" s="1543"/>
      <c r="BB72" s="1543"/>
      <c r="BC72" s="1543"/>
      <c r="BD72" s="1543"/>
      <c r="BE72" s="1543"/>
      <c r="BF72" s="1543"/>
      <c r="BG72" s="1543"/>
      <c r="BH72" s="1543"/>
      <c r="BI72" s="1543"/>
      <c r="BJ72" s="1543"/>
      <c r="BK72" s="1543"/>
      <c r="BL72" s="1543"/>
      <c r="BM72" s="1543"/>
      <c r="BN72" s="1543"/>
      <c r="BO72" s="1543"/>
      <c r="BP72" s="1543"/>
      <c r="BQ72" s="1543"/>
      <c r="BR72" s="1543"/>
      <c r="BS72" s="1543"/>
      <c r="BT72" s="1543"/>
      <c r="BU72" s="1543"/>
      <c r="BV72" s="1543"/>
      <c r="BW72" s="1543"/>
      <c r="BX72" s="1543"/>
      <c r="BY72" s="1543"/>
      <c r="BZ72" s="1543"/>
      <c r="CA72" s="1543"/>
      <c r="CB72" s="1543"/>
      <c r="CC72" s="1543"/>
      <c r="CD72" s="1543"/>
      <c r="CE72" s="1543"/>
      <c r="CF72" s="1543"/>
      <c r="CG72" s="1543"/>
      <c r="CH72" s="1543"/>
      <c r="CI72" s="1543"/>
      <c r="CJ72" s="1543"/>
      <c r="CK72" s="1543"/>
      <c r="CL72" s="1543"/>
      <c r="CM72" s="1543"/>
      <c r="CN72" s="1543"/>
      <c r="CO72" s="1543"/>
      <c r="CP72" s="1543"/>
      <c r="CQ72" s="1543"/>
      <c r="CR72" s="1543"/>
      <c r="CS72" s="1543"/>
      <c r="CT72" s="1543"/>
      <c r="CU72" s="1543"/>
      <c r="CV72" s="1543"/>
      <c r="CW72" s="1543"/>
      <c r="CX72" s="1543"/>
      <c r="CY72" s="1543"/>
      <c r="CZ72" s="1543"/>
      <c r="DA72" s="1543"/>
      <c r="DB72" s="1543"/>
      <c r="DC72" s="1543"/>
      <c r="DD72" s="1543"/>
      <c r="DE72" s="1543"/>
      <c r="DF72" s="1543"/>
      <c r="DG72" s="1543"/>
      <c r="DH72" s="1543"/>
      <c r="DI72" s="1543"/>
    </row>
    <row r="73" spans="1:113" s="213" customFormat="1">
      <c r="V73" s="1543"/>
      <c r="W73" s="1543"/>
      <c r="X73" s="1543"/>
      <c r="Y73" s="1543"/>
      <c r="Z73" s="1543"/>
      <c r="AA73" s="1543"/>
      <c r="AB73" s="1543"/>
      <c r="AC73" s="1543"/>
      <c r="AD73" s="1543"/>
      <c r="AE73" s="1543"/>
      <c r="AF73" s="1543"/>
      <c r="AG73" s="1543"/>
      <c r="AH73" s="1543"/>
      <c r="AI73" s="1543"/>
      <c r="AJ73" s="1543"/>
      <c r="AK73" s="1543"/>
      <c r="AL73" s="1543"/>
      <c r="AM73" s="1543"/>
      <c r="AN73" s="1543"/>
      <c r="AO73" s="1543"/>
      <c r="AP73" s="1543"/>
      <c r="AQ73" s="1543"/>
      <c r="AR73" s="1543"/>
      <c r="AS73" s="1543"/>
      <c r="AT73" s="1543"/>
      <c r="AU73" s="1543"/>
      <c r="AV73" s="1543"/>
      <c r="AW73" s="1543"/>
      <c r="AX73" s="1543"/>
      <c r="AY73" s="1543"/>
      <c r="AZ73" s="1543"/>
      <c r="BA73" s="1543"/>
      <c r="BB73" s="1543"/>
      <c r="BC73" s="1543"/>
      <c r="BD73" s="1543"/>
      <c r="BE73" s="1543"/>
      <c r="BF73" s="1543"/>
      <c r="BG73" s="1543"/>
      <c r="BH73" s="1543"/>
      <c r="BI73" s="1543"/>
      <c r="BJ73" s="1543"/>
      <c r="BK73" s="1543"/>
      <c r="BL73" s="1543"/>
      <c r="BM73" s="1543"/>
      <c r="BN73" s="1543"/>
      <c r="BO73" s="1543"/>
      <c r="BP73" s="1543"/>
      <c r="BQ73" s="1543"/>
      <c r="BR73" s="1543"/>
      <c r="BS73" s="1543"/>
      <c r="BT73" s="1543"/>
      <c r="BU73" s="1543"/>
      <c r="BV73" s="1543"/>
      <c r="BW73" s="1543"/>
      <c r="BX73" s="1543"/>
      <c r="BY73" s="1543"/>
      <c r="BZ73" s="1543"/>
      <c r="CA73" s="1543"/>
      <c r="CB73" s="1543"/>
      <c r="CC73" s="1543"/>
      <c r="CD73" s="1543"/>
      <c r="CE73" s="1543"/>
      <c r="CF73" s="1543"/>
      <c r="CG73" s="1543"/>
      <c r="CH73" s="1543"/>
      <c r="CI73" s="1543"/>
      <c r="CJ73" s="1543"/>
      <c r="CK73" s="1543"/>
      <c r="CL73" s="1543"/>
      <c r="CM73" s="1543"/>
      <c r="CN73" s="1543"/>
      <c r="CO73" s="1543"/>
      <c r="CP73" s="1543"/>
      <c r="CQ73" s="1543"/>
      <c r="CR73" s="1543"/>
      <c r="CS73" s="1543"/>
      <c r="CT73" s="1543"/>
      <c r="CU73" s="1543"/>
      <c r="CV73" s="1543"/>
      <c r="CW73" s="1543"/>
      <c r="CX73" s="1543"/>
      <c r="CY73" s="1543"/>
      <c r="CZ73" s="1543"/>
      <c r="DA73" s="1543"/>
      <c r="DB73" s="1543"/>
      <c r="DC73" s="1543"/>
      <c r="DD73" s="1543"/>
      <c r="DE73" s="1543"/>
      <c r="DF73" s="1543"/>
      <c r="DG73" s="1543"/>
      <c r="DH73" s="1543"/>
      <c r="DI73" s="1543"/>
    </row>
    <row r="74" spans="1:113" s="213" customFormat="1">
      <c r="V74" s="1543"/>
      <c r="W74" s="1543"/>
      <c r="X74" s="1543"/>
      <c r="Y74" s="1543"/>
      <c r="Z74" s="1543"/>
      <c r="AA74" s="1543"/>
      <c r="AB74" s="1543"/>
      <c r="AC74" s="1543"/>
      <c r="AD74" s="1543"/>
      <c r="AE74" s="1543"/>
      <c r="AF74" s="1543"/>
      <c r="AG74" s="1543"/>
      <c r="AH74" s="1543"/>
      <c r="AI74" s="1543"/>
      <c r="AJ74" s="1543"/>
      <c r="AK74" s="1543"/>
      <c r="AL74" s="1543"/>
      <c r="AM74" s="1543"/>
      <c r="AN74" s="1543"/>
      <c r="AO74" s="1543"/>
      <c r="AP74" s="1543"/>
      <c r="AQ74" s="1543"/>
      <c r="AR74" s="1543"/>
      <c r="AS74" s="1543"/>
      <c r="AT74" s="1543"/>
      <c r="AU74" s="1543"/>
      <c r="AV74" s="1543"/>
      <c r="AW74" s="1543"/>
      <c r="AX74" s="1543"/>
      <c r="AY74" s="1543"/>
      <c r="AZ74" s="1543"/>
      <c r="BA74" s="1543"/>
      <c r="BB74" s="1543"/>
      <c r="BC74" s="1543"/>
      <c r="BD74" s="1543"/>
      <c r="BE74" s="1543"/>
      <c r="BF74" s="1543"/>
      <c r="BG74" s="1543"/>
      <c r="BH74" s="1543"/>
      <c r="BI74" s="1543"/>
      <c r="BJ74" s="1543"/>
      <c r="BK74" s="1543"/>
      <c r="BL74" s="1543"/>
      <c r="BM74" s="1543"/>
      <c r="BN74" s="1543"/>
      <c r="BO74" s="1543"/>
      <c r="BP74" s="1543"/>
      <c r="BQ74" s="1543"/>
      <c r="BR74" s="1543"/>
      <c r="BS74" s="1543"/>
      <c r="BT74" s="1543"/>
      <c r="BU74" s="1543"/>
      <c r="BV74" s="1543"/>
      <c r="BW74" s="1543"/>
      <c r="BX74" s="1543"/>
      <c r="BY74" s="1543"/>
      <c r="BZ74" s="1543"/>
      <c r="CA74" s="1543"/>
      <c r="CB74" s="1543"/>
      <c r="CC74" s="1543"/>
      <c r="CD74" s="1543"/>
      <c r="CE74" s="1543"/>
      <c r="CF74" s="1543"/>
      <c r="CG74" s="1543"/>
      <c r="CH74" s="1543"/>
      <c r="CI74" s="1543"/>
      <c r="CJ74" s="1543"/>
      <c r="CK74" s="1543"/>
      <c r="CL74" s="1543"/>
      <c r="CM74" s="1543"/>
      <c r="CN74" s="1543"/>
      <c r="CO74" s="1543"/>
      <c r="CP74" s="1543"/>
      <c r="CQ74" s="1543"/>
      <c r="CR74" s="1543"/>
      <c r="CS74" s="1543"/>
      <c r="CT74" s="1543"/>
      <c r="CU74" s="1543"/>
      <c r="CV74" s="1543"/>
      <c r="CW74" s="1543"/>
      <c r="CX74" s="1543"/>
      <c r="CY74" s="1543"/>
      <c r="CZ74" s="1543"/>
      <c r="DA74" s="1543"/>
      <c r="DB74" s="1543"/>
      <c r="DC74" s="1543"/>
      <c r="DD74" s="1543"/>
      <c r="DE74" s="1543"/>
      <c r="DF74" s="1543"/>
      <c r="DG74" s="1543"/>
      <c r="DH74" s="1543"/>
      <c r="DI74" s="1543"/>
    </row>
    <row r="75" spans="1:113" s="213" customFormat="1">
      <c r="V75" s="1543"/>
      <c r="W75" s="1543"/>
      <c r="X75" s="1543"/>
      <c r="Y75" s="1543"/>
      <c r="Z75" s="1543"/>
      <c r="AA75" s="1543"/>
      <c r="AB75" s="1543"/>
      <c r="AC75" s="1543"/>
      <c r="AD75" s="1543"/>
      <c r="AE75" s="1543"/>
      <c r="AF75" s="1543"/>
      <c r="AG75" s="1543"/>
      <c r="AH75" s="1543"/>
      <c r="AI75" s="1543"/>
      <c r="AJ75" s="1543"/>
      <c r="AK75" s="1543"/>
      <c r="AL75" s="1543"/>
      <c r="AM75" s="1543"/>
      <c r="AN75" s="1543"/>
      <c r="AO75" s="1543"/>
      <c r="AP75" s="1543"/>
      <c r="AQ75" s="1543"/>
      <c r="AR75" s="1543"/>
      <c r="AS75" s="1543"/>
      <c r="AT75" s="1543"/>
      <c r="AU75" s="1543"/>
      <c r="AV75" s="1543"/>
      <c r="AW75" s="1543"/>
      <c r="AX75" s="1543"/>
      <c r="AY75" s="1543"/>
      <c r="AZ75" s="1543"/>
      <c r="BA75" s="1543"/>
      <c r="BB75" s="1543"/>
      <c r="BC75" s="1543"/>
      <c r="BD75" s="1543"/>
      <c r="BE75" s="1543"/>
      <c r="BF75" s="1543"/>
      <c r="BG75" s="1543"/>
      <c r="BH75" s="1543"/>
      <c r="BI75" s="1543"/>
      <c r="BJ75" s="1543"/>
      <c r="BK75" s="1543"/>
      <c r="BL75" s="1543"/>
      <c r="BM75" s="1543"/>
      <c r="BN75" s="1543"/>
      <c r="BO75" s="1543"/>
      <c r="BP75" s="1543"/>
      <c r="BQ75" s="1543"/>
      <c r="BR75" s="1543"/>
      <c r="BS75" s="1543"/>
      <c r="BT75" s="1543"/>
      <c r="BU75" s="1543"/>
      <c r="BV75" s="1543"/>
      <c r="BW75" s="1543"/>
      <c r="BX75" s="1543"/>
      <c r="BY75" s="1543"/>
      <c r="BZ75" s="1543"/>
      <c r="CA75" s="1543"/>
      <c r="CB75" s="1543"/>
      <c r="CC75" s="1543"/>
      <c r="CD75" s="1543"/>
      <c r="CE75" s="1543"/>
      <c r="CF75" s="1543"/>
      <c r="CG75" s="1543"/>
      <c r="CH75" s="1543"/>
      <c r="CI75" s="1543"/>
      <c r="CJ75" s="1543"/>
      <c r="CK75" s="1543"/>
      <c r="CL75" s="1543"/>
      <c r="CM75" s="1543"/>
      <c r="CN75" s="1543"/>
      <c r="CO75" s="1543"/>
      <c r="CP75" s="1543"/>
      <c r="CQ75" s="1543"/>
      <c r="CR75" s="1543"/>
      <c r="CS75" s="1543"/>
      <c r="CT75" s="1543"/>
      <c r="CU75" s="1543"/>
      <c r="CV75" s="1543"/>
      <c r="CW75" s="1543"/>
      <c r="CX75" s="1543"/>
      <c r="CY75" s="1543"/>
      <c r="CZ75" s="1543"/>
      <c r="DA75" s="1543"/>
      <c r="DB75" s="1543"/>
      <c r="DC75" s="1543"/>
      <c r="DD75" s="1543"/>
      <c r="DE75" s="1543"/>
      <c r="DF75" s="1543"/>
      <c r="DG75" s="1543"/>
      <c r="DH75" s="1543"/>
      <c r="DI75" s="1543"/>
    </row>
    <row r="76" spans="1:113" s="213" customFormat="1">
      <c r="V76" s="1543"/>
      <c r="W76" s="1543"/>
      <c r="X76" s="1543"/>
      <c r="Y76" s="1543"/>
      <c r="Z76" s="1543"/>
      <c r="AA76" s="1543"/>
      <c r="AB76" s="1543"/>
      <c r="AC76" s="1543"/>
      <c r="AD76" s="1543"/>
      <c r="AE76" s="1543"/>
      <c r="AF76" s="1543"/>
      <c r="AG76" s="1543"/>
      <c r="AH76" s="1543"/>
      <c r="AI76" s="1543"/>
      <c r="AJ76" s="1543"/>
      <c r="AK76" s="1543"/>
      <c r="AL76" s="1543"/>
      <c r="AM76" s="1543"/>
      <c r="AN76" s="1543"/>
      <c r="AO76" s="1543"/>
      <c r="AP76" s="1543"/>
      <c r="AQ76" s="1543"/>
      <c r="AR76" s="1543"/>
      <c r="AS76" s="1543"/>
      <c r="AT76" s="1543"/>
      <c r="AU76" s="1543"/>
      <c r="AV76" s="1543"/>
      <c r="AW76" s="1543"/>
      <c r="AX76" s="1543"/>
      <c r="AY76" s="1543"/>
      <c r="AZ76" s="1543"/>
      <c r="BA76" s="1543"/>
      <c r="BB76" s="1543"/>
      <c r="BC76" s="1543"/>
      <c r="BD76" s="1543"/>
      <c r="BE76" s="1543"/>
      <c r="BF76" s="1543"/>
      <c r="BG76" s="1543"/>
      <c r="BH76" s="1543"/>
      <c r="BI76" s="1543"/>
      <c r="BJ76" s="1543"/>
      <c r="BK76" s="1543"/>
      <c r="BL76" s="1543"/>
      <c r="BM76" s="1543"/>
      <c r="BN76" s="1543"/>
      <c r="BO76" s="1543"/>
      <c r="BP76" s="1543"/>
      <c r="BQ76" s="1543"/>
      <c r="BR76" s="1543"/>
      <c r="BS76" s="1543"/>
      <c r="BT76" s="1543"/>
      <c r="BU76" s="1543"/>
      <c r="BV76" s="1543"/>
      <c r="BW76" s="1543"/>
      <c r="BX76" s="1543"/>
      <c r="BY76" s="1543"/>
      <c r="BZ76" s="1543"/>
      <c r="CA76" s="1543"/>
      <c r="CB76" s="1543"/>
      <c r="CC76" s="1543"/>
      <c r="CD76" s="1543"/>
      <c r="CE76" s="1543"/>
      <c r="CF76" s="1543"/>
      <c r="CG76" s="1543"/>
      <c r="CH76" s="1543"/>
      <c r="CI76" s="1543"/>
      <c r="CJ76" s="1543"/>
      <c r="CK76" s="1543"/>
      <c r="CL76" s="1543"/>
      <c r="CM76" s="1543"/>
      <c r="CN76" s="1543"/>
      <c r="CO76" s="1543"/>
      <c r="CP76" s="1543"/>
      <c r="CQ76" s="1543"/>
      <c r="CR76" s="1543"/>
      <c r="CS76" s="1543"/>
      <c r="CT76" s="1543"/>
      <c r="CU76" s="1543"/>
      <c r="CV76" s="1543"/>
      <c r="CW76" s="1543"/>
      <c r="CX76" s="1543"/>
      <c r="CY76" s="1543"/>
      <c r="CZ76" s="1543"/>
      <c r="DA76" s="1543"/>
      <c r="DB76" s="1543"/>
      <c r="DC76" s="1543"/>
      <c r="DD76" s="1543"/>
      <c r="DE76" s="1543"/>
      <c r="DF76" s="1543"/>
      <c r="DG76" s="1543"/>
      <c r="DH76" s="1543"/>
      <c r="DI76" s="1543"/>
    </row>
    <row r="77" spans="1:113" s="213" customFormat="1">
      <c r="V77" s="1543"/>
      <c r="W77" s="1543"/>
      <c r="X77" s="1543"/>
      <c r="Y77" s="1543"/>
      <c r="Z77" s="1543"/>
      <c r="AA77" s="1543"/>
      <c r="AB77" s="1543"/>
      <c r="AC77" s="1543"/>
      <c r="AD77" s="1543"/>
      <c r="AE77" s="1543"/>
      <c r="AF77" s="1543"/>
      <c r="AG77" s="1543"/>
      <c r="AH77" s="1543"/>
      <c r="AI77" s="1543"/>
      <c r="AJ77" s="1543"/>
      <c r="AK77" s="1543"/>
      <c r="AL77" s="1543"/>
      <c r="AM77" s="1543"/>
      <c r="AN77" s="1543"/>
      <c r="AO77" s="1543"/>
      <c r="AP77" s="1543"/>
      <c r="AQ77" s="1543"/>
      <c r="AR77" s="1543"/>
      <c r="AS77" s="1543"/>
      <c r="AT77" s="1543"/>
      <c r="AU77" s="1543"/>
      <c r="AV77" s="1543"/>
      <c r="AW77" s="1543"/>
      <c r="AX77" s="1543"/>
      <c r="AY77" s="1543"/>
      <c r="AZ77" s="1543"/>
      <c r="BA77" s="1543"/>
      <c r="BB77" s="1543"/>
      <c r="BC77" s="1543"/>
      <c r="BD77" s="1543"/>
      <c r="BE77" s="1543"/>
      <c r="BF77" s="1543"/>
      <c r="BG77" s="1543"/>
      <c r="BH77" s="1543"/>
      <c r="BI77" s="1543"/>
      <c r="BJ77" s="1543"/>
      <c r="BK77" s="1543"/>
      <c r="BL77" s="1543"/>
      <c r="BM77" s="1543"/>
      <c r="BN77" s="1543"/>
      <c r="BO77" s="1543"/>
      <c r="BP77" s="1543"/>
      <c r="BQ77" s="1543"/>
      <c r="BR77" s="1543"/>
      <c r="BS77" s="1543"/>
      <c r="BT77" s="1543"/>
      <c r="BU77" s="1543"/>
      <c r="BV77" s="1543"/>
      <c r="BW77" s="1543"/>
      <c r="BX77" s="1543"/>
      <c r="BY77" s="1543"/>
      <c r="BZ77" s="1543"/>
      <c r="CA77" s="1543"/>
      <c r="CB77" s="1543"/>
      <c r="CC77" s="1543"/>
      <c r="CD77" s="1543"/>
      <c r="CE77" s="1543"/>
      <c r="CF77" s="1543"/>
      <c r="CG77" s="1543"/>
      <c r="CH77" s="1543"/>
      <c r="CI77" s="1543"/>
      <c r="CJ77" s="1543"/>
      <c r="CK77" s="1543"/>
      <c r="CL77" s="1543"/>
      <c r="CM77" s="1543"/>
      <c r="CN77" s="1543"/>
      <c r="CO77" s="1543"/>
      <c r="CP77" s="1543"/>
      <c r="CQ77" s="1543"/>
      <c r="CR77" s="1543"/>
      <c r="CS77" s="1543"/>
      <c r="CT77" s="1543"/>
      <c r="CU77" s="1543"/>
      <c r="CV77" s="1543"/>
      <c r="CW77" s="1543"/>
      <c r="CX77" s="1543"/>
      <c r="CY77" s="1543"/>
      <c r="CZ77" s="1543"/>
      <c r="DA77" s="1543"/>
      <c r="DB77" s="1543"/>
      <c r="DC77" s="1543"/>
      <c r="DD77" s="1543"/>
      <c r="DE77" s="1543"/>
      <c r="DF77" s="1543"/>
      <c r="DG77" s="1543"/>
      <c r="DH77" s="1543"/>
      <c r="DI77" s="1543"/>
    </row>
    <row r="78" spans="1:113" s="213" customFormat="1">
      <c r="A78" s="1543"/>
      <c r="B78" s="1543"/>
      <c r="V78" s="1543"/>
      <c r="W78" s="1543"/>
      <c r="X78" s="1543"/>
      <c r="Y78" s="1543"/>
      <c r="Z78" s="1543"/>
      <c r="AA78" s="1543"/>
      <c r="AB78" s="1543"/>
      <c r="AC78" s="1543"/>
      <c r="AD78" s="1543"/>
      <c r="AE78" s="1543"/>
      <c r="AF78" s="1543"/>
      <c r="AG78" s="1543"/>
      <c r="AH78" s="1543"/>
      <c r="AI78" s="1543"/>
      <c r="AJ78" s="1543"/>
      <c r="AK78" s="1543"/>
      <c r="AL78" s="1543"/>
      <c r="AM78" s="1543"/>
      <c r="AN78" s="1543"/>
      <c r="AO78" s="1543"/>
      <c r="AP78" s="1543"/>
      <c r="AQ78" s="1543"/>
      <c r="AR78" s="1543"/>
      <c r="AS78" s="1543"/>
      <c r="AT78" s="1543"/>
      <c r="AU78" s="1543"/>
      <c r="AV78" s="1543"/>
      <c r="AW78" s="1543"/>
      <c r="AX78" s="1543"/>
      <c r="AY78" s="1543"/>
      <c r="AZ78" s="1543"/>
      <c r="BA78" s="1543"/>
      <c r="BB78" s="1543"/>
      <c r="BC78" s="1543"/>
      <c r="BD78" s="1543"/>
      <c r="BE78" s="1543"/>
      <c r="BF78" s="1543"/>
      <c r="BG78" s="1543"/>
      <c r="BH78" s="1543"/>
      <c r="BI78" s="1543"/>
      <c r="BJ78" s="1543"/>
      <c r="BK78" s="1543"/>
      <c r="BL78" s="1543"/>
      <c r="BM78" s="1543"/>
      <c r="BN78" s="1543"/>
      <c r="BO78" s="1543"/>
      <c r="BP78" s="1543"/>
      <c r="BQ78" s="1543"/>
      <c r="BR78" s="1543"/>
      <c r="BS78" s="1543"/>
      <c r="BT78" s="1543"/>
      <c r="BU78" s="1543"/>
      <c r="BV78" s="1543"/>
      <c r="BW78" s="1543"/>
      <c r="BX78" s="1543"/>
      <c r="BY78" s="1543"/>
      <c r="BZ78" s="1543"/>
      <c r="CA78" s="1543"/>
      <c r="CB78" s="1543"/>
      <c r="CC78" s="1543"/>
      <c r="CD78" s="1543"/>
      <c r="CE78" s="1543"/>
      <c r="CF78" s="1543"/>
      <c r="CG78" s="1543"/>
      <c r="CH78" s="1543"/>
      <c r="CI78" s="1543"/>
      <c r="CJ78" s="1543"/>
      <c r="CK78" s="1543"/>
      <c r="CL78" s="1543"/>
      <c r="CM78" s="1543"/>
      <c r="CN78" s="1543"/>
      <c r="CO78" s="1543"/>
      <c r="CP78" s="1543"/>
      <c r="CQ78" s="1543"/>
      <c r="CR78" s="1543"/>
      <c r="CS78" s="1543"/>
      <c r="CT78" s="1543"/>
      <c r="CU78" s="1543"/>
      <c r="CV78" s="1543"/>
      <c r="CW78" s="1543"/>
      <c r="CX78" s="1543"/>
      <c r="CY78" s="1543"/>
      <c r="CZ78" s="1543"/>
      <c r="DA78" s="1543"/>
      <c r="DB78" s="1543"/>
      <c r="DC78" s="1543"/>
      <c r="DD78" s="1543"/>
      <c r="DE78" s="1543"/>
      <c r="DF78" s="1543"/>
      <c r="DG78" s="1543"/>
      <c r="DH78" s="1543"/>
      <c r="DI78" s="1543"/>
    </row>
    <row r="79" spans="1:113" s="213" customFormat="1">
      <c r="A79" s="1543"/>
      <c r="B79" s="1543"/>
      <c r="V79" s="1543"/>
      <c r="W79" s="1543"/>
      <c r="X79" s="1543"/>
      <c r="Y79" s="1543"/>
      <c r="Z79" s="1543"/>
      <c r="AA79" s="1543"/>
      <c r="AB79" s="1543"/>
      <c r="AC79" s="1543"/>
      <c r="AD79" s="1543"/>
      <c r="AE79" s="1543"/>
      <c r="AF79" s="1543"/>
      <c r="AG79" s="1543"/>
      <c r="AH79" s="1543"/>
      <c r="AI79" s="1543"/>
      <c r="AJ79" s="1543"/>
      <c r="AK79" s="1543"/>
      <c r="AL79" s="1543"/>
      <c r="AM79" s="1543"/>
      <c r="AN79" s="1543"/>
      <c r="AO79" s="1543"/>
      <c r="AP79" s="1543"/>
      <c r="AQ79" s="1543"/>
      <c r="AR79" s="1543"/>
      <c r="AS79" s="1543"/>
      <c r="AT79" s="1543"/>
      <c r="AU79" s="1543"/>
      <c r="AV79" s="1543"/>
      <c r="AW79" s="1543"/>
      <c r="AX79" s="1543"/>
      <c r="AY79" s="1543"/>
      <c r="AZ79" s="1543"/>
      <c r="BA79" s="1543"/>
      <c r="BB79" s="1543"/>
      <c r="BC79" s="1543"/>
      <c r="BD79" s="1543"/>
      <c r="BE79" s="1543"/>
      <c r="BF79" s="1543"/>
      <c r="BG79" s="1543"/>
      <c r="BH79" s="1543"/>
      <c r="BI79" s="1543"/>
      <c r="BJ79" s="1543"/>
      <c r="BK79" s="1543"/>
      <c r="BL79" s="1543"/>
      <c r="BM79" s="1543"/>
      <c r="BN79" s="1543"/>
      <c r="BO79" s="1543"/>
      <c r="BP79" s="1543"/>
      <c r="BQ79" s="1543"/>
      <c r="BR79" s="1543"/>
      <c r="BS79" s="1543"/>
      <c r="BT79" s="1543"/>
      <c r="BU79" s="1543"/>
      <c r="BV79" s="1543"/>
      <c r="BW79" s="1543"/>
      <c r="BX79" s="1543"/>
      <c r="BY79" s="1543"/>
      <c r="BZ79" s="1543"/>
      <c r="CA79" s="1543"/>
      <c r="CB79" s="1543"/>
      <c r="CC79" s="1543"/>
      <c r="CD79" s="1543"/>
      <c r="CE79" s="1543"/>
      <c r="CF79" s="1543"/>
      <c r="CG79" s="1543"/>
      <c r="CH79" s="1543"/>
      <c r="CI79" s="1543"/>
      <c r="CJ79" s="1543"/>
      <c r="CK79" s="1543"/>
      <c r="CL79" s="1543"/>
      <c r="CM79" s="1543"/>
      <c r="CN79" s="1543"/>
      <c r="CO79" s="1543"/>
      <c r="CP79" s="1543"/>
      <c r="CQ79" s="1543"/>
      <c r="CR79" s="1543"/>
      <c r="CS79" s="1543"/>
      <c r="CT79" s="1543"/>
      <c r="CU79" s="1543"/>
      <c r="CV79" s="1543"/>
      <c r="CW79" s="1543"/>
      <c r="CX79" s="1543"/>
      <c r="CY79" s="1543"/>
      <c r="CZ79" s="1543"/>
      <c r="DA79" s="1543"/>
      <c r="DB79" s="1543"/>
      <c r="DC79" s="1543"/>
      <c r="DD79" s="1543"/>
      <c r="DE79" s="1543"/>
      <c r="DF79" s="1543"/>
      <c r="DG79" s="1543"/>
      <c r="DH79" s="1543"/>
      <c r="DI79" s="1543"/>
    </row>
  </sheetData>
  <mergeCells count="1">
    <mergeCell ref="A1:I1"/>
  </mergeCells>
  <conditionalFormatting sqref="AV17">
    <cfRule type="cellIs" dxfId="752" priority="31" stopIfTrue="1" operator="equal">
      <formula>$AW$141</formula>
    </cfRule>
  </conditionalFormatting>
  <conditionalFormatting sqref="AV18">
    <cfRule type="cellIs" dxfId="751" priority="30" stopIfTrue="1" operator="equal">
      <formula>$AW$141</formula>
    </cfRule>
  </conditionalFormatting>
  <conditionalFormatting sqref="AW17">
    <cfRule type="cellIs" dxfId="750" priority="29" stopIfTrue="1" operator="equal">
      <formula>$AW$141</formula>
    </cfRule>
  </conditionalFormatting>
  <conditionalFormatting sqref="AW18">
    <cfRule type="cellIs" dxfId="749" priority="28" stopIfTrue="1" operator="equal">
      <formula>$AW$141</formula>
    </cfRule>
  </conditionalFormatting>
  <conditionalFormatting sqref="AX17:AX18">
    <cfRule type="cellIs" dxfId="748" priority="27" stopIfTrue="1" operator="equal">
      <formula>$AW$141</formula>
    </cfRule>
  </conditionalFormatting>
  <conditionalFormatting sqref="AY17">
    <cfRule type="cellIs" dxfId="747" priority="26" stopIfTrue="1" operator="equal">
      <formula>$AW$141</formula>
    </cfRule>
  </conditionalFormatting>
  <conditionalFormatting sqref="AY18">
    <cfRule type="cellIs" dxfId="746" priority="25" stopIfTrue="1" operator="equal">
      <formula>$AW$141</formula>
    </cfRule>
  </conditionalFormatting>
  <conditionalFormatting sqref="AZ17">
    <cfRule type="cellIs" dxfId="745" priority="24" stopIfTrue="1" operator="equal">
      <formula>$AW$141</formula>
    </cfRule>
  </conditionalFormatting>
  <conditionalFormatting sqref="AZ18">
    <cfRule type="cellIs" dxfId="744" priority="23" stopIfTrue="1" operator="equal">
      <formula>$AW$141</formula>
    </cfRule>
  </conditionalFormatting>
  <conditionalFormatting sqref="AV21">
    <cfRule type="cellIs" dxfId="743" priority="22" stopIfTrue="1" operator="equal">
      <formula>$AX$142</formula>
    </cfRule>
  </conditionalFormatting>
  <conditionalFormatting sqref="AV22">
    <cfRule type="cellIs" dxfId="742" priority="21" stopIfTrue="1" operator="equal">
      <formula>$AX$142</formula>
    </cfRule>
  </conditionalFormatting>
  <conditionalFormatting sqref="AV23">
    <cfRule type="cellIs" dxfId="741" priority="20" stopIfTrue="1" operator="equal">
      <formula>$AX$142</formula>
    </cfRule>
  </conditionalFormatting>
  <conditionalFormatting sqref="AW21">
    <cfRule type="cellIs" dxfId="740" priority="19" stopIfTrue="1" operator="equal">
      <formula>$AX$142</formula>
    </cfRule>
  </conditionalFormatting>
  <conditionalFormatting sqref="AW22">
    <cfRule type="cellIs" dxfId="739" priority="18" stopIfTrue="1" operator="equal">
      <formula>$AX$142</formula>
    </cfRule>
  </conditionalFormatting>
  <conditionalFormatting sqref="AW23">
    <cfRule type="cellIs" dxfId="738" priority="17" stopIfTrue="1" operator="equal">
      <formula>$AX$142</formula>
    </cfRule>
  </conditionalFormatting>
  <conditionalFormatting sqref="AX21:AX23">
    <cfRule type="cellIs" dxfId="737" priority="16" stopIfTrue="1" operator="equal">
      <formula>$AX$142</formula>
    </cfRule>
  </conditionalFormatting>
  <conditionalFormatting sqref="AY21">
    <cfRule type="cellIs" dxfId="736" priority="15" stopIfTrue="1" operator="equal">
      <formula>$AX$142</formula>
    </cfRule>
  </conditionalFormatting>
  <conditionalFormatting sqref="AY22">
    <cfRule type="cellIs" dxfId="735" priority="14" stopIfTrue="1" operator="equal">
      <formula>$AX$142</formula>
    </cfRule>
  </conditionalFormatting>
  <conditionalFormatting sqref="AY23">
    <cfRule type="cellIs" dxfId="734" priority="13" stopIfTrue="1" operator="equal">
      <formula>$AX$142</formula>
    </cfRule>
  </conditionalFormatting>
  <conditionalFormatting sqref="AZ21">
    <cfRule type="cellIs" dxfId="733" priority="12" stopIfTrue="1" operator="equal">
      <formula>$AX$142</formula>
    </cfRule>
  </conditionalFormatting>
  <conditionalFormatting sqref="AZ22">
    <cfRule type="cellIs" dxfId="732" priority="11" stopIfTrue="1" operator="equal">
      <formula>$AX$142</formula>
    </cfRule>
  </conditionalFormatting>
  <conditionalFormatting sqref="AZ23">
    <cfRule type="cellIs" dxfId="731" priority="10" stopIfTrue="1" operator="equal">
      <formula>$AX$142</formula>
    </cfRule>
  </conditionalFormatting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79"/>
  <sheetViews>
    <sheetView showGridLines="0" topLeftCell="A65" workbookViewId="0">
      <selection activeCell="L84" sqref="L84"/>
    </sheetView>
  </sheetViews>
  <sheetFormatPr defaultRowHeight="15"/>
  <cols>
    <col min="1" max="1" width="17.140625" style="2009" bestFit="1" customWidth="1"/>
    <col min="2" max="2" width="13.5703125" style="2009" customWidth="1"/>
    <col min="3" max="3" width="12" style="2009" bestFit="1" customWidth="1"/>
    <col min="4" max="4" width="10.85546875" style="2009" bestFit="1" customWidth="1"/>
    <col min="5" max="7" width="12" style="2009" bestFit="1" customWidth="1"/>
    <col min="8" max="8" width="10.85546875" style="2009" bestFit="1" customWidth="1"/>
    <col min="9" max="9" width="12" style="2009" bestFit="1" customWidth="1"/>
    <col min="10" max="11" width="10.85546875" style="2009" bestFit="1" customWidth="1"/>
    <col min="12" max="12" width="11.42578125" style="2009" customWidth="1"/>
    <col min="13" max="14" width="10.85546875" style="2009" bestFit="1" customWidth="1"/>
    <col min="15" max="17" width="12" style="2009" bestFit="1" customWidth="1"/>
    <col min="18" max="18" width="13" style="2009" customWidth="1"/>
    <col min="19" max="19" width="12" style="2009" bestFit="1" customWidth="1"/>
    <col min="20" max="20" width="10.85546875" style="2009" bestFit="1" customWidth="1"/>
    <col min="21" max="23" width="12" style="2009" bestFit="1" customWidth="1"/>
    <col min="24" max="24" width="14" style="2009" customWidth="1"/>
    <col min="25" max="27" width="12" style="2009" bestFit="1" customWidth="1"/>
    <col min="28" max="29" width="10.85546875" style="2009" bestFit="1" customWidth="1"/>
    <col min="30" max="30" width="11.28515625" style="2009" bestFit="1" customWidth="1"/>
    <col min="31" max="31" width="10.5703125" style="2009" customWidth="1"/>
    <col min="32" max="32" width="13.42578125" style="2009" customWidth="1"/>
    <col min="33" max="33" width="14.5703125" style="2009" customWidth="1"/>
    <col min="34" max="37" width="12" style="2009" customWidth="1"/>
    <col min="38" max="38" width="9.140625" style="2009"/>
    <col min="39" max="39" width="15.42578125" style="2009" customWidth="1"/>
    <col min="40" max="40" width="16.28515625" style="2009" customWidth="1"/>
    <col min="41" max="41" width="9.140625" style="2009"/>
    <col min="42" max="42" width="15.85546875" style="2009" customWidth="1"/>
    <col min="43" max="16384" width="9.140625" style="2009"/>
  </cols>
  <sheetData>
    <row r="1" spans="1:42" ht="21">
      <c r="A1" s="1614" t="s">
        <v>295</v>
      </c>
      <c r="B1" s="1614"/>
      <c r="C1" s="1614"/>
      <c r="D1" s="1614"/>
      <c r="E1" s="1614"/>
      <c r="F1" s="1614"/>
      <c r="G1" s="1614"/>
      <c r="H1" s="1614"/>
      <c r="I1" s="1614"/>
      <c r="J1" s="1614"/>
      <c r="K1" s="1614"/>
      <c r="L1" s="1614"/>
      <c r="M1" s="1614"/>
      <c r="N1" s="1614"/>
      <c r="O1" s="1614"/>
      <c r="P1" s="1614"/>
      <c r="Q1" s="1614"/>
      <c r="AE1" s="2108"/>
      <c r="AF1" s="2109"/>
      <c r="AG1" s="2109"/>
    </row>
    <row r="2" spans="1:42">
      <c r="A2" s="2110" t="s">
        <v>296</v>
      </c>
      <c r="B2" s="2110"/>
      <c r="C2" s="2110"/>
      <c r="D2" s="2110"/>
      <c r="E2" s="2110"/>
      <c r="F2" s="2110"/>
      <c r="G2" s="2110"/>
      <c r="H2" s="2110"/>
      <c r="I2" s="2110"/>
      <c r="J2" s="2110"/>
      <c r="K2" s="2110"/>
      <c r="L2" s="2110"/>
      <c r="M2" s="2110"/>
      <c r="N2" s="2110"/>
      <c r="O2" s="2110"/>
      <c r="P2" s="1615"/>
      <c r="Q2" s="1615"/>
      <c r="R2" s="1615"/>
      <c r="S2" s="1615"/>
      <c r="T2" s="1615"/>
      <c r="U2" s="1615"/>
      <c r="V2" s="1615"/>
      <c r="W2" s="1615"/>
      <c r="X2" s="1615"/>
      <c r="Y2" s="1615"/>
      <c r="Z2" s="1615"/>
      <c r="AA2" s="1615"/>
      <c r="AB2" s="1615"/>
      <c r="AC2" s="1615"/>
      <c r="AD2" s="1615"/>
      <c r="AE2" s="1615"/>
      <c r="AF2" s="1615"/>
      <c r="AG2" s="1615"/>
      <c r="AH2" s="1615"/>
      <c r="AI2" s="1615"/>
      <c r="AJ2" s="1615"/>
      <c r="AK2" s="1615"/>
      <c r="AL2" s="1615"/>
      <c r="AM2" s="1615"/>
      <c r="AN2" s="1615"/>
      <c r="AO2" s="1615"/>
      <c r="AP2" s="1615"/>
    </row>
    <row r="3" spans="1:42">
      <c r="A3" s="1615"/>
      <c r="B3" s="1615"/>
      <c r="C3" s="1615"/>
      <c r="D3" s="1615"/>
      <c r="E3" s="1615"/>
      <c r="F3" s="1615"/>
      <c r="G3" s="1615"/>
      <c r="H3" s="1615"/>
      <c r="I3" s="1615"/>
      <c r="J3" s="1615"/>
      <c r="K3" s="1615"/>
      <c r="L3" s="1615"/>
      <c r="M3" s="1615"/>
      <c r="N3" s="1615"/>
      <c r="O3" s="1615"/>
      <c r="P3" s="1615"/>
      <c r="Q3" s="1615"/>
      <c r="R3" s="1615"/>
      <c r="S3" s="1615"/>
      <c r="T3" s="1615"/>
      <c r="U3" s="1615"/>
      <c r="V3" s="1615"/>
      <c r="W3" s="1615"/>
      <c r="X3" s="1615"/>
      <c r="Y3" s="1615"/>
      <c r="Z3" s="1615"/>
      <c r="AA3" s="1615"/>
      <c r="AB3" s="1615"/>
      <c r="AC3" s="1615"/>
      <c r="AD3" s="1615"/>
      <c r="AE3" s="1615"/>
      <c r="AF3" s="1615"/>
      <c r="AG3" s="1615"/>
      <c r="AH3" s="1615"/>
      <c r="AI3" s="1615"/>
      <c r="AJ3" s="1615"/>
      <c r="AK3" s="1615"/>
      <c r="AL3" s="1615"/>
      <c r="AM3" s="1615"/>
      <c r="AN3" s="1615"/>
      <c r="AO3" s="1615"/>
      <c r="AP3" s="1615"/>
    </row>
    <row r="4" spans="1:42">
      <c r="A4" s="1616" t="s">
        <v>536</v>
      </c>
      <c r="B4" s="1617"/>
      <c r="C4" s="1617"/>
      <c r="D4" s="1617"/>
      <c r="E4" s="1615"/>
      <c r="F4" s="1615"/>
      <c r="G4" s="1615"/>
      <c r="H4" s="1615"/>
      <c r="I4" s="1615"/>
      <c r="J4" s="1615"/>
      <c r="K4" s="1615"/>
      <c r="L4" s="1615"/>
      <c r="M4" s="1615"/>
      <c r="N4" s="1615"/>
      <c r="O4" s="1615"/>
      <c r="P4" s="1615"/>
      <c r="Q4" s="1615"/>
      <c r="R4" s="1615"/>
      <c r="S4" s="1615"/>
      <c r="T4" s="1615"/>
      <c r="U4" s="1615"/>
      <c r="V4" s="1615"/>
      <c r="W4" s="1615"/>
      <c r="X4" s="1615"/>
      <c r="Y4" s="1615"/>
      <c r="Z4" s="1615"/>
      <c r="AA4" s="1615"/>
      <c r="AB4" s="1615"/>
      <c r="AC4" s="1615"/>
      <c r="AD4" s="1615"/>
      <c r="AE4" s="1615"/>
      <c r="AF4" s="1615"/>
      <c r="AG4" s="1615"/>
      <c r="AH4" s="1615"/>
      <c r="AI4" s="1615"/>
      <c r="AJ4" s="1615"/>
      <c r="AK4" s="1615"/>
      <c r="AL4" s="1615"/>
      <c r="AM4" s="1615"/>
      <c r="AN4" s="1615"/>
      <c r="AO4" s="1615"/>
      <c r="AP4" s="1615"/>
    </row>
    <row r="5" spans="1:42">
      <c r="A5" s="1616" t="s">
        <v>537</v>
      </c>
      <c r="B5" s="1618"/>
      <c r="C5" s="1618"/>
      <c r="D5" s="1618"/>
      <c r="E5" s="1615"/>
      <c r="F5" s="1615"/>
      <c r="G5" s="1615"/>
      <c r="H5" s="1615"/>
      <c r="I5" s="1615"/>
      <c r="J5" s="1615"/>
      <c r="K5" s="1615"/>
      <c r="L5" s="1615"/>
      <c r="M5" s="1615"/>
      <c r="N5" s="1615"/>
      <c r="O5" s="1615"/>
      <c r="P5" s="1615"/>
      <c r="Q5" s="1615"/>
      <c r="R5" s="1615"/>
      <c r="S5" s="1615"/>
      <c r="T5" s="1615"/>
      <c r="U5" s="1615"/>
      <c r="V5" s="1615"/>
      <c r="W5" s="1615"/>
      <c r="X5" s="1615"/>
      <c r="Y5" s="1615"/>
      <c r="Z5" s="1615"/>
      <c r="AA5" s="1615"/>
      <c r="AB5" s="1615"/>
      <c r="AC5" s="1615"/>
      <c r="AD5" s="1615"/>
      <c r="AE5" s="1615"/>
      <c r="AF5" s="1615"/>
      <c r="AG5" s="1615"/>
      <c r="AH5" s="1615"/>
      <c r="AI5" s="1615"/>
      <c r="AJ5" s="1615"/>
      <c r="AK5" s="1615"/>
      <c r="AL5" s="1615"/>
      <c r="AM5" s="1615"/>
      <c r="AN5" s="1615"/>
      <c r="AO5" s="1615"/>
      <c r="AP5" s="1615"/>
    </row>
    <row r="6" spans="1:42">
      <c r="A6" s="1619" t="s">
        <v>538</v>
      </c>
      <c r="B6" s="1618"/>
      <c r="C6" s="1618"/>
      <c r="D6" s="1618"/>
      <c r="E6" s="1615"/>
      <c r="F6" s="1615"/>
      <c r="G6" s="1615"/>
      <c r="H6" s="1615"/>
      <c r="I6" s="1615"/>
      <c r="J6" s="1615"/>
      <c r="K6" s="1615"/>
      <c r="L6" s="1615"/>
      <c r="M6" s="1615"/>
      <c r="N6" s="1615"/>
      <c r="O6" s="1615"/>
      <c r="P6" s="1615"/>
      <c r="Q6" s="1615"/>
      <c r="R6" s="1615"/>
      <c r="S6" s="1615"/>
      <c r="T6" s="1615"/>
      <c r="U6" s="1615"/>
      <c r="V6" s="1615"/>
      <c r="W6" s="1615"/>
      <c r="X6" s="1615"/>
      <c r="Y6" s="1615"/>
      <c r="Z6" s="1615"/>
      <c r="AA6" s="1615"/>
      <c r="AB6" s="1615"/>
      <c r="AC6" s="1615"/>
      <c r="AD6" s="1615"/>
      <c r="AE6" s="1615"/>
      <c r="AF6" s="1615"/>
      <c r="AG6" s="1615"/>
      <c r="AH6" s="1615"/>
      <c r="AI6" s="1615"/>
      <c r="AJ6" s="1615"/>
      <c r="AK6" s="1615"/>
      <c r="AL6" s="1615"/>
      <c r="AM6" s="1615"/>
      <c r="AN6" s="1615"/>
      <c r="AO6" s="1615"/>
      <c r="AP6" s="1615"/>
    </row>
    <row r="7" spans="1:42" ht="20.25">
      <c r="A7" s="1620" t="s">
        <v>556</v>
      </c>
      <c r="B7" s="1620"/>
      <c r="C7" s="1620"/>
      <c r="D7" s="1620"/>
      <c r="E7" s="1621"/>
      <c r="F7" s="1621"/>
      <c r="G7" s="1621"/>
      <c r="H7" s="1615"/>
      <c r="I7" s="1615"/>
      <c r="J7" s="1615"/>
      <c r="K7" s="1615"/>
      <c r="L7" s="1615"/>
      <c r="M7" s="1615"/>
      <c r="N7" s="1615"/>
      <c r="O7" s="1615"/>
      <c r="P7" s="1615"/>
      <c r="Q7" s="1615"/>
      <c r="R7" s="1615"/>
      <c r="S7" s="1615"/>
      <c r="T7" s="1615"/>
      <c r="U7" s="1615"/>
      <c r="V7" s="1615"/>
      <c r="W7" s="1615"/>
      <c r="X7" s="1615"/>
      <c r="Y7" s="1615"/>
      <c r="Z7" s="1615"/>
      <c r="AA7" s="1615"/>
      <c r="AB7" s="1615"/>
      <c r="AC7" s="1615"/>
      <c r="AD7" s="1615"/>
      <c r="AE7" s="1615"/>
      <c r="AF7" s="1615"/>
      <c r="AG7" s="1615"/>
      <c r="AH7" s="1615"/>
      <c r="AI7" s="1615"/>
      <c r="AJ7" s="1615"/>
      <c r="AK7" s="1615"/>
      <c r="AL7" s="1615"/>
      <c r="AM7" s="1615"/>
      <c r="AN7" s="1615"/>
      <c r="AO7" s="1615"/>
      <c r="AP7" s="1615"/>
    </row>
    <row r="8" spans="1:42" ht="21" thickBot="1">
      <c r="A8" s="1615"/>
      <c r="B8" s="1615"/>
      <c r="C8" s="1622"/>
      <c r="D8" s="1622"/>
      <c r="E8" s="1623"/>
      <c r="F8" s="1623"/>
      <c r="G8" s="1623"/>
      <c r="H8" s="1615"/>
      <c r="I8" s="1615"/>
      <c r="J8" s="1615"/>
      <c r="K8" s="1615"/>
      <c r="L8" s="1615"/>
      <c r="M8" s="1615"/>
      <c r="N8" s="1615"/>
      <c r="O8" s="1615"/>
      <c r="P8" s="1615"/>
      <c r="Q8" s="1615"/>
      <c r="R8" s="1615"/>
      <c r="S8" s="1615"/>
      <c r="T8" s="1615"/>
      <c r="U8" s="1615"/>
      <c r="V8" s="1615"/>
      <c r="W8" s="1615"/>
      <c r="X8" s="1615"/>
      <c r="Y8" s="1615"/>
      <c r="Z8" s="1615"/>
      <c r="AA8" s="1615"/>
      <c r="AB8" s="1615"/>
      <c r="AC8" s="1615"/>
      <c r="AD8" s="1615"/>
      <c r="AE8" s="1615"/>
      <c r="AF8" s="1615"/>
      <c r="AG8" s="1615"/>
      <c r="AH8" s="1615"/>
      <c r="AI8" s="1615"/>
      <c r="AJ8" s="1615"/>
      <c r="AK8" s="1615"/>
      <c r="AL8" s="1615"/>
      <c r="AM8" s="1615"/>
      <c r="AN8" s="1615"/>
      <c r="AO8" s="1615"/>
      <c r="AP8" s="1615"/>
    </row>
    <row r="9" spans="1:42" ht="26.25" customHeight="1" thickBot="1">
      <c r="A9" s="1624" t="s">
        <v>558</v>
      </c>
      <c r="B9" s="1615"/>
      <c r="C9" s="1533" t="s">
        <v>102</v>
      </c>
      <c r="D9" s="1533" t="s">
        <v>148</v>
      </c>
      <c r="E9" s="1533" t="s">
        <v>148</v>
      </c>
      <c r="F9" s="1533" t="s">
        <v>125</v>
      </c>
      <c r="G9" s="1533" t="s">
        <v>125</v>
      </c>
      <c r="H9" s="1533" t="s">
        <v>104</v>
      </c>
      <c r="I9" s="1533" t="s">
        <v>104</v>
      </c>
      <c r="J9" s="1534" t="s">
        <v>106</v>
      </c>
      <c r="K9" s="1533" t="s">
        <v>124</v>
      </c>
      <c r="L9" s="1533" t="s">
        <v>107</v>
      </c>
      <c r="M9" s="1533" t="s">
        <v>108</v>
      </c>
      <c r="N9" s="1533" t="s">
        <v>109</v>
      </c>
      <c r="O9" s="1533" t="s">
        <v>224</v>
      </c>
      <c r="P9" s="1533" t="s">
        <v>224</v>
      </c>
      <c r="Q9" s="1533" t="s">
        <v>110</v>
      </c>
      <c r="R9" s="1533" t="s">
        <v>111</v>
      </c>
      <c r="S9" s="1533" t="s">
        <v>126</v>
      </c>
      <c r="T9" s="1533" t="s">
        <v>128</v>
      </c>
      <c r="U9" s="1533" t="s">
        <v>127</v>
      </c>
      <c r="V9" s="1533" t="s">
        <v>112</v>
      </c>
      <c r="W9" s="1533" t="s">
        <v>129</v>
      </c>
      <c r="X9" s="1533" t="s">
        <v>129</v>
      </c>
      <c r="Y9" s="1533" t="s">
        <v>130</v>
      </c>
      <c r="Z9" s="1533" t="s">
        <v>113</v>
      </c>
      <c r="AA9" s="1533" t="s">
        <v>114</v>
      </c>
      <c r="AB9" s="1535" t="s">
        <v>131</v>
      </c>
      <c r="AC9" s="1535" t="s">
        <v>131</v>
      </c>
      <c r="AD9" s="1533" t="s">
        <v>115</v>
      </c>
      <c r="AE9" s="1533" t="s">
        <v>147</v>
      </c>
      <c r="AF9" s="1533" t="s">
        <v>147</v>
      </c>
      <c r="AG9" s="1533" t="s">
        <v>136</v>
      </c>
      <c r="AH9" s="1533" t="s">
        <v>132</v>
      </c>
      <c r="AI9" s="1533" t="s">
        <v>116</v>
      </c>
      <c r="AJ9" s="1533" t="s">
        <v>117</v>
      </c>
      <c r="AK9" s="1533" t="s">
        <v>117</v>
      </c>
      <c r="AP9" s="1533" t="s">
        <v>119</v>
      </c>
    </row>
    <row r="10" spans="1:42" ht="34.5" thickBot="1">
      <c r="A10" s="1625" t="s">
        <v>557</v>
      </c>
      <c r="B10" s="1626"/>
      <c r="C10" s="1627" t="s">
        <v>354</v>
      </c>
      <c r="D10" s="1628" t="s">
        <v>353</v>
      </c>
      <c r="E10" s="1629" t="s">
        <v>353</v>
      </c>
      <c r="F10" s="1628" t="s">
        <v>352</v>
      </c>
      <c r="G10" s="1629" t="s">
        <v>352</v>
      </c>
      <c r="H10" s="1628" t="s">
        <v>351</v>
      </c>
      <c r="I10" s="1629" t="s">
        <v>351</v>
      </c>
      <c r="J10" s="1627" t="s">
        <v>350</v>
      </c>
      <c r="K10" s="1627" t="s">
        <v>349</v>
      </c>
      <c r="L10" s="1627" t="s">
        <v>347</v>
      </c>
      <c r="M10" s="1627" t="s">
        <v>346</v>
      </c>
      <c r="N10" s="1627" t="s">
        <v>345</v>
      </c>
      <c r="O10" s="1628" t="s">
        <v>344</v>
      </c>
      <c r="P10" s="1629" t="s">
        <v>344</v>
      </c>
      <c r="Q10" s="1627" t="s">
        <v>348</v>
      </c>
      <c r="R10" s="1627" t="s">
        <v>539</v>
      </c>
      <c r="S10" s="1627" t="s">
        <v>343</v>
      </c>
      <c r="T10" s="1627" t="s">
        <v>342</v>
      </c>
      <c r="U10" s="1627" t="s">
        <v>341</v>
      </c>
      <c r="V10" s="1627" t="s">
        <v>540</v>
      </c>
      <c r="W10" s="1628" t="s">
        <v>340</v>
      </c>
      <c r="X10" s="1629" t="s">
        <v>340</v>
      </c>
      <c r="Y10" s="1627" t="s">
        <v>339</v>
      </c>
      <c r="Z10" s="1627" t="s">
        <v>338</v>
      </c>
      <c r="AA10" s="1627" t="s">
        <v>337</v>
      </c>
      <c r="AB10" s="1628" t="s">
        <v>336</v>
      </c>
      <c r="AC10" s="1629" t="s">
        <v>336</v>
      </c>
      <c r="AD10" s="1627" t="s">
        <v>335</v>
      </c>
      <c r="AE10" s="1627" t="s">
        <v>334</v>
      </c>
      <c r="AF10" s="1630" t="s">
        <v>334</v>
      </c>
      <c r="AG10" s="1627" t="s">
        <v>333</v>
      </c>
      <c r="AH10" s="1627" t="s">
        <v>332</v>
      </c>
      <c r="AI10" s="1627" t="s">
        <v>331</v>
      </c>
      <c r="AJ10" s="1628" t="s">
        <v>330</v>
      </c>
      <c r="AK10" s="1629" t="s">
        <v>330</v>
      </c>
      <c r="AL10" s="1631"/>
      <c r="AM10" s="1632" t="s">
        <v>5</v>
      </c>
      <c r="AN10" s="1633" t="s">
        <v>555</v>
      </c>
      <c r="AO10" s="1634"/>
      <c r="AP10" s="1628" t="s">
        <v>329</v>
      </c>
    </row>
    <row r="11" spans="1:42" ht="26.25" thickBot="1">
      <c r="A11" s="1635" t="s">
        <v>553</v>
      </c>
      <c r="B11" s="1636" t="s">
        <v>554</v>
      </c>
      <c r="C11" s="1637" t="s">
        <v>542</v>
      </c>
      <c r="D11" s="1638" t="s">
        <v>542</v>
      </c>
      <c r="E11" s="1639" t="s">
        <v>543</v>
      </c>
      <c r="F11" s="1638" t="s">
        <v>542</v>
      </c>
      <c r="G11" s="1639" t="s">
        <v>544</v>
      </c>
      <c r="H11" s="1638" t="s">
        <v>542</v>
      </c>
      <c r="I11" s="1639" t="s">
        <v>545</v>
      </c>
      <c r="J11" s="1637" t="s">
        <v>542</v>
      </c>
      <c r="K11" s="1637" t="s">
        <v>542</v>
      </c>
      <c r="L11" s="1637" t="s">
        <v>542</v>
      </c>
      <c r="M11" s="1637" t="s">
        <v>542</v>
      </c>
      <c r="N11" s="1637" t="s">
        <v>542</v>
      </c>
      <c r="O11" s="1638" t="s">
        <v>542</v>
      </c>
      <c r="P11" s="1639" t="s">
        <v>546</v>
      </c>
      <c r="Q11" s="1637" t="s">
        <v>542</v>
      </c>
      <c r="R11" s="1637" t="s">
        <v>542</v>
      </c>
      <c r="S11" s="1637" t="s">
        <v>542</v>
      </c>
      <c r="T11" s="1637" t="s">
        <v>542</v>
      </c>
      <c r="U11" s="1637" t="s">
        <v>542</v>
      </c>
      <c r="V11" s="1637" t="s">
        <v>542</v>
      </c>
      <c r="W11" s="1638" t="s">
        <v>542</v>
      </c>
      <c r="X11" s="1639" t="s">
        <v>547</v>
      </c>
      <c r="Y11" s="1637" t="s">
        <v>542</v>
      </c>
      <c r="Z11" s="1637" t="s">
        <v>542</v>
      </c>
      <c r="AA11" s="1637" t="s">
        <v>542</v>
      </c>
      <c r="AB11" s="1638" t="s">
        <v>542</v>
      </c>
      <c r="AC11" s="1639" t="s">
        <v>548</v>
      </c>
      <c r="AD11" s="1637" t="s">
        <v>542</v>
      </c>
      <c r="AE11" s="1637" t="s">
        <v>542</v>
      </c>
      <c r="AF11" s="1640" t="s">
        <v>549</v>
      </c>
      <c r="AG11" s="1637" t="s">
        <v>542</v>
      </c>
      <c r="AH11" s="1637" t="s">
        <v>542</v>
      </c>
      <c r="AI11" s="1637" t="s">
        <v>542</v>
      </c>
      <c r="AJ11" s="1638" t="s">
        <v>542</v>
      </c>
      <c r="AK11" s="1639" t="s">
        <v>550</v>
      </c>
      <c r="AL11" s="1641"/>
      <c r="AM11" s="1642" t="s">
        <v>542</v>
      </c>
      <c r="AN11" s="1643" t="s">
        <v>551</v>
      </c>
      <c r="AO11" s="1644"/>
      <c r="AP11" s="1638" t="s">
        <v>542</v>
      </c>
    </row>
    <row r="12" spans="1:42" ht="23.25">
      <c r="A12" s="1645">
        <v>43829</v>
      </c>
      <c r="B12" s="1646">
        <v>1</v>
      </c>
      <c r="C12" s="1647">
        <v>164.6</v>
      </c>
      <c r="D12" s="1648">
        <v>218.55</v>
      </c>
      <c r="E12" s="1649">
        <v>427.44</v>
      </c>
      <c r="F12" s="1647">
        <v>196.08920000000001</v>
      </c>
      <c r="G12" s="1650">
        <v>4984</v>
      </c>
      <c r="H12" s="1647">
        <v>193.399</v>
      </c>
      <c r="I12" s="1650">
        <v>1445</v>
      </c>
      <c r="J12" s="1647">
        <v>200.47</v>
      </c>
      <c r="K12" s="1647">
        <v>179.05</v>
      </c>
      <c r="L12" s="1651">
        <v>220.07</v>
      </c>
      <c r="M12" s="1647">
        <v>182.59</v>
      </c>
      <c r="N12" s="1647">
        <v>177</v>
      </c>
      <c r="O12" s="1648">
        <v>193.02620000000002</v>
      </c>
      <c r="P12" s="1652">
        <v>1437</v>
      </c>
      <c r="Q12" s="1648">
        <v>190.09</v>
      </c>
      <c r="R12" s="1653" t="s">
        <v>413</v>
      </c>
      <c r="S12" s="1648">
        <v>202.4</v>
      </c>
      <c r="T12" s="1648">
        <v>209.78700000000001</v>
      </c>
      <c r="U12" s="1648">
        <v>193.81</v>
      </c>
      <c r="V12" s="1648" t="s">
        <v>552</v>
      </c>
      <c r="W12" s="1648">
        <v>202.34030000000001</v>
      </c>
      <c r="X12" s="1652">
        <v>66887.070000000007</v>
      </c>
      <c r="Y12" s="1648" t="s">
        <v>357</v>
      </c>
      <c r="Z12" s="1648">
        <v>187.82</v>
      </c>
      <c r="AA12" s="1648">
        <v>197.88</v>
      </c>
      <c r="AB12" s="1654">
        <v>191.10820000000001</v>
      </c>
      <c r="AC12" s="1655">
        <v>813.31299999999999</v>
      </c>
      <c r="AD12" s="1648">
        <v>206</v>
      </c>
      <c r="AE12" s="1648">
        <v>218.39410000000001</v>
      </c>
      <c r="AF12" s="1648">
        <v>1044.22</v>
      </c>
      <c r="AG12" s="1648">
        <v>202.97</v>
      </c>
      <c r="AH12" s="1648">
        <v>206.8</v>
      </c>
      <c r="AI12" s="1648">
        <v>167.69</v>
      </c>
      <c r="AJ12" s="1648">
        <v>184.9092</v>
      </c>
      <c r="AK12" s="1650">
        <v>1934</v>
      </c>
      <c r="AL12" s="1641"/>
      <c r="AM12" s="1656">
        <v>192.7092033851394</v>
      </c>
      <c r="AN12" s="1532">
        <v>-5.0363447023458185E-3</v>
      </c>
      <c r="AO12" s="1641"/>
      <c r="AP12" s="1647">
        <v>189.69330000000002</v>
      </c>
    </row>
    <row r="13" spans="1:42" ht="23.25">
      <c r="A13" s="1645">
        <v>43836</v>
      </c>
      <c r="B13" s="1646">
        <v>2</v>
      </c>
      <c r="C13" s="1647">
        <v>164</v>
      </c>
      <c r="D13" s="1648">
        <v>218.75450000000001</v>
      </c>
      <c r="E13" s="1649">
        <v>427.84000000000003</v>
      </c>
      <c r="F13" s="1647">
        <v>195.26510000000002</v>
      </c>
      <c r="G13" s="1650">
        <v>4937</v>
      </c>
      <c r="H13" s="1647">
        <v>194.1627</v>
      </c>
      <c r="I13" s="1650">
        <v>1451</v>
      </c>
      <c r="J13" s="1647">
        <v>195.6</v>
      </c>
      <c r="K13" s="1647">
        <v>175.06</v>
      </c>
      <c r="L13" s="1651">
        <v>221</v>
      </c>
      <c r="M13" s="1647">
        <v>180.62</v>
      </c>
      <c r="N13" s="1647">
        <v>174</v>
      </c>
      <c r="O13" s="1648">
        <v>195.67140000000001</v>
      </c>
      <c r="P13" s="1652">
        <v>1457</v>
      </c>
      <c r="Q13" s="1648">
        <v>190.1</v>
      </c>
      <c r="R13" s="1653" t="s">
        <v>413</v>
      </c>
      <c r="S13" s="1648">
        <v>207.14000000000001</v>
      </c>
      <c r="T13" s="1648">
        <v>210.988</v>
      </c>
      <c r="U13" s="1648">
        <v>192.17000000000002</v>
      </c>
      <c r="V13" s="1648" t="s">
        <v>552</v>
      </c>
      <c r="W13" s="1648">
        <v>201.93550000000002</v>
      </c>
      <c r="X13" s="1652">
        <v>67006.81</v>
      </c>
      <c r="Y13" s="1648" t="s">
        <v>357</v>
      </c>
      <c r="Z13" s="1648">
        <v>173.19</v>
      </c>
      <c r="AA13" s="1648">
        <v>193.21</v>
      </c>
      <c r="AB13" s="1654">
        <v>187.17140000000001</v>
      </c>
      <c r="AC13" s="1655">
        <v>794.51600000000008</v>
      </c>
      <c r="AD13" s="1648">
        <v>206</v>
      </c>
      <c r="AE13" s="1648">
        <v>219.67400000000001</v>
      </c>
      <c r="AF13" s="1648">
        <v>1049.5899999999999</v>
      </c>
      <c r="AG13" s="1648">
        <v>204.13</v>
      </c>
      <c r="AH13" s="1648">
        <v>203.51</v>
      </c>
      <c r="AI13" s="1648">
        <v>168.6</v>
      </c>
      <c r="AJ13" s="1648">
        <v>182.1593</v>
      </c>
      <c r="AK13" s="1650">
        <v>1918</v>
      </c>
      <c r="AL13" s="1641"/>
      <c r="AM13" s="1656">
        <v>188.93102239727483</v>
      </c>
      <c r="AN13" s="1532">
        <v>-1.9605607420387083E-2</v>
      </c>
      <c r="AO13" s="1641"/>
      <c r="AP13" s="1647">
        <v>189.89700000000002</v>
      </c>
    </row>
    <row r="14" spans="1:42" ht="23.25">
      <c r="A14" s="1645">
        <v>43843</v>
      </c>
      <c r="B14" s="1646">
        <v>3</v>
      </c>
      <c r="C14" s="1647">
        <v>155.5</v>
      </c>
      <c r="D14" s="1648">
        <v>221.67910000000001</v>
      </c>
      <c r="E14" s="1649">
        <v>433.56</v>
      </c>
      <c r="F14" s="1647">
        <v>189.39850000000001</v>
      </c>
      <c r="G14" s="1650">
        <v>4769</v>
      </c>
      <c r="H14" s="1647">
        <v>197.37800000000001</v>
      </c>
      <c r="I14" s="1650">
        <v>1475</v>
      </c>
      <c r="J14" s="1647">
        <v>189.43</v>
      </c>
      <c r="K14" s="1647">
        <v>171.33</v>
      </c>
      <c r="L14" s="1651">
        <v>216.36</v>
      </c>
      <c r="M14" s="1647">
        <v>180.07</v>
      </c>
      <c r="N14" s="1647">
        <v>170</v>
      </c>
      <c r="O14" s="1648">
        <v>186.90600000000001</v>
      </c>
      <c r="P14" s="1652">
        <v>1391</v>
      </c>
      <c r="Q14" s="1648">
        <v>190.47</v>
      </c>
      <c r="R14" s="1653" t="s">
        <v>413</v>
      </c>
      <c r="S14" s="1648">
        <v>210.84</v>
      </c>
      <c r="T14" s="1648">
        <v>198.82600000000002</v>
      </c>
      <c r="U14" s="1648">
        <v>187.93</v>
      </c>
      <c r="V14" s="1648" t="s">
        <v>552</v>
      </c>
      <c r="W14" s="1648">
        <v>193.67000000000002</v>
      </c>
      <c r="X14" s="1652">
        <v>64709.85</v>
      </c>
      <c r="Y14" s="1648" t="s">
        <v>357</v>
      </c>
      <c r="Z14" s="1648">
        <v>166.55</v>
      </c>
      <c r="AA14" s="1648">
        <v>186.95000000000002</v>
      </c>
      <c r="AB14" s="1654">
        <v>180.80780000000001</v>
      </c>
      <c r="AC14" s="1655">
        <v>765.46800000000007</v>
      </c>
      <c r="AD14" s="1648">
        <v>201</v>
      </c>
      <c r="AE14" s="1648">
        <v>213.2927</v>
      </c>
      <c r="AF14" s="1648">
        <v>1019.46</v>
      </c>
      <c r="AG14" s="1648">
        <v>195.15</v>
      </c>
      <c r="AH14" s="1648">
        <v>194.46</v>
      </c>
      <c r="AI14" s="1648">
        <v>167.58</v>
      </c>
      <c r="AJ14" s="1648">
        <v>179.7098</v>
      </c>
      <c r="AK14" s="1650">
        <v>1896</v>
      </c>
      <c r="AL14" s="1641"/>
      <c r="AM14" s="1656">
        <v>184.30623021077284</v>
      </c>
      <c r="AN14" s="1532">
        <v>-2.4478733708311884E-2</v>
      </c>
      <c r="AO14" s="1641"/>
      <c r="AP14" s="1647">
        <v>189.29430000000002</v>
      </c>
    </row>
    <row r="15" spans="1:42" ht="23.25">
      <c r="A15" s="1645">
        <v>43850</v>
      </c>
      <c r="B15" s="1646">
        <v>4</v>
      </c>
      <c r="C15" s="1647">
        <v>152.20000000000002</v>
      </c>
      <c r="D15" s="1648">
        <v>224.90030000000002</v>
      </c>
      <c r="E15" s="1649">
        <v>439.86</v>
      </c>
      <c r="F15" s="1647">
        <v>184.91300000000001</v>
      </c>
      <c r="G15" s="1650">
        <v>4648</v>
      </c>
      <c r="H15" s="1647">
        <v>198.58500000000001</v>
      </c>
      <c r="I15" s="1650">
        <v>1484</v>
      </c>
      <c r="J15" s="1647">
        <v>187.61</v>
      </c>
      <c r="K15" s="1647">
        <v>170.23</v>
      </c>
      <c r="L15" s="1651">
        <v>210.79</v>
      </c>
      <c r="M15" s="1647">
        <v>176.22</v>
      </c>
      <c r="N15" s="1647">
        <v>165</v>
      </c>
      <c r="O15" s="1648">
        <v>184.82820000000001</v>
      </c>
      <c r="P15" s="1652">
        <v>1375</v>
      </c>
      <c r="Q15" s="1648">
        <v>190.61</v>
      </c>
      <c r="R15" s="1653" t="s">
        <v>413</v>
      </c>
      <c r="S15" s="1648">
        <v>210.55</v>
      </c>
      <c r="T15" s="1648">
        <v>194.203</v>
      </c>
      <c r="U15" s="1648">
        <v>186</v>
      </c>
      <c r="V15" s="1648" t="s">
        <v>552</v>
      </c>
      <c r="W15" s="1648">
        <v>189.2158</v>
      </c>
      <c r="X15" s="1652">
        <v>63579.74</v>
      </c>
      <c r="Y15" s="1648" t="s">
        <v>357</v>
      </c>
      <c r="Z15" s="1648">
        <v>167.03</v>
      </c>
      <c r="AA15" s="1648">
        <v>184.98</v>
      </c>
      <c r="AB15" s="1654">
        <v>178.041</v>
      </c>
      <c r="AC15" s="1655">
        <v>755.87300000000005</v>
      </c>
      <c r="AD15" s="1648">
        <v>195</v>
      </c>
      <c r="AE15" s="1648">
        <v>203.1798</v>
      </c>
      <c r="AF15" s="1648">
        <v>971.06000000000006</v>
      </c>
      <c r="AG15" s="1648">
        <v>189.75</v>
      </c>
      <c r="AH15" s="1648">
        <v>189.16</v>
      </c>
      <c r="AI15" s="1648">
        <v>168.39000000000001</v>
      </c>
      <c r="AJ15" s="1648">
        <v>181.00960000000001</v>
      </c>
      <c r="AK15" s="1650">
        <v>1909</v>
      </c>
      <c r="AL15" s="1641"/>
      <c r="AM15" s="1656">
        <v>182.02111059186706</v>
      </c>
      <c r="AN15" s="1532">
        <v>-1.2398493617348239E-2</v>
      </c>
      <c r="AO15" s="1641"/>
      <c r="AP15" s="1647">
        <v>190.5531</v>
      </c>
    </row>
    <row r="16" spans="1:42" ht="23.25">
      <c r="A16" s="1645">
        <v>43857</v>
      </c>
      <c r="B16" s="1646">
        <v>5</v>
      </c>
      <c r="C16" s="1647">
        <v>151.6</v>
      </c>
      <c r="D16" s="1648">
        <v>225.03320000000002</v>
      </c>
      <c r="E16" s="1649">
        <v>440.12</v>
      </c>
      <c r="F16" s="1647">
        <v>181.57400000000001</v>
      </c>
      <c r="G16" s="1650">
        <v>4578</v>
      </c>
      <c r="H16" s="1647">
        <v>199.7878</v>
      </c>
      <c r="I16" s="1650">
        <v>1493</v>
      </c>
      <c r="J16" s="1647">
        <v>188.82</v>
      </c>
      <c r="K16" s="1647">
        <v>173.07</v>
      </c>
      <c r="L16" s="1651">
        <v>207.07</v>
      </c>
      <c r="M16" s="1647">
        <v>176.22</v>
      </c>
      <c r="N16" s="1647">
        <v>160</v>
      </c>
      <c r="O16" s="1648">
        <v>184.75400000000002</v>
      </c>
      <c r="P16" s="1652">
        <v>1375</v>
      </c>
      <c r="Q16" s="1648">
        <v>190.81</v>
      </c>
      <c r="R16" s="1653" t="s">
        <v>413</v>
      </c>
      <c r="S16" s="1648">
        <v>211.15</v>
      </c>
      <c r="T16" s="1648">
        <v>193.19400000000002</v>
      </c>
      <c r="U16" s="1648">
        <v>183.59</v>
      </c>
      <c r="V16" s="1648" t="s">
        <v>552</v>
      </c>
      <c r="W16" s="1648">
        <v>189.11150000000001</v>
      </c>
      <c r="X16" s="1652">
        <v>63773</v>
      </c>
      <c r="Y16" s="1648" t="s">
        <v>357</v>
      </c>
      <c r="Z16" s="1648">
        <v>167.93</v>
      </c>
      <c r="AA16" s="1648">
        <v>186.17000000000002</v>
      </c>
      <c r="AB16" s="1654">
        <v>180.44900000000001</v>
      </c>
      <c r="AC16" s="1655">
        <v>772.68000000000006</v>
      </c>
      <c r="AD16" s="1648">
        <v>195</v>
      </c>
      <c r="AE16" s="1648">
        <v>195.0196</v>
      </c>
      <c r="AF16" s="1648">
        <v>931.94</v>
      </c>
      <c r="AG16" s="1648">
        <v>191.4</v>
      </c>
      <c r="AH16" s="1648">
        <v>191.17000000000002</v>
      </c>
      <c r="AI16" s="1648">
        <v>168.23</v>
      </c>
      <c r="AJ16" s="1648">
        <v>180.73930000000001</v>
      </c>
      <c r="AK16" s="1650">
        <v>1918</v>
      </c>
      <c r="AL16" s="1641"/>
      <c r="AM16" s="1656">
        <v>182.28178850329996</v>
      </c>
      <c r="AN16" s="1532">
        <v>1.4321301006530174E-3</v>
      </c>
      <c r="AO16" s="1641"/>
      <c r="AP16" s="1647">
        <v>192.04180000000002</v>
      </c>
    </row>
    <row r="17" spans="1:42" ht="23.25">
      <c r="A17" s="1645">
        <v>43864</v>
      </c>
      <c r="B17" s="1646">
        <v>6</v>
      </c>
      <c r="C17" s="1647">
        <v>155.6</v>
      </c>
      <c r="D17" s="1648">
        <v>225.5292</v>
      </c>
      <c r="E17" s="1649">
        <v>441.09000000000003</v>
      </c>
      <c r="F17" s="1647">
        <v>182.5986</v>
      </c>
      <c r="G17" s="1650">
        <v>4579</v>
      </c>
      <c r="H17" s="1647">
        <v>201.93470000000002</v>
      </c>
      <c r="I17" s="1650">
        <v>1509</v>
      </c>
      <c r="J17" s="1647">
        <v>190.27</v>
      </c>
      <c r="K17" s="1647">
        <v>168.69</v>
      </c>
      <c r="L17" s="1651">
        <v>206.14000000000001</v>
      </c>
      <c r="M17" s="1647">
        <v>176.49</v>
      </c>
      <c r="N17" s="1647">
        <v>159</v>
      </c>
      <c r="O17" s="1648">
        <v>185.9853</v>
      </c>
      <c r="P17" s="1652">
        <v>1386</v>
      </c>
      <c r="Q17" s="1648">
        <v>190.96</v>
      </c>
      <c r="R17" s="1653" t="s">
        <v>413</v>
      </c>
      <c r="S17" s="1648">
        <v>210.65</v>
      </c>
      <c r="T17" s="1648">
        <v>187.74</v>
      </c>
      <c r="U17" s="1648">
        <v>184.27</v>
      </c>
      <c r="V17" s="1648" t="s">
        <v>552</v>
      </c>
      <c r="W17" s="1648">
        <v>192.3484</v>
      </c>
      <c r="X17" s="1652">
        <v>64845.880000000005</v>
      </c>
      <c r="Y17" s="1648" t="s">
        <v>357</v>
      </c>
      <c r="Z17" s="1648">
        <v>170.21</v>
      </c>
      <c r="AA17" s="1648">
        <v>188.49</v>
      </c>
      <c r="AB17" s="1654">
        <v>186.38460000000001</v>
      </c>
      <c r="AC17" s="1655">
        <v>796.07</v>
      </c>
      <c r="AD17" s="1648">
        <v>195</v>
      </c>
      <c r="AE17" s="1648">
        <v>189.22040000000001</v>
      </c>
      <c r="AF17" s="1648">
        <v>902.73</v>
      </c>
      <c r="AG17" s="1648">
        <v>194.6</v>
      </c>
      <c r="AH17" s="1648">
        <v>191.9</v>
      </c>
      <c r="AI17" s="1648">
        <v>168.18</v>
      </c>
      <c r="AJ17" s="1648">
        <v>181.56720000000001</v>
      </c>
      <c r="AK17" s="1650">
        <v>1924</v>
      </c>
      <c r="AL17" s="1641"/>
      <c r="AM17" s="1656">
        <v>184.0755176921439</v>
      </c>
      <c r="AN17" s="1532">
        <v>9.8404190762670929E-3</v>
      </c>
      <c r="AO17" s="1641"/>
      <c r="AP17" s="1647">
        <v>191.9436</v>
      </c>
    </row>
    <row r="18" spans="1:42" ht="23.25">
      <c r="A18" s="1645">
        <v>43871</v>
      </c>
      <c r="B18" s="1646">
        <v>7</v>
      </c>
      <c r="C18" s="1647">
        <v>155.5</v>
      </c>
      <c r="D18" s="1648">
        <v>225.9178</v>
      </c>
      <c r="E18" s="1649">
        <v>441.85</v>
      </c>
      <c r="F18" s="1647">
        <v>183.64010000000002</v>
      </c>
      <c r="G18" s="1650">
        <v>4575</v>
      </c>
      <c r="H18" s="1647">
        <v>202.3578</v>
      </c>
      <c r="I18" s="1650">
        <v>1512</v>
      </c>
      <c r="J18" s="1647">
        <v>193.96</v>
      </c>
      <c r="K18" s="1647">
        <v>171.72</v>
      </c>
      <c r="L18" s="1651">
        <v>207.07</v>
      </c>
      <c r="M18" s="1647">
        <v>177.62</v>
      </c>
      <c r="N18" s="1647">
        <v>158</v>
      </c>
      <c r="O18" s="1648">
        <v>185.00910000000002</v>
      </c>
      <c r="P18" s="1652">
        <v>1379</v>
      </c>
      <c r="Q18" s="1648">
        <v>191.32</v>
      </c>
      <c r="R18" s="1653" t="s">
        <v>413</v>
      </c>
      <c r="S18" s="1648">
        <v>210.5</v>
      </c>
      <c r="T18" s="1648">
        <v>187.49100000000001</v>
      </c>
      <c r="U18" s="1648">
        <v>183.34</v>
      </c>
      <c r="V18" s="1648" t="s">
        <v>552</v>
      </c>
      <c r="W18" s="1648">
        <v>192.46190000000001</v>
      </c>
      <c r="X18" s="1652">
        <v>64925.65</v>
      </c>
      <c r="Y18" s="1648" t="s">
        <v>357</v>
      </c>
      <c r="Z18" s="1648">
        <v>170.39000000000001</v>
      </c>
      <c r="AA18" s="1648">
        <v>190.09</v>
      </c>
      <c r="AB18" s="1654">
        <v>189.3295</v>
      </c>
      <c r="AC18" s="1655">
        <v>805.80000000000007</v>
      </c>
      <c r="AD18" s="1648">
        <v>195</v>
      </c>
      <c r="AE18" s="1648">
        <v>180.96630000000002</v>
      </c>
      <c r="AF18" s="1648">
        <v>862.55000000000007</v>
      </c>
      <c r="AG18" s="1648">
        <v>193.63</v>
      </c>
      <c r="AH18" s="1648">
        <v>192.75</v>
      </c>
      <c r="AI18" s="1648">
        <v>168.17000000000002</v>
      </c>
      <c r="AJ18" s="1648">
        <v>183.3366</v>
      </c>
      <c r="AK18" s="1650">
        <v>1929</v>
      </c>
      <c r="AL18" s="1641"/>
      <c r="AM18" s="1656">
        <v>185.620215296998</v>
      </c>
      <c r="AN18" s="1532">
        <v>8.3916515581257123E-3</v>
      </c>
      <c r="AO18" s="1641"/>
      <c r="AP18" s="1647">
        <v>193.99100000000001</v>
      </c>
    </row>
    <row r="19" spans="1:42" ht="23.25">
      <c r="A19" s="1645">
        <v>43878</v>
      </c>
      <c r="B19" s="1646">
        <v>8</v>
      </c>
      <c r="C19" s="1647">
        <v>161.5</v>
      </c>
      <c r="D19" s="1648">
        <v>220.71790000000001</v>
      </c>
      <c r="E19" s="1649">
        <v>431.68</v>
      </c>
      <c r="F19" s="1647">
        <v>185.78220000000002</v>
      </c>
      <c r="G19" s="1650">
        <v>4635</v>
      </c>
      <c r="H19" s="1647" t="s">
        <v>357</v>
      </c>
      <c r="I19" s="1650" t="s">
        <v>357</v>
      </c>
      <c r="J19" s="1647">
        <v>199.51</v>
      </c>
      <c r="K19" s="1647">
        <v>169.3</v>
      </c>
      <c r="L19" s="1651">
        <v>208</v>
      </c>
      <c r="M19" s="1647">
        <v>180.46</v>
      </c>
      <c r="N19" s="1647">
        <v>158</v>
      </c>
      <c r="O19" s="1648">
        <v>189.1917</v>
      </c>
      <c r="P19" s="1652">
        <v>1409</v>
      </c>
      <c r="Q19" s="1648">
        <v>191.37</v>
      </c>
      <c r="R19" s="1653" t="s">
        <v>413</v>
      </c>
      <c r="S19" s="1648">
        <v>210.87</v>
      </c>
      <c r="T19" s="1648">
        <v>191.16500000000002</v>
      </c>
      <c r="U19" s="1648">
        <v>184.85</v>
      </c>
      <c r="V19" s="1648" t="s">
        <v>552</v>
      </c>
      <c r="W19" s="1648">
        <v>197.0127</v>
      </c>
      <c r="X19" s="1652">
        <v>66243.27</v>
      </c>
      <c r="Y19" s="1648" t="s">
        <v>357</v>
      </c>
      <c r="Z19" s="1648">
        <v>174.51</v>
      </c>
      <c r="AA19" s="1648">
        <v>195.21</v>
      </c>
      <c r="AB19" s="1654">
        <v>193.38420000000002</v>
      </c>
      <c r="AC19" s="1655">
        <v>826.20100000000002</v>
      </c>
      <c r="AD19" s="1648">
        <v>197</v>
      </c>
      <c r="AE19" s="1648">
        <v>181.72480000000002</v>
      </c>
      <c r="AF19" s="1648">
        <v>870.01</v>
      </c>
      <c r="AG19" s="1648">
        <v>197.22</v>
      </c>
      <c r="AH19" s="1648">
        <v>194.82</v>
      </c>
      <c r="AI19" s="1648">
        <v>170.16</v>
      </c>
      <c r="AJ19" s="1648">
        <v>182.81120000000001</v>
      </c>
      <c r="AK19" s="1650">
        <v>1930</v>
      </c>
      <c r="AL19" s="1641"/>
      <c r="AM19" s="1656">
        <v>188.97974090909091</v>
      </c>
      <c r="AN19" s="1532">
        <v>1.8098920996926893E-2</v>
      </c>
      <c r="AO19" s="1641"/>
      <c r="AP19" s="1647">
        <v>194.76070000000001</v>
      </c>
    </row>
    <row r="20" spans="1:42" ht="23.25">
      <c r="A20" s="1645">
        <v>43885</v>
      </c>
      <c r="B20" s="1646">
        <v>9</v>
      </c>
      <c r="C20" s="1647">
        <v>167.1</v>
      </c>
      <c r="D20" s="1648">
        <v>218.39660000000001</v>
      </c>
      <c r="E20" s="1649">
        <v>427.14</v>
      </c>
      <c r="F20" s="1647">
        <v>186.99120000000002</v>
      </c>
      <c r="G20" s="1650">
        <v>4725</v>
      </c>
      <c r="H20" s="1647">
        <v>203.1806</v>
      </c>
      <c r="I20" s="1650">
        <v>1518</v>
      </c>
      <c r="J20" s="1647">
        <v>205.4</v>
      </c>
      <c r="K20" s="1647">
        <v>171.5</v>
      </c>
      <c r="L20" s="1651">
        <v>209.86</v>
      </c>
      <c r="M20" s="1647">
        <v>183.78</v>
      </c>
      <c r="N20" s="1647">
        <v>161</v>
      </c>
      <c r="O20" s="1648">
        <v>190.0342</v>
      </c>
      <c r="P20" s="1652">
        <v>1418</v>
      </c>
      <c r="Q20" s="1648">
        <v>189.38</v>
      </c>
      <c r="R20" s="1653" t="s">
        <v>413</v>
      </c>
      <c r="S20" s="1648">
        <v>210.84</v>
      </c>
      <c r="T20" s="1648">
        <v>192.947</v>
      </c>
      <c r="U20" s="1648">
        <v>192.39000000000001</v>
      </c>
      <c r="V20" s="1648" t="s">
        <v>552</v>
      </c>
      <c r="W20" s="1648">
        <v>202.5284</v>
      </c>
      <c r="X20" s="1652">
        <v>68423.070000000007</v>
      </c>
      <c r="Y20" s="1648" t="s">
        <v>357</v>
      </c>
      <c r="Z20" s="1648">
        <v>178.89000000000001</v>
      </c>
      <c r="AA20" s="1648">
        <v>200.88</v>
      </c>
      <c r="AB20" s="1654">
        <v>197.0198</v>
      </c>
      <c r="AC20" s="1655">
        <v>848.79500000000007</v>
      </c>
      <c r="AD20" s="1648">
        <v>200</v>
      </c>
      <c r="AE20" s="1648">
        <v>188.59870000000001</v>
      </c>
      <c r="AF20" s="1648">
        <v>906.92000000000007</v>
      </c>
      <c r="AG20" s="1648">
        <v>203.46</v>
      </c>
      <c r="AH20" s="1648">
        <v>198.49</v>
      </c>
      <c r="AI20" s="1648">
        <v>170.99</v>
      </c>
      <c r="AJ20" s="1648">
        <v>182.48490000000001</v>
      </c>
      <c r="AK20" s="1650">
        <v>1935</v>
      </c>
      <c r="AL20" s="1641"/>
      <c r="AM20" s="1656">
        <v>192.86350781349793</v>
      </c>
      <c r="AN20" s="1532">
        <v>2.0551234146708452E-2</v>
      </c>
      <c r="AO20" s="1641"/>
      <c r="AP20" s="1647">
        <v>192.22070000000002</v>
      </c>
    </row>
    <row r="21" spans="1:42" ht="23.25">
      <c r="A21" s="1645">
        <v>43892</v>
      </c>
      <c r="B21" s="1646">
        <v>10</v>
      </c>
      <c r="C21" s="1647">
        <v>172.6</v>
      </c>
      <c r="D21" s="1648">
        <v>218.8261</v>
      </c>
      <c r="E21" s="1649">
        <v>427.98</v>
      </c>
      <c r="F21" s="1647">
        <v>188.22190000000001</v>
      </c>
      <c r="G21" s="1650">
        <v>4786</v>
      </c>
      <c r="H21" s="1647">
        <v>206.5138</v>
      </c>
      <c r="I21" s="1650">
        <v>1543</v>
      </c>
      <c r="J21" s="1647">
        <v>207.77</v>
      </c>
      <c r="K21" s="1647">
        <v>167.76</v>
      </c>
      <c r="L21" s="1651">
        <v>208</v>
      </c>
      <c r="M21" s="1647">
        <v>188.47</v>
      </c>
      <c r="N21" s="1647">
        <v>164</v>
      </c>
      <c r="O21" s="1648">
        <v>205.77790000000002</v>
      </c>
      <c r="P21" s="1652">
        <v>1541</v>
      </c>
      <c r="Q21" s="1648">
        <v>185.64000000000001</v>
      </c>
      <c r="R21" s="1653" t="s">
        <v>413</v>
      </c>
      <c r="S21" s="1648">
        <v>209.91</v>
      </c>
      <c r="T21" s="1648">
        <v>201.05700000000002</v>
      </c>
      <c r="U21" s="1648">
        <v>198.06</v>
      </c>
      <c r="V21" s="1648" t="s">
        <v>552</v>
      </c>
      <c r="W21" s="1648">
        <v>208.43170000000001</v>
      </c>
      <c r="X21" s="1652">
        <v>70056.570000000007</v>
      </c>
      <c r="Y21" s="1648" t="s">
        <v>357</v>
      </c>
      <c r="Z21" s="1648">
        <v>178.89000000000001</v>
      </c>
      <c r="AA21" s="1648">
        <v>204.3</v>
      </c>
      <c r="AB21" s="1654">
        <v>199.41150000000002</v>
      </c>
      <c r="AC21" s="1655">
        <v>859.697</v>
      </c>
      <c r="AD21" s="1648">
        <v>204</v>
      </c>
      <c r="AE21" s="1648">
        <v>192.09950000000001</v>
      </c>
      <c r="AF21" s="1648">
        <v>924.07</v>
      </c>
      <c r="AG21" s="1648">
        <v>209.77</v>
      </c>
      <c r="AH21" s="1648">
        <v>202.44</v>
      </c>
      <c r="AI21" s="1648">
        <v>170.78</v>
      </c>
      <c r="AJ21" s="1648">
        <v>181.6611</v>
      </c>
      <c r="AK21" s="1650">
        <v>1926</v>
      </c>
      <c r="AL21" s="1641"/>
      <c r="AM21" s="1656">
        <v>195.39004151586121</v>
      </c>
      <c r="AN21" s="1532">
        <v>1.310011277408929E-2</v>
      </c>
      <c r="AO21" s="1641"/>
      <c r="AP21" s="1647">
        <v>186.72030000000001</v>
      </c>
    </row>
    <row r="22" spans="1:42" ht="23.25">
      <c r="A22" s="1645">
        <v>43899</v>
      </c>
      <c r="B22" s="1646">
        <v>11</v>
      </c>
      <c r="C22" s="1647">
        <v>173</v>
      </c>
      <c r="D22" s="1648">
        <v>216.5763</v>
      </c>
      <c r="E22" s="1649">
        <v>423.58</v>
      </c>
      <c r="F22" s="1647">
        <v>187.25380000000001</v>
      </c>
      <c r="G22" s="1650">
        <v>4835</v>
      </c>
      <c r="H22" s="1647">
        <v>205.84180000000001</v>
      </c>
      <c r="I22" s="1650">
        <v>1538</v>
      </c>
      <c r="J22" s="1647">
        <v>203.8</v>
      </c>
      <c r="K22" s="1647">
        <v>170.58</v>
      </c>
      <c r="L22" s="1651">
        <v>208.93</v>
      </c>
      <c r="M22" s="1647">
        <v>191.21</v>
      </c>
      <c r="N22" s="1647">
        <v>166</v>
      </c>
      <c r="O22" s="1648">
        <v>191.61950000000002</v>
      </c>
      <c r="P22" s="1652">
        <v>1448</v>
      </c>
      <c r="Q22" s="1648">
        <v>185.5</v>
      </c>
      <c r="R22" s="1653" t="s">
        <v>413</v>
      </c>
      <c r="S22" s="1648" t="s">
        <v>357</v>
      </c>
      <c r="T22" s="1648">
        <v>202.58500000000001</v>
      </c>
      <c r="U22" s="1648">
        <v>198.46</v>
      </c>
      <c r="V22" s="1648">
        <v>202.5</v>
      </c>
      <c r="W22" s="1648">
        <v>207.41670000000002</v>
      </c>
      <c r="X22" s="1652">
        <v>69914.850000000006</v>
      </c>
      <c r="Y22" s="1648" t="s">
        <v>357</v>
      </c>
      <c r="Z22" s="1648">
        <v>185.76</v>
      </c>
      <c r="AA22" s="1648">
        <v>201.95000000000002</v>
      </c>
      <c r="AB22" s="1654">
        <v>195.74450000000002</v>
      </c>
      <c r="AC22" s="1655">
        <v>848.28100000000006</v>
      </c>
      <c r="AD22" s="1648">
        <v>206</v>
      </c>
      <c r="AE22" s="1648">
        <v>195.25040000000001</v>
      </c>
      <c r="AF22" s="1648">
        <v>940.87</v>
      </c>
      <c r="AG22" s="1648">
        <v>209.51</v>
      </c>
      <c r="AH22" s="1648">
        <v>202.44</v>
      </c>
      <c r="AI22" s="1648">
        <v>170.33</v>
      </c>
      <c r="AJ22" s="1648">
        <v>178.9776</v>
      </c>
      <c r="AK22" s="1650">
        <v>1929</v>
      </c>
      <c r="AL22" s="1641"/>
      <c r="AM22" s="1656">
        <v>194.45219881839472</v>
      </c>
      <c r="AN22" s="1532">
        <v>-4.7998490106793135E-3</v>
      </c>
      <c r="AO22" s="1641"/>
      <c r="AP22" s="1647">
        <v>184.44120000000001</v>
      </c>
    </row>
    <row r="23" spans="1:42" ht="23.25">
      <c r="A23" s="1645">
        <v>43906</v>
      </c>
      <c r="B23" s="1646">
        <v>12</v>
      </c>
      <c r="C23" s="1647">
        <v>163.20000000000002</v>
      </c>
      <c r="D23" s="1648">
        <v>216.9752</v>
      </c>
      <c r="E23" s="1649">
        <v>424.36</v>
      </c>
      <c r="F23" s="1647">
        <v>177.61950000000002</v>
      </c>
      <c r="G23" s="1650">
        <v>4799</v>
      </c>
      <c r="H23" s="1647">
        <v>202.48930000000001</v>
      </c>
      <c r="I23" s="1650">
        <v>1513</v>
      </c>
      <c r="J23" s="1647">
        <v>197.88</v>
      </c>
      <c r="K23" s="1647">
        <v>170.34</v>
      </c>
      <c r="L23" s="1651">
        <v>212.64000000000001</v>
      </c>
      <c r="M23" s="1647">
        <v>191.64000000000001</v>
      </c>
      <c r="N23" s="1647">
        <v>167</v>
      </c>
      <c r="O23" s="1648">
        <v>192.56790000000001</v>
      </c>
      <c r="P23" s="1652">
        <v>1462</v>
      </c>
      <c r="Q23" s="1648">
        <v>185.47</v>
      </c>
      <c r="R23" s="1653" t="s">
        <v>413</v>
      </c>
      <c r="S23" s="1648">
        <v>210.43</v>
      </c>
      <c r="T23" s="1648">
        <v>196.51400000000001</v>
      </c>
      <c r="U23" s="1648">
        <v>192.03</v>
      </c>
      <c r="V23" s="1648" t="s">
        <v>552</v>
      </c>
      <c r="W23" s="1648">
        <v>197.00920000000002</v>
      </c>
      <c r="X23" s="1652">
        <v>68676</v>
      </c>
      <c r="Y23" s="1648" t="s">
        <v>357</v>
      </c>
      <c r="Z23" s="1648">
        <v>176.49</v>
      </c>
      <c r="AA23" s="1648">
        <v>196.92000000000002</v>
      </c>
      <c r="AB23" s="1654">
        <v>183.09829999999999</v>
      </c>
      <c r="AC23" s="1655">
        <v>820.05000000000007</v>
      </c>
      <c r="AD23" s="1648">
        <v>206</v>
      </c>
      <c r="AE23" s="1648">
        <v>195.0103</v>
      </c>
      <c r="AF23" s="1648">
        <v>944.07</v>
      </c>
      <c r="AG23" s="1648">
        <v>202.99</v>
      </c>
      <c r="AH23" s="1648">
        <v>198.23000000000002</v>
      </c>
      <c r="AI23" s="1648">
        <v>169.93</v>
      </c>
      <c r="AJ23" s="1648">
        <v>174.91230000000002</v>
      </c>
      <c r="AK23" s="1650">
        <v>1924</v>
      </c>
      <c r="AL23" s="1641"/>
      <c r="AM23" s="1656">
        <v>188.91763846071962</v>
      </c>
      <c r="AN23" s="1532">
        <v>-2.8462318201112335E-2</v>
      </c>
      <c r="AO23" s="1641"/>
      <c r="AP23" s="1647">
        <v>178.1591</v>
      </c>
    </row>
    <row r="24" spans="1:42" ht="23.25">
      <c r="A24" s="1645">
        <v>43913</v>
      </c>
      <c r="B24" s="1646">
        <v>13</v>
      </c>
      <c r="C24" s="1647">
        <v>159.6</v>
      </c>
      <c r="D24" s="1648">
        <v>218.38630000000001</v>
      </c>
      <c r="E24" s="1649">
        <v>427.12</v>
      </c>
      <c r="F24" s="1647">
        <v>174.24620000000002</v>
      </c>
      <c r="G24" s="1650">
        <v>4785</v>
      </c>
      <c r="H24" s="1647">
        <v>201.98270000000002</v>
      </c>
      <c r="I24" s="1650">
        <v>1508</v>
      </c>
      <c r="J24" s="1647">
        <v>195.3</v>
      </c>
      <c r="K24" s="1647">
        <v>171.39000000000001</v>
      </c>
      <c r="L24" s="1651">
        <v>212.64000000000001</v>
      </c>
      <c r="M24" s="1647">
        <v>187.89000000000001</v>
      </c>
      <c r="N24" s="1647">
        <v>167</v>
      </c>
      <c r="O24" s="1648">
        <v>185.65790000000001</v>
      </c>
      <c r="P24" s="1652">
        <v>1413</v>
      </c>
      <c r="Q24" s="1648">
        <v>181.49</v>
      </c>
      <c r="R24" s="1653" t="s">
        <v>413</v>
      </c>
      <c r="S24" s="1648">
        <v>210.5</v>
      </c>
      <c r="T24" s="1648">
        <v>197.67500000000001</v>
      </c>
      <c r="U24" s="1648">
        <v>192.76</v>
      </c>
      <c r="V24" s="1648" t="s">
        <v>552</v>
      </c>
      <c r="W24" s="1648">
        <v>194.72900000000001</v>
      </c>
      <c r="X24" s="1652">
        <v>68922.100000000006</v>
      </c>
      <c r="Y24" s="1648" t="s">
        <v>357</v>
      </c>
      <c r="Z24" s="1648">
        <v>173.18</v>
      </c>
      <c r="AA24" s="1648">
        <v>194.3</v>
      </c>
      <c r="AB24" s="1654">
        <v>177.34900000000002</v>
      </c>
      <c r="AC24" s="1655">
        <v>809.96300000000008</v>
      </c>
      <c r="AD24" s="1648">
        <v>204</v>
      </c>
      <c r="AE24" s="1648">
        <v>200.77640000000002</v>
      </c>
      <c r="AF24" s="1648">
        <v>971.97</v>
      </c>
      <c r="AG24" s="1648">
        <v>198.69</v>
      </c>
      <c r="AH24" s="1648">
        <v>194.74</v>
      </c>
      <c r="AI24" s="1648">
        <v>169.31</v>
      </c>
      <c r="AJ24" s="1648">
        <v>174.4051</v>
      </c>
      <c r="AK24" s="1650">
        <v>1924</v>
      </c>
      <c r="AL24" s="1641"/>
      <c r="AM24" s="1656">
        <v>186.24712534596549</v>
      </c>
      <c r="AN24" s="1532">
        <v>-1.4135859078660884E-2</v>
      </c>
      <c r="AO24" s="1641"/>
      <c r="AP24" s="1647">
        <v>179.02530000000002</v>
      </c>
    </row>
    <row r="25" spans="1:42" ht="23.25">
      <c r="A25" s="1645">
        <v>43920</v>
      </c>
      <c r="B25" s="1646">
        <v>14</v>
      </c>
      <c r="C25" s="1647">
        <v>159.1</v>
      </c>
      <c r="D25" s="1648">
        <v>218.86700000000002</v>
      </c>
      <c r="E25" s="1649">
        <v>428.06</v>
      </c>
      <c r="F25" s="1647">
        <v>173.97329999999999</v>
      </c>
      <c r="G25" s="1650">
        <v>4770</v>
      </c>
      <c r="H25" s="1647">
        <v>199.3005</v>
      </c>
      <c r="I25" s="1650">
        <v>1488</v>
      </c>
      <c r="J25" s="1647">
        <v>194.82</v>
      </c>
      <c r="K25" s="1647">
        <v>172.97</v>
      </c>
      <c r="L25" s="1651">
        <v>207.07</v>
      </c>
      <c r="M25" s="1647">
        <v>186.25</v>
      </c>
      <c r="N25" s="1647">
        <v>166</v>
      </c>
      <c r="O25" s="1648">
        <v>184.62110000000001</v>
      </c>
      <c r="P25" s="1652">
        <v>1408</v>
      </c>
      <c r="Q25" s="1648">
        <v>181.21</v>
      </c>
      <c r="R25" s="1653" t="s">
        <v>413</v>
      </c>
      <c r="S25" s="1648">
        <v>209.91</v>
      </c>
      <c r="T25" s="1648">
        <v>196.03200000000001</v>
      </c>
      <c r="U25" s="1648">
        <v>192.39000000000001</v>
      </c>
      <c r="V25" s="1648" t="s">
        <v>552</v>
      </c>
      <c r="W25" s="1648">
        <v>191.34390000000002</v>
      </c>
      <c r="X25" s="1652">
        <v>69369.8</v>
      </c>
      <c r="Y25" s="1648" t="s">
        <v>357</v>
      </c>
      <c r="Z25" s="1648">
        <v>173.23</v>
      </c>
      <c r="AA25" s="1648">
        <v>193.87</v>
      </c>
      <c r="AB25" s="1654">
        <v>180.0909</v>
      </c>
      <c r="AC25" s="1655">
        <v>821.63400000000001</v>
      </c>
      <c r="AD25" s="1648">
        <v>201</v>
      </c>
      <c r="AE25" s="1648">
        <v>197.4948</v>
      </c>
      <c r="AF25" s="1648">
        <v>954.21</v>
      </c>
      <c r="AG25" s="1648">
        <v>200.83</v>
      </c>
      <c r="AH25" s="1648">
        <v>193.21</v>
      </c>
      <c r="AI25" s="1648">
        <v>169.72200000000001</v>
      </c>
      <c r="AJ25" s="1648">
        <v>178.7287</v>
      </c>
      <c r="AK25" s="1650">
        <v>1963</v>
      </c>
      <c r="AL25" s="1641"/>
      <c r="AM25" s="1656">
        <v>185.9147717372791</v>
      </c>
      <c r="AN25" s="1532">
        <v>-1.7844764479936215E-3</v>
      </c>
      <c r="AO25" s="1641"/>
      <c r="AP25" s="1647">
        <v>184.4444</v>
      </c>
    </row>
    <row r="26" spans="1:42" ht="23.25">
      <c r="A26" s="1645">
        <v>43927</v>
      </c>
      <c r="B26" s="1646">
        <v>15</v>
      </c>
      <c r="C26" s="1647">
        <v>157</v>
      </c>
      <c r="D26" s="1648">
        <v>215.19580000000002</v>
      </c>
      <c r="E26" s="1649">
        <v>420.88</v>
      </c>
      <c r="F26" s="1647">
        <v>175.85810000000001</v>
      </c>
      <c r="G26" s="1650">
        <v>4780</v>
      </c>
      <c r="H26" s="1647">
        <v>199.6996</v>
      </c>
      <c r="I26" s="1650">
        <v>1491</v>
      </c>
      <c r="J26" s="1647">
        <v>192.84</v>
      </c>
      <c r="K26" s="1647">
        <v>175.45000000000002</v>
      </c>
      <c r="L26" s="1651">
        <v>203.36</v>
      </c>
      <c r="M26" s="1647">
        <v>185.95000000000002</v>
      </c>
      <c r="N26" s="1647">
        <v>165</v>
      </c>
      <c r="O26" s="1648">
        <v>188.63080000000002</v>
      </c>
      <c r="P26" s="1652">
        <v>1438</v>
      </c>
      <c r="Q26" s="1648">
        <v>179.57</v>
      </c>
      <c r="R26" s="1653" t="s">
        <v>413</v>
      </c>
      <c r="S26" s="1648">
        <v>207.76</v>
      </c>
      <c r="T26" s="1648">
        <v>195.19500000000002</v>
      </c>
      <c r="U26" s="1648">
        <v>189.04</v>
      </c>
      <c r="V26" s="1648" t="s">
        <v>552</v>
      </c>
      <c r="W26" s="1648">
        <v>194.65950000000001</v>
      </c>
      <c r="X26" s="1652">
        <v>69844.67</v>
      </c>
      <c r="Y26" s="1648" t="s">
        <v>357</v>
      </c>
      <c r="Z26" s="1648">
        <v>171.81</v>
      </c>
      <c r="AA26" s="1648">
        <v>191.19</v>
      </c>
      <c r="AB26" s="1654">
        <v>178.42310000000001</v>
      </c>
      <c r="AC26" s="1655">
        <v>813.00800000000004</v>
      </c>
      <c r="AD26" s="1648">
        <v>198</v>
      </c>
      <c r="AE26" s="1648">
        <v>192.31830000000002</v>
      </c>
      <c r="AF26" s="1648">
        <v>929.48</v>
      </c>
      <c r="AG26" s="1648">
        <v>198.08</v>
      </c>
      <c r="AH26" s="1648">
        <v>184.45000000000002</v>
      </c>
      <c r="AI26" s="1648">
        <v>170.14000000000001</v>
      </c>
      <c r="AJ26" s="1648">
        <v>179.69670000000002</v>
      </c>
      <c r="AK26" s="1650">
        <v>1966</v>
      </c>
      <c r="AL26" s="1641"/>
      <c r="AM26" s="1656">
        <v>184.67227282307854</v>
      </c>
      <c r="AN26" s="1532">
        <v>-6.683164025053201E-3</v>
      </c>
      <c r="AO26" s="1641"/>
      <c r="AP26" s="1647">
        <v>186.36330000000001</v>
      </c>
    </row>
    <row r="27" spans="1:42" ht="23.25">
      <c r="A27" s="1645">
        <v>43934</v>
      </c>
      <c r="B27" s="1646">
        <v>16</v>
      </c>
      <c r="C27" s="1647">
        <v>152</v>
      </c>
      <c r="D27" s="1648">
        <v>214.7561</v>
      </c>
      <c r="E27" s="1649">
        <v>420.02</v>
      </c>
      <c r="F27" s="1647">
        <v>173.3597</v>
      </c>
      <c r="G27" s="1650">
        <v>4682</v>
      </c>
      <c r="H27" s="1647">
        <v>189.874</v>
      </c>
      <c r="I27" s="1650">
        <v>1417</v>
      </c>
      <c r="J27" s="1647">
        <v>189.5</v>
      </c>
      <c r="K27" s="1647">
        <v>175.03</v>
      </c>
      <c r="L27" s="1651">
        <v>198.71</v>
      </c>
      <c r="M27" s="1647">
        <v>181.33</v>
      </c>
      <c r="N27" s="1647">
        <v>164</v>
      </c>
      <c r="O27" s="1648">
        <v>183.41420000000002</v>
      </c>
      <c r="P27" s="1652">
        <v>1394</v>
      </c>
      <c r="Q27" s="1648">
        <v>177.45000000000002</v>
      </c>
      <c r="R27" s="1653" t="s">
        <v>413</v>
      </c>
      <c r="S27" s="1648">
        <v>205.52</v>
      </c>
      <c r="T27" s="1648">
        <v>191.684</v>
      </c>
      <c r="U27" s="1648">
        <v>183.95000000000002</v>
      </c>
      <c r="V27" s="1648" t="s">
        <v>552</v>
      </c>
      <c r="W27" s="1648">
        <v>187.6737</v>
      </c>
      <c r="X27" s="1652">
        <v>66053.100000000006</v>
      </c>
      <c r="Y27" s="1648" t="s">
        <v>357</v>
      </c>
      <c r="Z27" s="1648">
        <v>167.56</v>
      </c>
      <c r="AA27" s="1648">
        <v>188.47</v>
      </c>
      <c r="AB27" s="1654">
        <v>174.929</v>
      </c>
      <c r="AC27" s="1655">
        <v>793.88800000000003</v>
      </c>
      <c r="AD27" s="1648">
        <v>195</v>
      </c>
      <c r="AE27" s="1648">
        <v>191.97640000000001</v>
      </c>
      <c r="AF27" s="1648">
        <v>928.25</v>
      </c>
      <c r="AG27" s="1648">
        <v>192.38</v>
      </c>
      <c r="AH27" s="1648">
        <v>178.11</v>
      </c>
      <c r="AI27" s="1648">
        <v>170.92000000000002</v>
      </c>
      <c r="AJ27" s="1648">
        <v>179.1763</v>
      </c>
      <c r="AK27" s="1650">
        <v>1954</v>
      </c>
      <c r="AL27" s="1641"/>
      <c r="AM27" s="1656">
        <v>180.97863167979554</v>
      </c>
      <c r="AN27" s="1532">
        <v>-2.0001059643759422E-2</v>
      </c>
      <c r="AO27" s="1641"/>
      <c r="AP27" s="1647">
        <v>187.2818</v>
      </c>
    </row>
    <row r="28" spans="1:42" ht="23.25">
      <c r="A28" s="1645">
        <v>43941</v>
      </c>
      <c r="B28" s="1646">
        <v>17</v>
      </c>
      <c r="C28" s="1647">
        <v>149.30000000000001</v>
      </c>
      <c r="D28" s="1648">
        <v>213.7131</v>
      </c>
      <c r="E28" s="1649">
        <v>417.98</v>
      </c>
      <c r="F28" s="1647">
        <v>170.79670000000002</v>
      </c>
      <c r="G28" s="1650">
        <v>4676</v>
      </c>
      <c r="H28" s="1647">
        <v>194.8135</v>
      </c>
      <c r="I28" s="1650">
        <v>1453</v>
      </c>
      <c r="J28" s="1647">
        <v>184.51</v>
      </c>
      <c r="K28" s="1647">
        <v>168.88</v>
      </c>
      <c r="L28" s="1651">
        <v>194.07</v>
      </c>
      <c r="M28" s="1647">
        <v>178.84</v>
      </c>
      <c r="N28" s="1647">
        <v>163</v>
      </c>
      <c r="O28" s="1648">
        <v>187.6225</v>
      </c>
      <c r="P28" s="1652">
        <v>1419</v>
      </c>
      <c r="Q28" s="1648">
        <v>177.98</v>
      </c>
      <c r="R28" s="1653" t="s">
        <v>413</v>
      </c>
      <c r="S28" s="1648">
        <v>206.25</v>
      </c>
      <c r="T28" s="1648">
        <v>186.96100000000001</v>
      </c>
      <c r="U28" s="1648">
        <v>181.85</v>
      </c>
      <c r="V28" s="1648" t="s">
        <v>552</v>
      </c>
      <c r="W28" s="1648">
        <v>181.70570000000001</v>
      </c>
      <c r="X28" s="1652">
        <v>64489.94</v>
      </c>
      <c r="Y28" s="1648" t="s">
        <v>357</v>
      </c>
      <c r="Z28" s="1648">
        <v>163.88</v>
      </c>
      <c r="AA28" s="1648">
        <v>184.03</v>
      </c>
      <c r="AB28" s="1654">
        <v>171.5848</v>
      </c>
      <c r="AC28" s="1655">
        <v>777.14200000000005</v>
      </c>
      <c r="AD28" s="1648">
        <v>189</v>
      </c>
      <c r="AE28" s="1648">
        <v>189.41490000000002</v>
      </c>
      <c r="AF28" s="1648">
        <v>916.66</v>
      </c>
      <c r="AG28" s="1648">
        <v>190.68</v>
      </c>
      <c r="AH28" s="1648">
        <v>173.23</v>
      </c>
      <c r="AI28" s="1648">
        <v>169.56</v>
      </c>
      <c r="AJ28" s="1648">
        <v>180.7687</v>
      </c>
      <c r="AK28" s="1650">
        <v>1969</v>
      </c>
      <c r="AL28" s="1641"/>
      <c r="AM28" s="1656">
        <v>178.10509282520758</v>
      </c>
      <c r="AN28" s="1532">
        <v>-1.5877779757292543E-2</v>
      </c>
      <c r="AO28" s="1641"/>
      <c r="AP28" s="1647">
        <v>187.9025</v>
      </c>
    </row>
    <row r="29" spans="1:42" ht="23.25">
      <c r="A29" s="1645">
        <v>43948</v>
      </c>
      <c r="B29" s="1646">
        <v>18</v>
      </c>
      <c r="C29" s="1647">
        <v>144</v>
      </c>
      <c r="D29" s="1648">
        <v>213.20180000000002</v>
      </c>
      <c r="E29" s="1649">
        <v>416.98</v>
      </c>
      <c r="F29" s="1647">
        <v>164.97050000000002</v>
      </c>
      <c r="G29" s="1650">
        <v>4481</v>
      </c>
      <c r="H29" s="1647">
        <v>190.26510000000002</v>
      </c>
      <c r="I29" s="1650">
        <v>1419</v>
      </c>
      <c r="J29" s="1647">
        <v>178.95000000000002</v>
      </c>
      <c r="K29" s="1647">
        <v>170.8</v>
      </c>
      <c r="L29" s="1651">
        <v>190.36</v>
      </c>
      <c r="M29" s="1647">
        <v>173.57</v>
      </c>
      <c r="N29" s="1647">
        <v>161</v>
      </c>
      <c r="O29" s="1648">
        <v>179.60650000000001</v>
      </c>
      <c r="P29" s="1652">
        <v>1359</v>
      </c>
      <c r="Q29" s="1648">
        <v>177.86</v>
      </c>
      <c r="R29" s="1653" t="s">
        <v>413</v>
      </c>
      <c r="S29" s="1648">
        <v>196.97</v>
      </c>
      <c r="T29" s="1648">
        <v>174.57300000000001</v>
      </c>
      <c r="U29" s="1648">
        <v>171.89000000000001</v>
      </c>
      <c r="V29" s="1648" t="s">
        <v>552</v>
      </c>
      <c r="W29" s="1648">
        <v>174.36320000000001</v>
      </c>
      <c r="X29" s="1652">
        <v>61759.68</v>
      </c>
      <c r="Y29" s="1648" t="s">
        <v>357</v>
      </c>
      <c r="Z29" s="1648">
        <v>157.22</v>
      </c>
      <c r="AA29" s="1648">
        <v>174.42000000000002</v>
      </c>
      <c r="AB29" s="1654">
        <v>158.5325</v>
      </c>
      <c r="AC29" s="1655">
        <v>719.03300000000002</v>
      </c>
      <c r="AD29" s="1648">
        <v>183</v>
      </c>
      <c r="AE29" s="1648">
        <v>176.63250000000002</v>
      </c>
      <c r="AF29" s="1648">
        <v>855.31000000000006</v>
      </c>
      <c r="AG29" s="1648">
        <v>179.46</v>
      </c>
      <c r="AH29" s="1648">
        <v>160.77000000000001</v>
      </c>
      <c r="AI29" s="1648">
        <v>170.8</v>
      </c>
      <c r="AJ29" s="1648">
        <v>182.67600000000002</v>
      </c>
      <c r="AK29" s="1650">
        <v>1963</v>
      </c>
      <c r="AL29" s="1641"/>
      <c r="AM29" s="1656">
        <v>171.75782949755163</v>
      </c>
      <c r="AN29" s="1532">
        <v>-3.563774189144131E-2</v>
      </c>
      <c r="AO29" s="1641"/>
      <c r="AP29" s="1647">
        <v>188.9522</v>
      </c>
    </row>
    <row r="30" spans="1:42" ht="23.25">
      <c r="A30" s="1645">
        <v>43955</v>
      </c>
      <c r="B30" s="1646">
        <v>19</v>
      </c>
      <c r="C30" s="1647">
        <v>139.6</v>
      </c>
      <c r="D30" s="1648">
        <v>212.73140000000001</v>
      </c>
      <c r="E30" s="1649">
        <v>416.06</v>
      </c>
      <c r="F30" s="1647">
        <v>160.69240000000002</v>
      </c>
      <c r="G30" s="1650">
        <v>4358</v>
      </c>
      <c r="H30" s="1647">
        <v>186.4479</v>
      </c>
      <c r="I30" s="1650">
        <v>1391</v>
      </c>
      <c r="J30" s="1647">
        <v>170.71</v>
      </c>
      <c r="K30" s="1647">
        <v>166.66</v>
      </c>
      <c r="L30" s="1651">
        <v>181.07</v>
      </c>
      <c r="M30" s="1647">
        <v>168.06</v>
      </c>
      <c r="N30" s="1647">
        <v>156</v>
      </c>
      <c r="O30" s="1648">
        <v>175.3151</v>
      </c>
      <c r="P30" s="1652">
        <v>1327</v>
      </c>
      <c r="Q30" s="1648">
        <v>175.88</v>
      </c>
      <c r="R30" s="1653" t="s">
        <v>413</v>
      </c>
      <c r="S30" s="1648">
        <v>175.91</v>
      </c>
      <c r="T30" s="1648">
        <v>162.541</v>
      </c>
      <c r="U30" s="1648">
        <v>155.14000000000001</v>
      </c>
      <c r="V30" s="1648" t="s">
        <v>552</v>
      </c>
      <c r="W30" s="1648">
        <v>168.74469999999999</v>
      </c>
      <c r="X30" s="1652">
        <v>59156.36</v>
      </c>
      <c r="Y30" s="1648" t="s">
        <v>357</v>
      </c>
      <c r="Z30" s="1648">
        <v>145.31</v>
      </c>
      <c r="AA30" s="1648">
        <v>166.87</v>
      </c>
      <c r="AB30" s="1654">
        <v>149.03140000000002</v>
      </c>
      <c r="AC30" s="1655">
        <v>677.33699999999999</v>
      </c>
      <c r="AD30" s="1648">
        <v>174</v>
      </c>
      <c r="AE30" s="1648">
        <v>164.40180000000001</v>
      </c>
      <c r="AF30" s="1648">
        <v>794.03</v>
      </c>
      <c r="AG30" s="1648">
        <v>174.61</v>
      </c>
      <c r="AH30" s="1648">
        <v>150.70000000000002</v>
      </c>
      <c r="AI30" s="1648">
        <v>171.17000000000002</v>
      </c>
      <c r="AJ30" s="1648">
        <v>184.39330000000001</v>
      </c>
      <c r="AK30" s="1650">
        <v>1965</v>
      </c>
      <c r="AL30" s="1641"/>
      <c r="AM30" s="1656">
        <v>164.50675420481156</v>
      </c>
      <c r="AN30" s="1532">
        <v>-4.2216854474418142E-2</v>
      </c>
      <c r="AO30" s="1641"/>
      <c r="AP30" s="1647">
        <v>187.845</v>
      </c>
    </row>
    <row r="31" spans="1:42" ht="23.25">
      <c r="A31" s="1645">
        <v>43962</v>
      </c>
      <c r="B31" s="1646">
        <v>20</v>
      </c>
      <c r="C31" s="1647">
        <v>128.5</v>
      </c>
      <c r="D31" s="1648">
        <v>212.53710000000001</v>
      </c>
      <c r="E31" s="1649">
        <v>415.68</v>
      </c>
      <c r="F31" s="1647">
        <v>150.6722</v>
      </c>
      <c r="G31" s="1650">
        <v>4142</v>
      </c>
      <c r="H31" s="1647">
        <v>179.67590000000001</v>
      </c>
      <c r="I31" s="1650">
        <v>1340</v>
      </c>
      <c r="J31" s="1647">
        <v>166.04</v>
      </c>
      <c r="K31" s="1647">
        <v>172.15</v>
      </c>
      <c r="L31" s="1651">
        <v>185.71</v>
      </c>
      <c r="M31" s="1647">
        <v>162.41</v>
      </c>
      <c r="N31" s="1647">
        <v>152</v>
      </c>
      <c r="O31" s="1648">
        <v>165.84950000000001</v>
      </c>
      <c r="P31" s="1652">
        <v>1255</v>
      </c>
      <c r="Q31" s="1648">
        <v>171.88</v>
      </c>
      <c r="R31" s="1653" t="s">
        <v>413</v>
      </c>
      <c r="S31" s="1648">
        <v>169.54</v>
      </c>
      <c r="T31" s="1648">
        <v>142.886</v>
      </c>
      <c r="U31" s="1648">
        <v>143.18</v>
      </c>
      <c r="V31" s="1648">
        <v>160.1</v>
      </c>
      <c r="W31" s="1648">
        <v>154.2347</v>
      </c>
      <c r="X31" s="1652">
        <v>54370.16</v>
      </c>
      <c r="Y31" s="1648" t="s">
        <v>357</v>
      </c>
      <c r="Z31" s="1648">
        <v>140.46</v>
      </c>
      <c r="AA31" s="1648">
        <v>160.68</v>
      </c>
      <c r="AB31" s="1654">
        <v>140.4854</v>
      </c>
      <c r="AC31" s="1655">
        <v>640.46100000000001</v>
      </c>
      <c r="AD31" s="1648">
        <v>165</v>
      </c>
      <c r="AE31" s="1648">
        <v>151.76680000000002</v>
      </c>
      <c r="AF31" s="1648">
        <v>733.71</v>
      </c>
      <c r="AG31" s="1648">
        <v>164.88</v>
      </c>
      <c r="AH31" s="1648">
        <v>145.83000000000001</v>
      </c>
      <c r="AI31" s="1648">
        <v>171.77</v>
      </c>
      <c r="AJ31" s="1648">
        <v>184.81710000000001</v>
      </c>
      <c r="AK31" s="1650">
        <v>1963</v>
      </c>
      <c r="AL31" s="1641"/>
      <c r="AM31" s="1656">
        <v>158.37408598041301</v>
      </c>
      <c r="AN31" s="1532">
        <v>-3.7279127255549271E-2</v>
      </c>
      <c r="AO31" s="1641"/>
      <c r="AP31" s="1647">
        <v>186.8484</v>
      </c>
    </row>
    <row r="32" spans="1:42" ht="23.25">
      <c r="A32" s="1645">
        <v>43969</v>
      </c>
      <c r="B32" s="1646">
        <v>21</v>
      </c>
      <c r="C32" s="1647">
        <v>121.8</v>
      </c>
      <c r="D32" s="1648">
        <v>203.89610000000002</v>
      </c>
      <c r="E32" s="1649">
        <v>398.78000000000003</v>
      </c>
      <c r="F32" s="1647">
        <v>148.32259999999999</v>
      </c>
      <c r="G32" s="1650">
        <v>4063</v>
      </c>
      <c r="H32" s="1647">
        <v>178.631</v>
      </c>
      <c r="I32" s="1650">
        <v>1332</v>
      </c>
      <c r="J32" s="1647">
        <v>168.83</v>
      </c>
      <c r="K32" s="1647">
        <v>169.15</v>
      </c>
      <c r="L32" s="1651">
        <v>177.36</v>
      </c>
      <c r="M32" s="1647">
        <v>158.86000000000001</v>
      </c>
      <c r="N32" s="1647">
        <v>149</v>
      </c>
      <c r="O32" s="1648">
        <v>166.99639999999999</v>
      </c>
      <c r="P32" s="1652">
        <v>1265</v>
      </c>
      <c r="Q32" s="1648">
        <v>167.74</v>
      </c>
      <c r="R32" s="1653" t="s">
        <v>413</v>
      </c>
      <c r="S32" s="1648">
        <v>154.72</v>
      </c>
      <c r="T32" s="1648">
        <v>142.423</v>
      </c>
      <c r="U32" s="1648">
        <v>141.72</v>
      </c>
      <c r="V32" s="1648">
        <v>160.80000000000001</v>
      </c>
      <c r="W32" s="1648">
        <v>155.3355</v>
      </c>
      <c r="X32" s="1652">
        <v>54510.32</v>
      </c>
      <c r="Y32" s="1648" t="s">
        <v>357</v>
      </c>
      <c r="Z32" s="1648">
        <v>141.47</v>
      </c>
      <c r="AA32" s="1648">
        <v>161.87</v>
      </c>
      <c r="AB32" s="1654">
        <v>149.08770000000001</v>
      </c>
      <c r="AC32" s="1655">
        <v>677.09900000000005</v>
      </c>
      <c r="AD32" s="1648">
        <v>159</v>
      </c>
      <c r="AE32" s="1648">
        <v>145.44050000000001</v>
      </c>
      <c r="AF32" s="1648">
        <v>704.2</v>
      </c>
      <c r="AG32" s="1648">
        <v>173.01</v>
      </c>
      <c r="AH32" s="1648">
        <v>146.64000000000001</v>
      </c>
      <c r="AI32" s="1648">
        <v>173.71</v>
      </c>
      <c r="AJ32" s="1648">
        <v>185.7594</v>
      </c>
      <c r="AK32" s="1650">
        <v>1964</v>
      </c>
      <c r="AL32" s="1641"/>
      <c r="AM32" s="1656">
        <v>159.41805129870133</v>
      </c>
      <c r="AN32" s="1532">
        <v>6.5917685448706465E-3</v>
      </c>
      <c r="AO32" s="1641"/>
      <c r="AP32" s="1647">
        <v>184.1902</v>
      </c>
    </row>
    <row r="33" spans="1:42" ht="23.25">
      <c r="A33" s="1645">
        <v>43976</v>
      </c>
      <c r="B33" s="1646">
        <v>22</v>
      </c>
      <c r="C33" s="1647">
        <v>126.4</v>
      </c>
      <c r="D33" s="1648">
        <v>200.2045</v>
      </c>
      <c r="E33" s="1649">
        <v>391.56</v>
      </c>
      <c r="F33" s="1647">
        <v>152.76990000000001</v>
      </c>
      <c r="G33" s="1650">
        <v>4135</v>
      </c>
      <c r="H33" s="1647">
        <v>173.9555</v>
      </c>
      <c r="I33" s="1650">
        <v>1297</v>
      </c>
      <c r="J33" s="1647">
        <v>171.21</v>
      </c>
      <c r="K33" s="1647">
        <v>171.28</v>
      </c>
      <c r="L33" s="1651">
        <v>172.71</v>
      </c>
      <c r="M33" s="1647">
        <v>155.07</v>
      </c>
      <c r="N33" s="1647">
        <v>147</v>
      </c>
      <c r="O33" s="1648">
        <v>170.16810000000001</v>
      </c>
      <c r="P33" s="1652">
        <v>1291</v>
      </c>
      <c r="Q33" s="1648">
        <v>164.16</v>
      </c>
      <c r="R33" s="1653" t="s">
        <v>413</v>
      </c>
      <c r="S33" s="1648">
        <v>138.53</v>
      </c>
      <c r="T33" s="1648">
        <v>151.285</v>
      </c>
      <c r="U33" s="1648">
        <v>148.33000000000001</v>
      </c>
      <c r="V33" s="1648">
        <v>164.9</v>
      </c>
      <c r="W33" s="1648">
        <v>161.91330000000002</v>
      </c>
      <c r="X33" s="1652">
        <v>56568.33</v>
      </c>
      <c r="Y33" s="1648" t="s">
        <v>357</v>
      </c>
      <c r="Z33" s="1648">
        <v>145.78</v>
      </c>
      <c r="AA33" s="1648">
        <v>165.21</v>
      </c>
      <c r="AB33" s="1654">
        <v>167.18690000000001</v>
      </c>
      <c r="AC33" s="1655">
        <v>746.01200000000006</v>
      </c>
      <c r="AD33" s="1648">
        <v>160</v>
      </c>
      <c r="AE33" s="1648">
        <v>144.50400000000002</v>
      </c>
      <c r="AF33" s="1648">
        <v>700.12</v>
      </c>
      <c r="AG33" s="1648">
        <v>170.15</v>
      </c>
      <c r="AH33" s="1648">
        <v>152.22999999999999</v>
      </c>
      <c r="AI33" s="1648">
        <v>173.78700000000001</v>
      </c>
      <c r="AJ33" s="1648">
        <v>186.85550000000001</v>
      </c>
      <c r="AK33" s="1650">
        <v>1968</v>
      </c>
      <c r="AL33" s="1641"/>
      <c r="AM33" s="1656">
        <v>162.90796214605072</v>
      </c>
      <c r="AN33" s="1532">
        <v>2.1891566349725E-2</v>
      </c>
      <c r="AO33" s="1641"/>
      <c r="AP33" s="1647">
        <v>183.13980000000001</v>
      </c>
    </row>
    <row r="34" spans="1:42" ht="23.25">
      <c r="A34" s="1645">
        <v>43983</v>
      </c>
      <c r="B34" s="1646">
        <v>23</v>
      </c>
      <c r="C34" s="1647">
        <v>135.9</v>
      </c>
      <c r="D34" s="1648">
        <v>191.48170000000002</v>
      </c>
      <c r="E34" s="1649">
        <v>374.5</v>
      </c>
      <c r="F34" s="1647">
        <v>155.44240000000002</v>
      </c>
      <c r="G34" s="1650">
        <v>4150</v>
      </c>
      <c r="H34" s="1647">
        <v>171.82640000000001</v>
      </c>
      <c r="I34" s="1650">
        <v>1281</v>
      </c>
      <c r="J34" s="1647">
        <v>172.07</v>
      </c>
      <c r="K34" s="1647">
        <v>161.47</v>
      </c>
      <c r="L34" s="1651">
        <v>170.86</v>
      </c>
      <c r="M34" s="1647">
        <v>156.07</v>
      </c>
      <c r="N34" s="1647">
        <v>147</v>
      </c>
      <c r="O34" s="1648">
        <v>170.4845</v>
      </c>
      <c r="P34" s="1652">
        <v>1292</v>
      </c>
      <c r="Q34" s="1648">
        <v>162.20000000000002</v>
      </c>
      <c r="R34" s="1653" t="s">
        <v>413</v>
      </c>
      <c r="S34" s="1648">
        <v>138.84</v>
      </c>
      <c r="T34" s="1648">
        <v>153.81200000000001</v>
      </c>
      <c r="U34" s="1648">
        <v>152.93</v>
      </c>
      <c r="V34" s="1648">
        <v>166.20000000000002</v>
      </c>
      <c r="W34" s="1648">
        <v>162.86840000000001</v>
      </c>
      <c r="X34" s="1652">
        <v>56303.130000000005</v>
      </c>
      <c r="Y34" s="1648" t="s">
        <v>357</v>
      </c>
      <c r="Z34" s="1648">
        <v>147.08000000000001</v>
      </c>
      <c r="AA34" s="1648">
        <v>167.57</v>
      </c>
      <c r="AB34" s="1654">
        <v>166.80500000000001</v>
      </c>
      <c r="AC34" s="1655">
        <v>739.00100000000009</v>
      </c>
      <c r="AD34" s="1648">
        <v>162</v>
      </c>
      <c r="AE34" s="1648">
        <v>147.6601</v>
      </c>
      <c r="AF34" s="1648">
        <v>714.85</v>
      </c>
      <c r="AG34" s="1648">
        <v>168.70000000000002</v>
      </c>
      <c r="AH34" s="1648">
        <v>157.79</v>
      </c>
      <c r="AI34" s="1648">
        <v>173.26300000000001</v>
      </c>
      <c r="AJ34" s="1648">
        <v>188.1893</v>
      </c>
      <c r="AK34" s="1650">
        <v>1966</v>
      </c>
      <c r="AL34" s="1641"/>
      <c r="AM34" s="1656">
        <v>163.46975112837981</v>
      </c>
      <c r="AN34" s="1532">
        <v>3.4485053703232627E-3</v>
      </c>
      <c r="AO34" s="1641"/>
      <c r="AP34" s="1647">
        <v>184.30460000000002</v>
      </c>
    </row>
    <row r="35" spans="1:42" ht="23.25">
      <c r="A35" s="1645">
        <v>43990</v>
      </c>
      <c r="B35" s="1646">
        <v>24</v>
      </c>
      <c r="C35" s="1647">
        <v>136.6</v>
      </c>
      <c r="D35" s="1648">
        <v>187.7595</v>
      </c>
      <c r="E35" s="1649">
        <v>367.22</v>
      </c>
      <c r="F35" s="1647">
        <v>154.98250000000002</v>
      </c>
      <c r="G35" s="1650">
        <v>4129</v>
      </c>
      <c r="H35" s="1647">
        <v>167.7937</v>
      </c>
      <c r="I35" s="1650">
        <v>1251</v>
      </c>
      <c r="J35" s="1647">
        <v>172.17000000000002</v>
      </c>
      <c r="K35" s="1647">
        <v>160.52000000000001</v>
      </c>
      <c r="L35" s="1651">
        <v>177.36</v>
      </c>
      <c r="M35" s="1647">
        <v>156.83000000000001</v>
      </c>
      <c r="N35" s="1647">
        <v>147</v>
      </c>
      <c r="O35" s="1648">
        <v>170.7159</v>
      </c>
      <c r="P35" s="1652">
        <v>1292</v>
      </c>
      <c r="Q35" s="1648">
        <v>162.22</v>
      </c>
      <c r="R35" s="1653" t="s">
        <v>413</v>
      </c>
      <c r="S35" s="1648">
        <v>139.64000000000001</v>
      </c>
      <c r="T35" s="1648">
        <v>155.89500000000001</v>
      </c>
      <c r="U35" s="1648">
        <v>155.06</v>
      </c>
      <c r="V35" s="1648">
        <v>166</v>
      </c>
      <c r="W35" s="1648">
        <v>163.7723</v>
      </c>
      <c r="X35" s="1652">
        <v>56472.44</v>
      </c>
      <c r="Y35" s="1648" t="s">
        <v>357</v>
      </c>
      <c r="Z35" s="1648">
        <v>150.93</v>
      </c>
      <c r="AA35" s="1648">
        <v>168.68</v>
      </c>
      <c r="AB35" s="1654">
        <v>163.8895</v>
      </c>
      <c r="AC35" s="1655">
        <v>729.17500000000007</v>
      </c>
      <c r="AD35" s="1648">
        <v>163</v>
      </c>
      <c r="AE35" s="1648">
        <v>154.21520000000001</v>
      </c>
      <c r="AF35" s="1648">
        <v>745.71</v>
      </c>
      <c r="AG35" s="1648">
        <v>173.54</v>
      </c>
      <c r="AH35" s="1648">
        <v>157.45000000000002</v>
      </c>
      <c r="AI35" s="1648">
        <v>173.35</v>
      </c>
      <c r="AJ35" s="1648">
        <v>188.61170000000001</v>
      </c>
      <c r="AK35" s="1650">
        <v>1973</v>
      </c>
      <c r="AL35" s="1641"/>
      <c r="AM35" s="1656">
        <v>163.36897749627417</v>
      </c>
      <c r="AN35" s="1532">
        <v>-6.1646654142455404E-4</v>
      </c>
      <c r="AO35" s="1641"/>
      <c r="AP35" s="1647">
        <v>184.56710000000001</v>
      </c>
    </row>
    <row r="36" spans="1:42" ht="23.25">
      <c r="A36" s="1645">
        <v>43997</v>
      </c>
      <c r="B36" s="1646">
        <v>25</v>
      </c>
      <c r="C36" s="1647">
        <v>136.80000000000001</v>
      </c>
      <c r="D36" s="1648">
        <v>184.40540000000001</v>
      </c>
      <c r="E36" s="1649">
        <v>360.66</v>
      </c>
      <c r="F36" s="1647">
        <v>155.00020000000001</v>
      </c>
      <c r="G36" s="1650">
        <v>4131</v>
      </c>
      <c r="H36" s="1647">
        <v>166.18290000000002</v>
      </c>
      <c r="I36" s="1650">
        <v>1239</v>
      </c>
      <c r="J36" s="1647">
        <v>171.75</v>
      </c>
      <c r="K36" s="1647">
        <v>160.74</v>
      </c>
      <c r="L36" s="1651">
        <v>174.57</v>
      </c>
      <c r="M36" s="1647">
        <v>158.69</v>
      </c>
      <c r="N36" s="1647">
        <v>147</v>
      </c>
      <c r="O36" s="1648">
        <v>169.65430000000001</v>
      </c>
      <c r="P36" s="1652">
        <v>1282</v>
      </c>
      <c r="Q36" s="1648">
        <v>162.41</v>
      </c>
      <c r="R36" s="1653" t="s">
        <v>413</v>
      </c>
      <c r="S36" s="1648">
        <v>188.07</v>
      </c>
      <c r="T36" s="1648">
        <v>162.39000000000001</v>
      </c>
      <c r="U36" s="1648">
        <v>154.66</v>
      </c>
      <c r="V36" s="1648">
        <v>166.6</v>
      </c>
      <c r="W36" s="1648">
        <v>164.3185</v>
      </c>
      <c r="X36" s="1652">
        <v>56804.43</v>
      </c>
      <c r="Y36" s="1657" t="s">
        <v>413</v>
      </c>
      <c r="Z36" s="1648">
        <v>131.26</v>
      </c>
      <c r="AA36" s="1648">
        <v>168.83</v>
      </c>
      <c r="AB36" s="1654">
        <v>162.87690000000001</v>
      </c>
      <c r="AC36" s="1655">
        <v>724.23</v>
      </c>
      <c r="AD36" s="1648">
        <v>164</v>
      </c>
      <c r="AE36" s="1648">
        <v>156.45570000000001</v>
      </c>
      <c r="AF36" s="1648">
        <v>756.89</v>
      </c>
      <c r="AG36" s="1648">
        <v>173.74</v>
      </c>
      <c r="AH36" s="1648">
        <v>158.06</v>
      </c>
      <c r="AI36" s="1648">
        <v>173.548</v>
      </c>
      <c r="AJ36" s="1648">
        <v>186.7628</v>
      </c>
      <c r="AK36" s="1650">
        <v>1968</v>
      </c>
      <c r="AL36" s="1641"/>
      <c r="AM36" s="1656">
        <v>161.61829204557554</v>
      </c>
      <c r="AN36" s="1532">
        <v>-1.0716143771779096E-2</v>
      </c>
      <c r="AO36" s="1641"/>
      <c r="AP36" s="1647">
        <v>183.28970000000001</v>
      </c>
    </row>
    <row r="37" spans="1:42" ht="23.25">
      <c r="A37" s="1645">
        <v>44004</v>
      </c>
      <c r="B37" s="1646">
        <v>26</v>
      </c>
      <c r="C37" s="1647">
        <v>136.80000000000001</v>
      </c>
      <c r="D37" s="1648">
        <v>184.3133</v>
      </c>
      <c r="E37" s="1649">
        <v>360.48</v>
      </c>
      <c r="F37" s="1647">
        <v>154.4616</v>
      </c>
      <c r="G37" s="1650">
        <v>4129</v>
      </c>
      <c r="H37" s="1647">
        <v>165.42600000000002</v>
      </c>
      <c r="I37" s="1650">
        <v>1233</v>
      </c>
      <c r="J37" s="1647">
        <v>172</v>
      </c>
      <c r="K37" s="1647">
        <v>159.83000000000001</v>
      </c>
      <c r="L37" s="1651">
        <v>179.21</v>
      </c>
      <c r="M37" s="1647">
        <v>161.33000000000001</v>
      </c>
      <c r="N37" s="1647">
        <v>147</v>
      </c>
      <c r="O37" s="1648">
        <v>173.30719999999999</v>
      </c>
      <c r="P37" s="1652">
        <v>1312</v>
      </c>
      <c r="Q37" s="1648">
        <v>162.42000000000002</v>
      </c>
      <c r="R37" s="1653" t="s">
        <v>413</v>
      </c>
      <c r="S37" s="1648">
        <v>191.1</v>
      </c>
      <c r="T37" s="1648">
        <v>165.208</v>
      </c>
      <c r="U37" s="1648">
        <v>155.03</v>
      </c>
      <c r="V37" s="1648">
        <v>166.5</v>
      </c>
      <c r="W37" s="1648">
        <v>162.02970000000002</v>
      </c>
      <c r="X37" s="1652">
        <v>56911.79</v>
      </c>
      <c r="Y37" s="1657" t="s">
        <v>413</v>
      </c>
      <c r="Z37" s="1648">
        <v>146.72</v>
      </c>
      <c r="AA37" s="1648">
        <v>168.74</v>
      </c>
      <c r="AB37" s="1654">
        <v>158.15260000000001</v>
      </c>
      <c r="AC37" s="1655">
        <v>704.64</v>
      </c>
      <c r="AD37" s="1648">
        <v>168</v>
      </c>
      <c r="AE37" s="1648">
        <v>156.63390000000001</v>
      </c>
      <c r="AF37" s="1648">
        <v>758.54</v>
      </c>
      <c r="AG37" s="1648">
        <v>172.86</v>
      </c>
      <c r="AH37" s="1648">
        <v>158.79</v>
      </c>
      <c r="AI37" s="1648">
        <v>173.30100000000002</v>
      </c>
      <c r="AJ37" s="1648">
        <v>185.48060000000001</v>
      </c>
      <c r="AK37" s="1650">
        <v>1950</v>
      </c>
      <c r="AL37" s="1641"/>
      <c r="AM37" s="1656">
        <v>162.4426840698541</v>
      </c>
      <c r="AN37" s="1532">
        <v>5.1008584105447508E-3</v>
      </c>
      <c r="AO37" s="1641"/>
      <c r="AP37" s="1647">
        <v>182.85900000000001</v>
      </c>
    </row>
    <row r="38" spans="1:42" ht="23.25">
      <c r="A38" s="1645">
        <v>44011</v>
      </c>
      <c r="B38" s="1646">
        <v>27</v>
      </c>
      <c r="C38" s="1647">
        <v>132.6</v>
      </c>
      <c r="D38" s="1648">
        <v>187.68790000000001</v>
      </c>
      <c r="E38" s="1649">
        <v>367.08</v>
      </c>
      <c r="F38" s="1647">
        <v>154.6506</v>
      </c>
      <c r="G38" s="1650">
        <v>4132</v>
      </c>
      <c r="H38" s="1647">
        <v>164.11510000000001</v>
      </c>
      <c r="I38" s="1650">
        <v>1223</v>
      </c>
      <c r="J38" s="1647">
        <v>168.01</v>
      </c>
      <c r="K38" s="1647">
        <v>159.91</v>
      </c>
      <c r="L38" s="1651">
        <v>180.14000000000001</v>
      </c>
      <c r="M38" s="1647">
        <v>161.80000000000001</v>
      </c>
      <c r="N38" s="1647">
        <v>147</v>
      </c>
      <c r="O38" s="1648">
        <v>173.756</v>
      </c>
      <c r="P38" s="1652">
        <v>1314</v>
      </c>
      <c r="Q38" s="1648">
        <v>162.58000000000001</v>
      </c>
      <c r="R38" s="1653" t="s">
        <v>413</v>
      </c>
      <c r="S38" s="1648">
        <v>190.59</v>
      </c>
      <c r="T38" s="1648">
        <v>162.50400000000002</v>
      </c>
      <c r="U38" s="1648">
        <v>152.99</v>
      </c>
      <c r="V38" s="1648">
        <v>166.20000000000002</v>
      </c>
      <c r="W38" s="1648">
        <v>162.29500000000002</v>
      </c>
      <c r="X38" s="1652">
        <v>57480.72</v>
      </c>
      <c r="Y38" s="1657" t="s">
        <v>413</v>
      </c>
      <c r="Z38" s="1648">
        <v>132.44999999999999</v>
      </c>
      <c r="AA38" s="1648">
        <v>168.53</v>
      </c>
      <c r="AB38" s="1654">
        <v>153.5754</v>
      </c>
      <c r="AC38" s="1655">
        <v>685.83500000000004</v>
      </c>
      <c r="AD38" s="1648">
        <v>170</v>
      </c>
      <c r="AE38" s="1648">
        <v>154.61530000000002</v>
      </c>
      <c r="AF38" s="1648">
        <v>748.17</v>
      </c>
      <c r="AG38" s="1648">
        <v>173.62</v>
      </c>
      <c r="AH38" s="1648">
        <v>159.04</v>
      </c>
      <c r="AI38" s="1648">
        <v>174.03</v>
      </c>
      <c r="AJ38" s="1648">
        <v>186.3725</v>
      </c>
      <c r="AK38" s="1650">
        <v>1953</v>
      </c>
      <c r="AL38" s="1641"/>
      <c r="AM38" s="1656">
        <v>158.92303680930618</v>
      </c>
      <c r="AN38" s="1532">
        <v>-2.1667010002336506E-2</v>
      </c>
      <c r="AO38" s="1641"/>
      <c r="AP38" s="1647">
        <v>182.37990000000002</v>
      </c>
    </row>
    <row r="39" spans="1:42" ht="23.25">
      <c r="A39" s="1645">
        <v>44018</v>
      </c>
      <c r="B39" s="1646">
        <v>28</v>
      </c>
      <c r="C39" s="1647">
        <v>125.60000000000001</v>
      </c>
      <c r="D39" s="1648">
        <v>188.78210000000001</v>
      </c>
      <c r="E39" s="1649">
        <v>369.22</v>
      </c>
      <c r="F39" s="1647">
        <v>150.2653</v>
      </c>
      <c r="G39" s="1650">
        <v>4010</v>
      </c>
      <c r="H39" s="1647">
        <v>160.93470000000002</v>
      </c>
      <c r="I39" s="1650">
        <v>1199</v>
      </c>
      <c r="J39" s="1647">
        <v>159.28</v>
      </c>
      <c r="K39" s="1647">
        <v>158.9</v>
      </c>
      <c r="L39" s="1651" t="s">
        <v>357</v>
      </c>
      <c r="M39" s="1647">
        <v>161.54</v>
      </c>
      <c r="N39" s="1647">
        <v>148</v>
      </c>
      <c r="O39" s="1648">
        <v>168.99890000000002</v>
      </c>
      <c r="P39" s="1652">
        <v>1275</v>
      </c>
      <c r="Q39" s="1648">
        <v>162.89000000000001</v>
      </c>
      <c r="R39" s="1653" t="s">
        <v>413</v>
      </c>
      <c r="S39" s="1648">
        <v>190.66</v>
      </c>
      <c r="T39" s="1648">
        <v>154.70000000000002</v>
      </c>
      <c r="U39" s="1648">
        <v>145.08000000000001</v>
      </c>
      <c r="V39" s="1648">
        <v>159.4</v>
      </c>
      <c r="W39" s="1648">
        <v>156.6182</v>
      </c>
      <c r="X39" s="1652">
        <v>55401.21</v>
      </c>
      <c r="Y39" s="1657" t="s">
        <v>413</v>
      </c>
      <c r="Z39" s="1648">
        <v>129.5</v>
      </c>
      <c r="AA39" s="1648">
        <v>162.29</v>
      </c>
      <c r="AB39" s="1654">
        <v>144.06399999999999</v>
      </c>
      <c r="AC39" s="1655">
        <v>644.1</v>
      </c>
      <c r="AD39" s="1648">
        <v>170</v>
      </c>
      <c r="AE39" s="1648">
        <v>149.3716</v>
      </c>
      <c r="AF39" s="1648">
        <v>722.98</v>
      </c>
      <c r="AG39" s="1648">
        <v>172.65</v>
      </c>
      <c r="AH39" s="1648">
        <v>145.77000000000001</v>
      </c>
      <c r="AI39" s="1648">
        <v>171.61</v>
      </c>
      <c r="AJ39" s="1648">
        <v>189.29070000000002</v>
      </c>
      <c r="AK39" s="1650">
        <v>1975</v>
      </c>
      <c r="AL39" s="1641"/>
      <c r="AM39" s="1656">
        <v>153.70261628583302</v>
      </c>
      <c r="AN39" s="1532">
        <v>-3.2848733753667259E-2</v>
      </c>
      <c r="AO39" s="1641"/>
      <c r="AP39" s="1647">
        <v>184.1927</v>
      </c>
    </row>
    <row r="40" spans="1:42" ht="23.25">
      <c r="A40" s="1645">
        <v>44025</v>
      </c>
      <c r="B40" s="1646">
        <v>29</v>
      </c>
      <c r="C40" s="1647">
        <v>117.2</v>
      </c>
      <c r="D40" s="1648" t="s">
        <v>357</v>
      </c>
      <c r="E40" s="1649" t="s">
        <v>357</v>
      </c>
      <c r="F40" s="1647">
        <v>142.3098</v>
      </c>
      <c r="G40" s="1650">
        <v>3794</v>
      </c>
      <c r="H40" s="1647">
        <v>159.4203</v>
      </c>
      <c r="I40" s="1650">
        <v>1187</v>
      </c>
      <c r="J40" s="1647">
        <v>151.91</v>
      </c>
      <c r="K40" s="1647">
        <v>156.04</v>
      </c>
      <c r="L40" s="1651" t="s">
        <v>357</v>
      </c>
      <c r="M40" s="1647">
        <v>161.58000000000001</v>
      </c>
      <c r="N40" s="1647">
        <v>144</v>
      </c>
      <c r="O40" s="1648">
        <v>157.14709999999999</v>
      </c>
      <c r="P40" s="1652">
        <v>1184</v>
      </c>
      <c r="Q40" s="1648">
        <v>162.97</v>
      </c>
      <c r="R40" s="1653" t="s">
        <v>413</v>
      </c>
      <c r="S40" s="1648">
        <v>190.45000000000002</v>
      </c>
      <c r="T40" s="1648">
        <v>137.70400000000001</v>
      </c>
      <c r="U40" s="1648">
        <v>132.89000000000001</v>
      </c>
      <c r="V40" s="1648">
        <v>147.9</v>
      </c>
      <c r="W40" s="1648">
        <v>143.6465</v>
      </c>
      <c r="X40" s="1652">
        <v>50846.33</v>
      </c>
      <c r="Y40" s="1657" t="s">
        <v>413</v>
      </c>
      <c r="Z40" s="1648">
        <v>129.30000000000001</v>
      </c>
      <c r="AA40" s="1648">
        <v>155.35</v>
      </c>
      <c r="AB40" s="1654">
        <v>133.7013</v>
      </c>
      <c r="AC40" s="1655">
        <v>598.89</v>
      </c>
      <c r="AD40" s="1648">
        <v>169</v>
      </c>
      <c r="AE40" s="1648">
        <v>141.6634</v>
      </c>
      <c r="AF40" s="1648">
        <v>686.1</v>
      </c>
      <c r="AG40" s="1648">
        <v>160.08000000000001</v>
      </c>
      <c r="AH40" s="1648">
        <v>141.47999999999999</v>
      </c>
      <c r="AI40" s="1648">
        <v>172.9</v>
      </c>
      <c r="AJ40" s="1648">
        <v>191.8665</v>
      </c>
      <c r="AK40" s="1650">
        <v>1988</v>
      </c>
      <c r="AL40" s="1641"/>
      <c r="AM40" s="1656">
        <v>148.22904045492311</v>
      </c>
      <c r="AN40" s="1532">
        <v>-3.5611468192128681E-2</v>
      </c>
      <c r="AO40" s="1641"/>
      <c r="AP40" s="1647">
        <v>182.54910000000001</v>
      </c>
    </row>
    <row r="41" spans="1:42" ht="23.25">
      <c r="A41" s="1645">
        <v>44032</v>
      </c>
      <c r="B41" s="1646">
        <v>30</v>
      </c>
      <c r="C41" s="1647">
        <v>115.3</v>
      </c>
      <c r="D41" s="1648">
        <v>198.95690000000002</v>
      </c>
      <c r="E41" s="1649">
        <v>389.12</v>
      </c>
      <c r="F41" s="1647">
        <v>143.2534</v>
      </c>
      <c r="G41" s="1650">
        <v>3785</v>
      </c>
      <c r="H41" s="1647">
        <v>158.36770000000001</v>
      </c>
      <c r="I41" s="1650">
        <v>1179</v>
      </c>
      <c r="J41" s="1647">
        <v>151.78</v>
      </c>
      <c r="K41" s="1647">
        <v>155.44</v>
      </c>
      <c r="L41" s="1651" t="s">
        <v>357</v>
      </c>
      <c r="M41" s="1647">
        <v>159.28</v>
      </c>
      <c r="N41" s="1647">
        <v>144</v>
      </c>
      <c r="O41" s="1648">
        <v>158.5247</v>
      </c>
      <c r="P41" s="1652">
        <v>1193</v>
      </c>
      <c r="Q41" s="1648">
        <v>162.95000000000002</v>
      </c>
      <c r="R41" s="1653" t="s">
        <v>413</v>
      </c>
      <c r="S41" s="1648">
        <v>188.07</v>
      </c>
      <c r="T41" s="1648">
        <v>130.05100000000002</v>
      </c>
      <c r="U41" s="1648">
        <v>131.35</v>
      </c>
      <c r="V41" s="1648">
        <v>146.36000000000001</v>
      </c>
      <c r="W41" s="1648">
        <v>146.35060000000001</v>
      </c>
      <c r="X41" s="1652">
        <v>51169.61</v>
      </c>
      <c r="Y41" s="1657" t="s">
        <v>413</v>
      </c>
      <c r="Z41" s="1648">
        <v>129.35</v>
      </c>
      <c r="AA41" s="1648">
        <v>156.26</v>
      </c>
      <c r="AB41" s="1654">
        <v>144.0538</v>
      </c>
      <c r="AC41" s="1655">
        <v>638.57400000000007</v>
      </c>
      <c r="AD41" s="1648">
        <v>168</v>
      </c>
      <c r="AE41" s="1648">
        <v>143.71860000000001</v>
      </c>
      <c r="AF41" s="1648">
        <v>695.29</v>
      </c>
      <c r="AG41" s="1648">
        <v>160.39000000000001</v>
      </c>
      <c r="AH41" s="1648">
        <v>144.74</v>
      </c>
      <c r="AI41" s="1648">
        <v>172.24</v>
      </c>
      <c r="AJ41" s="1648">
        <v>193.11280000000002</v>
      </c>
      <c r="AK41" s="1650">
        <v>1984</v>
      </c>
      <c r="AL41" s="1641"/>
      <c r="AM41" s="1656">
        <v>149.889130317823</v>
      </c>
      <c r="AN41" s="1532">
        <v>1.1199491393892869E-2</v>
      </c>
      <c r="AO41" s="1641"/>
      <c r="AP41" s="1647">
        <v>181.93510000000001</v>
      </c>
    </row>
    <row r="42" spans="1:42" ht="23.25">
      <c r="A42" s="1645">
        <v>44039</v>
      </c>
      <c r="B42" s="1646">
        <v>31</v>
      </c>
      <c r="C42" s="1647">
        <v>117.5</v>
      </c>
      <c r="D42" s="1648">
        <v>199.13080000000002</v>
      </c>
      <c r="E42" s="1649">
        <v>389.46000000000004</v>
      </c>
      <c r="F42" s="1647">
        <v>143.92619999999999</v>
      </c>
      <c r="G42" s="1650">
        <v>3775</v>
      </c>
      <c r="H42" s="1647">
        <v>157.99170000000001</v>
      </c>
      <c r="I42" s="1650">
        <v>1176</v>
      </c>
      <c r="J42" s="1647">
        <v>152.04</v>
      </c>
      <c r="K42" s="1647">
        <v>156.87</v>
      </c>
      <c r="L42" s="1651">
        <v>174.57</v>
      </c>
      <c r="M42" s="1647">
        <v>153.81</v>
      </c>
      <c r="N42" s="1647">
        <v>143</v>
      </c>
      <c r="O42" s="1648">
        <v>161.64530000000002</v>
      </c>
      <c r="P42" s="1652">
        <v>1212</v>
      </c>
      <c r="Q42" s="1648">
        <v>162.81</v>
      </c>
      <c r="R42" s="1653" t="s">
        <v>413</v>
      </c>
      <c r="S42" s="1648">
        <v>187.88</v>
      </c>
      <c r="T42" s="1648">
        <v>131.852</v>
      </c>
      <c r="U42" s="1648">
        <v>132.14000000000001</v>
      </c>
      <c r="V42" s="1648">
        <v>147.47999999999999</v>
      </c>
      <c r="W42" s="1648">
        <v>150.44329999999999</v>
      </c>
      <c r="X42" s="1652">
        <v>52075.73</v>
      </c>
      <c r="Y42" s="1657" t="s">
        <v>413</v>
      </c>
      <c r="Z42" s="1648">
        <v>128.92000000000002</v>
      </c>
      <c r="AA42" s="1648">
        <v>158.37</v>
      </c>
      <c r="AB42" s="1654">
        <v>149.0899</v>
      </c>
      <c r="AC42" s="1655">
        <v>656.971</v>
      </c>
      <c r="AD42" s="1648">
        <v>168</v>
      </c>
      <c r="AE42" s="1648">
        <v>154.43100000000001</v>
      </c>
      <c r="AF42" s="1648">
        <v>746.29</v>
      </c>
      <c r="AG42" s="1648">
        <v>162.29</v>
      </c>
      <c r="AH42" s="1648">
        <v>149.11000000000001</v>
      </c>
      <c r="AI42" s="1648">
        <v>171.59100000000001</v>
      </c>
      <c r="AJ42" s="1648" t="s">
        <v>357</v>
      </c>
      <c r="AK42" s="1650" t="s">
        <v>357</v>
      </c>
      <c r="AL42" s="1641"/>
      <c r="AM42" s="1656">
        <v>150.71560022850019</v>
      </c>
      <c r="AN42" s="1532">
        <v>5.5836948620218152E-3</v>
      </c>
      <c r="AO42" s="1641"/>
      <c r="AP42" s="1647">
        <v>182.31630000000001</v>
      </c>
    </row>
    <row r="43" spans="1:42" ht="23.25">
      <c r="A43" s="1645">
        <v>44046</v>
      </c>
      <c r="B43" s="1646">
        <v>32</v>
      </c>
      <c r="C43" s="1647">
        <v>116.8</v>
      </c>
      <c r="D43" s="1648">
        <v>193.30200000000002</v>
      </c>
      <c r="E43" s="1649">
        <v>378.06</v>
      </c>
      <c r="F43" s="1647">
        <v>144.2159</v>
      </c>
      <c r="G43" s="1650">
        <v>3782</v>
      </c>
      <c r="H43" s="1647">
        <v>158.57089999999999</v>
      </c>
      <c r="I43" s="1650">
        <v>1181</v>
      </c>
      <c r="J43" s="1647">
        <v>152.07</v>
      </c>
      <c r="K43" s="1647">
        <v>152.71</v>
      </c>
      <c r="L43" s="1651" t="s">
        <v>357</v>
      </c>
      <c r="M43" s="1647">
        <v>157.85</v>
      </c>
      <c r="N43" s="1647">
        <v>142</v>
      </c>
      <c r="O43" s="1648">
        <v>162.14430000000002</v>
      </c>
      <c r="P43" s="1652">
        <v>1211</v>
      </c>
      <c r="Q43" s="1648">
        <v>162.87</v>
      </c>
      <c r="R43" s="1653" t="s">
        <v>413</v>
      </c>
      <c r="S43" s="1648">
        <v>187.47</v>
      </c>
      <c r="T43" s="1648">
        <v>133.79599999999999</v>
      </c>
      <c r="U43" s="1648">
        <v>134.56</v>
      </c>
      <c r="V43" s="1648">
        <v>147.85</v>
      </c>
      <c r="W43" s="1648">
        <v>153.809</v>
      </c>
      <c r="X43" s="1652">
        <v>53129.8</v>
      </c>
      <c r="Y43" s="1657" t="s">
        <v>413</v>
      </c>
      <c r="Z43" s="1648">
        <v>129.15</v>
      </c>
      <c r="AA43" s="1648">
        <v>159.06</v>
      </c>
      <c r="AB43" s="1654">
        <v>148.7158</v>
      </c>
      <c r="AC43" s="1655">
        <v>655.327</v>
      </c>
      <c r="AD43" s="1648">
        <v>168</v>
      </c>
      <c r="AE43" s="1648">
        <v>156.40970000000002</v>
      </c>
      <c r="AF43" s="1648">
        <v>756.31000000000006</v>
      </c>
      <c r="AG43" s="1648">
        <v>163.31</v>
      </c>
      <c r="AH43" s="1648">
        <v>150.41</v>
      </c>
      <c r="AI43" s="1648">
        <v>170.13400000000001</v>
      </c>
      <c r="AJ43" s="1648">
        <v>192.86610000000002</v>
      </c>
      <c r="AK43" s="1650">
        <v>1987</v>
      </c>
      <c r="AL43" s="1641"/>
      <c r="AM43" s="1656">
        <v>151.02671419817202</v>
      </c>
      <c r="AN43" s="1532">
        <v>1.9876922410231312E-3</v>
      </c>
      <c r="AO43" s="1641"/>
      <c r="AP43" s="1647">
        <v>182.07130000000001</v>
      </c>
    </row>
    <row r="44" spans="1:42" ht="23.25">
      <c r="A44" s="1645">
        <v>44053</v>
      </c>
      <c r="B44" s="1646">
        <v>33</v>
      </c>
      <c r="C44" s="1647">
        <v>115.9</v>
      </c>
      <c r="D44" s="1648">
        <v>191.9828</v>
      </c>
      <c r="E44" s="1649">
        <v>375.48</v>
      </c>
      <c r="F44" s="1647">
        <v>145.39449999999999</v>
      </c>
      <c r="G44" s="1650">
        <v>3803</v>
      </c>
      <c r="H44" s="1647">
        <v>158.44490000000002</v>
      </c>
      <c r="I44" s="1650">
        <v>1180</v>
      </c>
      <c r="J44" s="1647">
        <v>152.41</v>
      </c>
      <c r="K44" s="1647">
        <v>151.76</v>
      </c>
      <c r="L44" s="1651" t="s">
        <v>357</v>
      </c>
      <c r="M44" s="1647">
        <v>159.85</v>
      </c>
      <c r="N44" s="1647">
        <v>142</v>
      </c>
      <c r="O44" s="1648">
        <v>160.55170000000001</v>
      </c>
      <c r="P44" s="1652">
        <v>1204</v>
      </c>
      <c r="Q44" s="1648">
        <v>162.92000000000002</v>
      </c>
      <c r="R44" s="1653" t="s">
        <v>413</v>
      </c>
      <c r="S44" s="1648">
        <v>187.71</v>
      </c>
      <c r="T44" s="1648">
        <v>138.50300000000001</v>
      </c>
      <c r="U44" s="1648">
        <v>137.46</v>
      </c>
      <c r="V44" s="1648">
        <v>146.84</v>
      </c>
      <c r="W44" s="1648">
        <v>151.964</v>
      </c>
      <c r="X44" s="1652">
        <v>52502.48</v>
      </c>
      <c r="Y44" s="1657" t="s">
        <v>413</v>
      </c>
      <c r="Z44" s="1648">
        <v>129.17000000000002</v>
      </c>
      <c r="AA44" s="1648">
        <v>160.44</v>
      </c>
      <c r="AB44" s="1654">
        <v>146.80530000000002</v>
      </c>
      <c r="AC44" s="1655">
        <v>646.13</v>
      </c>
      <c r="AD44" s="1648">
        <v>167</v>
      </c>
      <c r="AE44" s="1648">
        <v>154.47800000000001</v>
      </c>
      <c r="AF44" s="1648">
        <v>747.04</v>
      </c>
      <c r="AG44" s="1648">
        <v>165.96</v>
      </c>
      <c r="AH44" s="1648">
        <v>151.44</v>
      </c>
      <c r="AI44" s="1648">
        <v>169.482</v>
      </c>
      <c r="AJ44" s="1648">
        <v>194.0744</v>
      </c>
      <c r="AK44" s="1650">
        <v>1996</v>
      </c>
      <c r="AL44" s="1641"/>
      <c r="AM44" s="1656">
        <v>150.87499286456168</v>
      </c>
      <c r="AN44" s="1532">
        <v>-1.0045993148686261E-3</v>
      </c>
      <c r="AO44" s="1641"/>
      <c r="AP44" s="1647">
        <v>181.26080000000002</v>
      </c>
    </row>
    <row r="45" spans="1:42" ht="23.25">
      <c r="A45" s="1645">
        <v>44060</v>
      </c>
      <c r="B45" s="1646">
        <v>34</v>
      </c>
      <c r="C45" s="1647">
        <v>118.3</v>
      </c>
      <c r="D45" s="1648">
        <v>192.31010000000001</v>
      </c>
      <c r="E45" s="1649">
        <v>376.12</v>
      </c>
      <c r="F45" s="1647">
        <v>145.9091</v>
      </c>
      <c r="G45" s="1650">
        <v>3809</v>
      </c>
      <c r="H45" s="1647">
        <v>158.88580000000002</v>
      </c>
      <c r="I45" s="1650">
        <v>1183</v>
      </c>
      <c r="J45" s="1647">
        <v>152.30000000000001</v>
      </c>
      <c r="K45" s="1647">
        <v>151.53</v>
      </c>
      <c r="L45" s="1651" t="s">
        <v>357</v>
      </c>
      <c r="M45" s="1647">
        <v>159.34</v>
      </c>
      <c r="N45" s="1647">
        <v>143</v>
      </c>
      <c r="O45" s="1648">
        <v>157.89510000000001</v>
      </c>
      <c r="P45" s="1652">
        <v>1189</v>
      </c>
      <c r="Q45" s="1648">
        <v>162.9</v>
      </c>
      <c r="R45" s="1653" t="s">
        <v>413</v>
      </c>
      <c r="S45" s="1648">
        <v>187.71</v>
      </c>
      <c r="T45" s="1648">
        <v>142.77100000000002</v>
      </c>
      <c r="U45" s="1648">
        <v>140.38</v>
      </c>
      <c r="V45" s="1648">
        <v>147.72999999999999</v>
      </c>
      <c r="W45" s="1648">
        <v>152.3912</v>
      </c>
      <c r="X45" s="1652">
        <v>53250.5</v>
      </c>
      <c r="Y45" s="1657" t="s">
        <v>413</v>
      </c>
      <c r="Z45" s="1648">
        <v>129.32</v>
      </c>
      <c r="AA45" s="1648">
        <v>160.96</v>
      </c>
      <c r="AB45" s="1654">
        <v>144.81140000000002</v>
      </c>
      <c r="AC45" s="1655">
        <v>636.41300000000001</v>
      </c>
      <c r="AD45" s="1648">
        <v>167</v>
      </c>
      <c r="AE45" s="1648">
        <v>152.59520000000001</v>
      </c>
      <c r="AF45" s="1648">
        <v>738.26</v>
      </c>
      <c r="AG45" s="1648">
        <v>165.96</v>
      </c>
      <c r="AH45" s="1648">
        <v>151.95000000000002</v>
      </c>
      <c r="AI45" s="1648">
        <v>169.21200000000002</v>
      </c>
      <c r="AJ45" s="1648">
        <v>192.8108</v>
      </c>
      <c r="AK45" s="1650">
        <v>1992</v>
      </c>
      <c r="AL45" s="1641"/>
      <c r="AM45" s="1656">
        <v>150.61555900498544</v>
      </c>
      <c r="AN45" s="1532">
        <v>-1.7195285623583523E-3</v>
      </c>
      <c r="AO45" s="1641"/>
      <c r="AP45" s="1647">
        <v>180.72210000000001</v>
      </c>
    </row>
    <row r="46" spans="1:42" ht="23.25">
      <c r="A46" s="1568">
        <v>44067</v>
      </c>
      <c r="B46" s="1569">
        <v>35</v>
      </c>
      <c r="C46" s="1570">
        <v>117.8</v>
      </c>
      <c r="D46" s="1571">
        <v>193.65990000000002</v>
      </c>
      <c r="E46" s="1572">
        <v>378.76</v>
      </c>
      <c r="F46" s="1570">
        <v>145.7816</v>
      </c>
      <c r="G46" s="1573">
        <v>3816</v>
      </c>
      <c r="H46" s="1570">
        <v>158.12450000000001</v>
      </c>
      <c r="I46" s="1573">
        <v>1177</v>
      </c>
      <c r="J46" s="1570">
        <v>152.30000000000001</v>
      </c>
      <c r="K46" s="1570">
        <v>152.26</v>
      </c>
      <c r="L46" s="1574">
        <v>174.57</v>
      </c>
      <c r="M46" s="1570">
        <v>159.19</v>
      </c>
      <c r="N46" s="1570">
        <v>146</v>
      </c>
      <c r="O46" s="1571">
        <v>159.01</v>
      </c>
      <c r="P46" s="1575">
        <v>1197</v>
      </c>
      <c r="Q46" s="1571">
        <v>159.11000000000001</v>
      </c>
      <c r="R46" s="1576" t="s">
        <v>413</v>
      </c>
      <c r="S46" s="1571">
        <v>187.78</v>
      </c>
      <c r="T46" s="1571">
        <v>145.42600000000002</v>
      </c>
      <c r="U46" s="1571">
        <v>143.13</v>
      </c>
      <c r="V46" s="1571">
        <v>147.22</v>
      </c>
      <c r="W46" s="1571">
        <v>151.94570000000002</v>
      </c>
      <c r="X46" s="1575">
        <v>53746.450000000004</v>
      </c>
      <c r="Y46" s="1577" t="s">
        <v>413</v>
      </c>
      <c r="Z46" s="1571">
        <v>129.22999999999999</v>
      </c>
      <c r="AA46" s="1571">
        <v>161.22</v>
      </c>
      <c r="AB46" s="1654">
        <v>144.3099</v>
      </c>
      <c r="AC46" s="1578">
        <v>634.53700000000003</v>
      </c>
      <c r="AD46" s="1571">
        <v>167</v>
      </c>
      <c r="AE46" s="1571">
        <v>150.11190000000002</v>
      </c>
      <c r="AF46" s="1571">
        <v>726.61</v>
      </c>
      <c r="AG46" s="1571">
        <v>167.33</v>
      </c>
      <c r="AH46" s="1571">
        <v>151.61000000000001</v>
      </c>
      <c r="AI46" s="1571">
        <v>169.78</v>
      </c>
      <c r="AJ46" s="1571">
        <v>192.59910000000002</v>
      </c>
      <c r="AK46" s="1573">
        <v>1988</v>
      </c>
      <c r="AL46" s="1579"/>
      <c r="AM46" s="1580">
        <v>150.57333610303283</v>
      </c>
      <c r="AN46" s="1658">
        <v>-2.9109014232420183E-4</v>
      </c>
      <c r="AO46" s="1579"/>
      <c r="AP46" s="1570">
        <v>181.3629</v>
      </c>
    </row>
    <row r="47" spans="1:42" ht="23.25">
      <c r="A47" s="1645">
        <v>44074</v>
      </c>
      <c r="B47" s="1646">
        <v>36</v>
      </c>
      <c r="C47" s="1647">
        <v>118.60000000000001</v>
      </c>
      <c r="D47" s="1648">
        <v>195.8278</v>
      </c>
      <c r="E47" s="1649">
        <v>383</v>
      </c>
      <c r="F47" s="1647">
        <v>144.89440000000002</v>
      </c>
      <c r="G47" s="1650">
        <v>3813</v>
      </c>
      <c r="H47" s="1647">
        <v>159.77160000000001</v>
      </c>
      <c r="I47" s="1650">
        <v>1189</v>
      </c>
      <c r="J47" s="1647">
        <v>152.45000000000002</v>
      </c>
      <c r="K47" s="1647">
        <v>151.08000000000001</v>
      </c>
      <c r="L47" s="1651">
        <v>174.57</v>
      </c>
      <c r="M47" s="1647">
        <v>158.38</v>
      </c>
      <c r="N47" s="1647">
        <v>148</v>
      </c>
      <c r="O47" s="1648">
        <v>157.56290000000001</v>
      </c>
      <c r="P47" s="1652">
        <v>1187</v>
      </c>
      <c r="Q47" s="1648">
        <v>159.13</v>
      </c>
      <c r="R47" s="1653" t="s">
        <v>413</v>
      </c>
      <c r="S47" s="1648">
        <v>188.20000000000002</v>
      </c>
      <c r="T47" s="1648">
        <v>151.43800000000002</v>
      </c>
      <c r="U47" s="1648">
        <v>145.96</v>
      </c>
      <c r="V47" s="1648">
        <v>148.14000000000001</v>
      </c>
      <c r="W47" s="1648">
        <v>151.8811</v>
      </c>
      <c r="X47" s="1652">
        <v>54238.05</v>
      </c>
      <c r="Y47" s="1657" t="s">
        <v>413</v>
      </c>
      <c r="Z47" s="1648">
        <v>130.44999999999999</v>
      </c>
      <c r="AA47" s="1648">
        <v>162.29</v>
      </c>
      <c r="AB47" s="1654">
        <v>143.59440000000001</v>
      </c>
      <c r="AC47" s="1655">
        <v>634.48200000000008</v>
      </c>
      <c r="AD47" s="1648">
        <v>167</v>
      </c>
      <c r="AE47" s="1648">
        <v>148.05880000000002</v>
      </c>
      <c r="AF47" s="1648">
        <v>717.33</v>
      </c>
      <c r="AG47" s="1648">
        <v>167.98</v>
      </c>
      <c r="AH47" s="1648">
        <v>151.14000000000001</v>
      </c>
      <c r="AI47" s="1648">
        <v>167.45000000000002</v>
      </c>
      <c r="AJ47" s="1648">
        <v>193.0754</v>
      </c>
      <c r="AK47" s="1650">
        <v>1994</v>
      </c>
      <c r="AL47" s="1641"/>
      <c r="AM47" s="1656">
        <v>150.80348314291649</v>
      </c>
      <c r="AN47" s="1532">
        <v>1.5284714135985755E-3</v>
      </c>
      <c r="AO47" s="1641"/>
      <c r="AP47" s="1647">
        <v>180.81780000000001</v>
      </c>
    </row>
    <row r="48" spans="1:42" ht="23.25">
      <c r="A48" s="1645">
        <v>44081</v>
      </c>
      <c r="B48" s="1646">
        <v>37</v>
      </c>
      <c r="C48" s="1647">
        <v>119.2</v>
      </c>
      <c r="D48" s="1648">
        <v>196.7226</v>
      </c>
      <c r="E48" s="1649">
        <v>384.75</v>
      </c>
      <c r="F48" s="1647">
        <v>143.989</v>
      </c>
      <c r="G48" s="1650">
        <v>3819</v>
      </c>
      <c r="H48" s="1647">
        <v>161.14600000000002</v>
      </c>
      <c r="I48" s="1650">
        <v>1199</v>
      </c>
      <c r="J48" s="1647">
        <v>147.9</v>
      </c>
      <c r="K48" s="1647">
        <v>152.47999999999999</v>
      </c>
      <c r="L48" s="1651" t="s">
        <v>357</v>
      </c>
      <c r="M48" s="1647">
        <v>158.08000000000001</v>
      </c>
      <c r="N48" s="1647">
        <v>149</v>
      </c>
      <c r="O48" s="1648">
        <v>156.82340000000002</v>
      </c>
      <c r="P48" s="1652">
        <v>1182</v>
      </c>
      <c r="Q48" s="1648">
        <v>159.16</v>
      </c>
      <c r="R48" s="1653" t="s">
        <v>413</v>
      </c>
      <c r="S48" s="1648">
        <v>187.75</v>
      </c>
      <c r="T48" s="1648">
        <v>150.203</v>
      </c>
      <c r="U48" s="1648">
        <v>145.80000000000001</v>
      </c>
      <c r="V48" s="1648">
        <v>147.36000000000001</v>
      </c>
      <c r="W48" s="1648">
        <v>152.3107</v>
      </c>
      <c r="X48" s="1652">
        <v>54629.5</v>
      </c>
      <c r="Y48" s="1657" t="s">
        <v>413</v>
      </c>
      <c r="Z48" s="1648">
        <v>133.76</v>
      </c>
      <c r="AA48" s="1648">
        <v>162.32</v>
      </c>
      <c r="AB48" s="1654">
        <v>142.45160000000001</v>
      </c>
      <c r="AC48" s="1655">
        <v>633.82400000000007</v>
      </c>
      <c r="AD48" s="1648">
        <v>169</v>
      </c>
      <c r="AE48" s="1648">
        <v>148.9872</v>
      </c>
      <c r="AF48" s="1648">
        <v>723.68000000000006</v>
      </c>
      <c r="AG48" s="1648">
        <v>170.24</v>
      </c>
      <c r="AH48" s="1648">
        <v>151.18</v>
      </c>
      <c r="AI48" s="1648">
        <v>167.369</v>
      </c>
      <c r="AJ48" s="1648">
        <v>192.5848</v>
      </c>
      <c r="AK48" s="1650">
        <v>1997</v>
      </c>
      <c r="AL48" s="1641"/>
      <c r="AM48" s="1656">
        <v>149.8308052555048</v>
      </c>
      <c r="AN48" s="1532">
        <v>-6.3273291413872279E-3</v>
      </c>
      <c r="AO48" s="1641"/>
      <c r="AP48" s="1647">
        <v>177.7045</v>
      </c>
    </row>
    <row r="49" spans="1:88" ht="23.25">
      <c r="A49" s="1568">
        <v>44088</v>
      </c>
      <c r="B49" s="1569">
        <v>38</v>
      </c>
      <c r="C49" s="1570">
        <v>117.8</v>
      </c>
      <c r="D49" s="1571">
        <v>196.22660000000002</v>
      </c>
      <c r="E49" s="1572">
        <v>383.78000000000003</v>
      </c>
      <c r="F49" s="1570">
        <v>134.2122</v>
      </c>
      <c r="G49" s="1573">
        <v>3585</v>
      </c>
      <c r="H49" s="1570">
        <v>158.60400000000001</v>
      </c>
      <c r="I49" s="1573">
        <v>1180</v>
      </c>
      <c r="J49" s="1570">
        <v>132.9</v>
      </c>
      <c r="K49" s="1570">
        <v>146.08000000000001</v>
      </c>
      <c r="L49" s="1574">
        <v>169.93</v>
      </c>
      <c r="M49" s="1570">
        <v>158.22</v>
      </c>
      <c r="N49" s="1570">
        <v>150</v>
      </c>
      <c r="O49" s="1571">
        <v>144.03290000000001</v>
      </c>
      <c r="P49" s="1575">
        <v>1086</v>
      </c>
      <c r="Q49" s="1571">
        <v>159.1</v>
      </c>
      <c r="R49" s="1576" t="s">
        <v>413</v>
      </c>
      <c r="S49" s="1571">
        <v>188.58</v>
      </c>
      <c r="T49" s="1571">
        <v>152.14600000000002</v>
      </c>
      <c r="U49" s="1571">
        <v>147.33000000000001</v>
      </c>
      <c r="V49" s="1571">
        <v>139.63</v>
      </c>
      <c r="W49" s="1571">
        <v>134.3836</v>
      </c>
      <c r="X49" s="1575">
        <v>48257.520000000004</v>
      </c>
      <c r="Y49" s="1577" t="s">
        <v>413</v>
      </c>
      <c r="Z49" s="1571">
        <v>126.89</v>
      </c>
      <c r="AA49" s="1571">
        <v>158.09</v>
      </c>
      <c r="AB49" s="1654">
        <v>135.1772</v>
      </c>
      <c r="AC49" s="1578">
        <v>601.88800000000003</v>
      </c>
      <c r="AD49" s="1571">
        <v>169</v>
      </c>
      <c r="AE49" s="1571">
        <v>149.60720000000001</v>
      </c>
      <c r="AF49" s="1571">
        <v>726.86</v>
      </c>
      <c r="AG49" s="1571">
        <v>169.01</v>
      </c>
      <c r="AH49" s="1571">
        <v>143.18</v>
      </c>
      <c r="AI49" s="1571">
        <v>167.46700000000001</v>
      </c>
      <c r="AJ49" s="1571">
        <v>193.14420000000001</v>
      </c>
      <c r="AK49" s="1573">
        <v>2009</v>
      </c>
      <c r="AL49" s="1579"/>
      <c r="AM49" s="1580">
        <v>142.60767045076858</v>
      </c>
      <c r="AN49" s="1658">
        <v>-4.8200375425603292E-2</v>
      </c>
      <c r="AO49" s="1579"/>
      <c r="AP49" s="1570">
        <v>175.19560000000001</v>
      </c>
    </row>
    <row r="50" spans="1:88" ht="23.25">
      <c r="A50" s="1645">
        <v>44095</v>
      </c>
      <c r="B50" s="1646">
        <v>39</v>
      </c>
      <c r="C50" s="1647">
        <v>113.60000000000001</v>
      </c>
      <c r="D50" s="1648">
        <v>190.01940000000002</v>
      </c>
      <c r="E50" s="1649">
        <v>371.64</v>
      </c>
      <c r="F50" s="1647">
        <v>131.3973</v>
      </c>
      <c r="G50" s="1650">
        <v>3546</v>
      </c>
      <c r="H50" s="1647">
        <v>156.11920000000001</v>
      </c>
      <c r="I50" s="1650">
        <v>1162</v>
      </c>
      <c r="J50" s="1647">
        <v>132.58000000000001</v>
      </c>
      <c r="K50" s="1647">
        <v>146.01</v>
      </c>
      <c r="L50" s="1651" t="s">
        <v>357</v>
      </c>
      <c r="M50" s="1647">
        <v>158.32</v>
      </c>
      <c r="N50" s="1647">
        <v>151</v>
      </c>
      <c r="O50" s="1648">
        <v>143.89930000000001</v>
      </c>
      <c r="P50" s="1652">
        <v>1086</v>
      </c>
      <c r="Q50" s="1648">
        <v>159.33000000000001</v>
      </c>
      <c r="R50" s="1653" t="s">
        <v>413</v>
      </c>
      <c r="S50" s="1648">
        <v>187.3</v>
      </c>
      <c r="T50" s="1648">
        <v>149.126</v>
      </c>
      <c r="U50" s="1648">
        <v>136.76</v>
      </c>
      <c r="V50" s="1648">
        <v>133.86000000000001</v>
      </c>
      <c r="W50" s="1648">
        <v>135.2604</v>
      </c>
      <c r="X50" s="1652">
        <v>49112.86</v>
      </c>
      <c r="Y50" s="1657" t="s">
        <v>413</v>
      </c>
      <c r="Z50" s="1648">
        <v>128.94</v>
      </c>
      <c r="AA50" s="1648">
        <v>156.17000000000002</v>
      </c>
      <c r="AB50" s="1654">
        <v>130.8673</v>
      </c>
      <c r="AC50" s="1655">
        <v>590.36300000000006</v>
      </c>
      <c r="AD50" s="1648">
        <v>169</v>
      </c>
      <c r="AE50" s="1648">
        <v>149.7397</v>
      </c>
      <c r="AF50" s="1648">
        <v>728.89</v>
      </c>
      <c r="AG50" s="1648">
        <v>161.85</v>
      </c>
      <c r="AH50" s="1648">
        <v>141.06</v>
      </c>
      <c r="AI50" s="1648">
        <v>166.72499999999999</v>
      </c>
      <c r="AJ50" s="1648">
        <v>190.2252</v>
      </c>
      <c r="AK50" s="1650">
        <v>1997</v>
      </c>
      <c r="AL50" s="1641"/>
      <c r="AM50" s="1656">
        <v>141.61273608226006</v>
      </c>
      <c r="AN50" s="1532">
        <v>-6.9767240805745923E-3</v>
      </c>
      <c r="AO50" s="1641"/>
      <c r="AP50" s="1647">
        <v>175.21090000000001</v>
      </c>
    </row>
    <row r="51" spans="1:88" ht="23.25">
      <c r="A51" s="1665">
        <v>44102</v>
      </c>
      <c r="B51" s="1666">
        <v>40</v>
      </c>
      <c r="C51" s="1667">
        <v>111.4</v>
      </c>
      <c r="D51" s="1668">
        <v>188.6747</v>
      </c>
      <c r="E51" s="1669">
        <v>369.01</v>
      </c>
      <c r="F51" s="1667">
        <v>131.15380000000002</v>
      </c>
      <c r="G51" s="1670">
        <v>3552</v>
      </c>
      <c r="H51" s="1667">
        <v>155.15380000000002</v>
      </c>
      <c r="I51" s="1670">
        <v>1155</v>
      </c>
      <c r="J51" s="1667">
        <v>132.38</v>
      </c>
      <c r="K51" s="1667">
        <v>146.25</v>
      </c>
      <c r="L51" s="1671">
        <v>169.56</v>
      </c>
      <c r="M51" s="1667">
        <v>157.1</v>
      </c>
      <c r="N51" s="1667">
        <v>151</v>
      </c>
      <c r="O51" s="1668">
        <v>142.5317</v>
      </c>
      <c r="P51" s="1672">
        <v>1077</v>
      </c>
      <c r="Q51" s="1668">
        <v>159.37</v>
      </c>
      <c r="R51" s="1673" t="s">
        <v>413</v>
      </c>
      <c r="S51" s="1668">
        <v>180.73</v>
      </c>
      <c r="T51" s="1668">
        <v>140.09100000000001</v>
      </c>
      <c r="U51" s="1668">
        <v>131.58000000000001</v>
      </c>
      <c r="V51" s="1668">
        <v>133.47</v>
      </c>
      <c r="W51" s="1668">
        <v>135.46370000000002</v>
      </c>
      <c r="X51" s="1672">
        <v>49079.65</v>
      </c>
      <c r="Y51" s="1674" t="s">
        <v>413</v>
      </c>
      <c r="Z51" s="1668">
        <v>128.89000000000001</v>
      </c>
      <c r="AA51" s="1668">
        <v>153.65</v>
      </c>
      <c r="AB51" s="1654">
        <v>130.25190000000001</v>
      </c>
      <c r="AC51" s="1675">
        <v>589.44400000000007</v>
      </c>
      <c r="AD51" s="1668">
        <v>169</v>
      </c>
      <c r="AE51" s="1668">
        <v>155.38590000000002</v>
      </c>
      <c r="AF51" s="1668">
        <v>757.2</v>
      </c>
      <c r="AG51" s="1668">
        <v>161.85</v>
      </c>
      <c r="AH51" s="1668">
        <v>139.53</v>
      </c>
      <c r="AI51" s="1668">
        <v>166.28400000000002</v>
      </c>
      <c r="AJ51" s="1668">
        <v>189.7884</v>
      </c>
      <c r="AK51" s="1670">
        <v>1997</v>
      </c>
      <c r="AL51" s="1676"/>
      <c r="AM51" s="1677">
        <v>141.23113238471126</v>
      </c>
      <c r="AN51" s="1532">
        <v>-2.3701476479235373E-3</v>
      </c>
      <c r="AO51" s="1676"/>
      <c r="AP51" s="1667">
        <v>174.31830000000002</v>
      </c>
    </row>
    <row r="52" spans="1:88" ht="23.25">
      <c r="A52" s="1665">
        <v>44109</v>
      </c>
      <c r="B52" s="1666">
        <v>41</v>
      </c>
      <c r="C52" s="1667">
        <v>105.7</v>
      </c>
      <c r="D52" s="1668">
        <v>187.63680000000002</v>
      </c>
      <c r="E52" s="1669">
        <v>366.98</v>
      </c>
      <c r="F52" s="1667">
        <v>130.4511</v>
      </c>
      <c r="G52" s="1670">
        <v>3532</v>
      </c>
      <c r="H52" s="1667">
        <v>155.34350000000001</v>
      </c>
      <c r="I52" s="1670">
        <v>1156</v>
      </c>
      <c r="J52" s="1667">
        <v>131.69</v>
      </c>
      <c r="K52" s="1667">
        <v>144.86000000000001</v>
      </c>
      <c r="L52" s="1671">
        <v>168.44</v>
      </c>
      <c r="M52" s="1667">
        <v>156.12</v>
      </c>
      <c r="N52" s="1667">
        <v>150</v>
      </c>
      <c r="O52" s="1668">
        <v>142.01250000000002</v>
      </c>
      <c r="P52" s="1672">
        <v>1075</v>
      </c>
      <c r="Q52" s="1668">
        <v>159.18</v>
      </c>
      <c r="R52" s="1673" t="s">
        <v>413</v>
      </c>
      <c r="S52" s="1668">
        <v>168.74</v>
      </c>
      <c r="T52" s="1668">
        <v>135.81</v>
      </c>
      <c r="U52" s="1668">
        <v>127.7</v>
      </c>
      <c r="V52" s="1668">
        <v>133.28</v>
      </c>
      <c r="W52" s="1668">
        <v>135.67760000000001</v>
      </c>
      <c r="X52" s="1672">
        <v>48573.74</v>
      </c>
      <c r="Y52" s="1674" t="s">
        <v>413</v>
      </c>
      <c r="Z52" s="1668">
        <v>128.83000000000001</v>
      </c>
      <c r="AA52" s="1668">
        <v>152.56</v>
      </c>
      <c r="AB52" s="1654">
        <v>130.7099</v>
      </c>
      <c r="AC52" s="1675">
        <v>586.15</v>
      </c>
      <c r="AD52" s="1668">
        <v>169</v>
      </c>
      <c r="AE52" s="1668">
        <v>151.41419999999999</v>
      </c>
      <c r="AF52" s="1668">
        <v>737.93000000000006</v>
      </c>
      <c r="AG52" s="1668">
        <v>159.29</v>
      </c>
      <c r="AH52" s="1668">
        <v>140.59</v>
      </c>
      <c r="AI52" s="1668">
        <v>165.49100000000001</v>
      </c>
      <c r="AJ52" s="1668">
        <v>190.46620000000001</v>
      </c>
      <c r="AK52" s="1670">
        <v>1991</v>
      </c>
      <c r="AL52" s="1676"/>
      <c r="AM52" s="1677">
        <v>140.67156837349401</v>
      </c>
      <c r="AN52" s="1532">
        <v>-3.9620443578474163E-3</v>
      </c>
      <c r="AO52" s="1676"/>
      <c r="AP52" s="1667">
        <v>173.38460000000001</v>
      </c>
    </row>
    <row r="53" spans="1:88" ht="23.25">
      <c r="A53" s="1665">
        <v>44116</v>
      </c>
      <c r="B53" s="1666">
        <v>42</v>
      </c>
      <c r="C53" s="1667">
        <v>105.60000000000001</v>
      </c>
      <c r="D53" s="1668">
        <v>187.0641</v>
      </c>
      <c r="E53" s="1669">
        <v>365.86</v>
      </c>
      <c r="F53" s="1667">
        <v>130.16759999999999</v>
      </c>
      <c r="G53" s="1670">
        <v>3549</v>
      </c>
      <c r="H53" s="1667">
        <v>155.18470000000002</v>
      </c>
      <c r="I53" s="1670">
        <v>1155</v>
      </c>
      <c r="J53" s="1667">
        <v>131.87</v>
      </c>
      <c r="K53" s="1667">
        <v>142.13</v>
      </c>
      <c r="L53" s="1671" t="s">
        <v>357</v>
      </c>
      <c r="M53" s="1667">
        <v>158.15</v>
      </c>
      <c r="N53" s="1667">
        <v>150</v>
      </c>
      <c r="O53" s="1668">
        <v>137.22750000000002</v>
      </c>
      <c r="P53" s="1672">
        <v>1040</v>
      </c>
      <c r="Q53" s="1668" t="s">
        <v>357</v>
      </c>
      <c r="R53" s="1673" t="s">
        <v>413</v>
      </c>
      <c r="S53" s="1668">
        <v>164.46</v>
      </c>
      <c r="T53" s="1668">
        <v>128.71700000000001</v>
      </c>
      <c r="U53" s="1668">
        <v>124.7</v>
      </c>
      <c r="V53" s="1668">
        <v>130.72999999999999</v>
      </c>
      <c r="W53" s="1668">
        <v>135.11410000000001</v>
      </c>
      <c r="X53" s="1672">
        <v>48836.01</v>
      </c>
      <c r="Y53" s="1674" t="s">
        <v>413</v>
      </c>
      <c r="Z53" s="1668">
        <v>128.97999999999999</v>
      </c>
      <c r="AA53" s="1668">
        <v>152.44</v>
      </c>
      <c r="AB53" s="1654">
        <v>128.66070000000002</v>
      </c>
      <c r="AC53" s="1675">
        <v>580.94000000000005</v>
      </c>
      <c r="AD53" s="1668">
        <v>169</v>
      </c>
      <c r="AE53" s="1668">
        <v>147.15300000000002</v>
      </c>
      <c r="AF53" s="1668">
        <v>717.31000000000006</v>
      </c>
      <c r="AG53" s="1668">
        <v>159.81</v>
      </c>
      <c r="AH53" s="1668">
        <v>139.38</v>
      </c>
      <c r="AI53" s="1668">
        <v>166.37800000000001</v>
      </c>
      <c r="AJ53" s="1668">
        <v>193.27110000000002</v>
      </c>
      <c r="AK53" s="1670">
        <v>2005</v>
      </c>
      <c r="AL53" s="1676"/>
      <c r="AM53" s="1677">
        <v>140.41822094931447</v>
      </c>
      <c r="AN53" s="1532">
        <v>-1.8009852815948912E-3</v>
      </c>
      <c r="AO53" s="1676"/>
      <c r="AP53" s="1667">
        <v>173.44710000000001</v>
      </c>
    </row>
    <row r="54" spans="1:88" ht="23.25">
      <c r="A54" s="1665">
        <v>44123</v>
      </c>
      <c r="B54" s="1666">
        <v>43</v>
      </c>
      <c r="C54" s="1667">
        <v>105.4</v>
      </c>
      <c r="D54" s="1668">
        <v>186.6909</v>
      </c>
      <c r="E54" s="1669">
        <v>365.13</v>
      </c>
      <c r="F54" s="1667">
        <v>130.2244</v>
      </c>
      <c r="G54" s="1670">
        <v>3548</v>
      </c>
      <c r="H54" s="1667">
        <v>154.80600000000001</v>
      </c>
      <c r="I54" s="1670">
        <v>1152</v>
      </c>
      <c r="J54" s="1667">
        <v>131.44999999999999</v>
      </c>
      <c r="K54" s="1667">
        <v>143.9</v>
      </c>
      <c r="L54" s="1671" t="s">
        <v>357</v>
      </c>
      <c r="M54" s="1667">
        <v>157.14000000000001</v>
      </c>
      <c r="N54" s="1667">
        <v>149</v>
      </c>
      <c r="O54" s="1668">
        <v>137.8706</v>
      </c>
      <c r="P54" s="1672">
        <v>1045</v>
      </c>
      <c r="Q54" s="1668" t="s">
        <v>357</v>
      </c>
      <c r="R54" s="1673" t="s">
        <v>413</v>
      </c>
      <c r="S54" s="1668">
        <v>149.56</v>
      </c>
      <c r="T54" s="1668">
        <v>128.65800000000002</v>
      </c>
      <c r="U54" s="1668">
        <v>121.85000000000001</v>
      </c>
      <c r="V54" s="1668">
        <v>130.1</v>
      </c>
      <c r="W54" s="1668">
        <v>135.05620000000002</v>
      </c>
      <c r="X54" s="1672">
        <v>49238.39</v>
      </c>
      <c r="Y54" s="1674" t="s">
        <v>413</v>
      </c>
      <c r="Z54" s="1668">
        <v>128.82</v>
      </c>
      <c r="AA54" s="1668">
        <v>152.87</v>
      </c>
      <c r="AB54" s="1654">
        <v>126.88390000000001</v>
      </c>
      <c r="AC54" s="1675">
        <v>580.51</v>
      </c>
      <c r="AD54" s="1668">
        <v>169</v>
      </c>
      <c r="AE54" s="1668">
        <v>141.6491</v>
      </c>
      <c r="AF54" s="1668">
        <v>690.58</v>
      </c>
      <c r="AG54" s="1668">
        <v>159.49</v>
      </c>
      <c r="AH54" s="1668">
        <v>140.29</v>
      </c>
      <c r="AI54" s="1668">
        <v>164.66500000000002</v>
      </c>
      <c r="AJ54" s="1668">
        <v>192.4622</v>
      </c>
      <c r="AK54" s="1670">
        <v>1995</v>
      </c>
      <c r="AL54" s="1676"/>
      <c r="AM54" s="1677">
        <v>139.63391388658081</v>
      </c>
      <c r="AN54" s="1532">
        <v>-5.5855077598281344E-3</v>
      </c>
      <c r="AO54" s="1676"/>
      <c r="AP54" s="1667">
        <v>172.15440000000001</v>
      </c>
    </row>
    <row r="55" spans="1:88" ht="23.25">
      <c r="A55" s="1665">
        <v>44130</v>
      </c>
      <c r="B55" s="1666">
        <v>44</v>
      </c>
      <c r="C55" s="1667">
        <v>104.60000000000001</v>
      </c>
      <c r="D55" s="1668">
        <v>185.69380000000001</v>
      </c>
      <c r="E55" s="1669">
        <v>363.18</v>
      </c>
      <c r="F55" s="1667">
        <v>129.8955</v>
      </c>
      <c r="G55" s="1670">
        <v>3547</v>
      </c>
      <c r="H55" s="1667">
        <v>154.76320000000001</v>
      </c>
      <c r="I55" s="1670">
        <v>1152</v>
      </c>
      <c r="J55" s="1667">
        <v>131.54</v>
      </c>
      <c r="K55" s="1667">
        <v>144.67000000000002</v>
      </c>
      <c r="L55" s="1671">
        <v>165.29</v>
      </c>
      <c r="M55" s="1667">
        <v>156.25</v>
      </c>
      <c r="N55" s="1667">
        <v>149</v>
      </c>
      <c r="O55" s="1668">
        <v>137.67500000000001</v>
      </c>
      <c r="P55" s="1672">
        <v>1043</v>
      </c>
      <c r="Q55" s="1668">
        <v>159.34</v>
      </c>
      <c r="R55" s="1673" t="s">
        <v>413</v>
      </c>
      <c r="S55" s="1668">
        <v>134.5</v>
      </c>
      <c r="T55" s="1668">
        <v>124.28800000000001</v>
      </c>
      <c r="U55" s="1668">
        <v>119.55</v>
      </c>
      <c r="V55" s="1668">
        <v>128.44</v>
      </c>
      <c r="W55" s="1668">
        <v>134.71639999999999</v>
      </c>
      <c r="X55" s="1672">
        <v>49356.44</v>
      </c>
      <c r="Y55" s="1674" t="s">
        <v>413</v>
      </c>
      <c r="Z55" s="1668">
        <v>129.27000000000001</v>
      </c>
      <c r="AA55" s="1668">
        <v>152.51</v>
      </c>
      <c r="AB55" s="1654">
        <v>125.9646</v>
      </c>
      <c r="AC55" s="1675">
        <v>580.04</v>
      </c>
      <c r="AD55" s="1668">
        <v>169</v>
      </c>
      <c r="AE55" s="1668">
        <v>140.791</v>
      </c>
      <c r="AF55" s="1668">
        <v>686.30000000000007</v>
      </c>
      <c r="AG55" s="1668">
        <v>157.59</v>
      </c>
      <c r="AH55" s="1668">
        <v>139.4</v>
      </c>
      <c r="AI55" s="1668">
        <v>164.77700000000002</v>
      </c>
      <c r="AJ55" s="1668">
        <v>192.51770000000002</v>
      </c>
      <c r="AK55" s="1670">
        <v>1995</v>
      </c>
      <c r="AL55" s="1676"/>
      <c r="AM55" s="1677">
        <v>139.37224847320317</v>
      </c>
      <c r="AN55" s="1532">
        <v>-1.8590602131635103E-3</v>
      </c>
      <c r="AO55" s="1676"/>
      <c r="AP55" s="1667">
        <v>172.31120000000001</v>
      </c>
    </row>
    <row r="56" spans="1:88" ht="24" customHeight="1">
      <c r="A56" s="1665">
        <v>44137</v>
      </c>
      <c r="B56" s="1666">
        <v>45</v>
      </c>
      <c r="C56" s="1667">
        <v>104.5</v>
      </c>
      <c r="D56" s="1668">
        <v>184.15990000000002</v>
      </c>
      <c r="E56" s="1669">
        <v>360.18</v>
      </c>
      <c r="F56" s="1667">
        <v>132.09440000000001</v>
      </c>
      <c r="G56" s="1670">
        <v>3551</v>
      </c>
      <c r="H56" s="1667">
        <v>154.55530000000002</v>
      </c>
      <c r="I56" s="1670">
        <v>1151</v>
      </c>
      <c r="J56" s="1667">
        <v>131.5</v>
      </c>
      <c r="K56" s="1667">
        <v>145.31</v>
      </c>
      <c r="L56" s="1671">
        <v>162.31</v>
      </c>
      <c r="M56" s="1667">
        <v>154.52000000000001</v>
      </c>
      <c r="N56" s="1667">
        <v>148</v>
      </c>
      <c r="O56" s="1668">
        <v>138.21030000000002</v>
      </c>
      <c r="P56" s="1672">
        <v>1045</v>
      </c>
      <c r="Q56" s="1668">
        <v>159.29</v>
      </c>
      <c r="R56" s="1673" t="s">
        <v>413</v>
      </c>
      <c r="S56" s="1668">
        <v>135.32</v>
      </c>
      <c r="T56" s="1668">
        <v>116.58200000000001</v>
      </c>
      <c r="U56" s="1668">
        <v>116.23</v>
      </c>
      <c r="V56" s="1668">
        <v>128.52000000000001</v>
      </c>
      <c r="W56" s="1668">
        <v>136.31640000000002</v>
      </c>
      <c r="X56" s="1672">
        <v>49381.58</v>
      </c>
      <c r="Y56" s="1674" t="s">
        <v>413</v>
      </c>
      <c r="Z56" s="1668">
        <v>128.79</v>
      </c>
      <c r="AA56" s="1668">
        <v>149.85</v>
      </c>
      <c r="AB56" s="1654">
        <v>126.81880000000001</v>
      </c>
      <c r="AC56" s="1675">
        <v>577.83699999999999</v>
      </c>
      <c r="AD56" s="1668">
        <v>168</v>
      </c>
      <c r="AE56" s="1668">
        <v>140.3895</v>
      </c>
      <c r="AF56" s="1668">
        <v>683.37</v>
      </c>
      <c r="AG56" s="1668">
        <v>157.6</v>
      </c>
      <c r="AH56" s="1668">
        <v>137.94</v>
      </c>
      <c r="AI56" s="1668">
        <v>162.721</v>
      </c>
      <c r="AJ56" s="1668">
        <v>194.60310000000001</v>
      </c>
      <c r="AK56" s="1670">
        <v>2010</v>
      </c>
      <c r="AL56" s="1676"/>
      <c r="AM56" s="1677">
        <v>139.19735971125883</v>
      </c>
      <c r="AN56" s="1532">
        <v>-1.2548320333510832E-3</v>
      </c>
      <c r="AO56" s="1676"/>
      <c r="AP56" s="1667">
        <v>171.9058</v>
      </c>
    </row>
    <row r="57" spans="1:88" ht="24" customHeight="1">
      <c r="A57" s="1665">
        <v>44144</v>
      </c>
      <c r="B57" s="1666">
        <v>46</v>
      </c>
      <c r="C57" s="1667">
        <v>101.8</v>
      </c>
      <c r="D57" s="1668">
        <v>184.06790000000001</v>
      </c>
      <c r="E57" s="1669">
        <v>360</v>
      </c>
      <c r="F57" s="1667">
        <v>134.33150000000001</v>
      </c>
      <c r="G57" s="1670">
        <v>3558</v>
      </c>
      <c r="H57" s="1667">
        <v>152.96190000000001</v>
      </c>
      <c r="I57" s="1670">
        <v>1139</v>
      </c>
      <c r="J57" s="1667">
        <v>131.18</v>
      </c>
      <c r="K57" s="1667">
        <v>144.08000000000001</v>
      </c>
      <c r="L57" s="1671">
        <v>160.46</v>
      </c>
      <c r="M57" s="1667">
        <v>151.86000000000001</v>
      </c>
      <c r="N57" s="1667">
        <v>144</v>
      </c>
      <c r="O57" s="1668">
        <v>138.50790000000001</v>
      </c>
      <c r="P57" s="1672">
        <v>1048</v>
      </c>
      <c r="Q57" s="1668">
        <v>159.34</v>
      </c>
      <c r="R57" s="1673" t="s">
        <v>413</v>
      </c>
      <c r="S57" s="1668">
        <v>135.19</v>
      </c>
      <c r="T57" s="1668">
        <v>115.52</v>
      </c>
      <c r="U57" s="1668">
        <v>112.7</v>
      </c>
      <c r="V57" s="1668">
        <v>129.62</v>
      </c>
      <c r="W57" s="1668">
        <v>135.75820000000002</v>
      </c>
      <c r="X57" s="1672">
        <v>48407.5</v>
      </c>
      <c r="Y57" s="1674" t="s">
        <v>413</v>
      </c>
      <c r="Z57" s="1668">
        <v>122.04</v>
      </c>
      <c r="AA57" s="1668">
        <v>144.87</v>
      </c>
      <c r="AB57" s="1654">
        <v>123.35270000000001</v>
      </c>
      <c r="AC57" s="1675">
        <v>554.13200000000006</v>
      </c>
      <c r="AD57" s="1668">
        <v>164</v>
      </c>
      <c r="AE57" s="1668">
        <v>137.93210000000002</v>
      </c>
      <c r="AF57" s="1668">
        <v>671.42</v>
      </c>
      <c r="AG57" s="1668">
        <v>163.62</v>
      </c>
      <c r="AH57" s="1668">
        <v>137.99</v>
      </c>
      <c r="AI57" s="1668">
        <v>163.923</v>
      </c>
      <c r="AJ57" s="1668">
        <v>196.9607</v>
      </c>
      <c r="AK57" s="1670">
        <v>2013</v>
      </c>
      <c r="AL57" s="1676"/>
      <c r="AM57" s="1677">
        <v>137.01049210635645</v>
      </c>
      <c r="AN57" s="1532">
        <v>-1.5710553773711333E-2</v>
      </c>
      <c r="AO57" s="1676"/>
      <c r="AP57" s="1667">
        <v>172.22880000000001</v>
      </c>
    </row>
    <row r="58" spans="1:88" ht="24" customHeight="1">
      <c r="A58" s="1665">
        <v>44151</v>
      </c>
      <c r="B58" s="1666">
        <v>47</v>
      </c>
      <c r="C58" s="1667">
        <v>98.7</v>
      </c>
      <c r="D58" s="1668">
        <v>179.96729999999999</v>
      </c>
      <c r="E58" s="1669">
        <v>351.98</v>
      </c>
      <c r="F58" s="1667">
        <v>134.42230000000001</v>
      </c>
      <c r="G58" s="1670">
        <v>3548</v>
      </c>
      <c r="H58" s="1667">
        <v>149.01609999999999</v>
      </c>
      <c r="I58" s="1670">
        <v>1110</v>
      </c>
      <c r="J58" s="1667">
        <v>127.06</v>
      </c>
      <c r="K58" s="1667">
        <v>142.93</v>
      </c>
      <c r="L58" s="1671" t="s">
        <v>357</v>
      </c>
      <c r="M58" s="1667">
        <v>148.06</v>
      </c>
      <c r="N58" s="1667">
        <v>142</v>
      </c>
      <c r="O58" s="1668">
        <v>139.8116</v>
      </c>
      <c r="P58" s="1672">
        <v>1058</v>
      </c>
      <c r="Q58" s="1668">
        <v>157.42000000000002</v>
      </c>
      <c r="R58" s="1673" t="s">
        <v>413</v>
      </c>
      <c r="S58" s="1668">
        <v>133.36000000000001</v>
      </c>
      <c r="T58" s="1668">
        <v>114.40900000000001</v>
      </c>
      <c r="U58" s="1668">
        <v>108.24000000000001</v>
      </c>
      <c r="V58" s="1668">
        <v>125.96000000000001</v>
      </c>
      <c r="W58" s="1668">
        <v>133.92260000000002</v>
      </c>
      <c r="X58" s="1672">
        <v>48126.41</v>
      </c>
      <c r="Y58" s="1674" t="s">
        <v>413</v>
      </c>
      <c r="Z58" s="1668">
        <v>121.3</v>
      </c>
      <c r="AA58" s="1668">
        <v>142.02000000000001</v>
      </c>
      <c r="AB58" s="1654">
        <v>118.78320000000001</v>
      </c>
      <c r="AC58" s="1675">
        <v>531.52100000000007</v>
      </c>
      <c r="AD58" s="1668">
        <v>159</v>
      </c>
      <c r="AE58" s="1668">
        <v>136.91</v>
      </c>
      <c r="AF58" s="1668">
        <v>667.1</v>
      </c>
      <c r="AG58" s="1668">
        <v>147.77000000000001</v>
      </c>
      <c r="AH58" s="1668">
        <v>133.81</v>
      </c>
      <c r="AI58" s="1668">
        <v>162.512</v>
      </c>
      <c r="AJ58" s="1668">
        <v>197.00240000000002</v>
      </c>
      <c r="AK58" s="1670">
        <v>2015</v>
      </c>
      <c r="AL58" s="1676"/>
      <c r="AM58" s="1677">
        <v>133.81062485459077</v>
      </c>
      <c r="AN58" s="1532">
        <v>-2.335490663942541E-2</v>
      </c>
      <c r="AO58" s="1676"/>
      <c r="AP58" s="1667">
        <v>172.3793</v>
      </c>
    </row>
    <row r="59" spans="1:88" ht="24" customHeight="1">
      <c r="A59" s="1665">
        <v>44158</v>
      </c>
      <c r="B59" s="1666">
        <v>48</v>
      </c>
      <c r="C59" s="1667">
        <v>89.9</v>
      </c>
      <c r="D59" s="1668">
        <v>178.38740000000001</v>
      </c>
      <c r="E59" s="1669">
        <v>348.89</v>
      </c>
      <c r="F59" s="1667">
        <v>128.90970000000002</v>
      </c>
      <c r="G59" s="1670">
        <v>3382</v>
      </c>
      <c r="H59" s="1667">
        <v>144.6875</v>
      </c>
      <c r="I59" s="1670">
        <v>1077</v>
      </c>
      <c r="J59" s="1667">
        <v>123.43</v>
      </c>
      <c r="K59" s="1667">
        <v>143.53</v>
      </c>
      <c r="L59" s="1671">
        <v>152.29</v>
      </c>
      <c r="M59" s="1667">
        <v>143.86000000000001</v>
      </c>
      <c r="N59" s="1667">
        <v>139</v>
      </c>
      <c r="O59" s="1668">
        <v>129.6318</v>
      </c>
      <c r="P59" s="1672">
        <v>980</v>
      </c>
      <c r="Q59" s="1668">
        <v>155.51</v>
      </c>
      <c r="R59" s="1673" t="s">
        <v>413</v>
      </c>
      <c r="S59" s="1668">
        <v>133.22</v>
      </c>
      <c r="T59" s="1668">
        <v>110.926</v>
      </c>
      <c r="U59" s="1668">
        <v>103.65</v>
      </c>
      <c r="V59" s="1668">
        <v>120.56</v>
      </c>
      <c r="W59" s="1668">
        <v>126.07610000000001</v>
      </c>
      <c r="X59" s="1672">
        <v>45531.65</v>
      </c>
      <c r="Y59" s="1674" t="s">
        <v>413</v>
      </c>
      <c r="Z59" s="1668">
        <v>116.5</v>
      </c>
      <c r="AA59" s="1668">
        <v>136.01</v>
      </c>
      <c r="AB59" s="1654">
        <v>113.83170000000001</v>
      </c>
      <c r="AC59" s="1675">
        <v>509.44900000000001</v>
      </c>
      <c r="AD59" s="1668">
        <v>154</v>
      </c>
      <c r="AE59" s="1668">
        <v>140.87900000000002</v>
      </c>
      <c r="AF59" s="1668">
        <v>686.59</v>
      </c>
      <c r="AG59" s="1668">
        <v>139.45000000000002</v>
      </c>
      <c r="AH59" s="1668">
        <v>130.75</v>
      </c>
      <c r="AI59" s="1668">
        <v>162.92700000000002</v>
      </c>
      <c r="AJ59" s="1668">
        <v>198.00060000000002</v>
      </c>
      <c r="AK59" s="1670">
        <v>2016</v>
      </c>
      <c r="AL59" s="1676"/>
      <c r="AM59" s="1677">
        <v>129.78716533028668</v>
      </c>
      <c r="AN59" s="1532">
        <v>-3.0019335263457236E-2</v>
      </c>
      <c r="AO59" s="1676"/>
      <c r="AP59" s="1667">
        <v>171.50380000000001</v>
      </c>
    </row>
    <row r="60" spans="1:88" ht="24" customHeight="1">
      <c r="A60" s="1665">
        <v>44165</v>
      </c>
      <c r="B60" s="1666">
        <v>49</v>
      </c>
      <c r="C60" s="1667">
        <v>87.2</v>
      </c>
      <c r="D60" s="1668">
        <v>178.42830000000001</v>
      </c>
      <c r="E60" s="1669">
        <v>348.97</v>
      </c>
      <c r="F60" s="1667">
        <v>127.85420000000001</v>
      </c>
      <c r="G60" s="1670">
        <v>3370</v>
      </c>
      <c r="H60" s="1667">
        <v>141.07400000000001</v>
      </c>
      <c r="I60" s="1670">
        <v>1050</v>
      </c>
      <c r="J60" s="1667">
        <v>123.15</v>
      </c>
      <c r="K60" s="1667">
        <v>140.80000000000001</v>
      </c>
      <c r="L60" s="1671">
        <v>154.14000000000001</v>
      </c>
      <c r="M60" s="1667">
        <v>141.45000000000002</v>
      </c>
      <c r="N60" s="1667">
        <v>136</v>
      </c>
      <c r="O60" s="1668">
        <v>134.5823</v>
      </c>
      <c r="P60" s="1672">
        <v>1016</v>
      </c>
      <c r="Q60" s="1668">
        <v>155.57</v>
      </c>
      <c r="R60" s="1673" t="s">
        <v>413</v>
      </c>
      <c r="S60" s="1668">
        <v>132.86000000000001</v>
      </c>
      <c r="T60" s="1668">
        <v>110.307</v>
      </c>
      <c r="U60" s="1668">
        <v>102.27</v>
      </c>
      <c r="V60" s="1668">
        <v>121.26</v>
      </c>
      <c r="W60" s="1668">
        <v>127.8426</v>
      </c>
      <c r="X60" s="1672">
        <v>45864.07</v>
      </c>
      <c r="Y60" s="1674" t="s">
        <v>413</v>
      </c>
      <c r="Z60" s="1668">
        <v>116.45</v>
      </c>
      <c r="AA60" s="1668">
        <v>136.05000000000001</v>
      </c>
      <c r="AB60" s="1654">
        <v>113.2878</v>
      </c>
      <c r="AC60" s="1675">
        <v>507.30100000000004</v>
      </c>
      <c r="AD60" s="1668">
        <v>149</v>
      </c>
      <c r="AE60" s="1668">
        <v>147.50460000000001</v>
      </c>
      <c r="AF60" s="1668">
        <v>718.71</v>
      </c>
      <c r="AG60" s="1668">
        <v>140.22999999999999</v>
      </c>
      <c r="AH60" s="1668">
        <v>132.89000000000001</v>
      </c>
      <c r="AI60" s="1668">
        <v>162.30800000000002</v>
      </c>
      <c r="AJ60" s="1668">
        <v>197.5078</v>
      </c>
      <c r="AK60" s="1670">
        <v>2022</v>
      </c>
      <c r="AL60" s="1676"/>
      <c r="AM60" s="1677">
        <v>128.95493651848776</v>
      </c>
      <c r="AN60" s="1532">
        <v>-6.4122581742273033E-3</v>
      </c>
      <c r="AO60" s="1676"/>
      <c r="AP60" s="1667">
        <v>168.57810000000001</v>
      </c>
    </row>
    <row r="61" spans="1:88" s="1776" customFormat="1" ht="24" customHeight="1">
      <c r="A61" s="1665">
        <v>44172</v>
      </c>
      <c r="B61" s="1666">
        <v>50</v>
      </c>
      <c r="C61" s="1667">
        <v>86.4</v>
      </c>
      <c r="D61" s="1668">
        <v>177.41079999999999</v>
      </c>
      <c r="E61" s="1669">
        <v>346.98</v>
      </c>
      <c r="F61" s="1667">
        <v>127.75190000000001</v>
      </c>
      <c r="G61" s="1670">
        <v>3369</v>
      </c>
      <c r="H61" s="1667">
        <v>142.8193</v>
      </c>
      <c r="I61" s="1670">
        <v>1063</v>
      </c>
      <c r="J61" s="1667">
        <v>123.27</v>
      </c>
      <c r="K61" s="1667">
        <v>140.57</v>
      </c>
      <c r="L61" s="1671">
        <v>155.07</v>
      </c>
      <c r="M61" s="1667">
        <v>136.04</v>
      </c>
      <c r="N61" s="1667">
        <v>134</v>
      </c>
      <c r="O61" s="1668">
        <v>132.7302</v>
      </c>
      <c r="P61" s="1672">
        <v>1001</v>
      </c>
      <c r="Q61" s="1668">
        <v>155.63</v>
      </c>
      <c r="R61" s="1673" t="s">
        <v>413</v>
      </c>
      <c r="S61" s="1668">
        <v>122.01</v>
      </c>
      <c r="T61" s="1668">
        <v>110.876</v>
      </c>
      <c r="U61" s="1668">
        <v>103.49000000000001</v>
      </c>
      <c r="V61" s="1668">
        <v>121.27</v>
      </c>
      <c r="W61" s="1668">
        <v>127.89150000000001</v>
      </c>
      <c r="X61" s="1672">
        <v>45669.340000000004</v>
      </c>
      <c r="Y61" s="1674" t="s">
        <v>413</v>
      </c>
      <c r="Z61" s="1668">
        <v>114.94</v>
      </c>
      <c r="AA61" s="1668">
        <v>136.18</v>
      </c>
      <c r="AB61" s="1654">
        <v>114.9132</v>
      </c>
      <c r="AC61" s="1675">
        <v>511.08800000000002</v>
      </c>
      <c r="AD61" s="1668">
        <v>145</v>
      </c>
      <c r="AE61" s="1668">
        <v>152.19320000000002</v>
      </c>
      <c r="AF61" s="1668">
        <v>741.32</v>
      </c>
      <c r="AG61" s="1668">
        <v>139.77000000000001</v>
      </c>
      <c r="AH61" s="1668">
        <v>133.49</v>
      </c>
      <c r="AI61" s="1668">
        <v>163.31200000000001</v>
      </c>
      <c r="AJ61" s="1668">
        <v>196.46860000000001</v>
      </c>
      <c r="AK61" s="1670">
        <v>2013</v>
      </c>
      <c r="AL61" s="1676"/>
      <c r="AM61" s="1677">
        <v>128.58387203988369</v>
      </c>
      <c r="AN61" s="1532">
        <v>-2.8774740124111187E-3</v>
      </c>
      <c r="AO61" s="1676"/>
      <c r="AP61" s="1667">
        <v>164.4813</v>
      </c>
      <c r="AQ61" s="1676"/>
      <c r="AS61" s="1777"/>
      <c r="AT61" s="1777"/>
      <c r="AU61" s="1777"/>
      <c r="AV61" s="1778"/>
      <c r="AW61" s="1778"/>
      <c r="AX61" s="1778"/>
      <c r="AY61" s="1778"/>
      <c r="AZ61" s="1777"/>
      <c r="BA61" s="1777"/>
      <c r="BB61" s="1777"/>
      <c r="BC61" s="1777"/>
      <c r="BD61" s="1777"/>
      <c r="BE61" s="1777"/>
      <c r="BF61" s="1777"/>
      <c r="BG61" s="1777"/>
      <c r="BH61" s="1777"/>
      <c r="BI61" s="1777"/>
      <c r="BJ61" s="1777"/>
      <c r="BK61" s="1777"/>
      <c r="BL61" s="1777"/>
      <c r="BM61" s="1777"/>
      <c r="BN61" s="1777"/>
      <c r="BO61" s="1777"/>
      <c r="BP61" s="1777"/>
      <c r="BQ61" s="1777"/>
      <c r="BR61" s="1777"/>
      <c r="BS61" s="1777"/>
      <c r="BT61" s="1777"/>
      <c r="BU61" s="1777"/>
      <c r="BV61" s="1777"/>
      <c r="BW61" s="1777"/>
      <c r="BX61" s="1777"/>
      <c r="BY61" s="1777"/>
      <c r="BZ61" s="1777"/>
      <c r="CA61" s="1777"/>
      <c r="CB61" s="1777"/>
      <c r="CC61" s="1777"/>
      <c r="CD61" s="1777"/>
      <c r="CE61" s="1777"/>
      <c r="CF61" s="1777"/>
      <c r="CG61" s="1777"/>
      <c r="CH61" s="1777"/>
      <c r="CI61" s="1777"/>
      <c r="CJ61" s="1777"/>
    </row>
    <row r="62" spans="1:88" ht="23.25" customHeight="1">
      <c r="A62" s="1665">
        <v>44179</v>
      </c>
      <c r="B62" s="1666">
        <v>51</v>
      </c>
      <c r="C62" s="1667">
        <v>87.2</v>
      </c>
      <c r="D62" s="1668">
        <v>177.9425</v>
      </c>
      <c r="E62" s="1669">
        <v>348.02</v>
      </c>
      <c r="F62" s="1667">
        <v>128.50050000000002</v>
      </c>
      <c r="G62" s="1670">
        <v>3372</v>
      </c>
      <c r="H62" s="1667">
        <v>144.065</v>
      </c>
      <c r="I62" s="1670">
        <v>1072</v>
      </c>
      <c r="J62" s="1667">
        <v>123.78</v>
      </c>
      <c r="K62" s="1667">
        <v>141.69</v>
      </c>
      <c r="L62" s="1671" t="s">
        <v>357</v>
      </c>
      <c r="M62" s="1667">
        <v>135.31</v>
      </c>
      <c r="N62" s="1667">
        <v>133</v>
      </c>
      <c r="O62" s="1668">
        <v>126.78490000000001</v>
      </c>
      <c r="P62" s="1672">
        <v>955</v>
      </c>
      <c r="Q62" s="1668">
        <v>155.79</v>
      </c>
      <c r="R62" s="1673" t="s">
        <v>413</v>
      </c>
      <c r="S62" s="1668">
        <v>121.36</v>
      </c>
      <c r="T62" s="1668">
        <v>114.15</v>
      </c>
      <c r="U62" s="1668">
        <v>112.99000000000001</v>
      </c>
      <c r="V62" s="1668">
        <v>122.17</v>
      </c>
      <c r="W62" s="1668">
        <v>127.9135</v>
      </c>
      <c r="X62" s="1672">
        <v>45482.93</v>
      </c>
      <c r="Y62" s="1674" t="s">
        <v>413</v>
      </c>
      <c r="Z62" s="1668">
        <v>114.89</v>
      </c>
      <c r="AA62" s="1668">
        <v>135.94999999999999</v>
      </c>
      <c r="AB62" s="1654">
        <v>115.9111</v>
      </c>
      <c r="AC62" s="1675">
        <v>515.79100000000005</v>
      </c>
      <c r="AD62" s="1668">
        <v>144</v>
      </c>
      <c r="AE62" s="1668">
        <v>151.8818</v>
      </c>
      <c r="AF62" s="1668">
        <v>739.56000000000006</v>
      </c>
      <c r="AG62" s="1668">
        <v>140.32</v>
      </c>
      <c r="AH62" s="1668">
        <v>135.14000000000001</v>
      </c>
      <c r="AI62" s="1668">
        <v>163.06</v>
      </c>
      <c r="AJ62" s="1668">
        <v>196.47460000000001</v>
      </c>
      <c r="AK62" s="1670">
        <v>1999</v>
      </c>
      <c r="AL62" s="1676"/>
      <c r="AM62" s="1677">
        <v>128.82997221645201</v>
      </c>
      <c r="AN62" s="1532">
        <v>1.9139272496941917E-3</v>
      </c>
    </row>
    <row r="63" spans="1:88" ht="23.25" customHeight="1">
      <c r="A63" s="1665">
        <v>44186</v>
      </c>
      <c r="B63" s="1666">
        <v>52</v>
      </c>
      <c r="C63" s="1667">
        <v>86.8</v>
      </c>
      <c r="D63" s="1668">
        <v>175.202</v>
      </c>
      <c r="E63" s="1669">
        <v>342.66</v>
      </c>
      <c r="F63" s="1667">
        <v>129.0153</v>
      </c>
      <c r="G63" s="1670">
        <v>3391</v>
      </c>
      <c r="H63" s="1667">
        <v>142.6234</v>
      </c>
      <c r="I63" s="1670">
        <v>1061</v>
      </c>
      <c r="J63" s="1667">
        <v>123.75</v>
      </c>
      <c r="K63" s="1667" t="s">
        <v>552</v>
      </c>
      <c r="L63" s="1671" t="s">
        <v>357</v>
      </c>
      <c r="M63" s="1667">
        <v>135.83000000000001</v>
      </c>
      <c r="N63" s="1667">
        <v>133</v>
      </c>
      <c r="O63" s="1668">
        <v>128.47900000000001</v>
      </c>
      <c r="P63" s="1672">
        <v>969</v>
      </c>
      <c r="Q63" s="1668">
        <v>155.76</v>
      </c>
      <c r="R63" s="1673" t="s">
        <v>413</v>
      </c>
      <c r="S63" s="1668">
        <v>121.39</v>
      </c>
      <c r="T63" s="1668">
        <v>126.989</v>
      </c>
      <c r="U63" s="1668">
        <v>121.5</v>
      </c>
      <c r="V63" s="1668">
        <v>121.76</v>
      </c>
      <c r="W63" s="1668">
        <v>126.2283</v>
      </c>
      <c r="X63" s="1672">
        <v>45586.63</v>
      </c>
      <c r="Y63" s="1674" t="s">
        <v>413</v>
      </c>
      <c r="Z63" s="1668">
        <v>114.76</v>
      </c>
      <c r="AA63" s="1668">
        <v>136.61000000000001</v>
      </c>
      <c r="AB63" s="1654">
        <v>112.48230000000001</v>
      </c>
      <c r="AC63" s="1675">
        <v>506.32600000000002</v>
      </c>
      <c r="AD63" s="1668">
        <v>144</v>
      </c>
      <c r="AE63" s="1668">
        <v>145.327</v>
      </c>
      <c r="AF63" s="1668">
        <v>707.62</v>
      </c>
      <c r="AG63" s="1668">
        <v>141.6</v>
      </c>
      <c r="AH63" s="1668">
        <v>133.28</v>
      </c>
      <c r="AI63" s="1668">
        <v>163.55600000000001</v>
      </c>
      <c r="AJ63" s="1668">
        <v>198.4332</v>
      </c>
      <c r="AK63" s="1670">
        <v>2005</v>
      </c>
      <c r="AL63" s="1676"/>
      <c r="AM63" s="1677">
        <v>128.09585709389285</v>
      </c>
      <c r="AN63" s="1532">
        <v>-5.6983255521141363E-3</v>
      </c>
    </row>
    <row r="64" spans="1:88" ht="23.25" customHeight="1">
      <c r="A64" s="1665">
        <v>44193</v>
      </c>
      <c r="B64" s="1666">
        <v>53</v>
      </c>
      <c r="C64" s="1667">
        <v>86.8</v>
      </c>
      <c r="D64" s="1668">
        <v>173.3306</v>
      </c>
      <c r="E64" s="1669">
        <v>339</v>
      </c>
      <c r="F64" s="1667">
        <v>129.1275</v>
      </c>
      <c r="G64" s="1670">
        <v>3391</v>
      </c>
      <c r="H64" s="1667">
        <v>143.696</v>
      </c>
      <c r="I64" s="1670">
        <v>1069</v>
      </c>
      <c r="J64" s="1667">
        <v>124</v>
      </c>
      <c r="K64" s="1667">
        <v>141</v>
      </c>
      <c r="L64" s="1671" t="s">
        <v>357</v>
      </c>
      <c r="M64" s="1667">
        <v>136</v>
      </c>
      <c r="N64" s="1667">
        <v>133</v>
      </c>
      <c r="O64" s="1668">
        <v>127.0535</v>
      </c>
      <c r="P64" s="1672">
        <v>959</v>
      </c>
      <c r="Q64" s="1668">
        <v>157</v>
      </c>
      <c r="R64" s="1673" t="s">
        <v>413</v>
      </c>
      <c r="S64" s="1668">
        <v>122</v>
      </c>
      <c r="T64" s="1668">
        <v>126</v>
      </c>
      <c r="U64" s="1668">
        <v>124</v>
      </c>
      <c r="V64" s="1668">
        <v>121</v>
      </c>
      <c r="W64" s="1668">
        <v>125.4697</v>
      </c>
      <c r="X64" s="1672">
        <v>45638</v>
      </c>
      <c r="Y64" s="1674" t="s">
        <v>413</v>
      </c>
      <c r="Z64" s="1668">
        <v>115</v>
      </c>
      <c r="AA64" s="1668">
        <v>137</v>
      </c>
      <c r="AB64" s="1654">
        <v>111.52640000000001</v>
      </c>
      <c r="AC64" s="1675">
        <v>506</v>
      </c>
      <c r="AD64" s="1668">
        <v>144</v>
      </c>
      <c r="AE64" s="1668">
        <v>138.78579999999999</v>
      </c>
      <c r="AF64" s="1668">
        <v>676</v>
      </c>
      <c r="AG64" s="1668">
        <v>140</v>
      </c>
      <c r="AH64" s="1668">
        <v>129</v>
      </c>
      <c r="AI64" s="1668">
        <v>163</v>
      </c>
      <c r="AJ64" s="1668">
        <v>199.38380000000001</v>
      </c>
      <c r="AK64" s="1670">
        <v>2006</v>
      </c>
      <c r="AL64" s="1676"/>
      <c r="AM64" s="1677">
        <v>127.97630417532197</v>
      </c>
      <c r="AN64" s="1532">
        <v>-9.3330823715276345E-4</v>
      </c>
    </row>
    <row r="65" spans="1:43" ht="25.5" customHeight="1">
      <c r="A65" s="1665">
        <v>44200</v>
      </c>
      <c r="B65" s="1666">
        <v>1</v>
      </c>
      <c r="C65" s="1667">
        <v>87.8</v>
      </c>
      <c r="D65" s="1668">
        <v>172.4</v>
      </c>
      <c r="E65" s="1669">
        <v>337.18</v>
      </c>
      <c r="F65" s="1667">
        <v>128.63210000000001</v>
      </c>
      <c r="G65" s="1670">
        <v>3367</v>
      </c>
      <c r="H65" s="1667">
        <v>144.11420000000001</v>
      </c>
      <c r="I65" s="1670">
        <v>1072</v>
      </c>
      <c r="J65" s="1667">
        <v>123.61</v>
      </c>
      <c r="K65" s="1667">
        <v>141</v>
      </c>
      <c r="L65" s="1671" t="s">
        <v>357</v>
      </c>
      <c r="M65" s="1667">
        <v>135.9</v>
      </c>
      <c r="N65" s="1667">
        <v>133</v>
      </c>
      <c r="O65" s="1668">
        <v>125.63600000000001</v>
      </c>
      <c r="P65" s="1672">
        <v>950</v>
      </c>
      <c r="Q65" s="1668">
        <v>155.36000000000001</v>
      </c>
      <c r="R65" s="1673" t="s">
        <v>413</v>
      </c>
      <c r="S65" s="1668">
        <v>121</v>
      </c>
      <c r="T65" s="1668">
        <v>127</v>
      </c>
      <c r="U65" s="1668">
        <v>123</v>
      </c>
      <c r="V65" s="1668">
        <v>119.68</v>
      </c>
      <c r="W65" s="1668">
        <v>125.15830000000001</v>
      </c>
      <c r="X65" s="1672">
        <v>45063.6</v>
      </c>
      <c r="Y65" s="1674" t="s">
        <v>413</v>
      </c>
      <c r="Z65" s="1668">
        <v>115.06</v>
      </c>
      <c r="AA65" s="1668">
        <v>135.74</v>
      </c>
      <c r="AB65" s="1654">
        <v>111.56790000000001</v>
      </c>
      <c r="AC65" s="1675">
        <v>505.13</v>
      </c>
      <c r="AD65" s="1668">
        <v>144</v>
      </c>
      <c r="AE65" s="1668">
        <v>132.41830000000002</v>
      </c>
      <c r="AF65" s="1668">
        <v>645</v>
      </c>
      <c r="AG65" s="1668">
        <v>139</v>
      </c>
      <c r="AH65" s="1668">
        <v>124.73</v>
      </c>
      <c r="AI65" s="1668">
        <v>162</v>
      </c>
      <c r="AJ65" s="1668">
        <v>199.64320000000001</v>
      </c>
      <c r="AK65" s="1670">
        <v>2008</v>
      </c>
      <c r="AL65" s="1676"/>
      <c r="AM65" s="1677">
        <v>127.65270482966349</v>
      </c>
      <c r="AN65" s="1532">
        <v>-2.5285879893449659E-3</v>
      </c>
    </row>
    <row r="66" spans="1:43" ht="25.5" customHeight="1">
      <c r="A66" s="1665">
        <v>44207</v>
      </c>
      <c r="B66" s="1666">
        <v>2</v>
      </c>
      <c r="C66" s="1667">
        <v>102.99000000000001</v>
      </c>
      <c r="D66" s="1668">
        <v>172.85</v>
      </c>
      <c r="E66" s="1669">
        <v>338.06</v>
      </c>
      <c r="F66" s="1667">
        <v>125.76860000000001</v>
      </c>
      <c r="G66" s="1670">
        <v>3293</v>
      </c>
      <c r="H66" s="1667">
        <v>143.84569999999999</v>
      </c>
      <c r="I66" s="1670">
        <v>1070</v>
      </c>
      <c r="J66" s="1667">
        <v>124.26</v>
      </c>
      <c r="K66" s="1667">
        <v>137.72</v>
      </c>
      <c r="L66" s="1671" t="s">
        <v>357</v>
      </c>
      <c r="M66" s="1667">
        <v>135.31</v>
      </c>
      <c r="N66" s="1667">
        <v>133</v>
      </c>
      <c r="O66" s="1668">
        <v>125.76910000000001</v>
      </c>
      <c r="P66" s="1672">
        <v>952</v>
      </c>
      <c r="Q66" s="1668" t="s">
        <v>357</v>
      </c>
      <c r="R66" s="1673" t="s">
        <v>413</v>
      </c>
      <c r="S66" s="1668">
        <v>122.46000000000001</v>
      </c>
      <c r="T66" s="1668">
        <v>126.25</v>
      </c>
      <c r="U66" s="1668">
        <v>122.86</v>
      </c>
      <c r="V66" s="1668">
        <v>118.09</v>
      </c>
      <c r="W66" s="1668">
        <v>124.47210000000001</v>
      </c>
      <c r="X66" s="1672">
        <v>44806.05</v>
      </c>
      <c r="Y66" s="1674" t="s">
        <v>413</v>
      </c>
      <c r="Z66" s="1668">
        <v>115.53</v>
      </c>
      <c r="AA66" s="1668">
        <v>134.30000000000001</v>
      </c>
      <c r="AB66" s="1654">
        <v>113.35140000000001</v>
      </c>
      <c r="AC66" s="1675">
        <v>513.38</v>
      </c>
      <c r="AD66" s="1668">
        <v>144</v>
      </c>
      <c r="AE66" s="1668">
        <v>121.74140000000001</v>
      </c>
      <c r="AF66" s="1668">
        <v>593.15</v>
      </c>
      <c r="AG66" s="1668">
        <v>139.20000000000002</v>
      </c>
      <c r="AH66" s="1668">
        <v>122.33</v>
      </c>
      <c r="AI66" s="1668">
        <v>158.76</v>
      </c>
      <c r="AJ66" s="1668">
        <v>197.76580000000001</v>
      </c>
      <c r="AK66" s="1670">
        <v>1998</v>
      </c>
      <c r="AL66" s="1676"/>
      <c r="AM66" s="1677">
        <v>128.01515799750726</v>
      </c>
      <c r="AN66" s="1532">
        <v>2.8393692740582566E-3</v>
      </c>
    </row>
    <row r="67" spans="1:43" ht="23.25">
      <c r="A67" s="1665">
        <v>44214</v>
      </c>
      <c r="B67" s="1666">
        <v>3</v>
      </c>
      <c r="C67" s="1667">
        <v>103</v>
      </c>
      <c r="D67" s="1668">
        <v>173.0341</v>
      </c>
      <c r="E67" s="1669">
        <v>338.42</v>
      </c>
      <c r="F67" s="1667">
        <v>125.90150000000001</v>
      </c>
      <c r="G67" s="1670">
        <v>3292</v>
      </c>
      <c r="H67" s="1667">
        <v>143.4239</v>
      </c>
      <c r="I67" s="1670">
        <v>1067</v>
      </c>
      <c r="J67" s="1667">
        <v>124.66</v>
      </c>
      <c r="K67" s="1667">
        <v>136.96</v>
      </c>
      <c r="L67" s="1671">
        <v>149.69</v>
      </c>
      <c r="M67" s="1667">
        <v>135.02000000000001</v>
      </c>
      <c r="N67" s="1667">
        <v>133</v>
      </c>
      <c r="O67" s="1668">
        <v>126.55860000000001</v>
      </c>
      <c r="P67" s="1672">
        <v>957</v>
      </c>
      <c r="Q67" s="1668">
        <v>153.27000000000001</v>
      </c>
      <c r="R67" s="1673" t="s">
        <v>413</v>
      </c>
      <c r="S67" s="1668">
        <v>116.35000000000001</v>
      </c>
      <c r="T67" s="1668">
        <v>124.25</v>
      </c>
      <c r="U67" s="1668">
        <v>121.57000000000001</v>
      </c>
      <c r="V67" s="1668">
        <v>119.17</v>
      </c>
      <c r="W67" s="1668">
        <v>125.80900000000001</v>
      </c>
      <c r="X67" s="1672">
        <v>45091.37</v>
      </c>
      <c r="Y67" s="1674" t="s">
        <v>413</v>
      </c>
      <c r="Z67" s="1668">
        <v>115.4</v>
      </c>
      <c r="AA67" s="1668">
        <v>136.07</v>
      </c>
      <c r="AB67" s="1668">
        <v>113.6388</v>
      </c>
      <c r="AC67" s="1675">
        <v>515.41999999999996</v>
      </c>
      <c r="AD67" s="1668">
        <v>144</v>
      </c>
      <c r="AE67" s="1668">
        <v>115.4008</v>
      </c>
      <c r="AF67" s="1668">
        <v>562.46</v>
      </c>
      <c r="AG67" s="1668">
        <v>139.02000000000001</v>
      </c>
      <c r="AH67" s="1668">
        <v>121.16</v>
      </c>
      <c r="AI67" s="1668">
        <v>158.86000000000001</v>
      </c>
      <c r="AJ67" s="1668">
        <v>198.03970000000001</v>
      </c>
      <c r="AK67" s="1670">
        <v>2002</v>
      </c>
      <c r="AL67" s="1676"/>
      <c r="AM67" s="1677">
        <v>128.0031819173245</v>
      </c>
      <c r="AN67" s="1532">
        <v>-2.6925704799896089E-4</v>
      </c>
    </row>
    <row r="68" spans="1:43" ht="23.25">
      <c r="A68" s="1665">
        <v>44221</v>
      </c>
      <c r="B68" s="1666">
        <v>4</v>
      </c>
      <c r="C68" s="1667">
        <v>102.83</v>
      </c>
      <c r="D68" s="1668">
        <v>174.34300000000002</v>
      </c>
      <c r="E68" s="1669">
        <v>340.98</v>
      </c>
      <c r="F68" s="1667">
        <v>125.7377</v>
      </c>
      <c r="G68" s="1670">
        <v>3278</v>
      </c>
      <c r="H68" s="1667">
        <v>143.31120000000001</v>
      </c>
      <c r="I68" s="1670">
        <v>1066</v>
      </c>
      <c r="J68" s="1667">
        <v>124.51</v>
      </c>
      <c r="K68" s="1667">
        <v>137.27000000000001</v>
      </c>
      <c r="L68" s="1671" t="s">
        <v>357</v>
      </c>
      <c r="M68" s="1667">
        <v>134.47999999999999</v>
      </c>
      <c r="N68" s="1667">
        <v>133</v>
      </c>
      <c r="O68" s="1668">
        <v>127.30690000000001</v>
      </c>
      <c r="P68" s="1672">
        <v>963</v>
      </c>
      <c r="Q68" s="1668">
        <v>151.68</v>
      </c>
      <c r="R68" s="1673" t="s">
        <v>413</v>
      </c>
      <c r="S68" s="1668">
        <v>146.53</v>
      </c>
      <c r="T68" s="1668">
        <v>119.5</v>
      </c>
      <c r="U68" s="1668">
        <v>121.79</v>
      </c>
      <c r="V68" s="1668">
        <v>118.33</v>
      </c>
      <c r="W68" s="1668">
        <v>124.7411</v>
      </c>
      <c r="X68" s="1672">
        <v>44756.58</v>
      </c>
      <c r="Y68" s="1674" t="s">
        <v>413</v>
      </c>
      <c r="Z68" s="1668">
        <v>115.38</v>
      </c>
      <c r="AA68" s="1668">
        <v>135.76</v>
      </c>
      <c r="AB68" s="1668">
        <v>114.31830000000001</v>
      </c>
      <c r="AC68" s="1675">
        <v>519.1</v>
      </c>
      <c r="AD68" s="1668">
        <v>144</v>
      </c>
      <c r="AE68" s="1668">
        <v>111.2628</v>
      </c>
      <c r="AF68" s="1668">
        <v>542.4</v>
      </c>
      <c r="AG68" s="1668">
        <v>140.33000000000001</v>
      </c>
      <c r="AH68" s="1668">
        <v>119.43</v>
      </c>
      <c r="AI68" s="1668">
        <v>159.17000000000002</v>
      </c>
      <c r="AJ68" s="1668">
        <v>197.56190000000001</v>
      </c>
      <c r="AK68" s="1670">
        <v>1995</v>
      </c>
      <c r="AL68" s="1676"/>
      <c r="AM68" s="1677">
        <v>127.89378149148314</v>
      </c>
      <c r="AN68" s="1532">
        <v>-8.5466958088598055E-4</v>
      </c>
    </row>
    <row r="69" spans="1:43" ht="23.25">
      <c r="A69" s="1665">
        <v>44228</v>
      </c>
      <c r="B69" s="1666">
        <v>5</v>
      </c>
      <c r="C69" s="1667">
        <v>104.68</v>
      </c>
      <c r="D69" s="1668">
        <v>174.4248</v>
      </c>
      <c r="E69" s="1669">
        <v>341.14</v>
      </c>
      <c r="F69" s="1667">
        <v>125.50250000000001</v>
      </c>
      <c r="G69" s="1670">
        <v>3251</v>
      </c>
      <c r="H69" s="1667">
        <v>143.74299999999999</v>
      </c>
      <c r="I69" s="1670">
        <v>1069</v>
      </c>
      <c r="J69" s="1667">
        <v>123.91</v>
      </c>
      <c r="K69" s="1667">
        <v>138.1</v>
      </c>
      <c r="L69" s="1671" t="s">
        <v>357</v>
      </c>
      <c r="M69" s="1667">
        <v>134.89000000000001</v>
      </c>
      <c r="N69" s="1667">
        <v>133</v>
      </c>
      <c r="O69" s="1668">
        <v>126.43270000000001</v>
      </c>
      <c r="P69" s="1672">
        <v>957</v>
      </c>
      <c r="Q69" s="1668" t="s">
        <v>357</v>
      </c>
      <c r="R69" s="1673" t="s">
        <v>413</v>
      </c>
      <c r="S69" s="1668">
        <v>152.52000000000001</v>
      </c>
      <c r="T69" s="1668">
        <v>114.73</v>
      </c>
      <c r="U69" s="1668">
        <v>118.66</v>
      </c>
      <c r="V69" s="1668">
        <v>120.13</v>
      </c>
      <c r="W69" s="1668">
        <v>124.6712</v>
      </c>
      <c r="X69" s="1672">
        <v>44431.05</v>
      </c>
      <c r="Y69" s="1674" t="s">
        <v>413</v>
      </c>
      <c r="Z69" s="1668">
        <v>115.46000000000001</v>
      </c>
      <c r="AA69" s="1668">
        <v>135.74</v>
      </c>
      <c r="AB69" s="1668">
        <v>117.69</v>
      </c>
      <c r="AC69" s="1675">
        <v>530.01</v>
      </c>
      <c r="AD69" s="1668">
        <v>144</v>
      </c>
      <c r="AE69" s="1668">
        <v>113.9392</v>
      </c>
      <c r="AF69" s="1668">
        <v>555.39</v>
      </c>
      <c r="AG69" s="1668">
        <v>139.39000000000001</v>
      </c>
      <c r="AH69" s="1668">
        <v>118.12</v>
      </c>
      <c r="AI69" s="1668">
        <v>158.55000000000001</v>
      </c>
      <c r="AJ69" s="1668">
        <v>198.52080000000001</v>
      </c>
      <c r="AK69" s="1670">
        <v>2012</v>
      </c>
      <c r="AL69" s="1676"/>
      <c r="AM69" s="1677">
        <v>128.43099723722474</v>
      </c>
      <c r="AN69" s="1532">
        <v>4.2004837098148506E-3</v>
      </c>
    </row>
    <row r="70" spans="1:43" ht="23.25">
      <c r="A70" s="1665">
        <v>44235</v>
      </c>
      <c r="B70" s="1666">
        <v>6</v>
      </c>
      <c r="C70" s="1667">
        <v>106.21000000000001</v>
      </c>
      <c r="D70" s="1668">
        <v>174.2816</v>
      </c>
      <c r="E70" s="1669">
        <v>340.86</v>
      </c>
      <c r="F70" s="1667">
        <v>123.89960000000001</v>
      </c>
      <c r="G70" s="1670">
        <v>3193</v>
      </c>
      <c r="H70" s="1667">
        <v>143.3426</v>
      </c>
      <c r="I70" s="1670">
        <v>1066</v>
      </c>
      <c r="J70" s="1667">
        <v>124.24000000000001</v>
      </c>
      <c r="K70" s="1667">
        <v>137.32</v>
      </c>
      <c r="L70" s="1671">
        <v>149.87</v>
      </c>
      <c r="M70" s="1667">
        <v>137.36000000000001</v>
      </c>
      <c r="N70" s="1667">
        <v>133</v>
      </c>
      <c r="O70" s="1668">
        <v>126.4872</v>
      </c>
      <c r="P70" s="1672">
        <v>957</v>
      </c>
      <c r="Q70" s="1668">
        <v>151.54</v>
      </c>
      <c r="R70" s="1673" t="s">
        <v>413</v>
      </c>
      <c r="S70" s="1668">
        <v>178.14000000000001</v>
      </c>
      <c r="T70" s="1668">
        <v>119.16</v>
      </c>
      <c r="U70" s="1668">
        <v>119.2</v>
      </c>
      <c r="V70" s="1668">
        <v>120.67</v>
      </c>
      <c r="W70" s="1668">
        <v>124.2351</v>
      </c>
      <c r="X70" s="1672">
        <v>44480.43</v>
      </c>
      <c r="Y70" s="1674" t="s">
        <v>413</v>
      </c>
      <c r="Z70" s="1668">
        <v>115.52</v>
      </c>
      <c r="AA70" s="1668">
        <v>135.37</v>
      </c>
      <c r="AB70" s="1668">
        <v>121.527</v>
      </c>
      <c r="AC70" s="1675">
        <v>545.83000000000004</v>
      </c>
      <c r="AD70" s="1668">
        <v>147</v>
      </c>
      <c r="AE70" s="1668">
        <v>114.43310000000001</v>
      </c>
      <c r="AF70" s="1668">
        <v>557.84</v>
      </c>
      <c r="AG70" s="1668">
        <v>139.51</v>
      </c>
      <c r="AH70" s="1668">
        <v>117.68</v>
      </c>
      <c r="AI70" s="1668">
        <v>158.28</v>
      </c>
      <c r="AJ70" s="1668">
        <v>198.6875</v>
      </c>
      <c r="AK70" s="1670">
        <v>2006</v>
      </c>
      <c r="AL70" s="1676"/>
      <c r="AM70" s="1677">
        <v>129.44885446614043</v>
      </c>
      <c r="AN70" s="1532">
        <v>7.9712253105685971E-3</v>
      </c>
    </row>
    <row r="71" spans="1:43" ht="23.25">
      <c r="A71" s="1665">
        <v>44242</v>
      </c>
      <c r="B71" s="1666">
        <v>7</v>
      </c>
      <c r="C71" s="1667">
        <v>109.06</v>
      </c>
      <c r="D71" s="1668">
        <v>174.34300000000002</v>
      </c>
      <c r="E71" s="1669">
        <v>340.98</v>
      </c>
      <c r="F71" s="1667">
        <v>123.3883</v>
      </c>
      <c r="G71" s="1670">
        <v>3184</v>
      </c>
      <c r="H71" s="1667">
        <v>143.07670000000002</v>
      </c>
      <c r="I71" s="1670">
        <v>1064</v>
      </c>
      <c r="J71" s="1667">
        <v>125.39</v>
      </c>
      <c r="K71" s="1667">
        <v>137.46</v>
      </c>
      <c r="L71" s="1671" t="s">
        <v>357</v>
      </c>
      <c r="M71" s="1667">
        <v>140.07</v>
      </c>
      <c r="N71" s="1667">
        <v>133</v>
      </c>
      <c r="O71" s="1668">
        <v>123.58070000000001</v>
      </c>
      <c r="P71" s="1672">
        <v>936</v>
      </c>
      <c r="Q71" s="1668">
        <v>151.80000000000001</v>
      </c>
      <c r="R71" s="1673" t="s">
        <v>413</v>
      </c>
      <c r="S71" s="1668">
        <v>153.65</v>
      </c>
      <c r="T71" s="1668">
        <v>119.42</v>
      </c>
      <c r="U71" s="1668">
        <v>117.84</v>
      </c>
      <c r="V71" s="1668">
        <v>121.89</v>
      </c>
      <c r="W71" s="1668">
        <v>124.5484</v>
      </c>
      <c r="X71" s="1672">
        <v>44664.65</v>
      </c>
      <c r="Y71" s="1674" t="s">
        <v>413</v>
      </c>
      <c r="Z71" s="1668">
        <v>116.48</v>
      </c>
      <c r="AA71" s="1668">
        <v>138.82</v>
      </c>
      <c r="AB71" s="1668">
        <v>126.4282</v>
      </c>
      <c r="AC71" s="1675">
        <v>567.78</v>
      </c>
      <c r="AD71" s="1668">
        <v>150</v>
      </c>
      <c r="AE71" s="1668">
        <v>114.86510000000001</v>
      </c>
      <c r="AF71" s="1668">
        <v>560.01</v>
      </c>
      <c r="AG71" s="1668">
        <v>143.63</v>
      </c>
      <c r="AH71" s="1668">
        <v>119.21000000000001</v>
      </c>
      <c r="AI71" s="1668">
        <v>158.93</v>
      </c>
      <c r="AJ71" s="1668">
        <v>199.22650000000002</v>
      </c>
      <c r="AK71" s="1670">
        <v>2001</v>
      </c>
      <c r="AL71" s="1676"/>
      <c r="AM71" s="1677">
        <v>131.08417556086417</v>
      </c>
      <c r="AN71" s="1532">
        <v>1.2632951457685504E-2</v>
      </c>
    </row>
    <row r="72" spans="1:43" ht="23.25">
      <c r="A72" s="1665">
        <v>44249</v>
      </c>
      <c r="B72" s="1666">
        <v>8</v>
      </c>
      <c r="C72" s="1667">
        <v>112.48</v>
      </c>
      <c r="D72" s="1668" t="s">
        <v>357</v>
      </c>
      <c r="E72" s="1669" t="s">
        <v>357</v>
      </c>
      <c r="F72" s="1667">
        <v>122.1053</v>
      </c>
      <c r="G72" s="1670">
        <v>3178</v>
      </c>
      <c r="H72" s="1667">
        <v>143.21450000000002</v>
      </c>
      <c r="I72" s="1670">
        <v>1065</v>
      </c>
      <c r="J72" s="1667">
        <v>131.47999999999999</v>
      </c>
      <c r="K72" s="1667">
        <v>137.27000000000001</v>
      </c>
      <c r="L72" s="1671" t="s">
        <v>357</v>
      </c>
      <c r="M72" s="1667">
        <v>144.1</v>
      </c>
      <c r="N72" s="1667">
        <v>135</v>
      </c>
      <c r="O72" s="1668">
        <v>124.6645</v>
      </c>
      <c r="P72" s="1672">
        <v>945</v>
      </c>
      <c r="Q72" s="1668">
        <v>151.26</v>
      </c>
      <c r="R72" s="1673" t="s">
        <v>413</v>
      </c>
      <c r="S72" s="1668">
        <v>146.44</v>
      </c>
      <c r="T72" s="1668">
        <v>129.19999999999999</v>
      </c>
      <c r="U72" s="1668">
        <v>123.32000000000001</v>
      </c>
      <c r="V72" s="1668">
        <v>124.33</v>
      </c>
      <c r="W72" s="1668">
        <v>125.92800000000001</v>
      </c>
      <c r="X72" s="1672">
        <v>45325.279999999999</v>
      </c>
      <c r="Y72" s="1674" t="s">
        <v>413</v>
      </c>
      <c r="Z72" s="1668">
        <v>120.29</v>
      </c>
      <c r="AA72" s="1668">
        <v>143.13</v>
      </c>
      <c r="AB72" s="1668">
        <v>136.25990000000002</v>
      </c>
      <c r="AC72" s="1675">
        <v>614.24</v>
      </c>
      <c r="AD72" s="1668">
        <v>155</v>
      </c>
      <c r="AE72" s="1668">
        <v>116.89060000000001</v>
      </c>
      <c r="AF72" s="1668">
        <v>569.88</v>
      </c>
      <c r="AG72" s="1668">
        <v>145.29</v>
      </c>
      <c r="AH72" s="1668">
        <v>124.24000000000001</v>
      </c>
      <c r="AI72" s="1668">
        <v>159.6</v>
      </c>
      <c r="AJ72" s="1668">
        <v>197.4837</v>
      </c>
      <c r="AK72" s="1670">
        <v>1991</v>
      </c>
      <c r="AL72" s="1676"/>
      <c r="AM72" s="1677">
        <v>135.68942015995015</v>
      </c>
      <c r="AN72" s="1532">
        <v>3.5131964475358712E-2</v>
      </c>
    </row>
    <row r="76" spans="1:43" ht="63">
      <c r="C76" s="1627" t="s">
        <v>354</v>
      </c>
      <c r="D76" s="1628" t="s">
        <v>353</v>
      </c>
      <c r="E76" s="1629" t="s">
        <v>353</v>
      </c>
      <c r="F76" s="1628" t="s">
        <v>352</v>
      </c>
      <c r="G76" s="1629" t="s">
        <v>352</v>
      </c>
      <c r="H76" s="1628" t="s">
        <v>351</v>
      </c>
      <c r="I76" s="1629" t="s">
        <v>351</v>
      </c>
      <c r="J76" s="1627" t="s">
        <v>350</v>
      </c>
      <c r="K76" s="1627" t="s">
        <v>349</v>
      </c>
      <c r="L76" s="1627" t="s">
        <v>347</v>
      </c>
      <c r="M76" s="1627" t="s">
        <v>346</v>
      </c>
      <c r="N76" s="1627" t="s">
        <v>345</v>
      </c>
      <c r="O76" s="1628" t="s">
        <v>344</v>
      </c>
      <c r="P76" s="1629" t="s">
        <v>344</v>
      </c>
      <c r="Q76" s="1627" t="s">
        <v>348</v>
      </c>
      <c r="R76" s="1627" t="s">
        <v>539</v>
      </c>
      <c r="S76" s="1627" t="s">
        <v>343</v>
      </c>
      <c r="T76" s="1627" t="s">
        <v>342</v>
      </c>
      <c r="U76" s="1627" t="s">
        <v>341</v>
      </c>
      <c r="V76" s="1627" t="s">
        <v>540</v>
      </c>
      <c r="W76" s="1628" t="s">
        <v>340</v>
      </c>
      <c r="X76" s="1629" t="s">
        <v>340</v>
      </c>
      <c r="Y76" s="1627" t="s">
        <v>339</v>
      </c>
      <c r="Z76" s="1627" t="s">
        <v>338</v>
      </c>
      <c r="AA76" s="1627" t="s">
        <v>337</v>
      </c>
      <c r="AB76" s="1628" t="s">
        <v>336</v>
      </c>
      <c r="AC76" s="1629" t="s">
        <v>336</v>
      </c>
      <c r="AD76" s="1627" t="s">
        <v>335</v>
      </c>
      <c r="AE76" s="1627" t="s">
        <v>334</v>
      </c>
      <c r="AF76" s="1630" t="s">
        <v>334</v>
      </c>
      <c r="AG76" s="1627" t="s">
        <v>333</v>
      </c>
      <c r="AH76" s="1627" t="s">
        <v>332</v>
      </c>
      <c r="AI76" s="1627" t="s">
        <v>331</v>
      </c>
      <c r="AJ76" s="1628" t="s">
        <v>330</v>
      </c>
      <c r="AK76" s="1629" t="s">
        <v>330</v>
      </c>
      <c r="AL76" s="1631"/>
      <c r="AM76" s="1659" t="s">
        <v>541</v>
      </c>
      <c r="AN76" s="1660"/>
      <c r="AO76" s="1634"/>
      <c r="AP76" s="1824"/>
      <c r="AQ76" s="2010"/>
    </row>
    <row r="77" spans="1:43" ht="23.25">
      <c r="A77" s="1536" t="s">
        <v>559</v>
      </c>
      <c r="B77" s="1661"/>
      <c r="C77" s="1537">
        <v>3.1358885017421567E-2</v>
      </c>
      <c r="D77" s="1538"/>
      <c r="E77" s="1539"/>
      <c r="F77" s="1538">
        <v>-1.0398068536481953E-2</v>
      </c>
      <c r="G77" s="1539">
        <v>-1.8844221105527303E-3</v>
      </c>
      <c r="H77" s="1538">
        <v>9.6311978120833253E-4</v>
      </c>
      <c r="I77" s="1539">
        <v>9.3984962406024053E-4</v>
      </c>
      <c r="J77" s="1537">
        <v>4.8568466384879105E-2</v>
      </c>
      <c r="K77" s="1537">
        <v>-1.3822202822638685E-3</v>
      </c>
      <c r="L77" s="1537"/>
      <c r="M77" s="1537">
        <v>2.8771328621403525E-2</v>
      </c>
      <c r="N77" s="1537">
        <v>1.5037593984962516E-2</v>
      </c>
      <c r="O77" s="1538">
        <v>8.7699778363450331E-3</v>
      </c>
      <c r="P77" s="1539">
        <v>9.6153846153845812E-3</v>
      </c>
      <c r="Q77" s="1537">
        <v>-3.5573122529645174E-3</v>
      </c>
      <c r="R77" s="1537"/>
      <c r="S77" s="1537">
        <v>-4.6924829157175441E-2</v>
      </c>
      <c r="T77" s="1537">
        <v>8.1895829844247148E-2</v>
      </c>
      <c r="U77" s="1538">
        <v>4.6503733876442688E-2</v>
      </c>
      <c r="V77" s="1537">
        <v>2.0018049060628318E-2</v>
      </c>
      <c r="W77" s="1538">
        <v>1.1076818329259996E-2</v>
      </c>
      <c r="X77" s="1539">
        <v>1.4790891678318152E-2</v>
      </c>
      <c r="Y77" s="1537"/>
      <c r="Z77" s="1537">
        <v>3.27094780219781E-2</v>
      </c>
      <c r="AA77" s="1537">
        <v>3.1047399510157003E-2</v>
      </c>
      <c r="AB77" s="1538">
        <v>7.776508721946529E-2</v>
      </c>
      <c r="AC77" s="1539">
        <v>8.1827468385642366E-2</v>
      </c>
      <c r="AD77" s="1537">
        <v>3.3333333333333437E-2</v>
      </c>
      <c r="AE77" s="1538">
        <v>1.7633728608602572E-2</v>
      </c>
      <c r="AF77" s="1539">
        <v>1.7624685273477159E-2</v>
      </c>
      <c r="AG77" s="1537">
        <v>1.1557474065306605E-2</v>
      </c>
      <c r="AH77" s="1537">
        <v>4.2194446774599381E-2</v>
      </c>
      <c r="AI77" s="1537">
        <v>4.2156924432139586E-3</v>
      </c>
      <c r="AJ77" s="1538">
        <v>-8.7478322411929099E-3</v>
      </c>
      <c r="AK77" s="1539">
        <v>-4.997501249375258E-3</v>
      </c>
      <c r="AL77" s="1662"/>
      <c r="AM77" s="1532">
        <v>3.5131964475358712E-2</v>
      </c>
      <c r="AN77" s="1663"/>
      <c r="AO77" s="1823"/>
      <c r="AP77" s="1825"/>
      <c r="AQ77" s="2010"/>
    </row>
    <row r="78" spans="1:43" ht="23.25">
      <c r="A78" s="1536" t="s">
        <v>560</v>
      </c>
      <c r="B78" s="1664"/>
      <c r="C78" s="1540">
        <v>9.3844208888456793E-2</v>
      </c>
      <c r="D78" s="1541"/>
      <c r="E78" s="1542"/>
      <c r="F78" s="1541">
        <v>-2.8888710386781424E-2</v>
      </c>
      <c r="G78" s="1542">
        <v>-3.0506406345332526E-2</v>
      </c>
      <c r="H78" s="1541">
        <v>-6.7475535757144378E-4</v>
      </c>
      <c r="I78" s="1542">
        <v>-9.3808630393998893E-4</v>
      </c>
      <c r="J78" s="1540">
        <v>5.5979439402457531E-2</v>
      </c>
      <c r="K78" s="1540">
        <v>0</v>
      </c>
      <c r="L78" s="1540"/>
      <c r="M78" s="1540">
        <v>7.1534800713860758E-2</v>
      </c>
      <c r="N78" s="1540">
        <v>1.5037593984962516E-2</v>
      </c>
      <c r="O78" s="1541">
        <v>-2.0756141261785599E-2</v>
      </c>
      <c r="P78" s="1542">
        <v>-1.8691588785046731E-2</v>
      </c>
      <c r="Q78" s="1540">
        <v>-2.7689873417722222E-3</v>
      </c>
      <c r="R78" s="1540"/>
      <c r="S78" s="1540">
        <v>-6.1420869446526805E-4</v>
      </c>
      <c r="T78" s="1540">
        <v>8.1171548117154657E-2</v>
      </c>
      <c r="U78" s="1541">
        <v>1.2562607767468537E-2</v>
      </c>
      <c r="V78" s="1540">
        <v>5.0705653680385376E-2</v>
      </c>
      <c r="W78" s="1541">
        <v>9.5149072759499465E-3</v>
      </c>
      <c r="X78" s="1542">
        <v>1.2706511534169795E-2</v>
      </c>
      <c r="Y78" s="1540"/>
      <c r="Z78" s="1540">
        <v>4.2555035534754815E-2</v>
      </c>
      <c r="AA78" s="1540">
        <v>5.4286977018267457E-2</v>
      </c>
      <c r="AB78" s="1541">
        <v>0.19193427473991487</v>
      </c>
      <c r="AC78" s="1542">
        <v>0.18327875168560959</v>
      </c>
      <c r="AD78" s="1540">
        <v>7.638888888888884E-2</v>
      </c>
      <c r="AE78" s="1541">
        <v>5.058114661863633E-2</v>
      </c>
      <c r="AF78" s="1542">
        <v>5.0663716814159265E-2</v>
      </c>
      <c r="AG78" s="1540">
        <v>3.5345257607068969E-2</v>
      </c>
      <c r="AH78" s="1540">
        <v>4.0274637863183527E-2</v>
      </c>
      <c r="AI78" s="1540">
        <v>2.7015141044164359E-3</v>
      </c>
      <c r="AJ78" s="1541">
        <v>-3.9582530842241503E-4</v>
      </c>
      <c r="AK78" s="1542">
        <v>-2.0050125313283429E-3</v>
      </c>
      <c r="AL78" s="1662"/>
      <c r="AM78" s="1532">
        <v>6.0942532160863427E-2</v>
      </c>
      <c r="AN78" s="1663"/>
      <c r="AO78" s="1823"/>
      <c r="AP78" s="1825"/>
      <c r="AQ78" s="2010"/>
    </row>
    <row r="79" spans="1:43" ht="23.25">
      <c r="A79" s="1536" t="s">
        <v>561</v>
      </c>
      <c r="B79" s="1664"/>
      <c r="C79" s="1540">
        <v>-0.30352941176470583</v>
      </c>
      <c r="D79" s="1541"/>
      <c r="E79" s="1542"/>
      <c r="F79" s="1541">
        <v>-0.34275027424586435</v>
      </c>
      <c r="G79" s="1542">
        <v>-0.31434735706580363</v>
      </c>
      <c r="H79" s="1541">
        <v>-0.29246042724739629</v>
      </c>
      <c r="I79" s="1542">
        <v>-0.29563492063492058</v>
      </c>
      <c r="J79" s="1540">
        <v>-0.3409854142649491</v>
      </c>
      <c r="K79" s="1540">
        <v>-0.18919078558771407</v>
      </c>
      <c r="L79" s="1540"/>
      <c r="M79" s="1540">
        <v>-0.20148509364956224</v>
      </c>
      <c r="N79" s="1540">
        <v>-0.14556962025316456</v>
      </c>
      <c r="O79" s="1541">
        <v>-0.34106781639997941</v>
      </c>
      <c r="P79" s="1542">
        <v>-0.32931156848828957</v>
      </c>
      <c r="Q79" s="1540">
        <v>-0.20959398024768783</v>
      </c>
      <c r="R79" s="1540"/>
      <c r="S79" s="1540">
        <v>-0.30554369990989716</v>
      </c>
      <c r="T79" s="1540">
        <v>-0.32414406402845719</v>
      </c>
      <c r="U79" s="1541">
        <v>-0.33286448471733832</v>
      </c>
      <c r="V79" s="1540"/>
      <c r="W79" s="1541">
        <v>-0.36081278008981144</v>
      </c>
      <c r="X79" s="1542">
        <v>-0.31577532328944513</v>
      </c>
      <c r="Y79" s="1540"/>
      <c r="Z79" s="1540">
        <v>-0.31069852730502545</v>
      </c>
      <c r="AA79" s="1540">
        <v>-0.26678961118795153</v>
      </c>
      <c r="AB79" s="1541">
        <v>-0.2953927983775303</v>
      </c>
      <c r="AC79" s="1542">
        <v>-0.25654895116321574</v>
      </c>
      <c r="AD79" s="1540">
        <v>-0.21319796954314718</v>
      </c>
      <c r="AE79" s="1541">
        <v>-0.3567713377590731</v>
      </c>
      <c r="AF79" s="1542">
        <v>-0.34497304628682424</v>
      </c>
      <c r="AG79" s="1540">
        <v>-0.26331000912686342</v>
      </c>
      <c r="AH79" s="1540">
        <v>-0.36228313314854732</v>
      </c>
      <c r="AI79" s="1540">
        <v>-6.2059238363892821E-2</v>
      </c>
      <c r="AJ79" s="1541">
        <v>8.0260399800449855E-2</v>
      </c>
      <c r="AK79" s="1542">
        <v>3.1606217616580334E-2</v>
      </c>
      <c r="AL79" s="1662"/>
      <c r="AM79" s="1532">
        <v>-0.28198959577776217</v>
      </c>
      <c r="AN79" s="1663"/>
      <c r="AO79" s="1823"/>
      <c r="AP79" s="1825"/>
      <c r="AQ79" s="2010"/>
    </row>
  </sheetData>
  <mergeCells count="2">
    <mergeCell ref="AE1:AG1"/>
    <mergeCell ref="A2:O2"/>
  </mergeCells>
  <conditionalFormatting sqref="AM77:AM79">
    <cfRule type="iconSet" priority="711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77:AK79 AP77:AP79">
    <cfRule type="cellIs" dxfId="730" priority="710" operator="greaterThanOrEqual">
      <formula>0</formula>
    </cfRule>
  </conditionalFormatting>
  <conditionalFormatting sqref="AL77:AL79">
    <cfRule type="cellIs" dxfId="729" priority="709" operator="between">
      <formula>#REF!</formula>
      <formula>#REF!</formula>
    </cfRule>
  </conditionalFormatting>
  <conditionalFormatting sqref="AO77:AO79">
    <cfRule type="cellIs" dxfId="728" priority="708" operator="between">
      <formula>#REF!</formula>
      <formula>#REF!</formula>
    </cfRule>
  </conditionalFormatting>
  <conditionalFormatting sqref="Z12:AK40 T12:W40 M12:Q40 C12:K40 AP12:AP40">
    <cfRule type="cellIs" dxfId="727" priority="712" stopIfTrue="1" operator="equal">
      <formula>#REF!</formula>
    </cfRule>
  </conditionalFormatting>
  <conditionalFormatting sqref="L12:L40">
    <cfRule type="cellIs" dxfId="726" priority="713" stopIfTrue="1" operator="equal">
      <formula>#REF!</formula>
    </cfRule>
  </conditionalFormatting>
  <conditionalFormatting sqref="S12:S40">
    <cfRule type="cellIs" dxfId="725" priority="714" stopIfTrue="1" operator="equal">
      <formula>#REF!</formula>
    </cfRule>
  </conditionalFormatting>
  <conditionalFormatting sqref="AI41 I41:K41 I55:K57">
    <cfRule type="cellIs" dxfId="724" priority="707" stopIfTrue="1" operator="equal">
      <formula>$AW$149</formula>
    </cfRule>
  </conditionalFormatting>
  <conditionalFormatting sqref="AP41">
    <cfRule type="cellIs" dxfId="723" priority="706" stopIfTrue="1" operator="equal">
      <formula>$AW$149</formula>
    </cfRule>
  </conditionalFormatting>
  <conditionalFormatting sqref="AD41">
    <cfRule type="cellIs" dxfId="722" priority="705" stopIfTrue="1" operator="equal">
      <formula>$AW$149</formula>
    </cfRule>
  </conditionalFormatting>
  <conditionalFormatting sqref="P41">
    <cfRule type="cellIs" dxfId="721" priority="704" stopIfTrue="1" operator="equal">
      <formula>$AW$149</formula>
    </cfRule>
  </conditionalFormatting>
  <conditionalFormatting sqref="H41">
    <cfRule type="cellIs" dxfId="720" priority="703" stopIfTrue="1" operator="equal">
      <formula>$AW$149</formula>
    </cfRule>
  </conditionalFormatting>
  <conditionalFormatting sqref="AE41">
    <cfRule type="cellIs" dxfId="719" priority="702" stopIfTrue="1" operator="equal">
      <formula>$AW$149</formula>
    </cfRule>
  </conditionalFormatting>
  <conditionalFormatting sqref="Q41">
    <cfRule type="cellIs" dxfId="718" priority="701" stopIfTrue="1" operator="equal">
      <formula>$AW$149</formula>
    </cfRule>
  </conditionalFormatting>
  <conditionalFormatting sqref="AJ41">
    <cfRule type="cellIs" dxfId="717" priority="700" stopIfTrue="1" operator="equal">
      <formula>$AW$149</formula>
    </cfRule>
  </conditionalFormatting>
  <conditionalFormatting sqref="T41:U41">
    <cfRule type="cellIs" dxfId="716" priority="699" stopIfTrue="1" operator="equal">
      <formula>$AW$149</formula>
    </cfRule>
  </conditionalFormatting>
  <conditionalFormatting sqref="F41">
    <cfRule type="cellIs" dxfId="715" priority="698" stopIfTrue="1" operator="equal">
      <formula>$AW$149</formula>
    </cfRule>
  </conditionalFormatting>
  <conditionalFormatting sqref="AH41">
    <cfRule type="cellIs" dxfId="714" priority="697" stopIfTrue="1" operator="equal">
      <formula>$AW$149</formula>
    </cfRule>
  </conditionalFormatting>
  <conditionalFormatting sqref="AK41">
    <cfRule type="cellIs" dxfId="713" priority="696" stopIfTrue="1" operator="equal">
      <formula>$AW$149</formula>
    </cfRule>
  </conditionalFormatting>
  <conditionalFormatting sqref="G41">
    <cfRule type="cellIs" dxfId="712" priority="695" stopIfTrue="1" operator="equal">
      <formula>$AW$149</formula>
    </cfRule>
  </conditionalFormatting>
  <conditionalFormatting sqref="V41">
    <cfRule type="cellIs" dxfId="711" priority="694" stopIfTrue="1" operator="equal">
      <formula>$AW$149</formula>
    </cfRule>
  </conditionalFormatting>
  <conditionalFormatting sqref="AB41">
    <cfRule type="cellIs" dxfId="710" priority="693" stopIfTrue="1" operator="equal">
      <formula>$AW$149</formula>
    </cfRule>
  </conditionalFormatting>
  <conditionalFormatting sqref="W41">
    <cfRule type="cellIs" dxfId="709" priority="692" stopIfTrue="1" operator="equal">
      <formula>$AW$149</formula>
    </cfRule>
  </conditionalFormatting>
  <conditionalFormatting sqref="Z41:AA41">
    <cfRule type="cellIs" dxfId="708" priority="689" stopIfTrue="1" operator="equal">
      <formula>$AW$149</formula>
    </cfRule>
  </conditionalFormatting>
  <conditionalFormatting sqref="AF41:AG41">
    <cfRule type="cellIs" dxfId="707" priority="691" stopIfTrue="1" operator="equal">
      <formula>$AW$149</formula>
    </cfRule>
  </conditionalFormatting>
  <conditionalFormatting sqref="AC41">
    <cfRule type="cellIs" dxfId="706" priority="690" stopIfTrue="1" operator="equal">
      <formula>$AW$149</formula>
    </cfRule>
  </conditionalFormatting>
  <conditionalFormatting sqref="E41">
    <cfRule type="cellIs" dxfId="705" priority="688" stopIfTrue="1" operator="equal">
      <formula>$AW$149</formula>
    </cfRule>
  </conditionalFormatting>
  <conditionalFormatting sqref="M41:O41">
    <cfRule type="cellIs" dxfId="704" priority="687" stopIfTrue="1" operator="equal">
      <formula>$AW$149</formula>
    </cfRule>
  </conditionalFormatting>
  <conditionalFormatting sqref="C41:D41">
    <cfRule type="cellIs" dxfId="703" priority="686" stopIfTrue="1" operator="equal">
      <formula>$AW$149</formula>
    </cfRule>
  </conditionalFormatting>
  <conditionalFormatting sqref="L41">
    <cfRule type="cellIs" dxfId="702" priority="685" stopIfTrue="1" operator="equal">
      <formula>$AX$185</formula>
    </cfRule>
  </conditionalFormatting>
  <conditionalFormatting sqref="S41">
    <cfRule type="cellIs" dxfId="701" priority="684" stopIfTrue="1" operator="equal">
      <formula>$AW$148</formula>
    </cfRule>
  </conditionalFormatting>
  <conditionalFormatting sqref="I42:K43">
    <cfRule type="cellIs" dxfId="700" priority="683" stopIfTrue="1" operator="equal">
      <formula>$AW$150</formula>
    </cfRule>
  </conditionalFormatting>
  <conditionalFormatting sqref="AN12:AN40">
    <cfRule type="iconSet" priority="71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42:AI43">
    <cfRule type="cellIs" dxfId="699" priority="682" stopIfTrue="1" operator="equal">
      <formula>$AW$150</formula>
    </cfRule>
  </conditionalFormatting>
  <conditionalFormatting sqref="AN42:AN43">
    <cfRule type="iconSet" priority="68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42">
    <cfRule type="cellIs" dxfId="698" priority="680" stopIfTrue="1" operator="equal">
      <formula>$AW$150</formula>
    </cfRule>
  </conditionalFormatting>
  <conditionalFormatting sqref="AD42">
    <cfRule type="cellIs" dxfId="697" priority="679" stopIfTrue="1" operator="equal">
      <formula>$AW$150</formula>
    </cfRule>
  </conditionalFormatting>
  <conditionalFormatting sqref="P42">
    <cfRule type="cellIs" dxfId="696" priority="678" stopIfTrue="1" operator="equal">
      <formula>$AW$150</formula>
    </cfRule>
  </conditionalFormatting>
  <conditionalFormatting sqref="H42">
    <cfRule type="cellIs" dxfId="695" priority="677" stopIfTrue="1" operator="equal">
      <formula>$AW$150</formula>
    </cfRule>
  </conditionalFormatting>
  <conditionalFormatting sqref="AE42">
    <cfRule type="cellIs" dxfId="694" priority="676" stopIfTrue="1" operator="equal">
      <formula>$AW$150</formula>
    </cfRule>
  </conditionalFormatting>
  <conditionalFormatting sqref="Q42">
    <cfRule type="cellIs" dxfId="693" priority="675" stopIfTrue="1" operator="equal">
      <formula>$AW$150</formula>
    </cfRule>
  </conditionalFormatting>
  <conditionalFormatting sqref="AJ42">
    <cfRule type="cellIs" dxfId="692" priority="674" stopIfTrue="1" operator="equal">
      <formula>$AW$150</formula>
    </cfRule>
  </conditionalFormatting>
  <conditionalFormatting sqref="T42:U42">
    <cfRule type="cellIs" dxfId="691" priority="673" stopIfTrue="1" operator="equal">
      <formula>$AW$150</formula>
    </cfRule>
  </conditionalFormatting>
  <conditionalFormatting sqref="F42">
    <cfRule type="cellIs" dxfId="690" priority="672" stopIfTrue="1" operator="equal">
      <formula>$AW$150</formula>
    </cfRule>
  </conditionalFormatting>
  <conditionalFormatting sqref="AH42">
    <cfRule type="cellIs" dxfId="689" priority="671" stopIfTrue="1" operator="equal">
      <formula>$AW$150</formula>
    </cfRule>
  </conditionalFormatting>
  <conditionalFormatting sqref="AK42">
    <cfRule type="cellIs" dxfId="688" priority="670" stopIfTrue="1" operator="equal">
      <formula>$AW$150</formula>
    </cfRule>
  </conditionalFormatting>
  <conditionalFormatting sqref="G42">
    <cfRule type="cellIs" dxfId="687" priority="669" stopIfTrue="1" operator="equal">
      <formula>$AW$150</formula>
    </cfRule>
  </conditionalFormatting>
  <conditionalFormatting sqref="V42">
    <cfRule type="cellIs" dxfId="686" priority="668" stopIfTrue="1" operator="equal">
      <formula>$AW$150</formula>
    </cfRule>
  </conditionalFormatting>
  <conditionalFormatting sqref="W42">
    <cfRule type="cellIs" dxfId="685" priority="667" stopIfTrue="1" operator="equal">
      <formula>$AW$150</formula>
    </cfRule>
  </conditionalFormatting>
  <conditionalFormatting sqref="Z42:AA42">
    <cfRule type="cellIs" dxfId="684" priority="664" stopIfTrue="1" operator="equal">
      <formula>$AW$150</formula>
    </cfRule>
  </conditionalFormatting>
  <conditionalFormatting sqref="AF42:AG42">
    <cfRule type="cellIs" dxfId="683" priority="666" stopIfTrue="1" operator="equal">
      <formula>$AW$150</formula>
    </cfRule>
  </conditionalFormatting>
  <conditionalFormatting sqref="AC42">
    <cfRule type="cellIs" dxfId="682" priority="665" stopIfTrue="1" operator="equal">
      <formula>$AW$150</formula>
    </cfRule>
  </conditionalFormatting>
  <conditionalFormatting sqref="E42">
    <cfRule type="cellIs" dxfId="681" priority="663" stopIfTrue="1" operator="equal">
      <formula>$AW$150</formula>
    </cfRule>
  </conditionalFormatting>
  <conditionalFormatting sqref="M42:O42">
    <cfRule type="cellIs" dxfId="680" priority="662" stopIfTrue="1" operator="equal">
      <formula>$AW$150</formula>
    </cfRule>
  </conditionalFormatting>
  <conditionalFormatting sqref="C42:D42">
    <cfRule type="cellIs" dxfId="679" priority="661" stopIfTrue="1" operator="equal">
      <formula>$AW$150</formula>
    </cfRule>
  </conditionalFormatting>
  <conditionalFormatting sqref="L42">
    <cfRule type="cellIs" dxfId="678" priority="660" stopIfTrue="1" operator="equal">
      <formula>$AX$186</formula>
    </cfRule>
  </conditionalFormatting>
  <conditionalFormatting sqref="S42">
    <cfRule type="cellIs" dxfId="677" priority="659" stopIfTrue="1" operator="equal">
      <formula>$AW$149</formula>
    </cfRule>
  </conditionalFormatting>
  <conditionalFormatting sqref="AP43">
    <cfRule type="cellIs" dxfId="676" priority="658" stopIfTrue="1" operator="equal">
      <formula>$AW$150</formula>
    </cfRule>
  </conditionalFormatting>
  <conditionalFormatting sqref="AD43">
    <cfRule type="cellIs" dxfId="675" priority="657" stopIfTrue="1" operator="equal">
      <formula>$AW$150</formula>
    </cfRule>
  </conditionalFormatting>
  <conditionalFormatting sqref="P43">
    <cfRule type="cellIs" dxfId="674" priority="656" stopIfTrue="1" operator="equal">
      <formula>$AW$150</formula>
    </cfRule>
  </conditionalFormatting>
  <conditionalFormatting sqref="H43">
    <cfRule type="cellIs" dxfId="673" priority="655" stopIfTrue="1" operator="equal">
      <formula>$AW$150</formula>
    </cfRule>
  </conditionalFormatting>
  <conditionalFormatting sqref="AE43">
    <cfRule type="cellIs" dxfId="672" priority="654" stopIfTrue="1" operator="equal">
      <formula>$AW$150</formula>
    </cfRule>
  </conditionalFormatting>
  <conditionalFormatting sqref="Q43">
    <cfRule type="cellIs" dxfId="671" priority="653" stopIfTrue="1" operator="equal">
      <formula>$AW$150</formula>
    </cfRule>
  </conditionalFormatting>
  <conditionalFormatting sqref="AJ43">
    <cfRule type="cellIs" dxfId="670" priority="652" stopIfTrue="1" operator="equal">
      <formula>$AW$150</formula>
    </cfRule>
  </conditionalFormatting>
  <conditionalFormatting sqref="T43:U43">
    <cfRule type="cellIs" dxfId="669" priority="651" stopIfTrue="1" operator="equal">
      <formula>$AW$150</formula>
    </cfRule>
  </conditionalFormatting>
  <conditionalFormatting sqref="F43">
    <cfRule type="cellIs" dxfId="668" priority="650" stopIfTrue="1" operator="equal">
      <formula>$AW$150</formula>
    </cfRule>
  </conditionalFormatting>
  <conditionalFormatting sqref="AH43">
    <cfRule type="cellIs" dxfId="667" priority="649" stopIfTrue="1" operator="equal">
      <formula>$AW$150</formula>
    </cfRule>
  </conditionalFormatting>
  <conditionalFormatting sqref="AK43">
    <cfRule type="cellIs" dxfId="666" priority="648" stopIfTrue="1" operator="equal">
      <formula>$AW$150</formula>
    </cfRule>
  </conditionalFormatting>
  <conditionalFormatting sqref="G43">
    <cfRule type="cellIs" dxfId="665" priority="647" stopIfTrue="1" operator="equal">
      <formula>$AW$150</formula>
    </cfRule>
  </conditionalFormatting>
  <conditionalFormatting sqref="V43">
    <cfRule type="cellIs" dxfId="664" priority="646" stopIfTrue="1" operator="equal">
      <formula>$AW$150</formula>
    </cfRule>
  </conditionalFormatting>
  <conditionalFormatting sqref="W43">
    <cfRule type="cellIs" dxfId="663" priority="645" stopIfTrue="1" operator="equal">
      <formula>$AW$150</formula>
    </cfRule>
  </conditionalFormatting>
  <conditionalFormatting sqref="Z43:AA43">
    <cfRule type="cellIs" dxfId="662" priority="642" stopIfTrue="1" operator="equal">
      <formula>$AW$150</formula>
    </cfRule>
  </conditionalFormatting>
  <conditionalFormatting sqref="AF43:AG43">
    <cfRule type="cellIs" dxfId="661" priority="644" stopIfTrue="1" operator="equal">
      <formula>$AW$150</formula>
    </cfRule>
  </conditionalFormatting>
  <conditionalFormatting sqref="AC43">
    <cfRule type="cellIs" dxfId="660" priority="643" stopIfTrue="1" operator="equal">
      <formula>$AW$150</formula>
    </cfRule>
  </conditionalFormatting>
  <conditionalFormatting sqref="E43">
    <cfRule type="cellIs" dxfId="659" priority="641" stopIfTrue="1" operator="equal">
      <formula>$AW$150</formula>
    </cfRule>
  </conditionalFormatting>
  <conditionalFormatting sqref="M43:O43">
    <cfRule type="cellIs" dxfId="658" priority="640" stopIfTrue="1" operator="equal">
      <formula>$AW$150</formula>
    </cfRule>
  </conditionalFormatting>
  <conditionalFormatting sqref="C43:D43">
    <cfRule type="cellIs" dxfId="657" priority="639" stopIfTrue="1" operator="equal">
      <formula>$AW$150</formula>
    </cfRule>
  </conditionalFormatting>
  <conditionalFormatting sqref="L43">
    <cfRule type="cellIs" dxfId="656" priority="638" stopIfTrue="1" operator="equal">
      <formula>$AX$186</formula>
    </cfRule>
  </conditionalFormatting>
  <conditionalFormatting sqref="S43">
    <cfRule type="cellIs" dxfId="655" priority="637" stopIfTrue="1" operator="equal">
      <formula>$AW$149</formula>
    </cfRule>
  </conditionalFormatting>
  <conditionalFormatting sqref="AN41">
    <cfRule type="iconSet" priority="71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2:AB43">
    <cfRule type="cellIs" dxfId="654" priority="636" stopIfTrue="1" operator="equal">
      <formula>$AW$149</formula>
    </cfRule>
  </conditionalFormatting>
  <conditionalFormatting sqref="AI44 I44:K44 I47:K47">
    <cfRule type="cellIs" dxfId="653" priority="635" stopIfTrue="1" operator="equal">
      <formula>$AW$142</formula>
    </cfRule>
  </conditionalFormatting>
  <conditionalFormatting sqref="AP44">
    <cfRule type="cellIs" dxfId="652" priority="634" stopIfTrue="1" operator="equal">
      <formula>$AW$142</formula>
    </cfRule>
  </conditionalFormatting>
  <conditionalFormatting sqref="AD44">
    <cfRule type="cellIs" dxfId="651" priority="633" stopIfTrue="1" operator="equal">
      <formula>$AW$142</formula>
    </cfRule>
  </conditionalFormatting>
  <conditionalFormatting sqref="P44">
    <cfRule type="cellIs" dxfId="650" priority="632" stopIfTrue="1" operator="equal">
      <formula>$AW$142</formula>
    </cfRule>
  </conditionalFormatting>
  <conditionalFormatting sqref="H44">
    <cfRule type="cellIs" dxfId="649" priority="631" stopIfTrue="1" operator="equal">
      <formula>$AW$142</formula>
    </cfRule>
  </conditionalFormatting>
  <conditionalFormatting sqref="AE44">
    <cfRule type="cellIs" dxfId="648" priority="630" stopIfTrue="1" operator="equal">
      <formula>$AW$142</formula>
    </cfRule>
  </conditionalFormatting>
  <conditionalFormatting sqref="Q44">
    <cfRule type="cellIs" dxfId="647" priority="629" stopIfTrue="1" operator="equal">
      <formula>$AW$142</formula>
    </cfRule>
  </conditionalFormatting>
  <conditionalFormatting sqref="AJ44">
    <cfRule type="cellIs" dxfId="646" priority="628" stopIfTrue="1" operator="equal">
      <formula>$AW$142</formula>
    </cfRule>
  </conditionalFormatting>
  <conditionalFormatting sqref="T44:U44">
    <cfRule type="cellIs" dxfId="645" priority="627" stopIfTrue="1" operator="equal">
      <formula>$AW$142</formula>
    </cfRule>
  </conditionalFormatting>
  <conditionalFormatting sqref="F44">
    <cfRule type="cellIs" dxfId="644" priority="626" stopIfTrue="1" operator="equal">
      <formula>$AW$142</formula>
    </cfRule>
  </conditionalFormatting>
  <conditionalFormatting sqref="AH44">
    <cfRule type="cellIs" dxfId="643" priority="625" stopIfTrue="1" operator="equal">
      <formula>$AW$142</formula>
    </cfRule>
  </conditionalFormatting>
  <conditionalFormatting sqref="AK44">
    <cfRule type="cellIs" dxfId="642" priority="624" stopIfTrue="1" operator="equal">
      <formula>$AW$142</formula>
    </cfRule>
  </conditionalFormatting>
  <conditionalFormatting sqref="G44">
    <cfRule type="cellIs" dxfId="641" priority="623" stopIfTrue="1" operator="equal">
      <formula>$AW$142</formula>
    </cfRule>
  </conditionalFormatting>
  <conditionalFormatting sqref="V44">
    <cfRule type="cellIs" dxfId="640" priority="622" stopIfTrue="1" operator="equal">
      <formula>$AW$142</formula>
    </cfRule>
  </conditionalFormatting>
  <conditionalFormatting sqref="W44">
    <cfRule type="cellIs" dxfId="639" priority="621" stopIfTrue="1" operator="equal">
      <formula>$AW$142</formula>
    </cfRule>
  </conditionalFormatting>
  <conditionalFormatting sqref="Z44:AA44">
    <cfRule type="cellIs" dxfId="638" priority="618" stopIfTrue="1" operator="equal">
      <formula>$AW$142</formula>
    </cfRule>
  </conditionalFormatting>
  <conditionalFormatting sqref="AF44:AG44">
    <cfRule type="cellIs" dxfId="637" priority="620" stopIfTrue="1" operator="equal">
      <formula>$AW$142</formula>
    </cfRule>
  </conditionalFormatting>
  <conditionalFormatting sqref="AC44">
    <cfRule type="cellIs" dxfId="636" priority="619" stopIfTrue="1" operator="equal">
      <formula>$AW$142</formula>
    </cfRule>
  </conditionalFormatting>
  <conditionalFormatting sqref="E44">
    <cfRule type="cellIs" dxfId="635" priority="617" stopIfTrue="1" operator="equal">
      <formula>$AW$142</formula>
    </cfRule>
  </conditionalFormatting>
  <conditionalFormatting sqref="M44:O44">
    <cfRule type="cellIs" dxfId="634" priority="616" stopIfTrue="1" operator="equal">
      <formula>$AW$142</formula>
    </cfRule>
  </conditionalFormatting>
  <conditionalFormatting sqref="C44:D44">
    <cfRule type="cellIs" dxfId="633" priority="615" stopIfTrue="1" operator="equal">
      <formula>$AW$142</formula>
    </cfRule>
  </conditionalFormatting>
  <conditionalFormatting sqref="L44">
    <cfRule type="cellIs" dxfId="632" priority="614" stopIfTrue="1" operator="equal">
      <formula>$AX$178</formula>
    </cfRule>
  </conditionalFormatting>
  <conditionalFormatting sqref="S44 I48:K48 I50:K50 I61:K61">
    <cfRule type="cellIs" dxfId="631" priority="613" stopIfTrue="1" operator="equal">
      <formula>$AW$141</formula>
    </cfRule>
  </conditionalFormatting>
  <conditionalFormatting sqref="AB44">
    <cfRule type="cellIs" dxfId="630" priority="612" stopIfTrue="1" operator="equal">
      <formula>$AW$149</formula>
    </cfRule>
  </conditionalFormatting>
  <conditionalFormatting sqref="I45:K45">
    <cfRule type="cellIs" dxfId="629" priority="588" stopIfTrue="1" operator="equal">
      <formula>$AW$139</formula>
    </cfRule>
  </conditionalFormatting>
  <conditionalFormatting sqref="AI45">
    <cfRule type="cellIs" dxfId="628" priority="611" stopIfTrue="1" operator="equal">
      <formula>$AW$139</formula>
    </cfRule>
  </conditionalFormatting>
  <conditionalFormatting sqref="AP45">
    <cfRule type="cellIs" dxfId="627" priority="610" stopIfTrue="1" operator="equal">
      <formula>$AW$139</formula>
    </cfRule>
  </conditionalFormatting>
  <conditionalFormatting sqref="AD45">
    <cfRule type="cellIs" dxfId="626" priority="609" stopIfTrue="1" operator="equal">
      <formula>$AW$139</formula>
    </cfRule>
  </conditionalFormatting>
  <conditionalFormatting sqref="P45">
    <cfRule type="cellIs" dxfId="625" priority="608" stopIfTrue="1" operator="equal">
      <formula>$AW$139</formula>
    </cfRule>
  </conditionalFormatting>
  <conditionalFormatting sqref="H45">
    <cfRule type="cellIs" dxfId="624" priority="607" stopIfTrue="1" operator="equal">
      <formula>$AW$139</formula>
    </cfRule>
  </conditionalFormatting>
  <conditionalFormatting sqref="AE45">
    <cfRule type="cellIs" dxfId="623" priority="606" stopIfTrue="1" operator="equal">
      <formula>$AW$139</formula>
    </cfRule>
  </conditionalFormatting>
  <conditionalFormatting sqref="Q45">
    <cfRule type="cellIs" dxfId="622" priority="605" stopIfTrue="1" operator="equal">
      <formula>$AW$139</formula>
    </cfRule>
  </conditionalFormatting>
  <conditionalFormatting sqref="AJ45">
    <cfRule type="cellIs" dxfId="621" priority="604" stopIfTrue="1" operator="equal">
      <formula>$AW$139</formula>
    </cfRule>
  </conditionalFormatting>
  <conditionalFormatting sqref="T45:U45">
    <cfRule type="cellIs" dxfId="620" priority="603" stopIfTrue="1" operator="equal">
      <formula>$AW$139</formula>
    </cfRule>
  </conditionalFormatting>
  <conditionalFormatting sqref="F45">
    <cfRule type="cellIs" dxfId="619" priority="602" stopIfTrue="1" operator="equal">
      <formula>$AW$139</formula>
    </cfRule>
  </conditionalFormatting>
  <conditionalFormatting sqref="AH45">
    <cfRule type="cellIs" dxfId="618" priority="601" stopIfTrue="1" operator="equal">
      <formula>$AW$139</formula>
    </cfRule>
  </conditionalFormatting>
  <conditionalFormatting sqref="AK45">
    <cfRule type="cellIs" dxfId="617" priority="600" stopIfTrue="1" operator="equal">
      <formula>$AW$139</formula>
    </cfRule>
  </conditionalFormatting>
  <conditionalFormatting sqref="G45">
    <cfRule type="cellIs" dxfId="616" priority="599" stopIfTrue="1" operator="equal">
      <formula>$AW$139</formula>
    </cfRule>
  </conditionalFormatting>
  <conditionalFormatting sqref="V45">
    <cfRule type="cellIs" dxfId="615" priority="598" stopIfTrue="1" operator="equal">
      <formula>$AW$139</formula>
    </cfRule>
  </conditionalFormatting>
  <conditionalFormatting sqref="W45">
    <cfRule type="cellIs" dxfId="614" priority="597" stopIfTrue="1" operator="equal">
      <formula>$AW$139</formula>
    </cfRule>
  </conditionalFormatting>
  <conditionalFormatting sqref="Z45:AA45">
    <cfRule type="cellIs" dxfId="613" priority="594" stopIfTrue="1" operator="equal">
      <formula>$AW$139</formula>
    </cfRule>
  </conditionalFormatting>
  <conditionalFormatting sqref="AF45:AG45">
    <cfRule type="cellIs" dxfId="612" priority="596" stopIfTrue="1" operator="equal">
      <formula>$AW$139</formula>
    </cfRule>
  </conditionalFormatting>
  <conditionalFormatting sqref="AC45">
    <cfRule type="cellIs" dxfId="611" priority="595" stopIfTrue="1" operator="equal">
      <formula>$AW$139</formula>
    </cfRule>
  </conditionalFormatting>
  <conditionalFormatting sqref="E45">
    <cfRule type="cellIs" dxfId="610" priority="593" stopIfTrue="1" operator="equal">
      <formula>$AW$139</formula>
    </cfRule>
  </conditionalFormatting>
  <conditionalFormatting sqref="M45:O45">
    <cfRule type="cellIs" dxfId="609" priority="592" stopIfTrue="1" operator="equal">
      <formula>$AW$139</formula>
    </cfRule>
  </conditionalFormatting>
  <conditionalFormatting sqref="C45:D45">
    <cfRule type="cellIs" dxfId="608" priority="591" stopIfTrue="1" operator="equal">
      <formula>$AW$139</formula>
    </cfRule>
  </conditionalFormatting>
  <conditionalFormatting sqref="L45">
    <cfRule type="cellIs" dxfId="607" priority="590" stopIfTrue="1" operator="equal">
      <formula>$AX$175</formula>
    </cfRule>
  </conditionalFormatting>
  <conditionalFormatting sqref="S45">
    <cfRule type="cellIs" dxfId="606" priority="589" stopIfTrue="1" operator="equal">
      <formula>$AW$138</formula>
    </cfRule>
  </conditionalFormatting>
  <conditionalFormatting sqref="AN44">
    <cfRule type="iconSet" priority="71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5">
    <cfRule type="cellIs" dxfId="605" priority="587" stopIfTrue="1" operator="equal">
      <formula>$AW$149</formula>
    </cfRule>
  </conditionalFormatting>
  <conditionalFormatting sqref="AN45">
    <cfRule type="iconSet" priority="71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6">
    <cfRule type="cellIs" dxfId="604" priority="586" stopIfTrue="1" operator="equal">
      <formula>$AW$149</formula>
    </cfRule>
  </conditionalFormatting>
  <conditionalFormatting sqref="AI47">
    <cfRule type="cellIs" dxfId="603" priority="585" stopIfTrue="1" operator="equal">
      <formula>$AW$142</formula>
    </cfRule>
  </conditionalFormatting>
  <conditionalFormatting sqref="AP47">
    <cfRule type="cellIs" dxfId="602" priority="584" stopIfTrue="1" operator="equal">
      <formula>$AW$142</formula>
    </cfRule>
  </conditionalFormatting>
  <conditionalFormatting sqref="AD47">
    <cfRule type="cellIs" dxfId="601" priority="583" stopIfTrue="1" operator="equal">
      <formula>$AW$142</formula>
    </cfRule>
  </conditionalFormatting>
  <conditionalFormatting sqref="P47">
    <cfRule type="cellIs" dxfId="600" priority="582" stopIfTrue="1" operator="equal">
      <formula>$AW$142</formula>
    </cfRule>
  </conditionalFormatting>
  <conditionalFormatting sqref="H47">
    <cfRule type="cellIs" dxfId="599" priority="581" stopIfTrue="1" operator="equal">
      <formula>$AW$142</formula>
    </cfRule>
  </conditionalFormatting>
  <conditionalFormatting sqref="AE47">
    <cfRule type="cellIs" dxfId="598" priority="580" stopIfTrue="1" operator="equal">
      <formula>$AW$142</formula>
    </cfRule>
  </conditionalFormatting>
  <conditionalFormatting sqref="Q47">
    <cfRule type="cellIs" dxfId="597" priority="579" stopIfTrue="1" operator="equal">
      <formula>$AW$142</formula>
    </cfRule>
  </conditionalFormatting>
  <conditionalFormatting sqref="AJ47">
    <cfRule type="cellIs" dxfId="596" priority="578" stopIfTrue="1" operator="equal">
      <formula>$AW$142</formula>
    </cfRule>
  </conditionalFormatting>
  <conditionalFormatting sqref="T47:U47">
    <cfRule type="cellIs" dxfId="595" priority="577" stopIfTrue="1" operator="equal">
      <formula>$AW$142</formula>
    </cfRule>
  </conditionalFormatting>
  <conditionalFormatting sqref="F47">
    <cfRule type="cellIs" dxfId="594" priority="576" stopIfTrue="1" operator="equal">
      <formula>$AW$142</formula>
    </cfRule>
  </conditionalFormatting>
  <conditionalFormatting sqref="AH47">
    <cfRule type="cellIs" dxfId="593" priority="575" stopIfTrue="1" operator="equal">
      <formula>$AW$142</formula>
    </cfRule>
  </conditionalFormatting>
  <conditionalFormatting sqref="AK47">
    <cfRule type="cellIs" dxfId="592" priority="574" stopIfTrue="1" operator="equal">
      <formula>$AW$142</formula>
    </cfRule>
  </conditionalFormatting>
  <conditionalFormatting sqref="G47">
    <cfRule type="cellIs" dxfId="591" priority="573" stopIfTrue="1" operator="equal">
      <formula>$AW$142</formula>
    </cfRule>
  </conditionalFormatting>
  <conditionalFormatting sqref="V47">
    <cfRule type="cellIs" dxfId="590" priority="572" stopIfTrue="1" operator="equal">
      <formula>$AW$142</formula>
    </cfRule>
  </conditionalFormatting>
  <conditionalFormatting sqref="W47">
    <cfRule type="cellIs" dxfId="589" priority="571" stopIfTrue="1" operator="equal">
      <formula>$AW$142</formula>
    </cfRule>
  </conditionalFormatting>
  <conditionalFormatting sqref="Z47:AA47">
    <cfRule type="cellIs" dxfId="588" priority="568" stopIfTrue="1" operator="equal">
      <formula>$AW$142</formula>
    </cfRule>
  </conditionalFormatting>
  <conditionalFormatting sqref="AF47:AG47">
    <cfRule type="cellIs" dxfId="587" priority="570" stopIfTrue="1" operator="equal">
      <formula>$AW$142</formula>
    </cfRule>
  </conditionalFormatting>
  <conditionalFormatting sqref="AC47">
    <cfRule type="cellIs" dxfId="586" priority="569" stopIfTrue="1" operator="equal">
      <formula>$AW$142</formula>
    </cfRule>
  </conditionalFormatting>
  <conditionalFormatting sqref="E47">
    <cfRule type="cellIs" dxfId="585" priority="567" stopIfTrue="1" operator="equal">
      <formula>$AW$142</formula>
    </cfRule>
  </conditionalFormatting>
  <conditionalFormatting sqref="M47:O47">
    <cfRule type="cellIs" dxfId="584" priority="566" stopIfTrue="1" operator="equal">
      <formula>$AW$142</formula>
    </cfRule>
  </conditionalFormatting>
  <conditionalFormatting sqref="C47:D47">
    <cfRule type="cellIs" dxfId="583" priority="565" stopIfTrue="1" operator="equal">
      <formula>$AW$142</formula>
    </cfRule>
  </conditionalFormatting>
  <conditionalFormatting sqref="L47">
    <cfRule type="cellIs" dxfId="582" priority="564" stopIfTrue="1" operator="equal">
      <formula>$AX$178</formula>
    </cfRule>
  </conditionalFormatting>
  <conditionalFormatting sqref="S47">
    <cfRule type="cellIs" dxfId="581" priority="563" stopIfTrue="1" operator="equal">
      <formula>$AW$141</formula>
    </cfRule>
  </conditionalFormatting>
  <conditionalFormatting sqref="AB47">
    <cfRule type="cellIs" dxfId="580" priority="562" stopIfTrue="1" operator="equal">
      <formula>$AW$149</formula>
    </cfRule>
  </conditionalFormatting>
  <conditionalFormatting sqref="AI48">
    <cfRule type="cellIs" dxfId="579" priority="561" stopIfTrue="1" operator="equal">
      <formula>$AW$141</formula>
    </cfRule>
  </conditionalFormatting>
  <conditionalFormatting sqref="AP48">
    <cfRule type="cellIs" dxfId="578" priority="560" stopIfTrue="1" operator="equal">
      <formula>$AW$141</formula>
    </cfRule>
  </conditionalFormatting>
  <conditionalFormatting sqref="AD48">
    <cfRule type="cellIs" dxfId="577" priority="559" stopIfTrue="1" operator="equal">
      <formula>$AW$141</formula>
    </cfRule>
  </conditionalFormatting>
  <conditionalFormatting sqref="P48">
    <cfRule type="cellIs" dxfId="576" priority="558" stopIfTrue="1" operator="equal">
      <formula>$AW$141</formula>
    </cfRule>
  </conditionalFormatting>
  <conditionalFormatting sqref="H48">
    <cfRule type="cellIs" dxfId="575" priority="557" stopIfTrue="1" operator="equal">
      <formula>$AW$141</formula>
    </cfRule>
  </conditionalFormatting>
  <conditionalFormatting sqref="AE48">
    <cfRule type="cellIs" dxfId="574" priority="556" stopIfTrue="1" operator="equal">
      <formula>$AW$141</formula>
    </cfRule>
  </conditionalFormatting>
  <conditionalFormatting sqref="Q48">
    <cfRule type="cellIs" dxfId="573" priority="555" stopIfTrue="1" operator="equal">
      <formula>$AW$141</formula>
    </cfRule>
  </conditionalFormatting>
  <conditionalFormatting sqref="AJ48">
    <cfRule type="cellIs" dxfId="572" priority="554" stopIfTrue="1" operator="equal">
      <formula>$AW$141</formula>
    </cfRule>
  </conditionalFormatting>
  <conditionalFormatting sqref="T48:U48">
    <cfRule type="cellIs" dxfId="571" priority="553" stopIfTrue="1" operator="equal">
      <formula>$AW$141</formula>
    </cfRule>
  </conditionalFormatting>
  <conditionalFormatting sqref="F48">
    <cfRule type="cellIs" dxfId="570" priority="552" stopIfTrue="1" operator="equal">
      <formula>$AW$141</formula>
    </cfRule>
  </conditionalFormatting>
  <conditionalFormatting sqref="AH48">
    <cfRule type="cellIs" dxfId="569" priority="551" stopIfTrue="1" operator="equal">
      <formula>$AW$141</formula>
    </cfRule>
  </conditionalFormatting>
  <conditionalFormatting sqref="AK48">
    <cfRule type="cellIs" dxfId="568" priority="550" stopIfTrue="1" operator="equal">
      <formula>$AW$141</formula>
    </cfRule>
  </conditionalFormatting>
  <conditionalFormatting sqref="G48">
    <cfRule type="cellIs" dxfId="567" priority="549" stopIfTrue="1" operator="equal">
      <formula>$AW$141</formula>
    </cfRule>
  </conditionalFormatting>
  <conditionalFormatting sqref="V48">
    <cfRule type="cellIs" dxfId="566" priority="548" stopIfTrue="1" operator="equal">
      <formula>$AW$141</formula>
    </cfRule>
  </conditionalFormatting>
  <conditionalFormatting sqref="W48">
    <cfRule type="cellIs" dxfId="565" priority="547" stopIfTrue="1" operator="equal">
      <formula>$AW$141</formula>
    </cfRule>
  </conditionalFormatting>
  <conditionalFormatting sqref="Z48:AA48">
    <cfRule type="cellIs" dxfId="564" priority="544" stopIfTrue="1" operator="equal">
      <formula>$AW$141</formula>
    </cfRule>
  </conditionalFormatting>
  <conditionalFormatting sqref="AF48:AG48">
    <cfRule type="cellIs" dxfId="563" priority="546" stopIfTrue="1" operator="equal">
      <formula>$AW$141</formula>
    </cfRule>
  </conditionalFormatting>
  <conditionalFormatting sqref="AC48">
    <cfRule type="cellIs" dxfId="562" priority="545" stopIfTrue="1" operator="equal">
      <formula>$AW$141</formula>
    </cfRule>
  </conditionalFormatting>
  <conditionalFormatting sqref="E48">
    <cfRule type="cellIs" dxfId="561" priority="543" stopIfTrue="1" operator="equal">
      <formula>$AW$141</formula>
    </cfRule>
  </conditionalFormatting>
  <conditionalFormatting sqref="M48:O48">
    <cfRule type="cellIs" dxfId="560" priority="542" stopIfTrue="1" operator="equal">
      <formula>$AW$141</formula>
    </cfRule>
  </conditionalFormatting>
  <conditionalFormatting sqref="C48:D48">
    <cfRule type="cellIs" dxfId="559" priority="541" stopIfTrue="1" operator="equal">
      <formula>$AW$141</formula>
    </cfRule>
  </conditionalFormatting>
  <conditionalFormatting sqref="L48">
    <cfRule type="cellIs" dxfId="558" priority="540" stopIfTrue="1" operator="equal">
      <formula>$AX$177</formula>
    </cfRule>
  </conditionalFormatting>
  <conditionalFormatting sqref="S48">
    <cfRule type="cellIs" dxfId="557" priority="539" stopIfTrue="1" operator="equal">
      <formula>$AW$140</formula>
    </cfRule>
  </conditionalFormatting>
  <conditionalFormatting sqref="AN47">
    <cfRule type="iconSet" priority="71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8">
    <cfRule type="cellIs" dxfId="556" priority="538" stopIfTrue="1" operator="equal">
      <formula>$AW$149</formula>
    </cfRule>
  </conditionalFormatting>
  <conditionalFormatting sqref="AN48">
    <cfRule type="iconSet" priority="72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9">
    <cfRule type="cellIs" dxfId="555" priority="537" stopIfTrue="1" operator="equal">
      <formula>$AW$149</formula>
    </cfRule>
  </conditionalFormatting>
  <conditionalFormatting sqref="AI50">
    <cfRule type="cellIs" dxfId="554" priority="536" stopIfTrue="1" operator="equal">
      <formula>$AW$141</formula>
    </cfRule>
  </conditionalFormatting>
  <conditionalFormatting sqref="AP50">
    <cfRule type="cellIs" dxfId="553" priority="535" stopIfTrue="1" operator="equal">
      <formula>$AW$141</formula>
    </cfRule>
  </conditionalFormatting>
  <conditionalFormatting sqref="AD50">
    <cfRule type="cellIs" dxfId="552" priority="534" stopIfTrue="1" operator="equal">
      <formula>$AW$141</formula>
    </cfRule>
  </conditionalFormatting>
  <conditionalFormatting sqref="P50">
    <cfRule type="cellIs" dxfId="551" priority="533" stopIfTrue="1" operator="equal">
      <formula>$AW$141</formula>
    </cfRule>
  </conditionalFormatting>
  <conditionalFormatting sqref="H50">
    <cfRule type="cellIs" dxfId="550" priority="532" stopIfTrue="1" operator="equal">
      <formula>$AW$141</formula>
    </cfRule>
  </conditionalFormatting>
  <conditionalFormatting sqref="AE50">
    <cfRule type="cellIs" dxfId="549" priority="531" stopIfTrue="1" operator="equal">
      <formula>$AW$141</formula>
    </cfRule>
  </conditionalFormatting>
  <conditionalFormatting sqref="Q50">
    <cfRule type="cellIs" dxfId="548" priority="530" stopIfTrue="1" operator="equal">
      <formula>$AW$141</formula>
    </cfRule>
  </conditionalFormatting>
  <conditionalFormatting sqref="AJ50">
    <cfRule type="cellIs" dxfId="547" priority="529" stopIfTrue="1" operator="equal">
      <formula>$AW$141</formula>
    </cfRule>
  </conditionalFormatting>
  <conditionalFormatting sqref="T50:U50">
    <cfRule type="cellIs" dxfId="546" priority="528" stopIfTrue="1" operator="equal">
      <formula>$AW$141</formula>
    </cfRule>
  </conditionalFormatting>
  <conditionalFormatting sqref="F50">
    <cfRule type="cellIs" dxfId="545" priority="527" stopIfTrue="1" operator="equal">
      <formula>$AW$141</formula>
    </cfRule>
  </conditionalFormatting>
  <conditionalFormatting sqref="AH50">
    <cfRule type="cellIs" dxfId="544" priority="526" stopIfTrue="1" operator="equal">
      <formula>$AW$141</formula>
    </cfRule>
  </conditionalFormatting>
  <conditionalFormatting sqref="AK50">
    <cfRule type="cellIs" dxfId="543" priority="525" stopIfTrue="1" operator="equal">
      <formula>$AW$141</formula>
    </cfRule>
  </conditionalFormatting>
  <conditionalFormatting sqref="G50">
    <cfRule type="cellIs" dxfId="542" priority="524" stopIfTrue="1" operator="equal">
      <formula>$AW$141</formula>
    </cfRule>
  </conditionalFormatting>
  <conditionalFormatting sqref="V50">
    <cfRule type="cellIs" dxfId="541" priority="523" stopIfTrue="1" operator="equal">
      <formula>$AW$141</formula>
    </cfRule>
  </conditionalFormatting>
  <conditionalFormatting sqref="W50">
    <cfRule type="cellIs" dxfId="540" priority="522" stopIfTrue="1" operator="equal">
      <formula>$AW$141</formula>
    </cfRule>
  </conditionalFormatting>
  <conditionalFormatting sqref="Z50:AA50">
    <cfRule type="cellIs" dxfId="539" priority="519" stopIfTrue="1" operator="equal">
      <formula>$AW$141</formula>
    </cfRule>
  </conditionalFormatting>
  <conditionalFormatting sqref="AF50:AG50">
    <cfRule type="cellIs" dxfId="538" priority="521" stopIfTrue="1" operator="equal">
      <formula>$AW$141</formula>
    </cfRule>
  </conditionalFormatting>
  <conditionalFormatting sqref="AC50">
    <cfRule type="cellIs" dxfId="537" priority="520" stopIfTrue="1" operator="equal">
      <formula>$AW$141</formula>
    </cfRule>
  </conditionalFormatting>
  <conditionalFormatting sqref="E50">
    <cfRule type="cellIs" dxfId="536" priority="518" stopIfTrue="1" operator="equal">
      <formula>$AW$141</formula>
    </cfRule>
  </conditionalFormatting>
  <conditionalFormatting sqref="M50:O50">
    <cfRule type="cellIs" dxfId="535" priority="517" stopIfTrue="1" operator="equal">
      <formula>$AW$141</formula>
    </cfRule>
  </conditionalFormatting>
  <conditionalFormatting sqref="C50:D50">
    <cfRule type="cellIs" dxfId="534" priority="516" stopIfTrue="1" operator="equal">
      <formula>$AW$141</formula>
    </cfRule>
  </conditionalFormatting>
  <conditionalFormatting sqref="L50">
    <cfRule type="cellIs" dxfId="533" priority="515" stopIfTrue="1" operator="equal">
      <formula>$AX$177</formula>
    </cfRule>
  </conditionalFormatting>
  <conditionalFormatting sqref="S50">
    <cfRule type="cellIs" dxfId="532" priority="514" stopIfTrue="1" operator="equal">
      <formula>$AW$140</formula>
    </cfRule>
  </conditionalFormatting>
  <conditionalFormatting sqref="AB50">
    <cfRule type="cellIs" dxfId="531" priority="513" stopIfTrue="1" operator="equal">
      <formula>$AW$149</formula>
    </cfRule>
  </conditionalFormatting>
  <conditionalFormatting sqref="AI51 I51:K51 I58:K58">
    <cfRule type="cellIs" dxfId="530" priority="512" stopIfTrue="1" operator="equal">
      <formula>$AW$154</formula>
    </cfRule>
  </conditionalFormatting>
  <conditionalFormatting sqref="AP51">
    <cfRule type="cellIs" dxfId="529" priority="511" stopIfTrue="1" operator="equal">
      <formula>$AW$154</formula>
    </cfRule>
  </conditionalFormatting>
  <conditionalFormatting sqref="AD51">
    <cfRule type="cellIs" dxfId="528" priority="510" stopIfTrue="1" operator="equal">
      <formula>$AW$154</formula>
    </cfRule>
  </conditionalFormatting>
  <conditionalFormatting sqref="P51">
    <cfRule type="cellIs" dxfId="527" priority="509" stopIfTrue="1" operator="equal">
      <formula>$AW$154</formula>
    </cfRule>
  </conditionalFormatting>
  <conditionalFormatting sqref="H51">
    <cfRule type="cellIs" dxfId="526" priority="508" stopIfTrue="1" operator="equal">
      <formula>$AW$154</formula>
    </cfRule>
  </conditionalFormatting>
  <conditionalFormatting sqref="AE51">
    <cfRule type="cellIs" dxfId="525" priority="507" stopIfTrue="1" operator="equal">
      <formula>$AW$154</formula>
    </cfRule>
  </conditionalFormatting>
  <conditionalFormatting sqref="Q51">
    <cfRule type="cellIs" dxfId="524" priority="506" stopIfTrue="1" operator="equal">
      <formula>$AW$154</formula>
    </cfRule>
  </conditionalFormatting>
  <conditionalFormatting sqref="AJ51">
    <cfRule type="cellIs" dxfId="523" priority="505" stopIfTrue="1" operator="equal">
      <formula>$AW$154</formula>
    </cfRule>
  </conditionalFormatting>
  <conditionalFormatting sqref="T51:U51">
    <cfRule type="cellIs" dxfId="522" priority="504" stopIfTrue="1" operator="equal">
      <formula>$AW$154</formula>
    </cfRule>
  </conditionalFormatting>
  <conditionalFormatting sqref="F51">
    <cfRule type="cellIs" dxfId="521" priority="503" stopIfTrue="1" operator="equal">
      <formula>$AW$154</formula>
    </cfRule>
  </conditionalFormatting>
  <conditionalFormatting sqref="AH51">
    <cfRule type="cellIs" dxfId="520" priority="502" stopIfTrue="1" operator="equal">
      <formula>$AW$154</formula>
    </cfRule>
  </conditionalFormatting>
  <conditionalFormatting sqref="AK51">
    <cfRule type="cellIs" dxfId="519" priority="501" stopIfTrue="1" operator="equal">
      <formula>$AW$154</formula>
    </cfRule>
  </conditionalFormatting>
  <conditionalFormatting sqref="G51">
    <cfRule type="cellIs" dxfId="518" priority="500" stopIfTrue="1" operator="equal">
      <formula>$AW$154</formula>
    </cfRule>
  </conditionalFormatting>
  <conditionalFormatting sqref="V51">
    <cfRule type="cellIs" dxfId="517" priority="499" stopIfTrue="1" operator="equal">
      <formula>$AW$154</formula>
    </cfRule>
  </conditionalFormatting>
  <conditionalFormatting sqref="W51">
    <cfRule type="cellIs" dxfId="516" priority="498" stopIfTrue="1" operator="equal">
      <formula>$AW$154</formula>
    </cfRule>
  </conditionalFormatting>
  <conditionalFormatting sqref="Z51:AA51">
    <cfRule type="cellIs" dxfId="515" priority="495" stopIfTrue="1" operator="equal">
      <formula>$AW$154</formula>
    </cfRule>
  </conditionalFormatting>
  <conditionalFormatting sqref="AF51:AG51">
    <cfRule type="cellIs" dxfId="514" priority="497" stopIfTrue="1" operator="equal">
      <formula>$AW$154</formula>
    </cfRule>
  </conditionalFormatting>
  <conditionalFormatting sqref="AC51">
    <cfRule type="cellIs" dxfId="513" priority="496" stopIfTrue="1" operator="equal">
      <formula>$AW$154</formula>
    </cfRule>
  </conditionalFormatting>
  <conditionalFormatting sqref="E51">
    <cfRule type="cellIs" dxfId="512" priority="494" stopIfTrue="1" operator="equal">
      <formula>$AW$154</formula>
    </cfRule>
  </conditionalFormatting>
  <conditionalFormatting sqref="M51:O51">
    <cfRule type="cellIs" dxfId="511" priority="493" stopIfTrue="1" operator="equal">
      <formula>$AW$154</formula>
    </cfRule>
  </conditionalFormatting>
  <conditionalFormatting sqref="C51:D51">
    <cfRule type="cellIs" dxfId="510" priority="492" stopIfTrue="1" operator="equal">
      <formula>$AW$154</formula>
    </cfRule>
  </conditionalFormatting>
  <conditionalFormatting sqref="L51">
    <cfRule type="cellIs" dxfId="509" priority="491" stopIfTrue="1" operator="equal">
      <formula>$AX$190</formula>
    </cfRule>
  </conditionalFormatting>
  <conditionalFormatting sqref="S51">
    <cfRule type="cellIs" dxfId="508" priority="490" stopIfTrue="1" operator="equal">
      <formula>$AW$153</formula>
    </cfRule>
  </conditionalFormatting>
  <conditionalFormatting sqref="AN50">
    <cfRule type="iconSet" priority="72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1">
    <cfRule type="cellIs" dxfId="507" priority="489" stopIfTrue="1" operator="equal">
      <formula>$AW$149</formula>
    </cfRule>
  </conditionalFormatting>
  <conditionalFormatting sqref="AI52 I52:K52 I60:K60">
    <cfRule type="cellIs" dxfId="506" priority="488" stopIfTrue="1" operator="equal">
      <formula>$AW$152</formula>
    </cfRule>
  </conditionalFormatting>
  <conditionalFormatting sqref="AP52">
    <cfRule type="cellIs" dxfId="505" priority="487" stopIfTrue="1" operator="equal">
      <formula>$AW$152</formula>
    </cfRule>
  </conditionalFormatting>
  <conditionalFormatting sqref="AD52">
    <cfRule type="cellIs" dxfId="504" priority="486" stopIfTrue="1" operator="equal">
      <formula>$AW$152</formula>
    </cfRule>
  </conditionalFormatting>
  <conditionalFormatting sqref="P52">
    <cfRule type="cellIs" dxfId="503" priority="485" stopIfTrue="1" operator="equal">
      <formula>$AW$152</formula>
    </cfRule>
  </conditionalFormatting>
  <conditionalFormatting sqref="H52">
    <cfRule type="cellIs" dxfId="502" priority="484" stopIfTrue="1" operator="equal">
      <formula>$AW$152</formula>
    </cfRule>
  </conditionalFormatting>
  <conditionalFormatting sqref="AE52">
    <cfRule type="cellIs" dxfId="501" priority="483" stopIfTrue="1" operator="equal">
      <formula>$AW$152</formula>
    </cfRule>
  </conditionalFormatting>
  <conditionalFormatting sqref="Q52">
    <cfRule type="cellIs" dxfId="500" priority="482" stopIfTrue="1" operator="equal">
      <formula>$AW$152</formula>
    </cfRule>
  </conditionalFormatting>
  <conditionalFormatting sqref="AJ52">
    <cfRule type="cellIs" dxfId="499" priority="481" stopIfTrue="1" operator="equal">
      <formula>$AW$152</formula>
    </cfRule>
  </conditionalFormatting>
  <conditionalFormatting sqref="T52:U52">
    <cfRule type="cellIs" dxfId="498" priority="480" stopIfTrue="1" operator="equal">
      <formula>$AW$152</formula>
    </cfRule>
  </conditionalFormatting>
  <conditionalFormatting sqref="F52">
    <cfRule type="cellIs" dxfId="497" priority="479" stopIfTrue="1" operator="equal">
      <formula>$AW$152</formula>
    </cfRule>
  </conditionalFormatting>
  <conditionalFormatting sqref="AH52">
    <cfRule type="cellIs" dxfId="496" priority="478" stopIfTrue="1" operator="equal">
      <formula>$AW$152</formula>
    </cfRule>
  </conditionalFormatting>
  <conditionalFormatting sqref="AK52">
    <cfRule type="cellIs" dxfId="495" priority="477" stopIfTrue="1" operator="equal">
      <formula>$AW$152</formula>
    </cfRule>
  </conditionalFormatting>
  <conditionalFormatting sqref="G52">
    <cfRule type="cellIs" dxfId="494" priority="476" stopIfTrue="1" operator="equal">
      <formula>$AW$152</formula>
    </cfRule>
  </conditionalFormatting>
  <conditionalFormatting sqref="V52">
    <cfRule type="cellIs" dxfId="493" priority="475" stopIfTrue="1" operator="equal">
      <formula>$AW$152</formula>
    </cfRule>
  </conditionalFormatting>
  <conditionalFormatting sqref="AF52:AG52">
    <cfRule type="cellIs" dxfId="492" priority="473" stopIfTrue="1" operator="equal">
      <formula>$AW$152</formula>
    </cfRule>
  </conditionalFormatting>
  <conditionalFormatting sqref="W52">
    <cfRule type="cellIs" dxfId="491" priority="474" stopIfTrue="1" operator="equal">
      <formula>$AW$152</formula>
    </cfRule>
  </conditionalFormatting>
  <conditionalFormatting sqref="Z52:AA52">
    <cfRule type="cellIs" dxfId="490" priority="471" stopIfTrue="1" operator="equal">
      <formula>$AW$152</formula>
    </cfRule>
  </conditionalFormatting>
  <conditionalFormatting sqref="AC52">
    <cfRule type="cellIs" dxfId="489" priority="472" stopIfTrue="1" operator="equal">
      <formula>$AW$152</formula>
    </cfRule>
  </conditionalFormatting>
  <conditionalFormatting sqref="E52">
    <cfRule type="cellIs" dxfId="488" priority="470" stopIfTrue="1" operator="equal">
      <formula>$AW$152</formula>
    </cfRule>
  </conditionalFormatting>
  <conditionalFormatting sqref="M52:O52">
    <cfRule type="cellIs" dxfId="487" priority="469" stopIfTrue="1" operator="equal">
      <formula>$AW$152</formula>
    </cfRule>
  </conditionalFormatting>
  <conditionalFormatting sqref="C52:D52">
    <cfRule type="cellIs" dxfId="486" priority="468" stopIfTrue="1" operator="equal">
      <formula>$AW$152</formula>
    </cfRule>
  </conditionalFormatting>
  <conditionalFormatting sqref="L52">
    <cfRule type="cellIs" dxfId="485" priority="467" stopIfTrue="1" operator="equal">
      <formula>$AX$188</formula>
    </cfRule>
  </conditionalFormatting>
  <conditionalFormatting sqref="S52 I59:K59">
    <cfRule type="cellIs" dxfId="484" priority="466" stopIfTrue="1" operator="equal">
      <formula>$AW$151</formula>
    </cfRule>
  </conditionalFormatting>
  <conditionalFormatting sqref="AN51">
    <cfRule type="iconSet" priority="72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2">
    <cfRule type="cellIs" dxfId="483" priority="465" stopIfTrue="1" operator="equal">
      <formula>$AW$149</formula>
    </cfRule>
  </conditionalFormatting>
  <conditionalFormatting sqref="AI53 I53:K53">
    <cfRule type="cellIs" dxfId="482" priority="464" stopIfTrue="1" operator="equal">
      <formula>$AW$146</formula>
    </cfRule>
  </conditionalFormatting>
  <conditionalFormatting sqref="AN53">
    <cfRule type="iconSet" priority="46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53">
    <cfRule type="cellIs" dxfId="481" priority="462" stopIfTrue="1" operator="equal">
      <formula>$AW$146</formula>
    </cfRule>
  </conditionalFormatting>
  <conditionalFormatting sqref="AD53">
    <cfRule type="cellIs" dxfId="480" priority="461" stopIfTrue="1" operator="equal">
      <formula>$AW$146</formula>
    </cfRule>
  </conditionalFormatting>
  <conditionalFormatting sqref="P53">
    <cfRule type="cellIs" dxfId="479" priority="460" stopIfTrue="1" operator="equal">
      <formula>$AW$146</formula>
    </cfRule>
  </conditionalFormatting>
  <conditionalFormatting sqref="H53">
    <cfRule type="cellIs" dxfId="478" priority="459" stopIfTrue="1" operator="equal">
      <formula>$AW$146</formula>
    </cfRule>
  </conditionalFormatting>
  <conditionalFormatting sqref="AE53">
    <cfRule type="cellIs" dxfId="477" priority="458" stopIfTrue="1" operator="equal">
      <formula>$AW$146</formula>
    </cfRule>
  </conditionalFormatting>
  <conditionalFormatting sqref="Q53">
    <cfRule type="cellIs" dxfId="476" priority="457" stopIfTrue="1" operator="equal">
      <formula>$AW$146</formula>
    </cfRule>
  </conditionalFormatting>
  <conditionalFormatting sqref="AJ53">
    <cfRule type="cellIs" dxfId="475" priority="456" stopIfTrue="1" operator="equal">
      <formula>$AW$146</formula>
    </cfRule>
  </conditionalFormatting>
  <conditionalFormatting sqref="T53:U53">
    <cfRule type="cellIs" dxfId="474" priority="455" stopIfTrue="1" operator="equal">
      <formula>$AW$146</formula>
    </cfRule>
  </conditionalFormatting>
  <conditionalFormatting sqref="F53">
    <cfRule type="cellIs" dxfId="473" priority="454" stopIfTrue="1" operator="equal">
      <formula>$AW$146</formula>
    </cfRule>
  </conditionalFormatting>
  <conditionalFormatting sqref="AH53">
    <cfRule type="cellIs" dxfId="472" priority="453" stopIfTrue="1" operator="equal">
      <formula>$AW$146</formula>
    </cfRule>
  </conditionalFormatting>
  <conditionalFormatting sqref="AK53">
    <cfRule type="cellIs" dxfId="471" priority="452" stopIfTrue="1" operator="equal">
      <formula>$AW$146</formula>
    </cfRule>
  </conditionalFormatting>
  <conditionalFormatting sqref="G53">
    <cfRule type="cellIs" dxfId="470" priority="451" stopIfTrue="1" operator="equal">
      <formula>$AW$146</formula>
    </cfRule>
  </conditionalFormatting>
  <conditionalFormatting sqref="V53">
    <cfRule type="cellIs" dxfId="469" priority="450" stopIfTrue="1" operator="equal">
      <formula>$AW$146</formula>
    </cfRule>
  </conditionalFormatting>
  <conditionalFormatting sqref="W53">
    <cfRule type="cellIs" dxfId="468" priority="449" stopIfTrue="1" operator="equal">
      <formula>$AW$146</formula>
    </cfRule>
  </conditionalFormatting>
  <conditionalFormatting sqref="Z53:AA53">
    <cfRule type="cellIs" dxfId="467" priority="446" stopIfTrue="1" operator="equal">
      <formula>$AW$146</formula>
    </cfRule>
  </conditionalFormatting>
  <conditionalFormatting sqref="AF53:AG53">
    <cfRule type="cellIs" dxfId="466" priority="448" stopIfTrue="1" operator="equal">
      <formula>$AW$146</formula>
    </cfRule>
  </conditionalFormatting>
  <conditionalFormatting sqref="AC53">
    <cfRule type="cellIs" dxfId="465" priority="447" stopIfTrue="1" operator="equal">
      <formula>$AW$146</formula>
    </cfRule>
  </conditionalFormatting>
  <conditionalFormatting sqref="E53">
    <cfRule type="cellIs" dxfId="464" priority="445" stopIfTrue="1" operator="equal">
      <formula>$AW$146</formula>
    </cfRule>
  </conditionalFormatting>
  <conditionalFormatting sqref="M53:O53">
    <cfRule type="cellIs" dxfId="463" priority="444" stopIfTrue="1" operator="equal">
      <formula>$AW$146</formula>
    </cfRule>
  </conditionalFormatting>
  <conditionalFormatting sqref="C53:D53">
    <cfRule type="cellIs" dxfId="462" priority="443" stopIfTrue="1" operator="equal">
      <formula>$AW$146</formula>
    </cfRule>
  </conditionalFormatting>
  <conditionalFormatting sqref="L53">
    <cfRule type="cellIs" dxfId="461" priority="442" stopIfTrue="1" operator="equal">
      <formula>$AX$182</formula>
    </cfRule>
  </conditionalFormatting>
  <conditionalFormatting sqref="S53">
    <cfRule type="cellIs" dxfId="460" priority="441" stopIfTrue="1" operator="equal">
      <formula>$AW$145</formula>
    </cfRule>
  </conditionalFormatting>
  <conditionalFormatting sqref="AN52">
    <cfRule type="iconSet" priority="72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3">
    <cfRule type="cellIs" dxfId="459" priority="440" stopIfTrue="1" operator="equal">
      <formula>$AW$149</formula>
    </cfRule>
  </conditionalFormatting>
  <conditionalFormatting sqref="I54:K54">
    <cfRule type="cellIs" dxfId="458" priority="439" stopIfTrue="1" operator="equal">
      <formula>$AW$150</formula>
    </cfRule>
  </conditionalFormatting>
  <conditionalFormatting sqref="AI54">
    <cfRule type="cellIs" dxfId="457" priority="438" stopIfTrue="1" operator="equal">
      <formula>$AW$150</formula>
    </cfRule>
  </conditionalFormatting>
  <conditionalFormatting sqref="AP54">
    <cfRule type="cellIs" dxfId="456" priority="437" stopIfTrue="1" operator="equal">
      <formula>$AW$150</formula>
    </cfRule>
  </conditionalFormatting>
  <conditionalFormatting sqref="AD54">
    <cfRule type="cellIs" dxfId="455" priority="436" stopIfTrue="1" operator="equal">
      <formula>$AW$150</formula>
    </cfRule>
  </conditionalFormatting>
  <conditionalFormatting sqref="P54">
    <cfRule type="cellIs" dxfId="454" priority="435" stopIfTrue="1" operator="equal">
      <formula>$AW$150</formula>
    </cfRule>
  </conditionalFormatting>
  <conditionalFormatting sqref="H54">
    <cfRule type="cellIs" dxfId="453" priority="434" stopIfTrue="1" operator="equal">
      <formula>$AW$150</formula>
    </cfRule>
  </conditionalFormatting>
  <conditionalFormatting sqref="AE54">
    <cfRule type="cellIs" dxfId="452" priority="433" stopIfTrue="1" operator="equal">
      <formula>$AW$150</formula>
    </cfRule>
  </conditionalFormatting>
  <conditionalFormatting sqref="Q54">
    <cfRule type="cellIs" dxfId="451" priority="432" stopIfTrue="1" operator="equal">
      <formula>$AW$150</formula>
    </cfRule>
  </conditionalFormatting>
  <conditionalFormatting sqref="AJ54">
    <cfRule type="cellIs" dxfId="450" priority="431" stopIfTrue="1" operator="equal">
      <formula>$AW$150</formula>
    </cfRule>
  </conditionalFormatting>
  <conditionalFormatting sqref="T54:U54">
    <cfRule type="cellIs" dxfId="449" priority="430" stopIfTrue="1" operator="equal">
      <formula>$AW$150</formula>
    </cfRule>
  </conditionalFormatting>
  <conditionalFormatting sqref="F54">
    <cfRule type="cellIs" dxfId="448" priority="429" stopIfTrue="1" operator="equal">
      <formula>$AW$150</formula>
    </cfRule>
  </conditionalFormatting>
  <conditionalFormatting sqref="AH54">
    <cfRule type="cellIs" dxfId="447" priority="428" stopIfTrue="1" operator="equal">
      <formula>$AW$150</formula>
    </cfRule>
  </conditionalFormatting>
  <conditionalFormatting sqref="AK54">
    <cfRule type="cellIs" dxfId="446" priority="427" stopIfTrue="1" operator="equal">
      <formula>$AW$150</formula>
    </cfRule>
  </conditionalFormatting>
  <conditionalFormatting sqref="G54">
    <cfRule type="cellIs" dxfId="445" priority="426" stopIfTrue="1" operator="equal">
      <formula>$AW$150</formula>
    </cfRule>
  </conditionalFormatting>
  <conditionalFormatting sqref="V54">
    <cfRule type="cellIs" dxfId="444" priority="425" stopIfTrue="1" operator="equal">
      <formula>$AW$150</formula>
    </cfRule>
  </conditionalFormatting>
  <conditionalFormatting sqref="W54">
    <cfRule type="cellIs" dxfId="443" priority="424" stopIfTrue="1" operator="equal">
      <formula>$AW$150</formula>
    </cfRule>
  </conditionalFormatting>
  <conditionalFormatting sqref="Z54:AA54">
    <cfRule type="cellIs" dxfId="442" priority="421" stopIfTrue="1" operator="equal">
      <formula>$AW$150</formula>
    </cfRule>
  </conditionalFormatting>
  <conditionalFormatting sqref="AF54:AG54">
    <cfRule type="cellIs" dxfId="441" priority="423" stopIfTrue="1" operator="equal">
      <formula>$AW$150</formula>
    </cfRule>
  </conditionalFormatting>
  <conditionalFormatting sqref="AC54">
    <cfRule type="cellIs" dxfId="440" priority="422" stopIfTrue="1" operator="equal">
      <formula>$AW$150</formula>
    </cfRule>
  </conditionalFormatting>
  <conditionalFormatting sqref="E54">
    <cfRule type="cellIs" dxfId="439" priority="420" stopIfTrue="1" operator="equal">
      <formula>$AW$150</formula>
    </cfRule>
  </conditionalFormatting>
  <conditionalFormatting sqref="M54:O54">
    <cfRule type="cellIs" dxfId="438" priority="419" stopIfTrue="1" operator="equal">
      <formula>$AW$150</formula>
    </cfRule>
  </conditionalFormatting>
  <conditionalFormatting sqref="C54:D54">
    <cfRule type="cellIs" dxfId="437" priority="418" stopIfTrue="1" operator="equal">
      <formula>$AW$150</formula>
    </cfRule>
  </conditionalFormatting>
  <conditionalFormatting sqref="L54">
    <cfRule type="cellIs" dxfId="436" priority="417" stopIfTrue="1" operator="equal">
      <formula>$AX$186</formula>
    </cfRule>
  </conditionalFormatting>
  <conditionalFormatting sqref="S54">
    <cfRule type="cellIs" dxfId="435" priority="416" stopIfTrue="1" operator="equal">
      <formula>$AW$149</formula>
    </cfRule>
  </conditionalFormatting>
  <conditionalFormatting sqref="AN54">
    <cfRule type="iconSet" priority="72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4">
    <cfRule type="cellIs" dxfId="434" priority="415" stopIfTrue="1" operator="equal">
      <formula>$AW$149</formula>
    </cfRule>
  </conditionalFormatting>
  <conditionalFormatting sqref="AI55:AI57">
    <cfRule type="cellIs" dxfId="433" priority="414" stopIfTrue="1" operator="equal">
      <formula>$AW$149</formula>
    </cfRule>
  </conditionalFormatting>
  <conditionalFormatting sqref="AP55">
    <cfRule type="cellIs" dxfId="432" priority="413" stopIfTrue="1" operator="equal">
      <formula>$AW$149</formula>
    </cfRule>
  </conditionalFormatting>
  <conditionalFormatting sqref="AD55">
    <cfRule type="cellIs" dxfId="431" priority="412" stopIfTrue="1" operator="equal">
      <formula>$AW$149</formula>
    </cfRule>
  </conditionalFormatting>
  <conditionalFormatting sqref="P55">
    <cfRule type="cellIs" dxfId="430" priority="411" stopIfTrue="1" operator="equal">
      <formula>$AW$149</formula>
    </cfRule>
  </conditionalFormatting>
  <conditionalFormatting sqref="H55">
    <cfRule type="cellIs" dxfId="429" priority="410" stopIfTrue="1" operator="equal">
      <formula>$AW$149</formula>
    </cfRule>
  </conditionalFormatting>
  <conditionalFormatting sqref="AE55">
    <cfRule type="cellIs" dxfId="428" priority="409" stopIfTrue="1" operator="equal">
      <formula>$AW$149</formula>
    </cfRule>
  </conditionalFormatting>
  <conditionalFormatting sqref="Q55">
    <cfRule type="cellIs" dxfId="427" priority="408" stopIfTrue="1" operator="equal">
      <formula>$AW$149</formula>
    </cfRule>
  </conditionalFormatting>
  <conditionalFormatting sqref="AJ55">
    <cfRule type="cellIs" dxfId="426" priority="407" stopIfTrue="1" operator="equal">
      <formula>$AW$149</formula>
    </cfRule>
  </conditionalFormatting>
  <conditionalFormatting sqref="T55:U55">
    <cfRule type="cellIs" dxfId="425" priority="406" stopIfTrue="1" operator="equal">
      <formula>$AW$149</formula>
    </cfRule>
  </conditionalFormatting>
  <conditionalFormatting sqref="F55">
    <cfRule type="cellIs" dxfId="424" priority="405" stopIfTrue="1" operator="equal">
      <formula>$AW$149</formula>
    </cfRule>
  </conditionalFormatting>
  <conditionalFormatting sqref="AH55">
    <cfRule type="cellIs" dxfId="423" priority="404" stopIfTrue="1" operator="equal">
      <formula>$AW$149</formula>
    </cfRule>
  </conditionalFormatting>
  <conditionalFormatting sqref="AK55">
    <cfRule type="cellIs" dxfId="422" priority="403" stopIfTrue="1" operator="equal">
      <formula>$AW$149</formula>
    </cfRule>
  </conditionalFormatting>
  <conditionalFormatting sqref="G55">
    <cfRule type="cellIs" dxfId="421" priority="402" stopIfTrue="1" operator="equal">
      <formula>$AW$149</formula>
    </cfRule>
  </conditionalFormatting>
  <conditionalFormatting sqref="V55">
    <cfRule type="cellIs" dxfId="420" priority="401" stopIfTrue="1" operator="equal">
      <formula>$AW$149</formula>
    </cfRule>
  </conditionalFormatting>
  <conditionalFormatting sqref="W55">
    <cfRule type="cellIs" dxfId="419" priority="400" stopIfTrue="1" operator="equal">
      <formula>$AW$149</formula>
    </cfRule>
  </conditionalFormatting>
  <conditionalFormatting sqref="Z55:AA55">
    <cfRule type="cellIs" dxfId="418" priority="397" stopIfTrue="1" operator="equal">
      <formula>$AW$149</formula>
    </cfRule>
  </conditionalFormatting>
  <conditionalFormatting sqref="AF55:AG55">
    <cfRule type="cellIs" dxfId="417" priority="399" stopIfTrue="1" operator="equal">
      <formula>$AW$149</formula>
    </cfRule>
  </conditionalFormatting>
  <conditionalFormatting sqref="AC55">
    <cfRule type="cellIs" dxfId="416" priority="398" stopIfTrue="1" operator="equal">
      <formula>$AW$149</formula>
    </cfRule>
  </conditionalFormatting>
  <conditionalFormatting sqref="E55">
    <cfRule type="cellIs" dxfId="415" priority="396" stopIfTrue="1" operator="equal">
      <formula>$AW$149</formula>
    </cfRule>
  </conditionalFormatting>
  <conditionalFormatting sqref="M55:O55">
    <cfRule type="cellIs" dxfId="414" priority="395" stopIfTrue="1" operator="equal">
      <formula>$AW$149</formula>
    </cfRule>
  </conditionalFormatting>
  <conditionalFormatting sqref="C55:D55">
    <cfRule type="cellIs" dxfId="413" priority="394" stopIfTrue="1" operator="equal">
      <formula>$AW$149</formula>
    </cfRule>
  </conditionalFormatting>
  <conditionalFormatting sqref="L55">
    <cfRule type="cellIs" dxfId="412" priority="393" stopIfTrue="1" operator="equal">
      <formula>$AX$185</formula>
    </cfRule>
  </conditionalFormatting>
  <conditionalFormatting sqref="S55">
    <cfRule type="cellIs" dxfId="411" priority="392" stopIfTrue="1" operator="equal">
      <formula>$AW$148</formula>
    </cfRule>
  </conditionalFormatting>
  <conditionalFormatting sqref="AP56">
    <cfRule type="cellIs" dxfId="410" priority="391" stopIfTrue="1" operator="equal">
      <formula>$AW$149</formula>
    </cfRule>
  </conditionalFormatting>
  <conditionalFormatting sqref="AD56">
    <cfRule type="cellIs" dxfId="409" priority="390" stopIfTrue="1" operator="equal">
      <formula>$AW$149</formula>
    </cfRule>
  </conditionalFormatting>
  <conditionalFormatting sqref="P56">
    <cfRule type="cellIs" dxfId="408" priority="389" stopIfTrue="1" operator="equal">
      <formula>$AW$149</formula>
    </cfRule>
  </conditionalFormatting>
  <conditionalFormatting sqref="H56">
    <cfRule type="cellIs" dxfId="407" priority="388" stopIfTrue="1" operator="equal">
      <formula>$AW$149</formula>
    </cfRule>
  </conditionalFormatting>
  <conditionalFormatting sqref="AE56">
    <cfRule type="cellIs" dxfId="406" priority="387" stopIfTrue="1" operator="equal">
      <formula>$AW$149</formula>
    </cfRule>
  </conditionalFormatting>
  <conditionalFormatting sqref="Q56">
    <cfRule type="cellIs" dxfId="405" priority="386" stopIfTrue="1" operator="equal">
      <formula>$AW$149</formula>
    </cfRule>
  </conditionalFormatting>
  <conditionalFormatting sqref="AJ56">
    <cfRule type="cellIs" dxfId="404" priority="385" stopIfTrue="1" operator="equal">
      <formula>$AW$149</formula>
    </cfRule>
  </conditionalFormatting>
  <conditionalFormatting sqref="T56:U56">
    <cfRule type="cellIs" dxfId="403" priority="384" stopIfTrue="1" operator="equal">
      <formula>$AW$149</formula>
    </cfRule>
  </conditionalFormatting>
  <conditionalFormatting sqref="F56">
    <cfRule type="cellIs" dxfId="402" priority="383" stopIfTrue="1" operator="equal">
      <formula>$AW$149</formula>
    </cfRule>
  </conditionalFormatting>
  <conditionalFormatting sqref="AH56">
    <cfRule type="cellIs" dxfId="401" priority="382" stopIfTrue="1" operator="equal">
      <formula>$AW$149</formula>
    </cfRule>
  </conditionalFormatting>
  <conditionalFormatting sqref="AK56">
    <cfRule type="cellIs" dxfId="400" priority="381" stopIfTrue="1" operator="equal">
      <formula>$AW$149</formula>
    </cfRule>
  </conditionalFormatting>
  <conditionalFormatting sqref="G56">
    <cfRule type="cellIs" dxfId="399" priority="380" stopIfTrue="1" operator="equal">
      <formula>$AW$149</formula>
    </cfRule>
  </conditionalFormatting>
  <conditionalFormatting sqref="V56">
    <cfRule type="cellIs" dxfId="398" priority="379" stopIfTrue="1" operator="equal">
      <formula>$AW$149</formula>
    </cfRule>
  </conditionalFormatting>
  <conditionalFormatting sqref="W56">
    <cfRule type="cellIs" dxfId="397" priority="378" stopIfTrue="1" operator="equal">
      <formula>$AW$149</formula>
    </cfRule>
  </conditionalFormatting>
  <conditionalFormatting sqref="Z56:AA56">
    <cfRule type="cellIs" dxfId="396" priority="375" stopIfTrue="1" operator="equal">
      <formula>$AW$149</formula>
    </cfRule>
  </conditionalFormatting>
  <conditionalFormatting sqref="AF56:AG56">
    <cfRule type="cellIs" dxfId="395" priority="377" stopIfTrue="1" operator="equal">
      <formula>$AW$149</formula>
    </cfRule>
  </conditionalFormatting>
  <conditionalFormatting sqref="AC56">
    <cfRule type="cellIs" dxfId="394" priority="376" stopIfTrue="1" operator="equal">
      <formula>$AW$149</formula>
    </cfRule>
  </conditionalFormatting>
  <conditionalFormatting sqref="E56">
    <cfRule type="cellIs" dxfId="393" priority="374" stopIfTrue="1" operator="equal">
      <formula>$AW$149</formula>
    </cfRule>
  </conditionalFormatting>
  <conditionalFormatting sqref="M56:O56">
    <cfRule type="cellIs" dxfId="392" priority="373" stopIfTrue="1" operator="equal">
      <formula>$AW$149</formula>
    </cfRule>
  </conditionalFormatting>
  <conditionalFormatting sqref="C56:D56">
    <cfRule type="cellIs" dxfId="391" priority="372" stopIfTrue="1" operator="equal">
      <formula>$AW$149</formula>
    </cfRule>
  </conditionalFormatting>
  <conditionalFormatting sqref="L56">
    <cfRule type="cellIs" dxfId="390" priority="371" stopIfTrue="1" operator="equal">
      <formula>$AX$185</formula>
    </cfRule>
  </conditionalFormatting>
  <conditionalFormatting sqref="S56">
    <cfRule type="cellIs" dxfId="389" priority="370" stopIfTrue="1" operator="equal">
      <formula>$AW$148</formula>
    </cfRule>
  </conditionalFormatting>
  <conditionalFormatting sqref="AP57">
    <cfRule type="cellIs" dxfId="388" priority="369" stopIfTrue="1" operator="equal">
      <formula>$AW$149</formula>
    </cfRule>
  </conditionalFormatting>
  <conditionalFormatting sqref="AD57">
    <cfRule type="cellIs" dxfId="387" priority="368" stopIfTrue="1" operator="equal">
      <formula>$AW$149</formula>
    </cfRule>
  </conditionalFormatting>
  <conditionalFormatting sqref="P57">
    <cfRule type="cellIs" dxfId="386" priority="367" stopIfTrue="1" operator="equal">
      <formula>$AW$149</formula>
    </cfRule>
  </conditionalFormatting>
  <conditionalFormatting sqref="H57">
    <cfRule type="cellIs" dxfId="385" priority="366" stopIfTrue="1" operator="equal">
      <formula>$AW$149</formula>
    </cfRule>
  </conditionalFormatting>
  <conditionalFormatting sqref="AE57">
    <cfRule type="cellIs" dxfId="384" priority="365" stopIfTrue="1" operator="equal">
      <formula>$AW$149</formula>
    </cfRule>
  </conditionalFormatting>
  <conditionalFormatting sqref="Q57">
    <cfRule type="cellIs" dxfId="383" priority="364" stopIfTrue="1" operator="equal">
      <formula>$AW$149</formula>
    </cfRule>
  </conditionalFormatting>
  <conditionalFormatting sqref="AJ57">
    <cfRule type="cellIs" dxfId="382" priority="363" stopIfTrue="1" operator="equal">
      <formula>$AW$149</formula>
    </cfRule>
  </conditionalFormatting>
  <conditionalFormatting sqref="T57:U57">
    <cfRule type="cellIs" dxfId="381" priority="362" stopIfTrue="1" operator="equal">
      <formula>$AW$149</formula>
    </cfRule>
  </conditionalFormatting>
  <conditionalFormatting sqref="F57">
    <cfRule type="cellIs" dxfId="380" priority="361" stopIfTrue="1" operator="equal">
      <formula>$AW$149</formula>
    </cfRule>
  </conditionalFormatting>
  <conditionalFormatting sqref="AH57">
    <cfRule type="cellIs" dxfId="379" priority="360" stopIfTrue="1" operator="equal">
      <formula>$AW$149</formula>
    </cfRule>
  </conditionalFormatting>
  <conditionalFormatting sqref="AK57">
    <cfRule type="cellIs" dxfId="378" priority="359" stopIfTrue="1" operator="equal">
      <formula>$AW$149</formula>
    </cfRule>
  </conditionalFormatting>
  <conditionalFormatting sqref="G57">
    <cfRule type="cellIs" dxfId="377" priority="358" stopIfTrue="1" operator="equal">
      <formula>$AW$149</formula>
    </cfRule>
  </conditionalFormatting>
  <conditionalFormatting sqref="V57">
    <cfRule type="cellIs" dxfId="376" priority="357" stopIfTrue="1" operator="equal">
      <formula>$AW$149</formula>
    </cfRule>
  </conditionalFormatting>
  <conditionalFormatting sqref="W57">
    <cfRule type="cellIs" dxfId="375" priority="356" stopIfTrue="1" operator="equal">
      <formula>$AW$149</formula>
    </cfRule>
  </conditionalFormatting>
  <conditionalFormatting sqref="Z57:AA57">
    <cfRule type="cellIs" dxfId="374" priority="353" stopIfTrue="1" operator="equal">
      <formula>$AW$149</formula>
    </cfRule>
  </conditionalFormatting>
  <conditionalFormatting sqref="AF57:AG57">
    <cfRule type="cellIs" dxfId="373" priority="355" stopIfTrue="1" operator="equal">
      <formula>$AW$149</formula>
    </cfRule>
  </conditionalFormatting>
  <conditionalFormatting sqref="AC57">
    <cfRule type="cellIs" dxfId="372" priority="354" stopIfTrue="1" operator="equal">
      <formula>$AW$149</formula>
    </cfRule>
  </conditionalFormatting>
  <conditionalFormatting sqref="E57">
    <cfRule type="cellIs" dxfId="371" priority="352" stopIfTrue="1" operator="equal">
      <formula>$AW$149</formula>
    </cfRule>
  </conditionalFormatting>
  <conditionalFormatting sqref="M57:O57">
    <cfRule type="cellIs" dxfId="370" priority="351" stopIfTrue="1" operator="equal">
      <formula>$AW$149</formula>
    </cfRule>
  </conditionalFormatting>
  <conditionalFormatting sqref="C57:D57">
    <cfRule type="cellIs" dxfId="369" priority="350" stopIfTrue="1" operator="equal">
      <formula>$AW$149</formula>
    </cfRule>
  </conditionalFormatting>
  <conditionalFormatting sqref="L57">
    <cfRule type="cellIs" dxfId="368" priority="349" stopIfTrue="1" operator="equal">
      <formula>$AX$185</formula>
    </cfRule>
  </conditionalFormatting>
  <conditionalFormatting sqref="S57">
    <cfRule type="cellIs" dxfId="367" priority="348" stopIfTrue="1" operator="equal">
      <formula>$AW$148</formula>
    </cfRule>
  </conditionalFormatting>
  <conditionalFormatting sqref="AB55:AB57">
    <cfRule type="cellIs" dxfId="366" priority="347" stopIfTrue="1" operator="equal">
      <formula>$AW$149</formula>
    </cfRule>
  </conditionalFormatting>
  <conditionalFormatting sqref="AI58">
    <cfRule type="cellIs" dxfId="365" priority="346" stopIfTrue="1" operator="equal">
      <formula>$AW$154</formula>
    </cfRule>
  </conditionalFormatting>
  <conditionalFormatting sqref="AP58">
    <cfRule type="cellIs" dxfId="364" priority="345" stopIfTrue="1" operator="equal">
      <formula>$AW$154</formula>
    </cfRule>
  </conditionalFormatting>
  <conditionalFormatting sqref="AD58">
    <cfRule type="cellIs" dxfId="363" priority="344" stopIfTrue="1" operator="equal">
      <formula>$AW$154</formula>
    </cfRule>
  </conditionalFormatting>
  <conditionalFormatting sqref="P58">
    <cfRule type="cellIs" dxfId="362" priority="343" stopIfTrue="1" operator="equal">
      <formula>$AW$154</formula>
    </cfRule>
  </conditionalFormatting>
  <conditionalFormatting sqref="H58">
    <cfRule type="cellIs" dxfId="361" priority="342" stopIfTrue="1" operator="equal">
      <formula>$AW$154</formula>
    </cfRule>
  </conditionalFormatting>
  <conditionalFormatting sqref="AE58">
    <cfRule type="cellIs" dxfId="360" priority="341" stopIfTrue="1" operator="equal">
      <formula>$AW$154</formula>
    </cfRule>
  </conditionalFormatting>
  <conditionalFormatting sqref="Q58">
    <cfRule type="cellIs" dxfId="359" priority="340" stopIfTrue="1" operator="equal">
      <formula>$AW$154</formula>
    </cfRule>
  </conditionalFormatting>
  <conditionalFormatting sqref="AJ58">
    <cfRule type="cellIs" dxfId="358" priority="339" stopIfTrue="1" operator="equal">
      <formula>$AW$154</formula>
    </cfRule>
  </conditionalFormatting>
  <conditionalFormatting sqref="T58:U58">
    <cfRule type="cellIs" dxfId="357" priority="338" stopIfTrue="1" operator="equal">
      <formula>$AW$154</formula>
    </cfRule>
  </conditionalFormatting>
  <conditionalFormatting sqref="F58">
    <cfRule type="cellIs" dxfId="356" priority="337" stopIfTrue="1" operator="equal">
      <formula>$AW$154</formula>
    </cfRule>
  </conditionalFormatting>
  <conditionalFormatting sqref="AH58">
    <cfRule type="cellIs" dxfId="355" priority="336" stopIfTrue="1" operator="equal">
      <formula>$AW$154</formula>
    </cfRule>
  </conditionalFormatting>
  <conditionalFormatting sqref="AK58">
    <cfRule type="cellIs" dxfId="354" priority="335" stopIfTrue="1" operator="equal">
      <formula>$AW$154</formula>
    </cfRule>
  </conditionalFormatting>
  <conditionalFormatting sqref="G58">
    <cfRule type="cellIs" dxfId="353" priority="334" stopIfTrue="1" operator="equal">
      <formula>$AW$154</formula>
    </cfRule>
  </conditionalFormatting>
  <conditionalFormatting sqref="V58">
    <cfRule type="cellIs" dxfId="352" priority="333" stopIfTrue="1" operator="equal">
      <formula>$AW$154</formula>
    </cfRule>
  </conditionalFormatting>
  <conditionalFormatting sqref="W58">
    <cfRule type="cellIs" dxfId="351" priority="332" stopIfTrue="1" operator="equal">
      <formula>$AW$154</formula>
    </cfRule>
  </conditionalFormatting>
  <conditionalFormatting sqref="Z58:AA58">
    <cfRule type="cellIs" dxfId="350" priority="329" stopIfTrue="1" operator="equal">
      <formula>$AW$154</formula>
    </cfRule>
  </conditionalFormatting>
  <conditionalFormatting sqref="AF58:AG58">
    <cfRule type="cellIs" dxfId="349" priority="331" stopIfTrue="1" operator="equal">
      <formula>$AW$154</formula>
    </cfRule>
  </conditionalFormatting>
  <conditionalFormatting sqref="AC58">
    <cfRule type="cellIs" dxfId="348" priority="330" stopIfTrue="1" operator="equal">
      <formula>$AW$154</formula>
    </cfRule>
  </conditionalFormatting>
  <conditionalFormatting sqref="E58">
    <cfRule type="cellIs" dxfId="347" priority="328" stopIfTrue="1" operator="equal">
      <formula>$AW$154</formula>
    </cfRule>
  </conditionalFormatting>
  <conditionalFormatting sqref="M58:O58">
    <cfRule type="cellIs" dxfId="346" priority="327" stopIfTrue="1" operator="equal">
      <formula>$AW$154</formula>
    </cfRule>
  </conditionalFormatting>
  <conditionalFormatting sqref="C58:D58">
    <cfRule type="cellIs" dxfId="345" priority="326" stopIfTrue="1" operator="equal">
      <formula>$AW$154</formula>
    </cfRule>
  </conditionalFormatting>
  <conditionalFormatting sqref="L58">
    <cfRule type="cellIs" dxfId="344" priority="325" stopIfTrue="1" operator="equal">
      <formula>$AX$190</formula>
    </cfRule>
  </conditionalFormatting>
  <conditionalFormatting sqref="S58">
    <cfRule type="cellIs" dxfId="343" priority="324" stopIfTrue="1" operator="equal">
      <formula>$AW$153</formula>
    </cfRule>
  </conditionalFormatting>
  <conditionalFormatting sqref="AB58">
    <cfRule type="cellIs" dxfId="342" priority="323" stopIfTrue="1" operator="equal">
      <formula>$AW$149</formula>
    </cfRule>
  </conditionalFormatting>
  <conditionalFormatting sqref="AI59">
    <cfRule type="cellIs" dxfId="341" priority="322" stopIfTrue="1" operator="equal">
      <formula>$AW$151</formula>
    </cfRule>
  </conditionalFormatting>
  <conditionalFormatting sqref="AP59">
    <cfRule type="cellIs" dxfId="340" priority="321" stopIfTrue="1" operator="equal">
      <formula>$AW$151</formula>
    </cfRule>
  </conditionalFormatting>
  <conditionalFormatting sqref="AD59">
    <cfRule type="cellIs" dxfId="339" priority="320" stopIfTrue="1" operator="equal">
      <formula>$AW$151</formula>
    </cfRule>
  </conditionalFormatting>
  <conditionalFormatting sqref="P59">
    <cfRule type="cellIs" dxfId="338" priority="319" stopIfTrue="1" operator="equal">
      <formula>$AW$151</formula>
    </cfRule>
  </conditionalFormatting>
  <conditionalFormatting sqref="H59">
    <cfRule type="cellIs" dxfId="337" priority="318" stopIfTrue="1" operator="equal">
      <formula>$AW$151</formula>
    </cfRule>
  </conditionalFormatting>
  <conditionalFormatting sqref="AE59">
    <cfRule type="cellIs" dxfId="336" priority="317" stopIfTrue="1" operator="equal">
      <formula>$AW$151</formula>
    </cfRule>
  </conditionalFormatting>
  <conditionalFormatting sqref="Q59">
    <cfRule type="cellIs" dxfId="335" priority="316" stopIfTrue="1" operator="equal">
      <formula>$AW$151</formula>
    </cfRule>
  </conditionalFormatting>
  <conditionalFormatting sqref="AJ59">
    <cfRule type="cellIs" dxfId="334" priority="315" stopIfTrue="1" operator="equal">
      <formula>$AW$151</formula>
    </cfRule>
  </conditionalFormatting>
  <conditionalFormatting sqref="T59:U59">
    <cfRule type="cellIs" dxfId="333" priority="314" stopIfTrue="1" operator="equal">
      <formula>$AW$151</formula>
    </cfRule>
  </conditionalFormatting>
  <conditionalFormatting sqref="F59">
    <cfRule type="cellIs" dxfId="332" priority="313" stopIfTrue="1" operator="equal">
      <formula>$AW$151</formula>
    </cfRule>
  </conditionalFormatting>
  <conditionalFormatting sqref="AH59">
    <cfRule type="cellIs" dxfId="331" priority="312" stopIfTrue="1" operator="equal">
      <formula>$AW$151</formula>
    </cfRule>
  </conditionalFormatting>
  <conditionalFormatting sqref="AK59">
    <cfRule type="cellIs" dxfId="330" priority="311" stopIfTrue="1" operator="equal">
      <formula>$AW$151</formula>
    </cfRule>
  </conditionalFormatting>
  <conditionalFormatting sqref="G59">
    <cfRule type="cellIs" dxfId="329" priority="310" stopIfTrue="1" operator="equal">
      <formula>$AW$151</formula>
    </cfRule>
  </conditionalFormatting>
  <conditionalFormatting sqref="V59">
    <cfRule type="cellIs" dxfId="328" priority="309" stopIfTrue="1" operator="equal">
      <formula>$AW$151</formula>
    </cfRule>
  </conditionalFormatting>
  <conditionalFormatting sqref="W59">
    <cfRule type="cellIs" dxfId="327" priority="308" stopIfTrue="1" operator="equal">
      <formula>$AW$151</formula>
    </cfRule>
  </conditionalFormatting>
  <conditionalFormatting sqref="Z59:AA59">
    <cfRule type="cellIs" dxfId="326" priority="305" stopIfTrue="1" operator="equal">
      <formula>$AW$151</formula>
    </cfRule>
  </conditionalFormatting>
  <conditionalFormatting sqref="AF59:AG59">
    <cfRule type="cellIs" dxfId="325" priority="307" stopIfTrue="1" operator="equal">
      <formula>$AW$151</formula>
    </cfRule>
  </conditionalFormatting>
  <conditionalFormatting sqref="AC59">
    <cfRule type="cellIs" dxfId="324" priority="306" stopIfTrue="1" operator="equal">
      <formula>$AW$151</formula>
    </cfRule>
  </conditionalFormatting>
  <conditionalFormatting sqref="E59">
    <cfRule type="cellIs" dxfId="323" priority="304" stopIfTrue="1" operator="equal">
      <formula>$AW$151</formula>
    </cfRule>
  </conditionalFormatting>
  <conditionalFormatting sqref="M59:O59">
    <cfRule type="cellIs" dxfId="322" priority="303" stopIfTrue="1" operator="equal">
      <formula>$AW$151</formula>
    </cfRule>
  </conditionalFormatting>
  <conditionalFormatting sqref="C59:D59">
    <cfRule type="cellIs" dxfId="321" priority="302" stopIfTrue="1" operator="equal">
      <formula>$AW$151</formula>
    </cfRule>
  </conditionalFormatting>
  <conditionalFormatting sqref="L59">
    <cfRule type="cellIs" dxfId="320" priority="301" stopIfTrue="1" operator="equal">
      <formula>$AX$187</formula>
    </cfRule>
  </conditionalFormatting>
  <conditionalFormatting sqref="S59">
    <cfRule type="cellIs" dxfId="319" priority="300" stopIfTrue="1" operator="equal">
      <formula>$AW$150</formula>
    </cfRule>
  </conditionalFormatting>
  <conditionalFormatting sqref="AN58">
    <cfRule type="iconSet" priority="72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9">
    <cfRule type="cellIs" dxfId="318" priority="299" stopIfTrue="1" operator="equal">
      <formula>$AW$149</formula>
    </cfRule>
  </conditionalFormatting>
  <conditionalFormatting sqref="AI60">
    <cfRule type="cellIs" dxfId="317" priority="298" stopIfTrue="1" operator="equal">
      <formula>$AW$152</formula>
    </cfRule>
  </conditionalFormatting>
  <conditionalFormatting sqref="AP60">
    <cfRule type="cellIs" dxfId="316" priority="297" stopIfTrue="1" operator="equal">
      <formula>$AW$152</formula>
    </cfRule>
  </conditionalFormatting>
  <conditionalFormatting sqref="AD60">
    <cfRule type="cellIs" dxfId="315" priority="296" stopIfTrue="1" operator="equal">
      <formula>$AW$152</formula>
    </cfRule>
  </conditionalFormatting>
  <conditionalFormatting sqref="P60">
    <cfRule type="cellIs" dxfId="314" priority="295" stopIfTrue="1" operator="equal">
      <formula>$AW$152</formula>
    </cfRule>
  </conditionalFormatting>
  <conditionalFormatting sqref="H60">
    <cfRule type="cellIs" dxfId="313" priority="294" stopIfTrue="1" operator="equal">
      <formula>$AW$152</formula>
    </cfRule>
  </conditionalFormatting>
  <conditionalFormatting sqref="AE60">
    <cfRule type="cellIs" dxfId="312" priority="293" stopIfTrue="1" operator="equal">
      <formula>$AW$152</formula>
    </cfRule>
  </conditionalFormatting>
  <conditionalFormatting sqref="Q60">
    <cfRule type="cellIs" dxfId="311" priority="292" stopIfTrue="1" operator="equal">
      <formula>$AW$152</formula>
    </cfRule>
  </conditionalFormatting>
  <conditionalFormatting sqref="AJ60">
    <cfRule type="cellIs" dxfId="310" priority="291" stopIfTrue="1" operator="equal">
      <formula>$AW$152</formula>
    </cfRule>
  </conditionalFormatting>
  <conditionalFormatting sqref="T60:U60">
    <cfRule type="cellIs" dxfId="309" priority="290" stopIfTrue="1" operator="equal">
      <formula>$AW$152</formula>
    </cfRule>
  </conditionalFormatting>
  <conditionalFormatting sqref="F60">
    <cfRule type="cellIs" dxfId="308" priority="289" stopIfTrue="1" operator="equal">
      <formula>$AW$152</formula>
    </cfRule>
  </conditionalFormatting>
  <conditionalFormatting sqref="AH60">
    <cfRule type="cellIs" dxfId="307" priority="288" stopIfTrue="1" operator="equal">
      <formula>$AW$152</formula>
    </cfRule>
  </conditionalFormatting>
  <conditionalFormatting sqref="AK60">
    <cfRule type="cellIs" dxfId="306" priority="287" stopIfTrue="1" operator="equal">
      <formula>$AW$152</formula>
    </cfRule>
  </conditionalFormatting>
  <conditionalFormatting sqref="G60">
    <cfRule type="cellIs" dxfId="305" priority="286" stopIfTrue="1" operator="equal">
      <formula>$AW$152</formula>
    </cfRule>
  </conditionalFormatting>
  <conditionalFormatting sqref="V60">
    <cfRule type="cellIs" dxfId="304" priority="285" stopIfTrue="1" operator="equal">
      <formula>$AW$152</formula>
    </cfRule>
  </conditionalFormatting>
  <conditionalFormatting sqref="W60">
    <cfRule type="cellIs" dxfId="303" priority="284" stopIfTrue="1" operator="equal">
      <formula>$AW$152</formula>
    </cfRule>
  </conditionalFormatting>
  <conditionalFormatting sqref="Z60:AA60">
    <cfRule type="cellIs" dxfId="302" priority="281" stopIfTrue="1" operator="equal">
      <formula>$AW$152</formula>
    </cfRule>
  </conditionalFormatting>
  <conditionalFormatting sqref="AF60:AG60">
    <cfRule type="cellIs" dxfId="301" priority="283" stopIfTrue="1" operator="equal">
      <formula>$AW$152</formula>
    </cfRule>
  </conditionalFormatting>
  <conditionalFormatting sqref="AC60">
    <cfRule type="cellIs" dxfId="300" priority="282" stopIfTrue="1" operator="equal">
      <formula>$AW$152</formula>
    </cfRule>
  </conditionalFormatting>
  <conditionalFormatting sqref="E60">
    <cfRule type="cellIs" dxfId="299" priority="280" stopIfTrue="1" operator="equal">
      <formula>$AW$152</formula>
    </cfRule>
  </conditionalFormatting>
  <conditionalFormatting sqref="M60:O60">
    <cfRule type="cellIs" dxfId="298" priority="279" stopIfTrue="1" operator="equal">
      <formula>$AW$152</formula>
    </cfRule>
  </conditionalFormatting>
  <conditionalFormatting sqref="C60:D60">
    <cfRule type="cellIs" dxfId="297" priority="278" stopIfTrue="1" operator="equal">
      <formula>$AW$152</formula>
    </cfRule>
  </conditionalFormatting>
  <conditionalFormatting sqref="L60">
    <cfRule type="cellIs" dxfId="296" priority="277" stopIfTrue="1" operator="equal">
      <formula>$AX$188</formula>
    </cfRule>
  </conditionalFormatting>
  <conditionalFormatting sqref="S60">
    <cfRule type="cellIs" dxfId="295" priority="276" stopIfTrue="1" operator="equal">
      <formula>$AW$151</formula>
    </cfRule>
  </conditionalFormatting>
  <conditionalFormatting sqref="AN59">
    <cfRule type="iconSet" priority="72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0">
    <cfRule type="cellIs" dxfId="294" priority="275" stopIfTrue="1" operator="equal">
      <formula>$AW$149</formula>
    </cfRule>
  </conditionalFormatting>
  <conditionalFormatting sqref="AI61">
    <cfRule type="cellIs" dxfId="293" priority="274" stopIfTrue="1" operator="equal">
      <formula>$AW$141</formula>
    </cfRule>
  </conditionalFormatting>
  <conditionalFormatting sqref="AP61">
    <cfRule type="cellIs" dxfId="292" priority="273" stopIfTrue="1" operator="equal">
      <formula>$AW$141</formula>
    </cfRule>
  </conditionalFormatting>
  <conditionalFormatting sqref="AD61">
    <cfRule type="cellIs" dxfId="291" priority="272" stopIfTrue="1" operator="equal">
      <formula>$AW$141</formula>
    </cfRule>
  </conditionalFormatting>
  <conditionalFormatting sqref="P61">
    <cfRule type="cellIs" dxfId="290" priority="271" stopIfTrue="1" operator="equal">
      <formula>$AW$141</formula>
    </cfRule>
  </conditionalFormatting>
  <conditionalFormatting sqref="H61">
    <cfRule type="cellIs" dxfId="289" priority="270" stopIfTrue="1" operator="equal">
      <formula>$AW$141</formula>
    </cfRule>
  </conditionalFormatting>
  <conditionalFormatting sqref="AE61">
    <cfRule type="cellIs" dxfId="288" priority="269" stopIfTrue="1" operator="equal">
      <formula>$AW$141</formula>
    </cfRule>
  </conditionalFormatting>
  <conditionalFormatting sqref="Q61">
    <cfRule type="cellIs" dxfId="287" priority="268" stopIfTrue="1" operator="equal">
      <formula>$AW$141</formula>
    </cfRule>
  </conditionalFormatting>
  <conditionalFormatting sqref="AJ61">
    <cfRule type="cellIs" dxfId="286" priority="267" stopIfTrue="1" operator="equal">
      <formula>$AW$141</formula>
    </cfRule>
  </conditionalFormatting>
  <conditionalFormatting sqref="T61:U61">
    <cfRule type="cellIs" dxfId="285" priority="266" stopIfTrue="1" operator="equal">
      <formula>$AW$141</formula>
    </cfRule>
  </conditionalFormatting>
  <conditionalFormatting sqref="F61">
    <cfRule type="cellIs" dxfId="284" priority="265" stopIfTrue="1" operator="equal">
      <formula>$AW$141</formula>
    </cfRule>
  </conditionalFormatting>
  <conditionalFormatting sqref="AH61">
    <cfRule type="cellIs" dxfId="283" priority="264" stopIfTrue="1" operator="equal">
      <formula>$AW$141</formula>
    </cfRule>
  </conditionalFormatting>
  <conditionalFormatting sqref="AK61">
    <cfRule type="cellIs" dxfId="282" priority="263" stopIfTrue="1" operator="equal">
      <formula>$AW$141</formula>
    </cfRule>
  </conditionalFormatting>
  <conditionalFormatting sqref="G61">
    <cfRule type="cellIs" dxfId="281" priority="262" stopIfTrue="1" operator="equal">
      <formula>$AW$141</formula>
    </cfRule>
  </conditionalFormatting>
  <conditionalFormatting sqref="V61">
    <cfRule type="cellIs" dxfId="280" priority="261" stopIfTrue="1" operator="equal">
      <formula>$AW$141</formula>
    </cfRule>
  </conditionalFormatting>
  <conditionalFormatting sqref="W61">
    <cfRule type="cellIs" dxfId="279" priority="260" stopIfTrue="1" operator="equal">
      <formula>$AW$141</formula>
    </cfRule>
  </conditionalFormatting>
  <conditionalFormatting sqref="Z61:AA61">
    <cfRule type="cellIs" dxfId="278" priority="257" stopIfTrue="1" operator="equal">
      <formula>$AW$141</formula>
    </cfRule>
  </conditionalFormatting>
  <conditionalFormatting sqref="AF61:AG61">
    <cfRule type="cellIs" dxfId="277" priority="259" stopIfTrue="1" operator="equal">
      <formula>$AW$141</formula>
    </cfRule>
  </conditionalFormatting>
  <conditionalFormatting sqref="AC61">
    <cfRule type="cellIs" dxfId="276" priority="258" stopIfTrue="1" operator="equal">
      <formula>$AW$141</formula>
    </cfRule>
  </conditionalFormatting>
  <conditionalFormatting sqref="E61">
    <cfRule type="cellIs" dxfId="275" priority="256" stopIfTrue="1" operator="equal">
      <formula>$AW$141</formula>
    </cfRule>
  </conditionalFormatting>
  <conditionalFormatting sqref="M61:O61">
    <cfRule type="cellIs" dxfId="274" priority="255" stopIfTrue="1" operator="equal">
      <formula>$AW$141</formula>
    </cfRule>
  </conditionalFormatting>
  <conditionalFormatting sqref="C61:D61">
    <cfRule type="cellIs" dxfId="273" priority="254" stopIfTrue="1" operator="equal">
      <formula>$AW$141</formula>
    </cfRule>
  </conditionalFormatting>
  <conditionalFormatting sqref="L61">
    <cfRule type="cellIs" dxfId="272" priority="253" stopIfTrue="1" operator="equal">
      <formula>$AX$177</formula>
    </cfRule>
  </conditionalFormatting>
  <conditionalFormatting sqref="S61">
    <cfRule type="cellIs" dxfId="271" priority="252" stopIfTrue="1" operator="equal">
      <formula>$AW$140</formula>
    </cfRule>
  </conditionalFormatting>
  <conditionalFormatting sqref="AN60">
    <cfRule type="iconSet" priority="72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N55:AN57">
    <cfRule type="iconSet" priority="72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62:AI64 I62:K64">
    <cfRule type="cellIs" dxfId="270" priority="251" stopIfTrue="1" operator="equal">
      <formula>$AX$143</formula>
    </cfRule>
  </conditionalFormatting>
  <conditionalFormatting sqref="AD62">
    <cfRule type="cellIs" dxfId="269" priority="250" stopIfTrue="1" operator="equal">
      <formula>$AX$143</formula>
    </cfRule>
  </conditionalFormatting>
  <conditionalFormatting sqref="P62">
    <cfRule type="cellIs" dxfId="268" priority="249" stopIfTrue="1" operator="equal">
      <formula>$AX$143</formula>
    </cfRule>
  </conditionalFormatting>
  <conditionalFormatting sqref="H62">
    <cfRule type="cellIs" dxfId="267" priority="248" stopIfTrue="1" operator="equal">
      <formula>$AX$143</formula>
    </cfRule>
  </conditionalFormatting>
  <conditionalFormatting sqref="AE62">
    <cfRule type="cellIs" dxfId="266" priority="247" stopIfTrue="1" operator="equal">
      <formula>$AX$143</formula>
    </cfRule>
  </conditionalFormatting>
  <conditionalFormatting sqref="Q62">
    <cfRule type="cellIs" dxfId="265" priority="246" stopIfTrue="1" operator="equal">
      <formula>$AX$143</formula>
    </cfRule>
  </conditionalFormatting>
  <conditionalFormatting sqref="AJ62">
    <cfRule type="cellIs" dxfId="264" priority="245" stopIfTrue="1" operator="equal">
      <formula>$AX$143</formula>
    </cfRule>
  </conditionalFormatting>
  <conditionalFormatting sqref="T62:U62">
    <cfRule type="cellIs" dxfId="263" priority="244" stopIfTrue="1" operator="equal">
      <formula>$AX$143</formula>
    </cfRule>
  </conditionalFormatting>
  <conditionalFormatting sqref="F62">
    <cfRule type="cellIs" dxfId="262" priority="243" stopIfTrue="1" operator="equal">
      <formula>$AX$143</formula>
    </cfRule>
  </conditionalFormatting>
  <conditionalFormatting sqref="AH62">
    <cfRule type="cellIs" dxfId="261" priority="242" stopIfTrue="1" operator="equal">
      <formula>$AX$143</formula>
    </cfRule>
  </conditionalFormatting>
  <conditionalFormatting sqref="AK62">
    <cfRule type="cellIs" dxfId="260" priority="241" stopIfTrue="1" operator="equal">
      <formula>$AX$143</formula>
    </cfRule>
  </conditionalFormatting>
  <conditionalFormatting sqref="G62">
    <cfRule type="cellIs" dxfId="259" priority="240" stopIfTrue="1" operator="equal">
      <formula>$AX$143</formula>
    </cfRule>
  </conditionalFormatting>
  <conditionalFormatting sqref="V62">
    <cfRule type="cellIs" dxfId="258" priority="239" stopIfTrue="1" operator="equal">
      <formula>$AX$143</formula>
    </cfRule>
  </conditionalFormatting>
  <conditionalFormatting sqref="W62">
    <cfRule type="cellIs" dxfId="257" priority="238" stopIfTrue="1" operator="equal">
      <formula>$AX$143</formula>
    </cfRule>
  </conditionalFormatting>
  <conditionalFormatting sqref="Z62:AA62">
    <cfRule type="cellIs" dxfId="256" priority="235" stopIfTrue="1" operator="equal">
      <formula>$AX$143</formula>
    </cfRule>
  </conditionalFormatting>
  <conditionalFormatting sqref="AF62:AG62">
    <cfRule type="cellIs" dxfId="255" priority="237" stopIfTrue="1" operator="equal">
      <formula>$AX$143</formula>
    </cfRule>
  </conditionalFormatting>
  <conditionalFormatting sqref="AC62">
    <cfRule type="cellIs" dxfId="254" priority="236" stopIfTrue="1" operator="equal">
      <formula>$AX$143</formula>
    </cfRule>
  </conditionalFormatting>
  <conditionalFormatting sqref="E62">
    <cfRule type="cellIs" dxfId="253" priority="234" stopIfTrue="1" operator="equal">
      <formula>$AX$143</formula>
    </cfRule>
  </conditionalFormatting>
  <conditionalFormatting sqref="M62:O62">
    <cfRule type="cellIs" dxfId="252" priority="233" stopIfTrue="1" operator="equal">
      <formula>$AX$143</formula>
    </cfRule>
  </conditionalFormatting>
  <conditionalFormatting sqref="C62:D62">
    <cfRule type="cellIs" dxfId="251" priority="232" stopIfTrue="1" operator="equal">
      <formula>$AX$143</formula>
    </cfRule>
  </conditionalFormatting>
  <conditionalFormatting sqref="L62">
    <cfRule type="cellIs" dxfId="250" priority="231" stopIfTrue="1" operator="equal">
      <formula>$AY$179</formula>
    </cfRule>
  </conditionalFormatting>
  <conditionalFormatting sqref="S62 I67:K69">
    <cfRule type="cellIs" dxfId="249" priority="230" stopIfTrue="1" operator="equal">
      <formula>$AX$142</formula>
    </cfRule>
  </conditionalFormatting>
  <conditionalFormatting sqref="AD63">
    <cfRule type="cellIs" dxfId="248" priority="229" stopIfTrue="1" operator="equal">
      <formula>$AX$143</formula>
    </cfRule>
  </conditionalFormatting>
  <conditionalFormatting sqref="P63">
    <cfRule type="cellIs" dxfId="247" priority="228" stopIfTrue="1" operator="equal">
      <formula>$AX$143</formula>
    </cfRule>
  </conditionalFormatting>
  <conditionalFormatting sqref="H63">
    <cfRule type="cellIs" dxfId="246" priority="227" stopIfTrue="1" operator="equal">
      <formula>$AX$143</formula>
    </cfRule>
  </conditionalFormatting>
  <conditionalFormatting sqref="AE63">
    <cfRule type="cellIs" dxfId="245" priority="226" stopIfTrue="1" operator="equal">
      <formula>$AX$143</formula>
    </cfRule>
  </conditionalFormatting>
  <conditionalFormatting sqref="Q63">
    <cfRule type="cellIs" dxfId="244" priority="225" stopIfTrue="1" operator="equal">
      <formula>$AX$143</formula>
    </cfRule>
  </conditionalFormatting>
  <conditionalFormatting sqref="AJ63">
    <cfRule type="cellIs" dxfId="243" priority="224" stopIfTrue="1" operator="equal">
      <formula>$AX$143</formula>
    </cfRule>
  </conditionalFormatting>
  <conditionalFormatting sqref="T63:U63">
    <cfRule type="cellIs" dxfId="242" priority="223" stopIfTrue="1" operator="equal">
      <formula>$AX$143</formula>
    </cfRule>
  </conditionalFormatting>
  <conditionalFormatting sqref="F63">
    <cfRule type="cellIs" dxfId="241" priority="222" stopIfTrue="1" operator="equal">
      <formula>$AX$143</formula>
    </cfRule>
  </conditionalFormatting>
  <conditionalFormatting sqref="AH63">
    <cfRule type="cellIs" dxfId="240" priority="221" stopIfTrue="1" operator="equal">
      <formula>$AX$143</formula>
    </cfRule>
  </conditionalFormatting>
  <conditionalFormatting sqref="AK63">
    <cfRule type="cellIs" dxfId="239" priority="220" stopIfTrue="1" operator="equal">
      <formula>$AX$143</formula>
    </cfRule>
  </conditionalFormatting>
  <conditionalFormatting sqref="G63">
    <cfRule type="cellIs" dxfId="238" priority="219" stopIfTrue="1" operator="equal">
      <formula>$AX$143</formula>
    </cfRule>
  </conditionalFormatting>
  <conditionalFormatting sqref="V63">
    <cfRule type="cellIs" dxfId="237" priority="218" stopIfTrue="1" operator="equal">
      <formula>$AX$143</formula>
    </cfRule>
  </conditionalFormatting>
  <conditionalFormatting sqref="W63">
    <cfRule type="cellIs" dxfId="236" priority="217" stopIfTrue="1" operator="equal">
      <formula>$AX$143</formula>
    </cfRule>
  </conditionalFormatting>
  <conditionalFormatting sqref="Z63:AA63">
    <cfRule type="cellIs" dxfId="235" priority="214" stopIfTrue="1" operator="equal">
      <formula>$AX$143</formula>
    </cfRule>
  </conditionalFormatting>
  <conditionalFormatting sqref="AF63:AG63">
    <cfRule type="cellIs" dxfId="234" priority="216" stopIfTrue="1" operator="equal">
      <formula>$AX$143</formula>
    </cfRule>
  </conditionalFormatting>
  <conditionalFormatting sqref="AC63">
    <cfRule type="cellIs" dxfId="233" priority="215" stopIfTrue="1" operator="equal">
      <formula>$AX$143</formula>
    </cfRule>
  </conditionalFormatting>
  <conditionalFormatting sqref="E63">
    <cfRule type="cellIs" dxfId="232" priority="213" stopIfTrue="1" operator="equal">
      <formula>$AX$143</formula>
    </cfRule>
  </conditionalFormatting>
  <conditionalFormatting sqref="M63:O63">
    <cfRule type="cellIs" dxfId="231" priority="212" stopIfTrue="1" operator="equal">
      <formula>$AX$143</formula>
    </cfRule>
  </conditionalFormatting>
  <conditionalFormatting sqref="C63:D63">
    <cfRule type="cellIs" dxfId="230" priority="211" stopIfTrue="1" operator="equal">
      <formula>$AX$143</formula>
    </cfRule>
  </conditionalFormatting>
  <conditionalFormatting sqref="L63">
    <cfRule type="cellIs" dxfId="229" priority="210" stopIfTrue="1" operator="equal">
      <formula>$AY$179</formula>
    </cfRule>
  </conditionalFormatting>
  <conditionalFormatting sqref="S63">
    <cfRule type="cellIs" dxfId="228" priority="209" stopIfTrue="1" operator="equal">
      <formula>$AX$142</formula>
    </cfRule>
  </conditionalFormatting>
  <conditionalFormatting sqref="AD64">
    <cfRule type="cellIs" dxfId="227" priority="208" stopIfTrue="1" operator="equal">
      <formula>$AX$143</formula>
    </cfRule>
  </conditionalFormatting>
  <conditionalFormatting sqref="P64">
    <cfRule type="cellIs" dxfId="226" priority="207" stopIfTrue="1" operator="equal">
      <formula>$AX$143</formula>
    </cfRule>
  </conditionalFormatting>
  <conditionalFormatting sqref="H64">
    <cfRule type="cellIs" dxfId="225" priority="206" stopIfTrue="1" operator="equal">
      <formula>$AX$143</formula>
    </cfRule>
  </conditionalFormatting>
  <conditionalFormatting sqref="AE64">
    <cfRule type="cellIs" dxfId="224" priority="205" stopIfTrue="1" operator="equal">
      <formula>$AX$143</formula>
    </cfRule>
  </conditionalFormatting>
  <conditionalFormatting sqref="Q64">
    <cfRule type="cellIs" dxfId="223" priority="204" stopIfTrue="1" operator="equal">
      <formula>$AX$143</formula>
    </cfRule>
  </conditionalFormatting>
  <conditionalFormatting sqref="AJ64">
    <cfRule type="cellIs" dxfId="222" priority="203" stopIfTrue="1" operator="equal">
      <formula>$AX$143</formula>
    </cfRule>
  </conditionalFormatting>
  <conditionalFormatting sqref="T64:U64">
    <cfRule type="cellIs" dxfId="221" priority="202" stopIfTrue="1" operator="equal">
      <formula>$AX$143</formula>
    </cfRule>
  </conditionalFormatting>
  <conditionalFormatting sqref="F64">
    <cfRule type="cellIs" dxfId="220" priority="201" stopIfTrue="1" operator="equal">
      <formula>$AX$143</formula>
    </cfRule>
  </conditionalFormatting>
  <conditionalFormatting sqref="AH64">
    <cfRule type="cellIs" dxfId="219" priority="200" stopIfTrue="1" operator="equal">
      <formula>$AX$143</formula>
    </cfRule>
  </conditionalFormatting>
  <conditionalFormatting sqref="AK64">
    <cfRule type="cellIs" dxfId="218" priority="199" stopIfTrue="1" operator="equal">
      <formula>$AX$143</formula>
    </cfRule>
  </conditionalFormatting>
  <conditionalFormatting sqref="G64">
    <cfRule type="cellIs" dxfId="217" priority="198" stopIfTrue="1" operator="equal">
      <formula>$AX$143</formula>
    </cfRule>
  </conditionalFormatting>
  <conditionalFormatting sqref="V64">
    <cfRule type="cellIs" dxfId="216" priority="197" stopIfTrue="1" operator="equal">
      <formula>$AX$143</formula>
    </cfRule>
  </conditionalFormatting>
  <conditionalFormatting sqref="W64">
    <cfRule type="cellIs" dxfId="215" priority="196" stopIfTrue="1" operator="equal">
      <formula>$AX$143</formula>
    </cfRule>
  </conditionalFormatting>
  <conditionalFormatting sqref="Z64:AA64">
    <cfRule type="cellIs" dxfId="214" priority="193" stopIfTrue="1" operator="equal">
      <formula>$AX$143</formula>
    </cfRule>
  </conditionalFormatting>
  <conditionalFormatting sqref="AF64:AG64">
    <cfRule type="cellIs" dxfId="213" priority="195" stopIfTrue="1" operator="equal">
      <formula>$AX$143</formula>
    </cfRule>
  </conditionalFormatting>
  <conditionalFormatting sqref="AC64">
    <cfRule type="cellIs" dxfId="212" priority="194" stopIfTrue="1" operator="equal">
      <formula>$AX$143</formula>
    </cfRule>
  </conditionalFormatting>
  <conditionalFormatting sqref="E64">
    <cfRule type="cellIs" dxfId="211" priority="192" stopIfTrue="1" operator="equal">
      <formula>$AX$143</formula>
    </cfRule>
  </conditionalFormatting>
  <conditionalFormatting sqref="M64:O64">
    <cfRule type="cellIs" dxfId="210" priority="191" stopIfTrue="1" operator="equal">
      <formula>$AX$143</formula>
    </cfRule>
  </conditionalFormatting>
  <conditionalFormatting sqref="C64:D64">
    <cfRule type="cellIs" dxfId="209" priority="190" stopIfTrue="1" operator="equal">
      <formula>$AX$143</formula>
    </cfRule>
  </conditionalFormatting>
  <conditionalFormatting sqref="L64">
    <cfRule type="cellIs" dxfId="208" priority="189" stopIfTrue="1" operator="equal">
      <formula>$AY$179</formula>
    </cfRule>
  </conditionalFormatting>
  <conditionalFormatting sqref="S64">
    <cfRule type="cellIs" dxfId="207" priority="188" stopIfTrue="1" operator="equal">
      <formula>$AX$142</formula>
    </cfRule>
  </conditionalFormatting>
  <conditionalFormatting sqref="I65:K66">
    <cfRule type="cellIs" dxfId="206" priority="187" stopIfTrue="1" operator="equal">
      <formula>$AX$145</formula>
    </cfRule>
  </conditionalFormatting>
  <conditionalFormatting sqref="AN61">
    <cfRule type="iconSet" priority="72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1">
    <cfRule type="cellIs" dxfId="205" priority="186" stopIfTrue="1" operator="equal">
      <formula>$AW$149</formula>
    </cfRule>
  </conditionalFormatting>
  <conditionalFormatting sqref="AB62">
    <cfRule type="cellIs" dxfId="204" priority="185" stopIfTrue="1" operator="equal">
      <formula>$AW$149</formula>
    </cfRule>
  </conditionalFormatting>
  <conditionalFormatting sqref="AB63">
    <cfRule type="cellIs" dxfId="203" priority="184" stopIfTrue="1" operator="equal">
      <formula>$AW$149</formula>
    </cfRule>
  </conditionalFormatting>
  <conditionalFormatting sqref="AB64">
    <cfRule type="cellIs" dxfId="202" priority="183" stopIfTrue="1" operator="equal">
      <formula>$AW$149</formula>
    </cfRule>
  </conditionalFormatting>
  <conditionalFormatting sqref="AI65:AI66">
    <cfRule type="cellIs" dxfId="201" priority="182" stopIfTrue="1" operator="equal">
      <formula>$AX$145</formula>
    </cfRule>
  </conditionalFormatting>
  <conditionalFormatting sqref="AD65">
    <cfRule type="cellIs" dxfId="200" priority="181" stopIfTrue="1" operator="equal">
      <formula>$AX$145</formula>
    </cfRule>
  </conditionalFormatting>
  <conditionalFormatting sqref="P65">
    <cfRule type="cellIs" dxfId="199" priority="180" stopIfTrue="1" operator="equal">
      <formula>$AX$145</formula>
    </cfRule>
  </conditionalFormatting>
  <conditionalFormatting sqref="H65">
    <cfRule type="cellIs" dxfId="198" priority="179" stopIfTrue="1" operator="equal">
      <formula>$AX$145</formula>
    </cfRule>
  </conditionalFormatting>
  <conditionalFormatting sqref="AE65">
    <cfRule type="cellIs" dxfId="197" priority="178" stopIfTrue="1" operator="equal">
      <formula>$AX$145</formula>
    </cfRule>
  </conditionalFormatting>
  <conditionalFormatting sqref="Q65">
    <cfRule type="cellIs" dxfId="196" priority="177" stopIfTrue="1" operator="equal">
      <formula>$AX$145</formula>
    </cfRule>
  </conditionalFormatting>
  <conditionalFormatting sqref="AJ65">
    <cfRule type="cellIs" dxfId="195" priority="176" stopIfTrue="1" operator="equal">
      <formula>$AX$145</formula>
    </cfRule>
  </conditionalFormatting>
  <conditionalFormatting sqref="T65:U65">
    <cfRule type="cellIs" dxfId="194" priority="175" stopIfTrue="1" operator="equal">
      <formula>$AX$145</formula>
    </cfRule>
  </conditionalFormatting>
  <conditionalFormatting sqref="F65">
    <cfRule type="cellIs" dxfId="193" priority="174" stopIfTrue="1" operator="equal">
      <formula>$AX$145</formula>
    </cfRule>
  </conditionalFormatting>
  <conditionalFormatting sqref="AH65">
    <cfRule type="cellIs" dxfId="192" priority="173" stopIfTrue="1" operator="equal">
      <formula>$AX$145</formula>
    </cfRule>
  </conditionalFormatting>
  <conditionalFormatting sqref="AK65">
    <cfRule type="cellIs" dxfId="191" priority="172" stopIfTrue="1" operator="equal">
      <formula>$AX$145</formula>
    </cfRule>
  </conditionalFormatting>
  <conditionalFormatting sqref="G65">
    <cfRule type="cellIs" dxfId="190" priority="171" stopIfTrue="1" operator="equal">
      <formula>$AX$145</formula>
    </cfRule>
  </conditionalFormatting>
  <conditionalFormatting sqref="V65">
    <cfRule type="cellIs" dxfId="189" priority="170" stopIfTrue="1" operator="equal">
      <formula>$AX$145</formula>
    </cfRule>
  </conditionalFormatting>
  <conditionalFormatting sqref="AF65:AG65">
    <cfRule type="cellIs" dxfId="188" priority="168" stopIfTrue="1" operator="equal">
      <formula>$AX$145</formula>
    </cfRule>
  </conditionalFormatting>
  <conditionalFormatting sqref="W65">
    <cfRule type="cellIs" dxfId="187" priority="169" stopIfTrue="1" operator="equal">
      <formula>$AX$145</formula>
    </cfRule>
  </conditionalFormatting>
  <conditionalFormatting sqref="Z65:AA65">
    <cfRule type="cellIs" dxfId="186" priority="166" stopIfTrue="1" operator="equal">
      <formula>$AX$145</formula>
    </cfRule>
  </conditionalFormatting>
  <conditionalFormatting sqref="AC65">
    <cfRule type="cellIs" dxfId="185" priority="167" stopIfTrue="1" operator="equal">
      <formula>$AX$145</formula>
    </cfRule>
  </conditionalFormatting>
  <conditionalFormatting sqref="E65">
    <cfRule type="cellIs" dxfId="184" priority="165" stopIfTrue="1" operator="equal">
      <formula>$AX$145</formula>
    </cfRule>
  </conditionalFormatting>
  <conditionalFormatting sqref="M65:O65">
    <cfRule type="cellIs" dxfId="183" priority="164" stopIfTrue="1" operator="equal">
      <formula>$AX$145</formula>
    </cfRule>
  </conditionalFormatting>
  <conditionalFormatting sqref="C65:D65">
    <cfRule type="cellIs" dxfId="182" priority="163" stopIfTrue="1" operator="equal">
      <formula>$AX$145</formula>
    </cfRule>
  </conditionalFormatting>
  <conditionalFormatting sqref="L65">
    <cfRule type="cellIs" dxfId="181" priority="162" stopIfTrue="1" operator="equal">
      <formula>$AY$181</formula>
    </cfRule>
  </conditionalFormatting>
  <conditionalFormatting sqref="S65">
    <cfRule type="cellIs" dxfId="180" priority="161" stopIfTrue="1" operator="equal">
      <formula>$AX$144</formula>
    </cfRule>
  </conditionalFormatting>
  <conditionalFormatting sqref="AD66">
    <cfRule type="cellIs" dxfId="179" priority="160" stopIfTrue="1" operator="equal">
      <formula>$AX$145</formula>
    </cfRule>
  </conditionalFormatting>
  <conditionalFormatting sqref="P66">
    <cfRule type="cellIs" dxfId="178" priority="159" stopIfTrue="1" operator="equal">
      <formula>$AX$145</formula>
    </cfRule>
  </conditionalFormatting>
  <conditionalFormatting sqref="H66">
    <cfRule type="cellIs" dxfId="177" priority="158" stopIfTrue="1" operator="equal">
      <formula>$AX$145</formula>
    </cfRule>
  </conditionalFormatting>
  <conditionalFormatting sqref="AE66">
    <cfRule type="cellIs" dxfId="176" priority="157" stopIfTrue="1" operator="equal">
      <formula>$AX$145</formula>
    </cfRule>
  </conditionalFormatting>
  <conditionalFormatting sqref="Q66">
    <cfRule type="cellIs" dxfId="175" priority="156" stopIfTrue="1" operator="equal">
      <formula>$AX$145</formula>
    </cfRule>
  </conditionalFormatting>
  <conditionalFormatting sqref="AJ66">
    <cfRule type="cellIs" dxfId="174" priority="155" stopIfTrue="1" operator="equal">
      <formula>$AX$145</formula>
    </cfRule>
  </conditionalFormatting>
  <conditionalFormatting sqref="T66:U66">
    <cfRule type="cellIs" dxfId="173" priority="154" stopIfTrue="1" operator="equal">
      <formula>$AX$145</formula>
    </cfRule>
  </conditionalFormatting>
  <conditionalFormatting sqref="F66">
    <cfRule type="cellIs" dxfId="172" priority="153" stopIfTrue="1" operator="equal">
      <formula>$AX$145</formula>
    </cfRule>
  </conditionalFormatting>
  <conditionalFormatting sqref="AH66">
    <cfRule type="cellIs" dxfId="171" priority="152" stopIfTrue="1" operator="equal">
      <formula>$AX$145</formula>
    </cfRule>
  </conditionalFormatting>
  <conditionalFormatting sqref="AK66">
    <cfRule type="cellIs" dxfId="170" priority="151" stopIfTrue="1" operator="equal">
      <formula>$AX$145</formula>
    </cfRule>
  </conditionalFormatting>
  <conditionalFormatting sqref="G66">
    <cfRule type="cellIs" dxfId="169" priority="150" stopIfTrue="1" operator="equal">
      <formula>$AX$145</formula>
    </cfRule>
  </conditionalFormatting>
  <conditionalFormatting sqref="V66">
    <cfRule type="cellIs" dxfId="168" priority="149" stopIfTrue="1" operator="equal">
      <formula>$AX$145</formula>
    </cfRule>
  </conditionalFormatting>
  <conditionalFormatting sqref="AF66:AG66">
    <cfRule type="cellIs" dxfId="167" priority="147" stopIfTrue="1" operator="equal">
      <formula>$AX$145</formula>
    </cfRule>
  </conditionalFormatting>
  <conditionalFormatting sqref="W66">
    <cfRule type="cellIs" dxfId="166" priority="148" stopIfTrue="1" operator="equal">
      <formula>$AX$145</formula>
    </cfRule>
  </conditionalFormatting>
  <conditionalFormatting sqref="Z66:AA66">
    <cfRule type="cellIs" dxfId="165" priority="145" stopIfTrue="1" operator="equal">
      <formula>$AX$145</formula>
    </cfRule>
  </conditionalFormatting>
  <conditionalFormatting sqref="AC66">
    <cfRule type="cellIs" dxfId="164" priority="146" stopIfTrue="1" operator="equal">
      <formula>$AX$145</formula>
    </cfRule>
  </conditionalFormatting>
  <conditionalFormatting sqref="E66">
    <cfRule type="cellIs" dxfId="163" priority="144" stopIfTrue="1" operator="equal">
      <formula>$AX$145</formula>
    </cfRule>
  </conditionalFormatting>
  <conditionalFormatting sqref="M66:O66">
    <cfRule type="cellIs" dxfId="162" priority="143" stopIfTrue="1" operator="equal">
      <formula>$AX$145</formula>
    </cfRule>
  </conditionalFormatting>
  <conditionalFormatting sqref="C66:D66">
    <cfRule type="cellIs" dxfId="161" priority="142" stopIfTrue="1" operator="equal">
      <formula>$AX$145</formula>
    </cfRule>
  </conditionalFormatting>
  <conditionalFormatting sqref="L66">
    <cfRule type="cellIs" dxfId="160" priority="141" stopIfTrue="1" operator="equal">
      <formula>$AY$181</formula>
    </cfRule>
  </conditionalFormatting>
  <conditionalFormatting sqref="S66">
    <cfRule type="cellIs" dxfId="159" priority="140" stopIfTrue="1" operator="equal">
      <formula>$AX$144</formula>
    </cfRule>
  </conditionalFormatting>
  <conditionalFormatting sqref="AN62:AN64">
    <cfRule type="iconSet" priority="73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5">
    <cfRule type="cellIs" dxfId="158" priority="139" stopIfTrue="1" operator="equal">
      <formula>$AW$149</formula>
    </cfRule>
  </conditionalFormatting>
  <conditionalFormatting sqref="AB66">
    <cfRule type="cellIs" dxfId="157" priority="138" stopIfTrue="1" operator="equal">
      <formula>$AW$149</formula>
    </cfRule>
  </conditionalFormatting>
  <conditionalFormatting sqref="AN65:AN66">
    <cfRule type="iconSet" priority="73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67:AI69">
    <cfRule type="cellIs" dxfId="156" priority="137" stopIfTrue="1" operator="equal">
      <formula>$AX$142</formula>
    </cfRule>
  </conditionalFormatting>
  <conditionalFormatting sqref="AN67:AN69">
    <cfRule type="iconSet" priority="13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67">
    <cfRule type="cellIs" dxfId="155" priority="135" stopIfTrue="1" operator="equal">
      <formula>$AX$142</formula>
    </cfRule>
  </conditionalFormatting>
  <conditionalFormatting sqref="P67">
    <cfRule type="cellIs" dxfId="154" priority="134" stopIfTrue="1" operator="equal">
      <formula>$AX$142</formula>
    </cfRule>
  </conditionalFormatting>
  <conditionalFormatting sqref="H67">
    <cfRule type="cellIs" dxfId="153" priority="133" stopIfTrue="1" operator="equal">
      <formula>$AX$142</formula>
    </cfRule>
  </conditionalFormatting>
  <conditionalFormatting sqref="AE67">
    <cfRule type="cellIs" dxfId="152" priority="132" stopIfTrue="1" operator="equal">
      <formula>$AX$142</formula>
    </cfRule>
  </conditionalFormatting>
  <conditionalFormatting sqref="Q67">
    <cfRule type="cellIs" dxfId="151" priority="131" stopIfTrue="1" operator="equal">
      <formula>$AX$142</formula>
    </cfRule>
  </conditionalFormatting>
  <conditionalFormatting sqref="AJ67">
    <cfRule type="cellIs" dxfId="150" priority="130" stopIfTrue="1" operator="equal">
      <formula>$AX$142</formula>
    </cfRule>
  </conditionalFormatting>
  <conditionalFormatting sqref="T67:U67">
    <cfRule type="cellIs" dxfId="149" priority="129" stopIfTrue="1" operator="equal">
      <formula>$AX$142</formula>
    </cfRule>
  </conditionalFormatting>
  <conditionalFormatting sqref="F67">
    <cfRule type="cellIs" dxfId="148" priority="128" stopIfTrue="1" operator="equal">
      <formula>$AX$142</formula>
    </cfRule>
  </conditionalFormatting>
  <conditionalFormatting sqref="AH67">
    <cfRule type="cellIs" dxfId="147" priority="127" stopIfTrue="1" operator="equal">
      <formula>$AX$142</formula>
    </cfRule>
  </conditionalFormatting>
  <conditionalFormatting sqref="AK67">
    <cfRule type="cellIs" dxfId="146" priority="126" stopIfTrue="1" operator="equal">
      <formula>$AX$142</formula>
    </cfRule>
  </conditionalFormatting>
  <conditionalFormatting sqref="G67">
    <cfRule type="cellIs" dxfId="145" priority="125" stopIfTrue="1" operator="equal">
      <formula>$AX$142</formula>
    </cfRule>
  </conditionalFormatting>
  <conditionalFormatting sqref="V67">
    <cfRule type="cellIs" dxfId="144" priority="124" stopIfTrue="1" operator="equal">
      <formula>$AX$142</formula>
    </cfRule>
  </conditionalFormatting>
  <conditionalFormatting sqref="AB67">
    <cfRule type="cellIs" dxfId="143" priority="123" stopIfTrue="1" operator="equal">
      <formula>$AX$142</formula>
    </cfRule>
  </conditionalFormatting>
  <conditionalFormatting sqref="W67">
    <cfRule type="cellIs" dxfId="142" priority="122" stopIfTrue="1" operator="equal">
      <formula>$AX$142</formula>
    </cfRule>
  </conditionalFormatting>
  <conditionalFormatting sqref="Z67:AA67">
    <cfRule type="cellIs" dxfId="141" priority="119" stopIfTrue="1" operator="equal">
      <formula>$AX$142</formula>
    </cfRule>
  </conditionalFormatting>
  <conditionalFormatting sqref="AF67:AG67">
    <cfRule type="cellIs" dxfId="140" priority="121" stopIfTrue="1" operator="equal">
      <formula>$AX$142</formula>
    </cfRule>
  </conditionalFormatting>
  <conditionalFormatting sqref="AC67">
    <cfRule type="cellIs" dxfId="139" priority="120" stopIfTrue="1" operator="equal">
      <formula>$AX$142</formula>
    </cfRule>
  </conditionalFormatting>
  <conditionalFormatting sqref="E67">
    <cfRule type="cellIs" dxfId="138" priority="118" stopIfTrue="1" operator="equal">
      <formula>$AX$142</formula>
    </cfRule>
  </conditionalFormatting>
  <conditionalFormatting sqref="M67:O67">
    <cfRule type="cellIs" dxfId="137" priority="117" stopIfTrue="1" operator="equal">
      <formula>$AX$142</formula>
    </cfRule>
  </conditionalFormatting>
  <conditionalFormatting sqref="C67:D67">
    <cfRule type="cellIs" dxfId="136" priority="116" stopIfTrue="1" operator="equal">
      <formula>$AX$142</formula>
    </cfRule>
  </conditionalFormatting>
  <conditionalFormatting sqref="L67">
    <cfRule type="cellIs" dxfId="135" priority="115" stopIfTrue="1" operator="equal">
      <formula>$AY$178</formula>
    </cfRule>
  </conditionalFormatting>
  <conditionalFormatting sqref="S67 I71:K72">
    <cfRule type="cellIs" dxfId="134" priority="114" stopIfTrue="1" operator="equal">
      <formula>$AX$141</formula>
    </cfRule>
  </conditionalFormatting>
  <conditionalFormatting sqref="AD68">
    <cfRule type="cellIs" dxfId="133" priority="113" stopIfTrue="1" operator="equal">
      <formula>$AX$142</formula>
    </cfRule>
  </conditionalFormatting>
  <conditionalFormatting sqref="P68">
    <cfRule type="cellIs" dxfId="132" priority="112" stopIfTrue="1" operator="equal">
      <formula>$AX$142</formula>
    </cfRule>
  </conditionalFormatting>
  <conditionalFormatting sqref="H68">
    <cfRule type="cellIs" dxfId="131" priority="111" stopIfTrue="1" operator="equal">
      <formula>$AX$142</formula>
    </cfRule>
  </conditionalFormatting>
  <conditionalFormatting sqref="AE68">
    <cfRule type="cellIs" dxfId="130" priority="110" stopIfTrue="1" operator="equal">
      <formula>$AX$142</formula>
    </cfRule>
  </conditionalFormatting>
  <conditionalFormatting sqref="Q68">
    <cfRule type="cellIs" dxfId="129" priority="109" stopIfTrue="1" operator="equal">
      <formula>$AX$142</formula>
    </cfRule>
  </conditionalFormatting>
  <conditionalFormatting sqref="AJ68">
    <cfRule type="cellIs" dxfId="128" priority="108" stopIfTrue="1" operator="equal">
      <formula>$AX$142</formula>
    </cfRule>
  </conditionalFormatting>
  <conditionalFormatting sqref="T68:U68">
    <cfRule type="cellIs" dxfId="127" priority="107" stopIfTrue="1" operator="equal">
      <formula>$AX$142</formula>
    </cfRule>
  </conditionalFormatting>
  <conditionalFormatting sqref="F68">
    <cfRule type="cellIs" dxfId="126" priority="106" stopIfTrue="1" operator="equal">
      <formula>$AX$142</formula>
    </cfRule>
  </conditionalFormatting>
  <conditionalFormatting sqref="AH68">
    <cfRule type="cellIs" dxfId="125" priority="105" stopIfTrue="1" operator="equal">
      <formula>$AX$142</formula>
    </cfRule>
  </conditionalFormatting>
  <conditionalFormatting sqref="AK68">
    <cfRule type="cellIs" dxfId="124" priority="104" stopIfTrue="1" operator="equal">
      <formula>$AX$142</formula>
    </cfRule>
  </conditionalFormatting>
  <conditionalFormatting sqref="G68">
    <cfRule type="cellIs" dxfId="123" priority="103" stopIfTrue="1" operator="equal">
      <formula>$AX$142</formula>
    </cfRule>
  </conditionalFormatting>
  <conditionalFormatting sqref="V68">
    <cfRule type="cellIs" dxfId="122" priority="102" stopIfTrue="1" operator="equal">
      <formula>$AX$142</formula>
    </cfRule>
  </conditionalFormatting>
  <conditionalFormatting sqref="AB68">
    <cfRule type="cellIs" dxfId="121" priority="101" stopIfTrue="1" operator="equal">
      <formula>$AX$142</formula>
    </cfRule>
  </conditionalFormatting>
  <conditionalFormatting sqref="W68">
    <cfRule type="cellIs" dxfId="120" priority="100" stopIfTrue="1" operator="equal">
      <formula>$AX$142</formula>
    </cfRule>
  </conditionalFormatting>
  <conditionalFormatting sqref="Z68:AA68">
    <cfRule type="cellIs" dxfId="119" priority="97" stopIfTrue="1" operator="equal">
      <formula>$AX$142</formula>
    </cfRule>
  </conditionalFormatting>
  <conditionalFormatting sqref="AF68:AG68">
    <cfRule type="cellIs" dxfId="118" priority="99" stopIfTrue="1" operator="equal">
      <formula>$AX$142</formula>
    </cfRule>
  </conditionalFormatting>
  <conditionalFormatting sqref="AC68">
    <cfRule type="cellIs" dxfId="117" priority="98" stopIfTrue="1" operator="equal">
      <formula>$AX$142</formula>
    </cfRule>
  </conditionalFormatting>
  <conditionalFormatting sqref="E68">
    <cfRule type="cellIs" dxfId="116" priority="96" stopIfTrue="1" operator="equal">
      <formula>$AX$142</formula>
    </cfRule>
  </conditionalFormatting>
  <conditionalFormatting sqref="M68:O68">
    <cfRule type="cellIs" dxfId="115" priority="95" stopIfTrue="1" operator="equal">
      <formula>$AX$142</formula>
    </cfRule>
  </conditionalFormatting>
  <conditionalFormatting sqref="C68:D68">
    <cfRule type="cellIs" dxfId="114" priority="94" stopIfTrue="1" operator="equal">
      <formula>$AX$142</formula>
    </cfRule>
  </conditionalFormatting>
  <conditionalFormatting sqref="L68">
    <cfRule type="cellIs" dxfId="113" priority="93" stopIfTrue="1" operator="equal">
      <formula>$AY$178</formula>
    </cfRule>
  </conditionalFormatting>
  <conditionalFormatting sqref="S68">
    <cfRule type="cellIs" dxfId="112" priority="92" stopIfTrue="1" operator="equal">
      <formula>$AX$141</formula>
    </cfRule>
  </conditionalFormatting>
  <conditionalFormatting sqref="AD69">
    <cfRule type="cellIs" dxfId="111" priority="91" stopIfTrue="1" operator="equal">
      <formula>$AX$142</formula>
    </cfRule>
  </conditionalFormatting>
  <conditionalFormatting sqref="P69">
    <cfRule type="cellIs" dxfId="110" priority="90" stopIfTrue="1" operator="equal">
      <formula>$AX$142</formula>
    </cfRule>
  </conditionalFormatting>
  <conditionalFormatting sqref="H69">
    <cfRule type="cellIs" dxfId="109" priority="89" stopIfTrue="1" operator="equal">
      <formula>$AX$142</formula>
    </cfRule>
  </conditionalFormatting>
  <conditionalFormatting sqref="AE69">
    <cfRule type="cellIs" dxfId="108" priority="88" stopIfTrue="1" operator="equal">
      <formula>$AX$142</formula>
    </cfRule>
  </conditionalFormatting>
  <conditionalFormatting sqref="Q69">
    <cfRule type="cellIs" dxfId="107" priority="87" stopIfTrue="1" operator="equal">
      <formula>$AX$142</formula>
    </cfRule>
  </conditionalFormatting>
  <conditionalFormatting sqref="AJ69">
    <cfRule type="cellIs" dxfId="106" priority="86" stopIfTrue="1" operator="equal">
      <formula>$AX$142</formula>
    </cfRule>
  </conditionalFormatting>
  <conditionalFormatting sqref="T69:U69">
    <cfRule type="cellIs" dxfId="105" priority="85" stopIfTrue="1" operator="equal">
      <formula>$AX$142</formula>
    </cfRule>
  </conditionalFormatting>
  <conditionalFormatting sqref="F69">
    <cfRule type="cellIs" dxfId="104" priority="84" stopIfTrue="1" operator="equal">
      <formula>$AX$142</formula>
    </cfRule>
  </conditionalFormatting>
  <conditionalFormatting sqref="AH69">
    <cfRule type="cellIs" dxfId="103" priority="83" stopIfTrue="1" operator="equal">
      <formula>$AX$142</formula>
    </cfRule>
  </conditionalFormatting>
  <conditionalFormatting sqref="AK69">
    <cfRule type="cellIs" dxfId="102" priority="82" stopIfTrue="1" operator="equal">
      <formula>$AX$142</formula>
    </cfRule>
  </conditionalFormatting>
  <conditionalFormatting sqref="G69">
    <cfRule type="cellIs" dxfId="101" priority="81" stopIfTrue="1" operator="equal">
      <formula>$AX$142</formula>
    </cfRule>
  </conditionalFormatting>
  <conditionalFormatting sqref="V69">
    <cfRule type="cellIs" dxfId="100" priority="80" stopIfTrue="1" operator="equal">
      <formula>$AX$142</formula>
    </cfRule>
  </conditionalFormatting>
  <conditionalFormatting sqref="AB69">
    <cfRule type="cellIs" dxfId="99" priority="79" stopIfTrue="1" operator="equal">
      <formula>$AX$142</formula>
    </cfRule>
  </conditionalFormatting>
  <conditionalFormatting sqref="W69">
    <cfRule type="cellIs" dxfId="98" priority="78" stopIfTrue="1" operator="equal">
      <formula>$AX$142</formula>
    </cfRule>
  </conditionalFormatting>
  <conditionalFormatting sqref="Z69:AA69">
    <cfRule type="cellIs" dxfId="97" priority="75" stopIfTrue="1" operator="equal">
      <formula>$AX$142</formula>
    </cfRule>
  </conditionalFormatting>
  <conditionalFormatting sqref="AF69:AG69">
    <cfRule type="cellIs" dxfId="96" priority="77" stopIfTrue="1" operator="equal">
      <formula>$AX$142</formula>
    </cfRule>
  </conditionalFormatting>
  <conditionalFormatting sqref="AC69">
    <cfRule type="cellIs" dxfId="95" priority="76" stopIfTrue="1" operator="equal">
      <formula>$AX$142</formula>
    </cfRule>
  </conditionalFormatting>
  <conditionalFormatting sqref="E69">
    <cfRule type="cellIs" dxfId="94" priority="74" stopIfTrue="1" operator="equal">
      <formula>$AX$142</formula>
    </cfRule>
  </conditionalFormatting>
  <conditionalFormatting sqref="M69:O69">
    <cfRule type="cellIs" dxfId="93" priority="73" stopIfTrue="1" operator="equal">
      <formula>$AX$142</formula>
    </cfRule>
  </conditionalFormatting>
  <conditionalFormatting sqref="C69:D69">
    <cfRule type="cellIs" dxfId="92" priority="72" stopIfTrue="1" operator="equal">
      <formula>$AX$142</formula>
    </cfRule>
  </conditionalFormatting>
  <conditionalFormatting sqref="L69">
    <cfRule type="cellIs" dxfId="91" priority="71" stopIfTrue="1" operator="equal">
      <formula>$AY$178</formula>
    </cfRule>
  </conditionalFormatting>
  <conditionalFormatting sqref="S69">
    <cfRule type="cellIs" dxfId="90" priority="70" stopIfTrue="1" operator="equal">
      <formula>$AX$141</formula>
    </cfRule>
  </conditionalFormatting>
  <conditionalFormatting sqref="AI70 I70:K70">
    <cfRule type="cellIs" dxfId="89" priority="69" stopIfTrue="1" operator="equal">
      <formula>$AX$140</formula>
    </cfRule>
  </conditionalFormatting>
  <conditionalFormatting sqref="AD70">
    <cfRule type="cellIs" dxfId="88" priority="68" stopIfTrue="1" operator="equal">
      <formula>$AX$140</formula>
    </cfRule>
  </conditionalFormatting>
  <conditionalFormatting sqref="P70">
    <cfRule type="cellIs" dxfId="87" priority="67" stopIfTrue="1" operator="equal">
      <formula>$AX$140</formula>
    </cfRule>
  </conditionalFormatting>
  <conditionalFormatting sqref="H70">
    <cfRule type="cellIs" dxfId="86" priority="66" stopIfTrue="1" operator="equal">
      <formula>$AX$140</formula>
    </cfRule>
  </conditionalFormatting>
  <conditionalFormatting sqref="AE70">
    <cfRule type="cellIs" dxfId="85" priority="65" stopIfTrue="1" operator="equal">
      <formula>$AX$140</formula>
    </cfRule>
  </conditionalFormatting>
  <conditionalFormatting sqref="Q70">
    <cfRule type="cellIs" dxfId="84" priority="64" stopIfTrue="1" operator="equal">
      <formula>$AX$140</formula>
    </cfRule>
  </conditionalFormatting>
  <conditionalFormatting sqref="AJ70">
    <cfRule type="cellIs" dxfId="83" priority="63" stopIfTrue="1" operator="equal">
      <formula>$AX$140</formula>
    </cfRule>
  </conditionalFormatting>
  <conditionalFormatting sqref="T70:U70">
    <cfRule type="cellIs" dxfId="82" priority="62" stopIfTrue="1" operator="equal">
      <formula>$AX$140</formula>
    </cfRule>
  </conditionalFormatting>
  <conditionalFormatting sqref="F70">
    <cfRule type="cellIs" dxfId="81" priority="61" stopIfTrue="1" operator="equal">
      <formula>$AX$140</formula>
    </cfRule>
  </conditionalFormatting>
  <conditionalFormatting sqref="AH70">
    <cfRule type="cellIs" dxfId="80" priority="60" stopIfTrue="1" operator="equal">
      <formula>$AX$140</formula>
    </cfRule>
  </conditionalFormatting>
  <conditionalFormatting sqref="AK70">
    <cfRule type="cellIs" dxfId="79" priority="59" stopIfTrue="1" operator="equal">
      <formula>$AX$140</formula>
    </cfRule>
  </conditionalFormatting>
  <conditionalFormatting sqref="G70">
    <cfRule type="cellIs" dxfId="78" priority="58" stopIfTrue="1" operator="equal">
      <formula>$AX$140</formula>
    </cfRule>
  </conditionalFormatting>
  <conditionalFormatting sqref="V70">
    <cfRule type="cellIs" dxfId="77" priority="57" stopIfTrue="1" operator="equal">
      <formula>$AX$140</formula>
    </cfRule>
  </conditionalFormatting>
  <conditionalFormatting sqref="AB70">
    <cfRule type="cellIs" dxfId="76" priority="56" stopIfTrue="1" operator="equal">
      <formula>$AX$140</formula>
    </cfRule>
  </conditionalFormatting>
  <conditionalFormatting sqref="W70">
    <cfRule type="cellIs" dxfId="75" priority="55" stopIfTrue="1" operator="equal">
      <formula>$AX$140</formula>
    </cfRule>
  </conditionalFormatting>
  <conditionalFormatting sqref="Z70:AA70">
    <cfRule type="cellIs" dxfId="74" priority="52" stopIfTrue="1" operator="equal">
      <formula>$AX$140</formula>
    </cfRule>
  </conditionalFormatting>
  <conditionalFormatting sqref="AF70:AG70">
    <cfRule type="cellIs" dxfId="73" priority="54" stopIfTrue="1" operator="equal">
      <formula>$AX$140</formula>
    </cfRule>
  </conditionalFormatting>
  <conditionalFormatting sqref="AC70">
    <cfRule type="cellIs" dxfId="72" priority="53" stopIfTrue="1" operator="equal">
      <formula>$AX$140</formula>
    </cfRule>
  </conditionalFormatting>
  <conditionalFormatting sqref="E70">
    <cfRule type="cellIs" dxfId="71" priority="51" stopIfTrue="1" operator="equal">
      <formula>$AX$140</formula>
    </cfRule>
  </conditionalFormatting>
  <conditionalFormatting sqref="M70:O70">
    <cfRule type="cellIs" dxfId="70" priority="50" stopIfTrue="1" operator="equal">
      <formula>$AX$140</formula>
    </cfRule>
  </conditionalFormatting>
  <conditionalFormatting sqref="C70:D70">
    <cfRule type="cellIs" dxfId="69" priority="49" stopIfTrue="1" operator="equal">
      <formula>$AX$140</formula>
    </cfRule>
  </conditionalFormatting>
  <conditionalFormatting sqref="L70">
    <cfRule type="cellIs" dxfId="68" priority="48" stopIfTrue="1" operator="equal">
      <formula>$AY$176</formula>
    </cfRule>
  </conditionalFormatting>
  <conditionalFormatting sqref="S70">
    <cfRule type="cellIs" dxfId="67" priority="47" stopIfTrue="1" operator="equal">
      <formula>$AX$139</formula>
    </cfRule>
  </conditionalFormatting>
  <conditionalFormatting sqref="AI71:AI72">
    <cfRule type="cellIs" dxfId="66" priority="46" stopIfTrue="1" operator="equal">
      <formula>$AX$141</formula>
    </cfRule>
  </conditionalFormatting>
  <conditionalFormatting sqref="AN71:AN72">
    <cfRule type="iconSet" priority="4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71">
    <cfRule type="cellIs" dxfId="65" priority="44" stopIfTrue="1" operator="equal">
      <formula>$AX$141</formula>
    </cfRule>
  </conditionalFormatting>
  <conditionalFormatting sqref="P71">
    <cfRule type="cellIs" dxfId="64" priority="43" stopIfTrue="1" operator="equal">
      <formula>$AX$141</formula>
    </cfRule>
  </conditionalFormatting>
  <conditionalFormatting sqref="H71">
    <cfRule type="cellIs" dxfId="63" priority="42" stopIfTrue="1" operator="equal">
      <formula>$AX$141</formula>
    </cfRule>
  </conditionalFormatting>
  <conditionalFormatting sqref="AE71">
    <cfRule type="cellIs" dxfId="62" priority="41" stopIfTrue="1" operator="equal">
      <formula>$AX$141</formula>
    </cfRule>
  </conditionalFormatting>
  <conditionalFormatting sqref="Q71">
    <cfRule type="cellIs" dxfId="61" priority="40" stopIfTrue="1" operator="equal">
      <formula>$AX$141</formula>
    </cfRule>
  </conditionalFormatting>
  <conditionalFormatting sqref="AJ71">
    <cfRule type="cellIs" dxfId="60" priority="39" stopIfTrue="1" operator="equal">
      <formula>$AX$141</formula>
    </cfRule>
  </conditionalFormatting>
  <conditionalFormatting sqref="T71:U71">
    <cfRule type="cellIs" dxfId="59" priority="38" stopIfTrue="1" operator="equal">
      <formula>$AX$141</formula>
    </cfRule>
  </conditionalFormatting>
  <conditionalFormatting sqref="F71">
    <cfRule type="cellIs" dxfId="58" priority="37" stopIfTrue="1" operator="equal">
      <formula>$AX$141</formula>
    </cfRule>
  </conditionalFormatting>
  <conditionalFormatting sqref="AH71">
    <cfRule type="cellIs" dxfId="57" priority="36" stopIfTrue="1" operator="equal">
      <formula>$AX$141</formula>
    </cfRule>
  </conditionalFormatting>
  <conditionalFormatting sqref="AK71">
    <cfRule type="cellIs" dxfId="56" priority="35" stopIfTrue="1" operator="equal">
      <formula>$AX$141</formula>
    </cfRule>
  </conditionalFormatting>
  <conditionalFormatting sqref="G71">
    <cfRule type="cellIs" dxfId="55" priority="34" stopIfTrue="1" operator="equal">
      <formula>$AX$141</formula>
    </cfRule>
  </conditionalFormatting>
  <conditionalFormatting sqref="V71">
    <cfRule type="cellIs" dxfId="54" priority="33" stopIfTrue="1" operator="equal">
      <formula>$AX$141</formula>
    </cfRule>
  </conditionalFormatting>
  <conditionalFormatting sqref="AB71">
    <cfRule type="cellIs" dxfId="53" priority="32" stopIfTrue="1" operator="equal">
      <formula>$AX$141</formula>
    </cfRule>
  </conditionalFormatting>
  <conditionalFormatting sqref="W71">
    <cfRule type="cellIs" dxfId="52" priority="31" stopIfTrue="1" operator="equal">
      <formula>$AX$141</formula>
    </cfRule>
  </conditionalFormatting>
  <conditionalFormatting sqref="Z71:AA71">
    <cfRule type="cellIs" dxfId="51" priority="28" stopIfTrue="1" operator="equal">
      <formula>$AX$141</formula>
    </cfRule>
  </conditionalFormatting>
  <conditionalFormatting sqref="AF71:AG71">
    <cfRule type="cellIs" dxfId="50" priority="30" stopIfTrue="1" operator="equal">
      <formula>$AX$141</formula>
    </cfRule>
  </conditionalFormatting>
  <conditionalFormatting sqref="AC71">
    <cfRule type="cellIs" dxfId="49" priority="29" stopIfTrue="1" operator="equal">
      <formula>$AX$141</formula>
    </cfRule>
  </conditionalFormatting>
  <conditionalFormatting sqref="E71">
    <cfRule type="cellIs" dxfId="48" priority="27" stopIfTrue="1" operator="equal">
      <formula>$AX$141</formula>
    </cfRule>
  </conditionalFormatting>
  <conditionalFormatting sqref="M71:O71">
    <cfRule type="cellIs" dxfId="47" priority="26" stopIfTrue="1" operator="equal">
      <formula>$AX$141</formula>
    </cfRule>
  </conditionalFormatting>
  <conditionalFormatting sqref="C71:D71">
    <cfRule type="cellIs" dxfId="46" priority="25" stopIfTrue="1" operator="equal">
      <formula>$AX$141</formula>
    </cfRule>
  </conditionalFormatting>
  <conditionalFormatting sqref="L71">
    <cfRule type="cellIs" dxfId="45" priority="24" stopIfTrue="1" operator="equal">
      <formula>$AY$177</formula>
    </cfRule>
  </conditionalFormatting>
  <conditionalFormatting sqref="S71">
    <cfRule type="cellIs" dxfId="44" priority="23" stopIfTrue="1" operator="equal">
      <formula>$AX$140</formula>
    </cfRule>
  </conditionalFormatting>
  <conditionalFormatting sqref="AD72">
    <cfRule type="cellIs" dxfId="43" priority="22" stopIfTrue="1" operator="equal">
      <formula>$AX$141</formula>
    </cfRule>
  </conditionalFormatting>
  <conditionalFormatting sqref="P72">
    <cfRule type="cellIs" dxfId="42" priority="21" stopIfTrue="1" operator="equal">
      <formula>$AX$141</formula>
    </cfRule>
  </conditionalFormatting>
  <conditionalFormatting sqref="H72">
    <cfRule type="cellIs" dxfId="41" priority="20" stopIfTrue="1" operator="equal">
      <formula>$AX$141</formula>
    </cfRule>
  </conditionalFormatting>
  <conditionalFormatting sqref="AE72">
    <cfRule type="cellIs" dxfId="40" priority="19" stopIfTrue="1" operator="equal">
      <formula>$AX$141</formula>
    </cfRule>
  </conditionalFormatting>
  <conditionalFormatting sqref="Q72">
    <cfRule type="cellIs" dxfId="39" priority="18" stopIfTrue="1" operator="equal">
      <formula>$AX$141</formula>
    </cfRule>
  </conditionalFormatting>
  <conditionalFormatting sqref="AJ72">
    <cfRule type="cellIs" dxfId="38" priority="17" stopIfTrue="1" operator="equal">
      <formula>$AX$141</formula>
    </cfRule>
  </conditionalFormatting>
  <conditionalFormatting sqref="T72:U72">
    <cfRule type="cellIs" dxfId="37" priority="16" stopIfTrue="1" operator="equal">
      <formula>$AX$141</formula>
    </cfRule>
  </conditionalFormatting>
  <conditionalFormatting sqref="F72">
    <cfRule type="cellIs" dxfId="36" priority="15" stopIfTrue="1" operator="equal">
      <formula>$AX$141</formula>
    </cfRule>
  </conditionalFormatting>
  <conditionalFormatting sqref="AH72">
    <cfRule type="cellIs" dxfId="35" priority="14" stopIfTrue="1" operator="equal">
      <formula>$AX$141</formula>
    </cfRule>
  </conditionalFormatting>
  <conditionalFormatting sqref="AK72">
    <cfRule type="cellIs" dxfId="34" priority="13" stopIfTrue="1" operator="equal">
      <formula>$AX$141</formula>
    </cfRule>
  </conditionalFormatting>
  <conditionalFormatting sqref="G72">
    <cfRule type="cellIs" dxfId="33" priority="12" stopIfTrue="1" operator="equal">
      <formula>$AX$141</formula>
    </cfRule>
  </conditionalFormatting>
  <conditionalFormatting sqref="V72">
    <cfRule type="cellIs" dxfId="32" priority="11" stopIfTrue="1" operator="equal">
      <formula>$AX$141</formula>
    </cfRule>
  </conditionalFormatting>
  <conditionalFormatting sqref="AB72">
    <cfRule type="cellIs" dxfId="31" priority="10" stopIfTrue="1" operator="equal">
      <formula>$AX$141</formula>
    </cfRule>
  </conditionalFormatting>
  <conditionalFormatting sqref="W72">
    <cfRule type="cellIs" dxfId="30" priority="9" stopIfTrue="1" operator="equal">
      <formula>$AX$141</formula>
    </cfRule>
  </conditionalFormatting>
  <conditionalFormatting sqref="Z72:AA72">
    <cfRule type="cellIs" dxfId="29" priority="6" stopIfTrue="1" operator="equal">
      <formula>$AX$141</formula>
    </cfRule>
  </conditionalFormatting>
  <conditionalFormatting sqref="AF72:AG72">
    <cfRule type="cellIs" dxfId="28" priority="8" stopIfTrue="1" operator="equal">
      <formula>$AX$141</formula>
    </cfRule>
  </conditionalFormatting>
  <conditionalFormatting sqref="AC72">
    <cfRule type="cellIs" dxfId="27" priority="7" stopIfTrue="1" operator="equal">
      <formula>$AX$141</formula>
    </cfRule>
  </conditionalFormatting>
  <conditionalFormatting sqref="E72">
    <cfRule type="cellIs" dxfId="26" priority="5" stopIfTrue="1" operator="equal">
      <formula>$AX$141</formula>
    </cfRule>
  </conditionalFormatting>
  <conditionalFormatting sqref="M72:O72">
    <cfRule type="cellIs" dxfId="25" priority="4" stopIfTrue="1" operator="equal">
      <formula>$AX$141</formula>
    </cfRule>
  </conditionalFormatting>
  <conditionalFormatting sqref="C72:D72">
    <cfRule type="cellIs" dxfId="24" priority="3" stopIfTrue="1" operator="equal">
      <formula>$AX$141</formula>
    </cfRule>
  </conditionalFormatting>
  <conditionalFormatting sqref="L72">
    <cfRule type="cellIs" dxfId="23" priority="2" stopIfTrue="1" operator="equal">
      <formula>$AY$177</formula>
    </cfRule>
  </conditionalFormatting>
  <conditionalFormatting sqref="S72">
    <cfRule type="cellIs" dxfId="22" priority="1" stopIfTrue="1" operator="equal">
      <formula>$AX$140</formula>
    </cfRule>
  </conditionalFormatting>
  <conditionalFormatting sqref="AN70">
    <cfRule type="iconSet" priority="73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79"/>
  <sheetViews>
    <sheetView showGridLines="0" zoomScaleNormal="100" workbookViewId="0">
      <selection activeCell="Q24" sqref="Q24"/>
    </sheetView>
  </sheetViews>
  <sheetFormatPr defaultRowHeight="12.75"/>
  <cols>
    <col min="1" max="1" width="17.7109375" style="1543" customWidth="1"/>
    <col min="2" max="17" width="13.140625" style="1543" customWidth="1"/>
    <col min="18" max="21" width="13.140625" style="213" customWidth="1"/>
    <col min="22" max="81" width="13.140625" style="1543" customWidth="1"/>
    <col min="82" max="16384" width="9.140625" style="1543"/>
  </cols>
  <sheetData>
    <row r="1" spans="1:113" ht="28.5" customHeight="1">
      <c r="A1" s="2106" t="s">
        <v>633</v>
      </c>
      <c r="B1" s="2107"/>
      <c r="C1" s="2107"/>
      <c r="D1" s="2107"/>
      <c r="E1" s="2107"/>
      <c r="F1" s="2107"/>
      <c r="G1" s="2107"/>
      <c r="H1" s="2107"/>
      <c r="I1" s="2107"/>
    </row>
    <row r="2" spans="1:113" ht="15.75">
      <c r="B2" s="1695" t="s">
        <v>562</v>
      </c>
      <c r="C2" s="1695" t="s">
        <v>563</v>
      </c>
      <c r="D2" s="1695" t="s">
        <v>564</v>
      </c>
      <c r="E2" s="1695" t="s">
        <v>565</v>
      </c>
      <c r="F2" s="1695" t="s">
        <v>566</v>
      </c>
      <c r="G2" s="1695" t="s">
        <v>567</v>
      </c>
      <c r="H2" s="1695" t="s">
        <v>568</v>
      </c>
      <c r="I2" s="1695" t="s">
        <v>569</v>
      </c>
      <c r="J2" s="1695" t="s">
        <v>570</v>
      </c>
      <c r="K2" s="1695" t="s">
        <v>571</v>
      </c>
      <c r="L2" s="1695" t="s">
        <v>572</v>
      </c>
      <c r="M2" s="1695" t="s">
        <v>573</v>
      </c>
      <c r="N2" s="1695" t="s">
        <v>574</v>
      </c>
      <c r="O2" s="1695" t="s">
        <v>575</v>
      </c>
      <c r="P2" s="1695" t="s">
        <v>576</v>
      </c>
      <c r="Q2" s="1695" t="s">
        <v>577</v>
      </c>
      <c r="R2" s="1695" t="s">
        <v>578</v>
      </c>
      <c r="S2" s="1695" t="s">
        <v>579</v>
      </c>
      <c r="T2" s="1695" t="s">
        <v>580</v>
      </c>
      <c r="U2" s="1695" t="s">
        <v>581</v>
      </c>
      <c r="V2" s="1695" t="s">
        <v>582</v>
      </c>
      <c r="W2" s="1695" t="s">
        <v>583</v>
      </c>
      <c r="X2" s="1695" t="s">
        <v>584</v>
      </c>
      <c r="Y2" s="1695" t="s">
        <v>585</v>
      </c>
      <c r="Z2" s="1695" t="s">
        <v>586</v>
      </c>
      <c r="AA2" s="1695" t="s">
        <v>587</v>
      </c>
      <c r="AB2" s="1695" t="s">
        <v>588</v>
      </c>
      <c r="AC2" s="1695" t="s">
        <v>589</v>
      </c>
      <c r="AD2" s="1695" t="s">
        <v>590</v>
      </c>
      <c r="AE2" s="1695" t="s">
        <v>591</v>
      </c>
      <c r="AF2" s="1695" t="s">
        <v>592</v>
      </c>
      <c r="AG2" s="1695" t="s">
        <v>593</v>
      </c>
      <c r="AH2" s="1695" t="s">
        <v>594</v>
      </c>
      <c r="AI2" s="1695" t="s">
        <v>595</v>
      </c>
      <c r="AJ2" s="1695" t="s">
        <v>596</v>
      </c>
      <c r="AK2" s="1695" t="s">
        <v>597</v>
      </c>
      <c r="AL2" s="1695" t="s">
        <v>598</v>
      </c>
      <c r="AM2" s="1695" t="s">
        <v>599</v>
      </c>
      <c r="AN2" s="1695" t="s">
        <v>600</v>
      </c>
      <c r="AO2" s="1695" t="s">
        <v>601</v>
      </c>
      <c r="AP2" s="1695" t="s">
        <v>602</v>
      </c>
      <c r="AQ2" s="1695" t="s">
        <v>603</v>
      </c>
      <c r="AR2" s="1695" t="s">
        <v>604</v>
      </c>
      <c r="AS2" s="1695" t="s">
        <v>605</v>
      </c>
      <c r="AT2" s="1695" t="s">
        <v>606</v>
      </c>
      <c r="AU2" s="1695" t="s">
        <v>607</v>
      </c>
      <c r="AV2" s="1695" t="s">
        <v>608</v>
      </c>
      <c r="AW2" s="1695" t="s">
        <v>609</v>
      </c>
      <c r="AX2" s="1695" t="s">
        <v>610</v>
      </c>
      <c r="AY2" s="1695" t="s">
        <v>611</v>
      </c>
      <c r="AZ2" s="1695" t="s">
        <v>612</v>
      </c>
      <c r="BA2" s="1695" t="s">
        <v>613</v>
      </c>
      <c r="BB2" s="1696"/>
      <c r="BC2" s="1696"/>
      <c r="BD2" s="1696"/>
      <c r="BE2" s="1696"/>
      <c r="BF2" s="1696"/>
      <c r="BG2" s="1696"/>
      <c r="BH2" s="1696"/>
      <c r="BI2" s="1696"/>
      <c r="BJ2" s="1696"/>
      <c r="BK2" s="1696"/>
      <c r="BL2" s="1696"/>
      <c r="BM2" s="1696"/>
      <c r="BN2" s="1696"/>
      <c r="BO2" s="1696"/>
      <c r="BP2" s="1696"/>
      <c r="BQ2" s="1696"/>
      <c r="BR2" s="1696"/>
      <c r="BS2" s="1696"/>
      <c r="BT2" s="1696"/>
      <c r="BU2" s="1696"/>
      <c r="BV2" s="1696"/>
      <c r="BW2" s="1696"/>
      <c r="BX2" s="1696"/>
      <c r="BY2" s="1696"/>
      <c r="BZ2" s="1696"/>
      <c r="CA2" s="1696"/>
      <c r="CB2" s="1696"/>
      <c r="CC2" s="1696"/>
      <c r="CD2" s="1696"/>
      <c r="CE2" s="1696"/>
      <c r="CF2" s="1696"/>
      <c r="CG2" s="1696"/>
      <c r="CH2" s="1696"/>
      <c r="CI2" s="1696"/>
      <c r="CJ2" s="1696"/>
      <c r="CK2" s="1696"/>
      <c r="CL2" s="1696"/>
      <c r="CM2" s="1696"/>
      <c r="CN2" s="1696"/>
      <c r="CO2" s="1696"/>
      <c r="CP2" s="1696"/>
      <c r="CQ2" s="1696"/>
      <c r="CR2" s="1696"/>
      <c r="CS2" s="1696"/>
      <c r="CT2" s="1696"/>
      <c r="CU2" s="1696"/>
      <c r="CV2" s="1696"/>
      <c r="CW2" s="1696"/>
      <c r="CX2" s="1696"/>
      <c r="CY2" s="1696"/>
      <c r="CZ2" s="1696"/>
      <c r="DA2" s="1696"/>
      <c r="DB2" s="1696"/>
      <c r="DC2" s="1696"/>
      <c r="DD2" s="1696"/>
      <c r="DE2" s="1696"/>
      <c r="DF2" s="1696"/>
      <c r="DG2" s="1696"/>
      <c r="DH2" s="1696"/>
      <c r="DI2" s="1696"/>
    </row>
    <row r="3" spans="1:113" ht="15">
      <c r="A3" s="1544"/>
      <c r="B3" s="1545">
        <v>43465</v>
      </c>
      <c r="C3" s="1545">
        <v>43472</v>
      </c>
      <c r="D3" s="1545">
        <v>43479</v>
      </c>
      <c r="E3" s="1545">
        <v>43486</v>
      </c>
      <c r="F3" s="1545">
        <v>43493</v>
      </c>
      <c r="G3" s="1545">
        <v>43500</v>
      </c>
      <c r="H3" s="1545">
        <v>43507</v>
      </c>
      <c r="I3" s="1545">
        <v>43514</v>
      </c>
      <c r="J3" s="1545">
        <v>43521</v>
      </c>
      <c r="K3" s="1545">
        <v>43528</v>
      </c>
      <c r="L3" s="1545">
        <v>43535</v>
      </c>
      <c r="M3" s="1545">
        <v>43542</v>
      </c>
      <c r="N3" s="1545">
        <v>43549</v>
      </c>
      <c r="O3" s="1545">
        <v>43556</v>
      </c>
      <c r="P3" s="1545">
        <v>43563</v>
      </c>
      <c r="Q3" s="1545">
        <v>43570</v>
      </c>
      <c r="R3" s="1545">
        <v>43577</v>
      </c>
      <c r="S3" s="1545">
        <v>43584</v>
      </c>
      <c r="T3" s="1545">
        <v>43591</v>
      </c>
      <c r="U3" s="1545">
        <v>43598</v>
      </c>
      <c r="V3" s="1545">
        <v>43605</v>
      </c>
      <c r="W3" s="1545">
        <v>43612</v>
      </c>
      <c r="X3" s="1545">
        <v>43619</v>
      </c>
      <c r="Y3" s="1545">
        <v>43626</v>
      </c>
      <c r="Z3" s="1545">
        <v>43633</v>
      </c>
      <c r="AA3" s="1545">
        <v>43640</v>
      </c>
      <c r="AB3" s="1545">
        <v>43647</v>
      </c>
      <c r="AC3" s="1545">
        <v>43654</v>
      </c>
      <c r="AD3" s="1545">
        <v>43661</v>
      </c>
      <c r="AE3" s="1545">
        <v>43668</v>
      </c>
      <c r="AF3" s="1545">
        <v>43675</v>
      </c>
      <c r="AG3" s="1545">
        <v>43682</v>
      </c>
      <c r="AH3" s="1545">
        <v>43689</v>
      </c>
      <c r="AI3" s="1545">
        <v>43696</v>
      </c>
      <c r="AJ3" s="1545">
        <v>43703</v>
      </c>
      <c r="AK3" s="1545">
        <v>43710</v>
      </c>
      <c r="AL3" s="1545">
        <v>43717</v>
      </c>
      <c r="AM3" s="1545">
        <v>43724</v>
      </c>
      <c r="AN3" s="1545">
        <v>43731</v>
      </c>
      <c r="AO3" s="1545">
        <v>43738</v>
      </c>
      <c r="AP3" s="1545">
        <v>43745</v>
      </c>
      <c r="AQ3" s="1545">
        <v>43752</v>
      </c>
      <c r="AR3" s="1545">
        <v>43759</v>
      </c>
      <c r="AS3" s="1545">
        <v>43766</v>
      </c>
      <c r="AT3" s="1545">
        <v>43773</v>
      </c>
      <c r="AU3" s="1545">
        <v>43780</v>
      </c>
      <c r="AV3" s="1545">
        <v>43787</v>
      </c>
      <c r="AW3" s="1545">
        <v>43794</v>
      </c>
      <c r="AX3" s="1545">
        <v>43801</v>
      </c>
      <c r="AY3" s="1545">
        <v>43808</v>
      </c>
      <c r="AZ3" s="1545">
        <v>43815</v>
      </c>
      <c r="BA3" s="1551">
        <v>43822</v>
      </c>
      <c r="BB3" s="1696"/>
      <c r="BC3" s="1696"/>
      <c r="BD3" s="1696"/>
      <c r="BE3" s="1696"/>
      <c r="BF3" s="1696"/>
      <c r="BG3" s="1696"/>
      <c r="BH3" s="1696"/>
      <c r="BI3" s="1696"/>
      <c r="BJ3" s="1696"/>
      <c r="BK3" s="1696"/>
      <c r="BL3" s="1696"/>
      <c r="BM3" s="1696"/>
      <c r="BN3" s="1696"/>
      <c r="BO3" s="1696"/>
      <c r="BP3" s="1696"/>
      <c r="BQ3" s="1696"/>
      <c r="BR3" s="1696"/>
      <c r="BS3" s="1696"/>
      <c r="BT3" s="1696"/>
      <c r="BU3" s="1696"/>
      <c r="BV3" s="1696"/>
      <c r="BW3" s="1696"/>
      <c r="BX3" s="1696"/>
      <c r="BY3" s="1696"/>
      <c r="BZ3" s="1696"/>
      <c r="CA3" s="1696"/>
      <c r="CB3" s="1696"/>
      <c r="CC3" s="1696"/>
      <c r="CD3" s="1696"/>
      <c r="CE3" s="1696"/>
      <c r="CF3" s="1696"/>
      <c r="CG3" s="1696"/>
      <c r="CH3" s="1696"/>
      <c r="CI3" s="1696"/>
      <c r="CJ3" s="1696"/>
      <c r="CK3" s="1696"/>
      <c r="CL3" s="1696"/>
      <c r="CM3" s="1696"/>
      <c r="CN3" s="1696"/>
      <c r="CO3" s="1696"/>
      <c r="CP3" s="1696"/>
      <c r="CQ3" s="1696"/>
      <c r="CR3" s="1696"/>
      <c r="CS3" s="1696"/>
      <c r="CT3" s="1696"/>
      <c r="CU3" s="1696"/>
      <c r="CV3" s="1696"/>
      <c r="CW3" s="1696"/>
      <c r="CX3" s="1696"/>
      <c r="CY3" s="1696"/>
      <c r="CZ3" s="1696"/>
      <c r="DA3" s="1696"/>
      <c r="DB3" s="1696"/>
      <c r="DC3" s="1696"/>
      <c r="DD3" s="1696"/>
      <c r="DE3" s="1696"/>
      <c r="DF3" s="1696"/>
      <c r="DG3" s="1696"/>
      <c r="DH3" s="1696"/>
      <c r="DI3" s="1696"/>
    </row>
    <row r="4" spans="1:113" ht="15.75">
      <c r="A4" s="1546" t="s">
        <v>614</v>
      </c>
      <c r="B4" s="1547">
        <v>105.9</v>
      </c>
      <c r="C4" s="1547">
        <v>105.4</v>
      </c>
      <c r="D4" s="1547">
        <v>105</v>
      </c>
      <c r="E4" s="1547">
        <v>103.10000000000001</v>
      </c>
      <c r="F4" s="1547">
        <v>103.7</v>
      </c>
      <c r="G4" s="1547">
        <v>103.60000000000001</v>
      </c>
      <c r="H4" s="1547">
        <v>104.7</v>
      </c>
      <c r="I4" s="1547">
        <v>108.5</v>
      </c>
      <c r="J4" s="1547">
        <v>109.10000000000001</v>
      </c>
      <c r="K4" s="1547">
        <v>111.10000000000001</v>
      </c>
      <c r="L4" s="1547">
        <v>111.3</v>
      </c>
      <c r="M4" s="1547">
        <v>113.8</v>
      </c>
      <c r="N4" s="1547">
        <v>122.5</v>
      </c>
      <c r="O4" s="1547">
        <v>133.69999999999999</v>
      </c>
      <c r="P4" s="1547">
        <v>144.70000000000002</v>
      </c>
      <c r="Q4" s="1547">
        <v>147.1</v>
      </c>
      <c r="R4" s="1547">
        <v>147.20000000000002</v>
      </c>
      <c r="S4" s="1547">
        <v>147.1</v>
      </c>
      <c r="T4" s="1547">
        <v>147.20000000000002</v>
      </c>
      <c r="U4" s="1547">
        <v>148.20000000000002</v>
      </c>
      <c r="V4" s="1547">
        <v>150.5</v>
      </c>
      <c r="W4" s="1547">
        <v>151.1</v>
      </c>
      <c r="X4" s="1547">
        <v>150.80000000000001</v>
      </c>
      <c r="Y4" s="1547">
        <v>150.80000000000001</v>
      </c>
      <c r="Z4" s="1547">
        <v>152.5</v>
      </c>
      <c r="AA4" s="1547">
        <v>153.30000000000001</v>
      </c>
      <c r="AB4" s="1547">
        <v>153.5</v>
      </c>
      <c r="AC4" s="1547">
        <v>147.80000000000001</v>
      </c>
      <c r="AD4" s="1547">
        <v>145.4</v>
      </c>
      <c r="AE4" s="1547">
        <v>142.30000000000001</v>
      </c>
      <c r="AF4" s="1547">
        <v>144.6</v>
      </c>
      <c r="AG4" s="1547">
        <v>150.4</v>
      </c>
      <c r="AH4" s="1547">
        <v>157.70000000000002</v>
      </c>
      <c r="AI4" s="1547">
        <v>159.9</v>
      </c>
      <c r="AJ4" s="1547">
        <v>157.5</v>
      </c>
      <c r="AK4" s="1547">
        <v>155</v>
      </c>
      <c r="AL4" s="1547">
        <v>155.30000000000001</v>
      </c>
      <c r="AM4" s="1547">
        <v>155.20000000000002</v>
      </c>
      <c r="AN4" s="1547">
        <v>155.20000000000002</v>
      </c>
      <c r="AO4" s="1547">
        <v>154.9</v>
      </c>
      <c r="AP4" s="1547">
        <v>154.9</v>
      </c>
      <c r="AQ4" s="1547">
        <v>154.70000000000002</v>
      </c>
      <c r="AR4" s="1547">
        <v>154.80000000000001</v>
      </c>
      <c r="AS4" s="1547">
        <v>154.80000000000001</v>
      </c>
      <c r="AT4" s="1547">
        <v>155.20000000000002</v>
      </c>
      <c r="AU4" s="1547">
        <v>154.70000000000002</v>
      </c>
      <c r="AV4" s="1547">
        <v>160.6</v>
      </c>
      <c r="AW4" s="1547">
        <v>166.8</v>
      </c>
      <c r="AX4" s="1547">
        <v>172.8</v>
      </c>
      <c r="AY4" s="1547">
        <v>175.20000000000002</v>
      </c>
      <c r="AZ4" s="1547">
        <v>173.20000000000002</v>
      </c>
      <c r="BA4" s="1547">
        <v>166.70000000000002</v>
      </c>
      <c r="BC4" s="1546" t="s">
        <v>614</v>
      </c>
      <c r="BD4" s="1696"/>
      <c r="BE4" s="1696"/>
      <c r="BF4" s="1696"/>
      <c r="BG4" s="1696"/>
      <c r="BH4" s="1696"/>
      <c r="BI4" s="1696"/>
      <c r="BJ4" s="1696"/>
      <c r="BK4" s="1696"/>
      <c r="BL4" s="1696"/>
      <c r="BM4" s="1696"/>
      <c r="BN4" s="1696"/>
      <c r="BO4" s="1696"/>
      <c r="BP4" s="1696"/>
      <c r="BQ4" s="1696"/>
      <c r="BR4" s="1696"/>
      <c r="BS4" s="1696"/>
      <c r="BT4" s="1696"/>
      <c r="BU4" s="1696"/>
      <c r="BV4" s="1696"/>
      <c r="BW4" s="1696"/>
      <c r="BX4" s="1696"/>
      <c r="BY4" s="1696"/>
      <c r="BZ4" s="1696"/>
      <c r="CA4" s="1696"/>
      <c r="CB4" s="1696"/>
      <c r="CC4" s="1696"/>
      <c r="CD4" s="1696"/>
      <c r="CE4" s="1696"/>
      <c r="CF4" s="1696"/>
      <c r="CG4" s="1696"/>
      <c r="CH4" s="1696"/>
      <c r="CI4" s="1696"/>
      <c r="CJ4" s="1696"/>
      <c r="CK4" s="1696"/>
      <c r="CL4" s="1696"/>
      <c r="CM4" s="1696"/>
      <c r="CN4" s="1696"/>
      <c r="CO4" s="1696"/>
      <c r="CP4" s="1696"/>
      <c r="CQ4" s="1696"/>
      <c r="CR4" s="1696"/>
      <c r="CS4" s="1696"/>
      <c r="CT4" s="1696"/>
      <c r="CU4" s="1696"/>
      <c r="CV4" s="1696"/>
      <c r="CW4" s="1696"/>
      <c r="CX4" s="1696"/>
      <c r="CY4" s="1696"/>
      <c r="CZ4" s="1696"/>
      <c r="DA4" s="1696"/>
      <c r="DB4" s="1696"/>
      <c r="DC4" s="1696"/>
      <c r="DD4" s="1696"/>
      <c r="DE4" s="1696"/>
      <c r="DF4" s="1696"/>
      <c r="DG4" s="1696"/>
      <c r="DH4" s="1696"/>
      <c r="DI4" s="1696"/>
    </row>
    <row r="5" spans="1:113" ht="15.75">
      <c r="A5" s="1546" t="s">
        <v>615</v>
      </c>
      <c r="B5" s="1547">
        <v>164.6</v>
      </c>
      <c r="C5" s="1547">
        <v>164</v>
      </c>
      <c r="D5" s="1547">
        <v>155.5</v>
      </c>
      <c r="E5" s="1547">
        <v>152.20000000000002</v>
      </c>
      <c r="F5" s="1547">
        <v>151.6</v>
      </c>
      <c r="G5" s="1547">
        <v>155.6</v>
      </c>
      <c r="H5" s="1547">
        <v>155.5</v>
      </c>
      <c r="I5" s="1547">
        <v>161.5</v>
      </c>
      <c r="J5" s="1547">
        <v>167.1</v>
      </c>
      <c r="K5" s="1547">
        <v>172.6</v>
      </c>
      <c r="L5" s="1547">
        <v>173</v>
      </c>
      <c r="M5" s="1547">
        <v>163.20000000000002</v>
      </c>
      <c r="N5" s="1547">
        <v>159.6</v>
      </c>
      <c r="O5" s="1547">
        <v>159.1</v>
      </c>
      <c r="P5" s="1547">
        <v>157</v>
      </c>
      <c r="Q5" s="1547">
        <v>152</v>
      </c>
      <c r="R5" s="1547">
        <v>149.30000000000001</v>
      </c>
      <c r="S5" s="1547">
        <v>144</v>
      </c>
      <c r="T5" s="1547">
        <v>139.6</v>
      </c>
      <c r="U5" s="1547">
        <v>128.5</v>
      </c>
      <c r="V5" s="1547">
        <v>121.8</v>
      </c>
      <c r="W5" s="1547">
        <v>126.4</v>
      </c>
      <c r="X5" s="1547">
        <v>135.9</v>
      </c>
      <c r="Y5" s="1547">
        <v>136.6</v>
      </c>
      <c r="Z5" s="1547">
        <v>136.80000000000001</v>
      </c>
      <c r="AA5" s="1547">
        <v>136.80000000000001</v>
      </c>
      <c r="AB5" s="1547">
        <v>132.6</v>
      </c>
      <c r="AC5" s="1547">
        <v>125.60000000000001</v>
      </c>
      <c r="AD5" s="1547">
        <v>117.2</v>
      </c>
      <c r="AE5" s="1547">
        <v>115.3</v>
      </c>
      <c r="AF5" s="1547">
        <v>117.5</v>
      </c>
      <c r="AG5" s="1547">
        <v>116.8</v>
      </c>
      <c r="AH5" s="1547">
        <v>115.9</v>
      </c>
      <c r="AI5" s="1547">
        <v>118.3</v>
      </c>
      <c r="AJ5" s="1547">
        <v>117.8</v>
      </c>
      <c r="AK5" s="1547">
        <v>118.60000000000001</v>
      </c>
      <c r="AL5" s="1547">
        <v>119.2</v>
      </c>
      <c r="AM5" s="1547">
        <v>117.8</v>
      </c>
      <c r="AN5" s="1547">
        <v>113.60000000000001</v>
      </c>
      <c r="AO5" s="1547">
        <v>111.4</v>
      </c>
      <c r="AP5" s="1547">
        <v>105.7</v>
      </c>
      <c r="AQ5" s="1547">
        <v>105.60000000000001</v>
      </c>
      <c r="AR5" s="1547">
        <v>105.4</v>
      </c>
      <c r="AS5" s="1547">
        <v>104.60000000000001</v>
      </c>
      <c r="AT5" s="1547">
        <v>104.5</v>
      </c>
      <c r="AU5" s="1547">
        <v>101.8</v>
      </c>
      <c r="AV5" s="1547">
        <v>98.7</v>
      </c>
      <c r="AW5" s="1547">
        <v>89.9</v>
      </c>
      <c r="AX5" s="1547">
        <v>87.2</v>
      </c>
      <c r="AY5" s="1547">
        <v>86.4</v>
      </c>
      <c r="AZ5" s="1547">
        <v>87.2</v>
      </c>
      <c r="BA5" s="1547">
        <v>86.8</v>
      </c>
      <c r="BC5" s="1546" t="s">
        <v>615</v>
      </c>
      <c r="BD5" s="1696"/>
      <c r="BE5" s="1696"/>
      <c r="BF5" s="1696"/>
      <c r="BG5" s="1696"/>
      <c r="BH5" s="1696"/>
      <c r="BI5" s="1696"/>
      <c r="BJ5" s="1696"/>
      <c r="BK5" s="1696"/>
      <c r="BL5" s="1696"/>
      <c r="BM5" s="1696"/>
      <c r="BN5" s="1696"/>
      <c r="BO5" s="1696"/>
      <c r="BP5" s="1696"/>
      <c r="BQ5" s="1696"/>
      <c r="BR5" s="1696"/>
      <c r="BS5" s="1696"/>
      <c r="BT5" s="1696"/>
      <c r="BU5" s="1696"/>
      <c r="BV5" s="1696"/>
      <c r="BW5" s="1696"/>
      <c r="BX5" s="1696"/>
      <c r="BY5" s="1696"/>
      <c r="BZ5" s="1696"/>
      <c r="CA5" s="1696"/>
      <c r="CB5" s="1696"/>
      <c r="CC5" s="1696"/>
      <c r="CD5" s="1696"/>
      <c r="CE5" s="1696"/>
      <c r="CF5" s="1696"/>
      <c r="CG5" s="1696"/>
      <c r="CH5" s="1696"/>
      <c r="CI5" s="1696"/>
      <c r="CJ5" s="1696"/>
      <c r="CK5" s="1696"/>
      <c r="CL5" s="1696"/>
      <c r="CM5" s="1696"/>
      <c r="CN5" s="1696"/>
      <c r="CO5" s="1696"/>
      <c r="CP5" s="1696"/>
      <c r="CQ5" s="1696"/>
      <c r="CR5" s="1696"/>
      <c r="CS5" s="1696"/>
      <c r="CT5" s="1696"/>
      <c r="CU5" s="1696"/>
      <c r="CV5" s="1696"/>
      <c r="CW5" s="1696"/>
      <c r="CX5" s="1696"/>
      <c r="CY5" s="1696"/>
      <c r="CZ5" s="1696"/>
      <c r="DA5" s="1696"/>
      <c r="DB5" s="1696"/>
      <c r="DC5" s="1696"/>
      <c r="DD5" s="1696"/>
      <c r="DE5" s="1696"/>
      <c r="DF5" s="1696"/>
      <c r="DG5" s="1696"/>
      <c r="DH5" s="1696"/>
      <c r="DI5" s="1696"/>
    </row>
    <row r="6" spans="1:113" ht="15.75">
      <c r="A6" s="1548" t="s">
        <v>616</v>
      </c>
      <c r="B6" s="1547">
        <v>139.76</v>
      </c>
      <c r="C6" s="1547">
        <v>140.07</v>
      </c>
      <c r="D6" s="1547">
        <v>140</v>
      </c>
      <c r="E6" s="1547">
        <v>140.33000000000001</v>
      </c>
      <c r="F6" s="1547">
        <v>140.32</v>
      </c>
      <c r="G6" s="1547">
        <v>141.92000000000002</v>
      </c>
      <c r="H6" s="1547">
        <v>143.59</v>
      </c>
      <c r="I6" s="1547">
        <v>144.1</v>
      </c>
      <c r="J6" s="1547">
        <v>144.61000000000001</v>
      </c>
      <c r="K6" s="1547">
        <v>144.62</v>
      </c>
      <c r="L6" s="1547">
        <v>146.31</v>
      </c>
      <c r="M6" s="1547">
        <v>151.24</v>
      </c>
      <c r="N6" s="1547">
        <v>160.05000000000001</v>
      </c>
      <c r="O6" s="1547">
        <v>170.23</v>
      </c>
      <c r="P6" s="1547">
        <v>176.34</v>
      </c>
      <c r="Q6" s="1547">
        <v>177.71</v>
      </c>
      <c r="R6" s="1547">
        <v>178.1</v>
      </c>
      <c r="S6" s="1547">
        <v>178.23</v>
      </c>
      <c r="T6" s="1547">
        <v>179.21</v>
      </c>
      <c r="U6" s="1547">
        <v>182.85</v>
      </c>
      <c r="V6" s="1547">
        <v>184.88</v>
      </c>
      <c r="W6" s="1547">
        <v>184.91</v>
      </c>
      <c r="X6" s="1547">
        <v>186.61</v>
      </c>
      <c r="Y6" s="1547">
        <v>187.84</v>
      </c>
      <c r="Z6" s="1547">
        <v>188.08</v>
      </c>
      <c r="AA6" s="1547">
        <v>187.86</v>
      </c>
      <c r="AB6" s="1547">
        <v>187.74</v>
      </c>
      <c r="AC6" s="1547">
        <v>184.82</v>
      </c>
      <c r="AD6" s="1547">
        <v>180.65</v>
      </c>
      <c r="AE6" s="1547">
        <v>179.17000000000002</v>
      </c>
      <c r="AF6" s="1547">
        <v>181.31</v>
      </c>
      <c r="AG6" s="1547">
        <v>186.94</v>
      </c>
      <c r="AH6" s="1547">
        <v>191.32</v>
      </c>
      <c r="AI6" s="1547">
        <v>191.15</v>
      </c>
      <c r="AJ6" s="1547">
        <v>190.25</v>
      </c>
      <c r="AK6" s="1547">
        <v>190.38</v>
      </c>
      <c r="AL6" s="1547">
        <v>190.18</v>
      </c>
      <c r="AM6" s="1547">
        <v>190.3</v>
      </c>
      <c r="AN6" s="1547">
        <v>190.36</v>
      </c>
      <c r="AO6" s="1547">
        <v>190.33</v>
      </c>
      <c r="AP6" s="1547">
        <v>190.31</v>
      </c>
      <c r="AQ6" s="1547">
        <v>190.35</v>
      </c>
      <c r="AR6" s="1547">
        <v>190.28</v>
      </c>
      <c r="AS6" s="1547">
        <v>190.34</v>
      </c>
      <c r="AT6" s="1547">
        <v>190.15</v>
      </c>
      <c r="AU6" s="1547">
        <v>192.06</v>
      </c>
      <c r="AV6" s="1547">
        <v>197.27</v>
      </c>
      <c r="AW6" s="1547">
        <v>202.70000000000002</v>
      </c>
      <c r="AX6" s="1547">
        <v>206.69</v>
      </c>
      <c r="AY6" s="1547">
        <v>208.15</v>
      </c>
      <c r="AZ6" s="1547">
        <v>204.5</v>
      </c>
      <c r="BA6" s="1547">
        <v>200.73000000000002</v>
      </c>
      <c r="BC6" s="1548" t="s">
        <v>616</v>
      </c>
      <c r="BD6" s="1696"/>
      <c r="BE6" s="1696"/>
      <c r="BF6" s="1696"/>
      <c r="BG6" s="1696"/>
      <c r="BH6" s="1696"/>
      <c r="BI6" s="1696"/>
      <c r="BJ6" s="1696"/>
      <c r="BK6" s="1696"/>
      <c r="BL6" s="1696"/>
      <c r="BM6" s="1696"/>
      <c r="BN6" s="1696"/>
      <c r="BO6" s="1696"/>
      <c r="BP6" s="1696"/>
      <c r="BQ6" s="1696"/>
      <c r="BR6" s="1696"/>
      <c r="BS6" s="1696"/>
      <c r="BT6" s="1696"/>
      <c r="BU6" s="1696"/>
      <c r="BV6" s="1696"/>
      <c r="BW6" s="1696"/>
      <c r="BX6" s="1696"/>
      <c r="BY6" s="1696"/>
      <c r="BZ6" s="1696"/>
      <c r="CA6" s="1696"/>
      <c r="CB6" s="1696"/>
      <c r="CC6" s="1696"/>
      <c r="CD6" s="1696"/>
      <c r="CE6" s="1696"/>
      <c r="CF6" s="1696"/>
      <c r="CG6" s="1696"/>
      <c r="CH6" s="1696"/>
      <c r="CI6" s="1696"/>
      <c r="CJ6" s="1696"/>
      <c r="CK6" s="1696"/>
      <c r="CL6" s="1696"/>
      <c r="CM6" s="1696"/>
      <c r="CN6" s="1696"/>
      <c r="CO6" s="1696"/>
      <c r="CP6" s="1696"/>
      <c r="CQ6" s="1696"/>
      <c r="CR6" s="1696"/>
      <c r="CS6" s="1696"/>
      <c r="CT6" s="1696"/>
      <c r="CU6" s="1696"/>
      <c r="CV6" s="1696"/>
      <c r="CW6" s="1696"/>
      <c r="CX6" s="1696"/>
      <c r="CY6" s="1696"/>
      <c r="CZ6" s="1696"/>
      <c r="DA6" s="1696"/>
      <c r="DB6" s="1696"/>
      <c r="DC6" s="1696"/>
      <c r="DD6" s="1696"/>
      <c r="DE6" s="1696"/>
      <c r="DF6" s="1696"/>
      <c r="DG6" s="1696"/>
      <c r="DH6" s="1696"/>
      <c r="DI6" s="1696"/>
    </row>
    <row r="7" spans="1:113" ht="15.75">
      <c r="A7" s="1549" t="s">
        <v>617</v>
      </c>
      <c r="B7" s="1547">
        <v>200.47</v>
      </c>
      <c r="C7" s="1547">
        <v>195.6</v>
      </c>
      <c r="D7" s="1547">
        <v>189.43</v>
      </c>
      <c r="E7" s="1547">
        <v>187.61</v>
      </c>
      <c r="F7" s="1547">
        <v>188.82</v>
      </c>
      <c r="G7" s="1547">
        <v>190.27</v>
      </c>
      <c r="H7" s="1547">
        <v>193.96</v>
      </c>
      <c r="I7" s="1547">
        <v>199.51</v>
      </c>
      <c r="J7" s="1547">
        <v>205.4</v>
      </c>
      <c r="K7" s="1547">
        <v>207.77</v>
      </c>
      <c r="L7" s="1547">
        <v>203.8</v>
      </c>
      <c r="M7" s="1547">
        <v>197.88</v>
      </c>
      <c r="N7" s="1547">
        <v>195.3</v>
      </c>
      <c r="O7" s="1547">
        <v>194.82</v>
      </c>
      <c r="P7" s="1547">
        <v>192.84</v>
      </c>
      <c r="Q7" s="1547">
        <v>189.5</v>
      </c>
      <c r="R7" s="1547">
        <v>184.51</v>
      </c>
      <c r="S7" s="1547">
        <v>178.95000000000002</v>
      </c>
      <c r="T7" s="1547">
        <v>170.71</v>
      </c>
      <c r="U7" s="1547">
        <v>166.04</v>
      </c>
      <c r="V7" s="1547">
        <v>168.83</v>
      </c>
      <c r="W7" s="1547">
        <v>171.21</v>
      </c>
      <c r="X7" s="1547">
        <v>172.07</v>
      </c>
      <c r="Y7" s="1547">
        <v>172.17000000000002</v>
      </c>
      <c r="Z7" s="1547">
        <v>171.75</v>
      </c>
      <c r="AA7" s="1547">
        <v>172</v>
      </c>
      <c r="AB7" s="1547">
        <v>168.01</v>
      </c>
      <c r="AC7" s="1547">
        <v>159.28</v>
      </c>
      <c r="AD7" s="1547">
        <v>151.91</v>
      </c>
      <c r="AE7" s="1547">
        <v>151.78</v>
      </c>
      <c r="AF7" s="1547">
        <v>152.04</v>
      </c>
      <c r="AG7" s="1547">
        <v>152.07</v>
      </c>
      <c r="AH7" s="1547">
        <v>152.41</v>
      </c>
      <c r="AI7" s="1547">
        <v>152.30000000000001</v>
      </c>
      <c r="AJ7" s="1547">
        <v>152.30000000000001</v>
      </c>
      <c r="AK7" s="1547">
        <v>152.45000000000002</v>
      </c>
      <c r="AL7" s="1547">
        <v>147.9</v>
      </c>
      <c r="AM7" s="1547">
        <v>132.9</v>
      </c>
      <c r="AN7" s="1547">
        <v>132.58000000000001</v>
      </c>
      <c r="AO7" s="1547">
        <v>132.38</v>
      </c>
      <c r="AP7" s="1547">
        <v>131.69</v>
      </c>
      <c r="AQ7" s="1547">
        <v>131.87</v>
      </c>
      <c r="AR7" s="1547">
        <v>131.44999999999999</v>
      </c>
      <c r="AS7" s="1547">
        <v>131.54</v>
      </c>
      <c r="AT7" s="1547">
        <v>131.5</v>
      </c>
      <c r="AU7" s="1547">
        <v>131.18</v>
      </c>
      <c r="AV7" s="1547">
        <v>127.06</v>
      </c>
      <c r="AW7" s="1547">
        <v>123.43</v>
      </c>
      <c r="AX7" s="1547">
        <v>123.15</v>
      </c>
      <c r="AY7" s="1547">
        <v>123.27</v>
      </c>
      <c r="AZ7" s="1547">
        <v>123.78</v>
      </c>
      <c r="BA7" s="1547">
        <v>123.75</v>
      </c>
      <c r="BC7" s="1549" t="s">
        <v>617</v>
      </c>
      <c r="BD7" s="1696"/>
      <c r="BE7" s="1696"/>
      <c r="BF7" s="1696"/>
      <c r="BG7" s="1696"/>
      <c r="BH7" s="1696"/>
      <c r="BI7" s="1696"/>
      <c r="BJ7" s="1696"/>
      <c r="BK7" s="1696"/>
      <c r="BL7" s="1696"/>
      <c r="BM7" s="1696"/>
      <c r="BN7" s="1696"/>
      <c r="BO7" s="1696"/>
      <c r="BP7" s="1696"/>
      <c r="BQ7" s="1696"/>
      <c r="BR7" s="1696"/>
      <c r="BS7" s="1696"/>
      <c r="BT7" s="1696"/>
      <c r="BU7" s="1696"/>
      <c r="BV7" s="1696"/>
      <c r="BW7" s="1696"/>
      <c r="BX7" s="1696"/>
      <c r="BY7" s="1696"/>
      <c r="BZ7" s="1696"/>
      <c r="CA7" s="1696"/>
      <c r="CB7" s="1696"/>
      <c r="CC7" s="1696"/>
      <c r="CD7" s="1696"/>
      <c r="CE7" s="1696"/>
      <c r="CF7" s="1696"/>
      <c r="CG7" s="1696"/>
      <c r="CH7" s="1696"/>
      <c r="CI7" s="1696"/>
      <c r="CJ7" s="1696"/>
      <c r="CK7" s="1696"/>
      <c r="CL7" s="1696"/>
      <c r="CM7" s="1696"/>
      <c r="CN7" s="1696"/>
      <c r="CO7" s="1696"/>
      <c r="CP7" s="1696"/>
      <c r="CQ7" s="1696"/>
      <c r="CR7" s="1696"/>
      <c r="CS7" s="1696"/>
      <c r="CT7" s="1696"/>
      <c r="CU7" s="1696"/>
      <c r="CV7" s="1696"/>
      <c r="CW7" s="1696"/>
      <c r="CX7" s="1696"/>
      <c r="CY7" s="1696"/>
      <c r="CZ7" s="1696"/>
      <c r="DA7" s="1696"/>
      <c r="DB7" s="1696"/>
      <c r="DC7" s="1696"/>
      <c r="DD7" s="1696"/>
      <c r="DE7" s="1696"/>
      <c r="DF7" s="1696"/>
      <c r="DG7" s="1696"/>
      <c r="DH7" s="1696"/>
      <c r="DI7" s="1696"/>
    </row>
    <row r="8" spans="1:113" ht="15.75">
      <c r="A8" s="1548" t="s">
        <v>618</v>
      </c>
      <c r="B8" s="1547">
        <v>133.84847542738959</v>
      </c>
      <c r="C8" s="1547">
        <v>133.69541423778506</v>
      </c>
      <c r="D8" s="1547">
        <v>133.74009397266224</v>
      </c>
      <c r="E8" s="1547">
        <v>133.3701371066953</v>
      </c>
      <c r="F8" s="1547">
        <v>133.27375468963675</v>
      </c>
      <c r="G8" s="1547">
        <v>133.65002169118392</v>
      </c>
      <c r="H8" s="1547">
        <v>135.04182178834554</v>
      </c>
      <c r="I8" s="1547">
        <v>135.70624171251299</v>
      </c>
      <c r="J8" s="1547">
        <v>136.52391581570618</v>
      </c>
      <c r="K8" s="1547">
        <v>137.21586476597693</v>
      </c>
      <c r="L8" s="1547">
        <v>138.76319297084146</v>
      </c>
      <c r="M8" s="1547">
        <v>142.63428227912465</v>
      </c>
      <c r="N8" s="1547">
        <v>149.6375430004361</v>
      </c>
      <c r="O8" s="1547">
        <v>158.76225344013275</v>
      </c>
      <c r="P8" s="1547">
        <v>166.50404750358805</v>
      </c>
      <c r="Q8" s="1547">
        <v>169.21879941330241</v>
      </c>
      <c r="R8" s="1547">
        <v>169.80001440139674</v>
      </c>
      <c r="S8" s="1547">
        <v>170.35810047582473</v>
      </c>
      <c r="T8" s="1547">
        <v>170.84427539566215</v>
      </c>
      <c r="U8" s="1547">
        <v>172.78004074190844</v>
      </c>
      <c r="V8" s="1547">
        <v>174.50528247747172</v>
      </c>
      <c r="W8" s="1547">
        <v>175.58229462645878</v>
      </c>
      <c r="X8" s="1547">
        <v>176.86281795867819</v>
      </c>
      <c r="Y8" s="1547">
        <v>178.43023784538357</v>
      </c>
      <c r="Z8" s="1547">
        <v>178.45673990258399</v>
      </c>
      <c r="AA8" s="1547">
        <v>178.69179614782672</v>
      </c>
      <c r="AB8" s="1547">
        <v>178.87449876516922</v>
      </c>
      <c r="AC8" s="1547">
        <v>177.24888204172873</v>
      </c>
      <c r="AD8" s="1547">
        <v>174.43685856929952</v>
      </c>
      <c r="AE8" s="1547">
        <v>173.12514586970406</v>
      </c>
      <c r="AF8" s="1547">
        <v>173.96465305514155</v>
      </c>
      <c r="AG8" s="1547">
        <v>177.07180754737064</v>
      </c>
      <c r="AH8" s="1547">
        <v>180.68626882052371</v>
      </c>
      <c r="AI8" s="1547">
        <v>181.03834610389617</v>
      </c>
      <c r="AJ8" s="1547">
        <v>181.07637750691927</v>
      </c>
      <c r="AK8" s="1547">
        <v>181.36677000212899</v>
      </c>
      <c r="AL8" s="1547">
        <v>182.14789019586965</v>
      </c>
      <c r="AM8" s="1547">
        <v>182.3647967638918</v>
      </c>
      <c r="AN8" s="1547">
        <v>182.25448865233133</v>
      </c>
      <c r="AO8" s="1547">
        <v>182.60249315520542</v>
      </c>
      <c r="AP8" s="1547">
        <v>182.69952220566319</v>
      </c>
      <c r="AQ8" s="1547">
        <v>182.89259517777305</v>
      </c>
      <c r="AR8" s="1547">
        <v>183.02581119863743</v>
      </c>
      <c r="AS8" s="1547">
        <v>183.35046505216093</v>
      </c>
      <c r="AT8" s="1547">
        <v>183.80485100063868</v>
      </c>
      <c r="AU8" s="1547">
        <v>184.6129957951884</v>
      </c>
      <c r="AV8" s="1547">
        <v>187.73926154992543</v>
      </c>
      <c r="AW8" s="1547">
        <v>191.95564222908234</v>
      </c>
      <c r="AX8" s="1547">
        <v>195.53470130934639</v>
      </c>
      <c r="AY8" s="1547">
        <v>197.21624278262715</v>
      </c>
      <c r="AZ8" s="1547">
        <v>195.97706720246964</v>
      </c>
      <c r="BA8" s="1547">
        <v>193.68466612731532</v>
      </c>
      <c r="BC8" s="1548" t="s">
        <v>618</v>
      </c>
      <c r="BD8" s="1696"/>
      <c r="BE8" s="1696"/>
      <c r="BF8" s="1696"/>
      <c r="BG8" s="1696"/>
      <c r="BH8" s="1696"/>
      <c r="BI8" s="1696"/>
      <c r="BJ8" s="1696"/>
      <c r="BK8" s="1696"/>
      <c r="BL8" s="1696"/>
      <c r="BM8" s="1696"/>
      <c r="BN8" s="1696"/>
      <c r="BO8" s="1696"/>
      <c r="BP8" s="1696"/>
      <c r="BQ8" s="1696"/>
      <c r="BR8" s="1696"/>
      <c r="BS8" s="1696"/>
      <c r="BT8" s="1696"/>
      <c r="BU8" s="1696"/>
      <c r="BV8" s="1696"/>
      <c r="BW8" s="1696"/>
      <c r="BX8" s="1696"/>
      <c r="BY8" s="1696"/>
      <c r="BZ8" s="1696"/>
      <c r="CA8" s="1696"/>
      <c r="CB8" s="1696"/>
      <c r="CC8" s="1696"/>
      <c r="CD8" s="1696"/>
      <c r="CE8" s="1696"/>
      <c r="CF8" s="1696"/>
      <c r="CG8" s="1696"/>
      <c r="CH8" s="1696"/>
      <c r="CI8" s="1696"/>
      <c r="CJ8" s="1696"/>
      <c r="CK8" s="1696"/>
      <c r="CL8" s="1696"/>
      <c r="CM8" s="1696"/>
      <c r="CN8" s="1696"/>
      <c r="CO8" s="1696"/>
      <c r="CP8" s="1696"/>
      <c r="CQ8" s="1696"/>
      <c r="CR8" s="1696"/>
      <c r="CS8" s="1696"/>
      <c r="CT8" s="1696"/>
      <c r="CU8" s="1696"/>
      <c r="CV8" s="1696"/>
      <c r="CW8" s="1696"/>
      <c r="CX8" s="1696"/>
      <c r="CY8" s="1696"/>
      <c r="CZ8" s="1696"/>
      <c r="DA8" s="1696"/>
      <c r="DB8" s="1696"/>
      <c r="DC8" s="1696"/>
      <c r="DD8" s="1696"/>
      <c r="DE8" s="1696"/>
      <c r="DF8" s="1696"/>
      <c r="DG8" s="1696"/>
      <c r="DH8" s="1696"/>
      <c r="DI8" s="1696"/>
    </row>
    <row r="9" spans="1:113" ht="15.75">
      <c r="A9" s="1549" t="s">
        <v>619</v>
      </c>
      <c r="B9" s="1547">
        <v>192.7092033851394</v>
      </c>
      <c r="C9" s="1547">
        <v>188.93102239727483</v>
      </c>
      <c r="D9" s="1547">
        <v>184.30623021077284</v>
      </c>
      <c r="E9" s="1547">
        <v>182.02111059186706</v>
      </c>
      <c r="F9" s="1547">
        <v>182.28178850329996</v>
      </c>
      <c r="G9" s="1547">
        <v>184.0755176921439</v>
      </c>
      <c r="H9" s="1547">
        <v>185.620215296998</v>
      </c>
      <c r="I9" s="1547">
        <v>188.97974090909091</v>
      </c>
      <c r="J9" s="1547">
        <v>192.86350781349793</v>
      </c>
      <c r="K9" s="1547">
        <v>195.39004151586121</v>
      </c>
      <c r="L9" s="1547">
        <v>194.45219881839472</v>
      </c>
      <c r="M9" s="1547">
        <v>188.91763846071962</v>
      </c>
      <c r="N9" s="1547">
        <v>186.24712534596549</v>
      </c>
      <c r="O9" s="1547">
        <v>185.9147717372791</v>
      </c>
      <c r="P9" s="1547">
        <v>184.67227282307854</v>
      </c>
      <c r="Q9" s="1547">
        <v>180.97863167979554</v>
      </c>
      <c r="R9" s="1547">
        <v>178.10509282520758</v>
      </c>
      <c r="S9" s="1547">
        <v>171.75782949755163</v>
      </c>
      <c r="T9" s="1547">
        <v>164.50675420481156</v>
      </c>
      <c r="U9" s="1547">
        <v>158.37408598041301</v>
      </c>
      <c r="V9" s="1547">
        <v>159.41805129870133</v>
      </c>
      <c r="W9" s="1547">
        <v>162.90796214605072</v>
      </c>
      <c r="X9" s="1547">
        <v>163.46975112837981</v>
      </c>
      <c r="Y9" s="1547">
        <v>163.36897749627417</v>
      </c>
      <c r="Z9" s="1547">
        <v>161.61829204557554</v>
      </c>
      <c r="AA9" s="1547">
        <v>162.4426840698541</v>
      </c>
      <c r="AB9" s="1547">
        <v>158.92303680930618</v>
      </c>
      <c r="AC9" s="1547">
        <v>153.70261628583302</v>
      </c>
      <c r="AD9" s="1547">
        <v>148.22904045492311</v>
      </c>
      <c r="AE9" s="1547">
        <v>149.89541199626089</v>
      </c>
      <c r="AF9" s="1547">
        <v>150.71560022850019</v>
      </c>
      <c r="AG9" s="1547">
        <v>151.02671419817202</v>
      </c>
      <c r="AH9" s="1547">
        <v>150.87499286456168</v>
      </c>
      <c r="AI9" s="1547">
        <v>150.61555900498544</v>
      </c>
      <c r="AJ9" s="1547">
        <v>150.57333610303283</v>
      </c>
      <c r="AK9" s="1547">
        <v>150.80290358329873</v>
      </c>
      <c r="AL9" s="1547">
        <v>149.8308052555048</v>
      </c>
      <c r="AM9" s="1547">
        <v>142.60767045076858</v>
      </c>
      <c r="AN9" s="1547">
        <v>141.63921967179058</v>
      </c>
      <c r="AO9" s="1547">
        <v>141.22102820938929</v>
      </c>
      <c r="AP9" s="1547">
        <v>140.67156837349401</v>
      </c>
      <c r="AQ9" s="1547">
        <v>140.41822094931447</v>
      </c>
      <c r="AR9" s="1547">
        <v>139.63391388658081</v>
      </c>
      <c r="AS9" s="1547">
        <v>139.33387601786458</v>
      </c>
      <c r="AT9" s="1547">
        <v>139.19735971125883</v>
      </c>
      <c r="AU9" s="1547">
        <v>137.01049210635645</v>
      </c>
      <c r="AV9" s="1547">
        <v>133.81062485459077</v>
      </c>
      <c r="AW9" s="1547">
        <v>129.78716533028668</v>
      </c>
      <c r="AX9" s="1547">
        <v>128.95493651848776</v>
      </c>
      <c r="AY9" s="1547">
        <v>128.58387203988369</v>
      </c>
      <c r="AZ9" s="1547">
        <v>128.85248987328623</v>
      </c>
      <c r="BA9" s="1547">
        <v>128.09585709389285</v>
      </c>
      <c r="BC9" s="1549" t="s">
        <v>619</v>
      </c>
      <c r="BD9" s="1696"/>
      <c r="BE9" s="1696"/>
      <c r="BF9" s="1696"/>
      <c r="BG9" s="1696"/>
      <c r="BH9" s="1696"/>
      <c r="BI9" s="1696"/>
      <c r="BJ9" s="1696"/>
      <c r="BK9" s="1696"/>
      <c r="BL9" s="1696"/>
      <c r="BM9" s="1696"/>
      <c r="BN9" s="1696"/>
      <c r="BO9" s="1696"/>
      <c r="BP9" s="1696"/>
      <c r="BQ9" s="1696"/>
      <c r="BR9" s="1696"/>
      <c r="BS9" s="1696"/>
      <c r="BT9" s="1696"/>
      <c r="BU9" s="1696"/>
      <c r="BV9" s="1696"/>
      <c r="BW9" s="1696"/>
      <c r="BX9" s="1696"/>
      <c r="BY9" s="1696"/>
      <c r="BZ9" s="1696"/>
      <c r="CA9" s="1696"/>
      <c r="CB9" s="1696"/>
      <c r="CC9" s="1696"/>
      <c r="CD9" s="1696"/>
      <c r="CE9" s="1696"/>
      <c r="CF9" s="1696"/>
      <c r="CG9" s="1696"/>
      <c r="CH9" s="1696"/>
      <c r="CI9" s="1696"/>
      <c r="CJ9" s="1696"/>
      <c r="CK9" s="1696"/>
      <c r="CL9" s="1696"/>
      <c r="CM9" s="1696"/>
      <c r="CN9" s="1696"/>
      <c r="CO9" s="1696"/>
      <c r="CP9" s="1696"/>
      <c r="CQ9" s="1696"/>
      <c r="CR9" s="1696"/>
      <c r="CS9" s="1696"/>
      <c r="CT9" s="1696"/>
      <c r="CU9" s="1696"/>
      <c r="CV9" s="1696"/>
      <c r="CW9" s="1696"/>
      <c r="CX9" s="1696"/>
      <c r="CY9" s="1696"/>
      <c r="CZ9" s="1696"/>
      <c r="DA9" s="1696"/>
      <c r="DB9" s="1696"/>
      <c r="DC9" s="1696"/>
      <c r="DD9" s="1696"/>
      <c r="DE9" s="1696"/>
      <c r="DF9" s="1696"/>
      <c r="DG9" s="1696"/>
      <c r="DH9" s="1696"/>
      <c r="DI9" s="1696"/>
    </row>
    <row r="10" spans="1:113" ht="15.75">
      <c r="A10" s="1548" t="s">
        <v>620</v>
      </c>
      <c r="B10" s="1547">
        <v>125.745</v>
      </c>
      <c r="C10" s="1547">
        <v>125.55430000000001</v>
      </c>
      <c r="D10" s="1547">
        <v>125.62140000000001</v>
      </c>
      <c r="E10" s="1547">
        <v>125.7119</v>
      </c>
      <c r="F10" s="1547">
        <v>126.033</v>
      </c>
      <c r="G10" s="1547">
        <v>126.60570000000001</v>
      </c>
      <c r="H10" s="1547">
        <v>127.84670000000001</v>
      </c>
      <c r="I10" s="1547">
        <v>127.84490000000001</v>
      </c>
      <c r="J10" s="1547">
        <v>128.82990000000001</v>
      </c>
      <c r="K10" s="1547">
        <v>130.05700000000002</v>
      </c>
      <c r="L10" s="1547">
        <v>131.65219999999999</v>
      </c>
      <c r="M10" s="1547">
        <v>137.87560000000002</v>
      </c>
      <c r="N10" s="1547">
        <v>149.7319</v>
      </c>
      <c r="O10" s="1547">
        <v>165.9633</v>
      </c>
      <c r="P10" s="1547">
        <v>177.19570000000002</v>
      </c>
      <c r="Q10" s="1547">
        <v>178.98140000000001</v>
      </c>
      <c r="R10" s="1547">
        <v>178.69110000000001</v>
      </c>
      <c r="S10" s="1547">
        <v>178.6756</v>
      </c>
      <c r="T10" s="1547">
        <v>177.7037</v>
      </c>
      <c r="U10" s="1547">
        <v>178.005</v>
      </c>
      <c r="V10" s="1547">
        <v>178.19760000000002</v>
      </c>
      <c r="W10" s="1547">
        <v>177.98180000000002</v>
      </c>
      <c r="X10" s="1547">
        <v>178.00830000000002</v>
      </c>
      <c r="Y10" s="1547">
        <v>179.60140000000001</v>
      </c>
      <c r="Z10" s="1547">
        <v>177.26760000000002</v>
      </c>
      <c r="AA10" s="1547">
        <v>177.285</v>
      </c>
      <c r="AB10" s="1547">
        <v>177.48869999999999</v>
      </c>
      <c r="AC10" s="1547">
        <v>175.4547</v>
      </c>
      <c r="AD10" s="1547">
        <v>171.35820000000001</v>
      </c>
      <c r="AE10" s="1547">
        <v>167.53900000000002</v>
      </c>
      <c r="AF10" s="1547">
        <v>168.8135</v>
      </c>
      <c r="AG10" s="1547">
        <v>173.5171</v>
      </c>
      <c r="AH10" s="1547">
        <v>177.27930000000001</v>
      </c>
      <c r="AI10" s="1547">
        <v>178.38660000000002</v>
      </c>
      <c r="AJ10" s="1547">
        <v>175.9599</v>
      </c>
      <c r="AK10" s="1547">
        <v>177.01670000000001</v>
      </c>
      <c r="AL10" s="1547">
        <v>178.3484</v>
      </c>
      <c r="AM10" s="1547">
        <v>178.80180000000001</v>
      </c>
      <c r="AN10" s="1547">
        <v>177.20600000000002</v>
      </c>
      <c r="AO10" s="1547">
        <v>177.74860000000001</v>
      </c>
      <c r="AP10" s="1547">
        <v>178.09970000000001</v>
      </c>
      <c r="AQ10" s="1547">
        <v>178.54730000000001</v>
      </c>
      <c r="AR10" s="1547">
        <v>178.48420000000002</v>
      </c>
      <c r="AS10" s="1547">
        <v>177.71860000000001</v>
      </c>
      <c r="AT10" s="1547">
        <v>177.32600000000002</v>
      </c>
      <c r="AU10" s="1547">
        <v>177.7148</v>
      </c>
      <c r="AV10" s="1547">
        <v>180.6174</v>
      </c>
      <c r="AW10" s="1547">
        <v>185.14400000000001</v>
      </c>
      <c r="AX10" s="1547">
        <v>190.87200000000001</v>
      </c>
      <c r="AY10" s="1547">
        <v>195.0378</v>
      </c>
      <c r="AZ10" s="1547">
        <v>193.78110000000001</v>
      </c>
      <c r="BA10" s="1547">
        <v>193.87790000000001</v>
      </c>
      <c r="BC10" s="1548" t="s">
        <v>620</v>
      </c>
      <c r="BD10" s="1696"/>
      <c r="BE10" s="1696"/>
      <c r="BF10" s="1696"/>
      <c r="BG10" s="1696"/>
      <c r="BH10" s="1696"/>
      <c r="BI10" s="1696"/>
      <c r="BJ10" s="1696"/>
      <c r="BK10" s="1696"/>
      <c r="BL10" s="1696"/>
      <c r="BM10" s="1696"/>
      <c r="BN10" s="1696"/>
      <c r="BO10" s="1696"/>
      <c r="BP10" s="1696"/>
      <c r="BQ10" s="1696"/>
      <c r="BR10" s="1696"/>
      <c r="BS10" s="1696"/>
      <c r="BT10" s="1696"/>
      <c r="BU10" s="1696"/>
      <c r="BV10" s="1696"/>
      <c r="BW10" s="1696"/>
      <c r="BX10" s="1696"/>
      <c r="BY10" s="1696"/>
      <c r="BZ10" s="1696"/>
      <c r="CA10" s="1696"/>
      <c r="CB10" s="1696"/>
      <c r="CC10" s="1696"/>
      <c r="CD10" s="1696"/>
      <c r="CE10" s="1696"/>
      <c r="CF10" s="1696"/>
      <c r="CG10" s="1696"/>
      <c r="CH10" s="1696"/>
      <c r="CI10" s="1696"/>
      <c r="CJ10" s="1696"/>
      <c r="CK10" s="1696"/>
      <c r="CL10" s="1696"/>
      <c r="CM10" s="1696"/>
      <c r="CN10" s="1696"/>
      <c r="CO10" s="1696"/>
      <c r="CP10" s="1696"/>
      <c r="CQ10" s="1696"/>
      <c r="CR10" s="1696"/>
      <c r="CS10" s="1696"/>
      <c r="CT10" s="1696"/>
      <c r="CU10" s="1696"/>
      <c r="CV10" s="1696"/>
      <c r="CW10" s="1696"/>
      <c r="CX10" s="1696"/>
      <c r="CY10" s="1696"/>
      <c r="CZ10" s="1696"/>
      <c r="DA10" s="1696"/>
      <c r="DB10" s="1696"/>
      <c r="DC10" s="1696"/>
      <c r="DD10" s="1696"/>
      <c r="DE10" s="1696"/>
      <c r="DF10" s="1696"/>
      <c r="DG10" s="1696"/>
      <c r="DH10" s="1696"/>
      <c r="DI10" s="1696"/>
    </row>
    <row r="11" spans="1:113" ht="15.75">
      <c r="A11" s="1548" t="s">
        <v>621</v>
      </c>
      <c r="B11" s="1547">
        <v>191.10820000000001</v>
      </c>
      <c r="C11" s="1547">
        <v>187.17140000000001</v>
      </c>
      <c r="D11" s="1547">
        <v>180.80780000000001</v>
      </c>
      <c r="E11" s="1547">
        <v>178.041</v>
      </c>
      <c r="F11" s="1547">
        <v>180.44900000000001</v>
      </c>
      <c r="G11" s="1547">
        <v>186.38460000000001</v>
      </c>
      <c r="H11" s="1547">
        <v>189.3295</v>
      </c>
      <c r="I11" s="1547">
        <v>193.38420000000002</v>
      </c>
      <c r="J11" s="1547">
        <v>197.0198</v>
      </c>
      <c r="K11" s="1547">
        <v>199.41150000000002</v>
      </c>
      <c r="L11" s="1547">
        <v>195.74450000000002</v>
      </c>
      <c r="M11" s="1547">
        <v>183.09829999999999</v>
      </c>
      <c r="N11" s="1547">
        <v>177.34900000000002</v>
      </c>
      <c r="O11" s="1547">
        <v>180.0909</v>
      </c>
      <c r="P11" s="1547">
        <v>178.42310000000001</v>
      </c>
      <c r="Q11" s="1547">
        <v>174.929</v>
      </c>
      <c r="R11" s="1547">
        <v>171.5848</v>
      </c>
      <c r="S11" s="1547">
        <v>158.5325</v>
      </c>
      <c r="T11" s="1547">
        <v>149.03140000000002</v>
      </c>
      <c r="U11" s="1547">
        <v>140.4854</v>
      </c>
      <c r="V11" s="1547">
        <v>149.08770000000001</v>
      </c>
      <c r="W11" s="1547">
        <v>167.18690000000001</v>
      </c>
      <c r="X11" s="1547">
        <v>166.80500000000001</v>
      </c>
      <c r="Y11" s="1547">
        <v>163.8895</v>
      </c>
      <c r="Z11" s="1547">
        <v>162.87690000000001</v>
      </c>
      <c r="AA11" s="1547">
        <v>158.15260000000001</v>
      </c>
      <c r="AB11" s="1547">
        <v>153.5754</v>
      </c>
      <c r="AC11" s="1547">
        <v>144.06399999999999</v>
      </c>
      <c r="AD11" s="1547">
        <v>133.7013</v>
      </c>
      <c r="AE11" s="1547">
        <v>144.0538</v>
      </c>
      <c r="AF11" s="1547">
        <v>149.0899</v>
      </c>
      <c r="AG11" s="1547">
        <v>148.7158</v>
      </c>
      <c r="AH11" s="1547">
        <v>146.80530000000002</v>
      </c>
      <c r="AI11" s="1547">
        <v>144.81140000000002</v>
      </c>
      <c r="AJ11" s="1547">
        <v>144.3099</v>
      </c>
      <c r="AK11" s="1547">
        <v>143.59440000000001</v>
      </c>
      <c r="AL11" s="1547">
        <v>142.45160000000001</v>
      </c>
      <c r="AM11" s="1547">
        <v>135.1772</v>
      </c>
      <c r="AN11" s="1547">
        <v>130.8673</v>
      </c>
      <c r="AO11" s="1547">
        <v>130.25190000000001</v>
      </c>
      <c r="AP11" s="1547">
        <v>130.7099</v>
      </c>
      <c r="AQ11" s="1547">
        <v>128.66070000000002</v>
      </c>
      <c r="AR11" s="1547">
        <v>126.88390000000001</v>
      </c>
      <c r="AS11" s="1547">
        <v>125.9646</v>
      </c>
      <c r="AT11" s="1547">
        <v>126.81880000000001</v>
      </c>
      <c r="AU11" s="1547">
        <v>123.35270000000001</v>
      </c>
      <c r="AV11" s="1547">
        <v>118.78320000000001</v>
      </c>
      <c r="AW11" s="1547">
        <v>113.83170000000001</v>
      </c>
      <c r="AX11" s="1547">
        <v>113.2878</v>
      </c>
      <c r="AY11" s="1547">
        <v>114.9132</v>
      </c>
      <c r="AZ11" s="1547">
        <v>115.9111</v>
      </c>
      <c r="BA11" s="1547">
        <v>112.48230000000001</v>
      </c>
      <c r="BC11" s="1548" t="s">
        <v>621</v>
      </c>
      <c r="BD11" s="1696"/>
      <c r="BE11" s="1696"/>
      <c r="BF11" s="1696"/>
      <c r="BG11" s="1696"/>
      <c r="BH11" s="1696"/>
      <c r="BI11" s="1696"/>
      <c r="BJ11" s="1696"/>
      <c r="BK11" s="1696"/>
      <c r="BL11" s="1696"/>
      <c r="BM11" s="1696"/>
      <c r="BN11" s="1696"/>
      <c r="BO11" s="1696"/>
      <c r="BP11" s="1696"/>
      <c r="BQ11" s="1696"/>
      <c r="BR11" s="1696"/>
      <c r="BS11" s="1696"/>
      <c r="BT11" s="1696"/>
      <c r="BU11" s="1696"/>
      <c r="BV11" s="1696"/>
      <c r="BW11" s="1696"/>
      <c r="BX11" s="1696"/>
      <c r="BY11" s="1696"/>
      <c r="BZ11" s="1696"/>
      <c r="CA11" s="1696"/>
      <c r="CB11" s="1696"/>
      <c r="CC11" s="1696"/>
      <c r="CD11" s="1696"/>
      <c r="CE11" s="1696"/>
      <c r="CF11" s="1696"/>
      <c r="CG11" s="1696"/>
      <c r="CH11" s="1696"/>
      <c r="CI11" s="1696"/>
      <c r="CJ11" s="1696"/>
      <c r="CK11" s="1696"/>
      <c r="CL11" s="1696"/>
      <c r="CM11" s="1696"/>
      <c r="CN11" s="1696"/>
      <c r="CO11" s="1696"/>
      <c r="CP11" s="1696"/>
      <c r="CQ11" s="1696"/>
      <c r="CR11" s="1696"/>
      <c r="CS11" s="1696"/>
      <c r="CT11" s="1696"/>
      <c r="CU11" s="1696"/>
      <c r="CV11" s="1696"/>
      <c r="CW11" s="1696"/>
      <c r="CX11" s="1696"/>
      <c r="CY11" s="1696"/>
      <c r="CZ11" s="1696"/>
      <c r="DA11" s="1696"/>
      <c r="DB11" s="1696"/>
      <c r="DC11" s="1696"/>
      <c r="DD11" s="1696"/>
      <c r="DE11" s="1696"/>
      <c r="DF11" s="1696"/>
      <c r="DG11" s="1696"/>
      <c r="DH11" s="1696"/>
      <c r="DI11" s="1696"/>
    </row>
    <row r="12" spans="1:113" ht="15.75">
      <c r="A12" s="1550" t="s">
        <v>622</v>
      </c>
      <c r="B12" s="1547">
        <v>127.75460000000001</v>
      </c>
      <c r="C12" s="1547">
        <v>127.10980000000001</v>
      </c>
      <c r="D12" s="1547">
        <v>127.40450000000001</v>
      </c>
      <c r="E12" s="1547">
        <v>126.5711</v>
      </c>
      <c r="F12" s="1547">
        <v>127.1195</v>
      </c>
      <c r="G12" s="1547">
        <v>127.8052</v>
      </c>
      <c r="H12" s="1547">
        <v>130.1232</v>
      </c>
      <c r="I12" s="1547">
        <v>130.26400000000001</v>
      </c>
      <c r="J12" s="1547">
        <v>130.1362</v>
      </c>
      <c r="K12" s="1547">
        <v>130.1454</v>
      </c>
      <c r="L12" s="1547">
        <v>132.6816</v>
      </c>
      <c r="M12" s="1547">
        <v>135.2099</v>
      </c>
      <c r="N12" s="1547">
        <v>138.24590000000001</v>
      </c>
      <c r="O12" s="1547">
        <v>144.41750000000002</v>
      </c>
      <c r="P12" s="1547">
        <v>153.7893</v>
      </c>
      <c r="Q12" s="1547">
        <v>158.2004</v>
      </c>
      <c r="R12" s="1547">
        <v>159.1207</v>
      </c>
      <c r="S12" s="1547">
        <v>160.61100000000002</v>
      </c>
      <c r="T12" s="1547">
        <v>161.2681</v>
      </c>
      <c r="U12" s="1547">
        <v>165.1095</v>
      </c>
      <c r="V12" s="1547">
        <v>168.98670000000001</v>
      </c>
      <c r="W12" s="1547">
        <v>170.04949999999999</v>
      </c>
      <c r="X12" s="1547">
        <v>170.8597</v>
      </c>
      <c r="Y12" s="1547">
        <v>172.33629999999999</v>
      </c>
      <c r="Z12" s="1547">
        <v>173.3031</v>
      </c>
      <c r="AA12" s="1547">
        <v>174.81980000000001</v>
      </c>
      <c r="AB12" s="1547">
        <v>174.84390000000002</v>
      </c>
      <c r="AC12" s="1547">
        <v>174.27800000000002</v>
      </c>
      <c r="AD12" s="1547">
        <v>169.14590000000001</v>
      </c>
      <c r="AE12" s="1547">
        <v>166.4932</v>
      </c>
      <c r="AF12" s="1547">
        <v>166.6121</v>
      </c>
      <c r="AG12" s="1547">
        <v>166.12890000000002</v>
      </c>
      <c r="AH12" s="1547">
        <v>168.87650000000002</v>
      </c>
      <c r="AI12" s="1547">
        <v>172.7296</v>
      </c>
      <c r="AJ12" s="1547">
        <v>176.88650000000001</v>
      </c>
      <c r="AK12" s="1547">
        <v>176.71250000000001</v>
      </c>
      <c r="AL12" s="1547">
        <v>176.74030000000002</v>
      </c>
      <c r="AM12" s="1547">
        <v>176.6405</v>
      </c>
      <c r="AN12" s="1547">
        <v>176.2705</v>
      </c>
      <c r="AO12" s="1547">
        <v>178.80680000000001</v>
      </c>
      <c r="AP12" s="1547">
        <v>181.03040000000001</v>
      </c>
      <c r="AQ12" s="1547">
        <v>183.8022</v>
      </c>
      <c r="AR12" s="1547">
        <v>186.0641</v>
      </c>
      <c r="AS12" s="1547">
        <v>189.53720000000001</v>
      </c>
      <c r="AT12" s="1547">
        <v>191.52080000000001</v>
      </c>
      <c r="AU12" s="1547">
        <v>195.65520000000001</v>
      </c>
      <c r="AV12" s="1547">
        <v>197.1183</v>
      </c>
      <c r="AW12" s="1547">
        <v>197.0112</v>
      </c>
      <c r="AX12" s="1547">
        <v>196.3409</v>
      </c>
      <c r="AY12" s="1547">
        <v>194.43780000000001</v>
      </c>
      <c r="AZ12" s="1547">
        <v>194.17830000000001</v>
      </c>
      <c r="BA12" s="1547">
        <v>194.21280000000002</v>
      </c>
      <c r="BC12" s="1550" t="s">
        <v>622</v>
      </c>
      <c r="BD12" s="1696"/>
      <c r="BE12" s="1696"/>
      <c r="BF12" s="1696"/>
      <c r="BG12" s="1696"/>
      <c r="BH12" s="1696"/>
      <c r="BI12" s="1696"/>
      <c r="BJ12" s="1696"/>
      <c r="BK12" s="1696"/>
      <c r="BL12" s="1696"/>
      <c r="BM12" s="1696"/>
      <c r="BN12" s="1696"/>
      <c r="BO12" s="1696"/>
      <c r="BP12" s="1696"/>
      <c r="BQ12" s="1696"/>
      <c r="BR12" s="1696"/>
      <c r="BS12" s="1696"/>
      <c r="BT12" s="1696"/>
      <c r="BU12" s="1696"/>
      <c r="BV12" s="1696"/>
      <c r="BW12" s="1696"/>
      <c r="BX12" s="1696"/>
      <c r="BY12" s="1696"/>
      <c r="BZ12" s="1696"/>
      <c r="CA12" s="1696"/>
      <c r="CB12" s="1696"/>
      <c r="CC12" s="1696"/>
      <c r="CD12" s="1696"/>
      <c r="CE12" s="1696"/>
      <c r="CF12" s="1696"/>
      <c r="CG12" s="1696"/>
      <c r="CH12" s="1696"/>
      <c r="CI12" s="1696"/>
      <c r="CJ12" s="1696"/>
      <c r="CK12" s="1696"/>
      <c r="CL12" s="1696"/>
      <c r="CM12" s="1696"/>
      <c r="CN12" s="1696"/>
      <c r="CO12" s="1696"/>
      <c r="CP12" s="1696"/>
      <c r="CQ12" s="1696"/>
      <c r="CR12" s="1696"/>
      <c r="CS12" s="1696"/>
      <c r="CT12" s="1696"/>
      <c r="CU12" s="1696"/>
      <c r="CV12" s="1696"/>
      <c r="CW12" s="1696"/>
      <c r="CX12" s="1696"/>
      <c r="CY12" s="1696"/>
      <c r="CZ12" s="1696"/>
      <c r="DA12" s="1696"/>
      <c r="DB12" s="1696"/>
      <c r="DC12" s="1696"/>
      <c r="DD12" s="1696"/>
      <c r="DE12" s="1696"/>
      <c r="DF12" s="1696"/>
      <c r="DG12" s="1696"/>
      <c r="DH12" s="1696"/>
      <c r="DI12" s="1696"/>
    </row>
    <row r="13" spans="1:113" ht="15.75">
      <c r="A13" s="1550" t="s">
        <v>623</v>
      </c>
      <c r="B13" s="1547">
        <v>193.399</v>
      </c>
      <c r="C13" s="1547">
        <v>194.1627</v>
      </c>
      <c r="D13" s="1547">
        <v>197.37800000000001</v>
      </c>
      <c r="E13" s="1547">
        <v>198.58500000000001</v>
      </c>
      <c r="F13" s="1547">
        <v>199.7878</v>
      </c>
      <c r="G13" s="1547">
        <v>201.93470000000002</v>
      </c>
      <c r="H13" s="1547">
        <v>202.3578</v>
      </c>
      <c r="I13" s="1547"/>
      <c r="J13" s="1547">
        <v>203.1806</v>
      </c>
      <c r="K13" s="1547">
        <v>206.5138</v>
      </c>
      <c r="L13" s="1547">
        <v>205.84180000000001</v>
      </c>
      <c r="M13" s="1547">
        <v>202.48930000000001</v>
      </c>
      <c r="N13" s="1547">
        <v>201.98270000000002</v>
      </c>
      <c r="O13" s="1547">
        <v>199.3005</v>
      </c>
      <c r="P13" s="1547">
        <v>199.6996</v>
      </c>
      <c r="Q13" s="1547">
        <v>189.874</v>
      </c>
      <c r="R13" s="1547">
        <v>194.8135</v>
      </c>
      <c r="S13" s="1547">
        <v>190.26510000000002</v>
      </c>
      <c r="T13" s="1547">
        <v>186.4479</v>
      </c>
      <c r="U13" s="1547">
        <v>179.67590000000001</v>
      </c>
      <c r="V13" s="1547">
        <v>178.631</v>
      </c>
      <c r="W13" s="1547">
        <v>173.9555</v>
      </c>
      <c r="X13" s="1547">
        <v>171.82640000000001</v>
      </c>
      <c r="Y13" s="1547">
        <v>167.7937</v>
      </c>
      <c r="Z13" s="1547">
        <v>166.18290000000002</v>
      </c>
      <c r="AA13" s="1547">
        <v>165.42600000000002</v>
      </c>
      <c r="AB13" s="1547">
        <v>164.11510000000001</v>
      </c>
      <c r="AC13" s="1547">
        <v>160.93470000000002</v>
      </c>
      <c r="AD13" s="1547">
        <v>159.4203</v>
      </c>
      <c r="AE13" s="1547">
        <v>158.36770000000001</v>
      </c>
      <c r="AF13" s="1547">
        <v>157.99170000000001</v>
      </c>
      <c r="AG13" s="1547">
        <v>158.57089999999999</v>
      </c>
      <c r="AH13" s="1547">
        <v>158.44490000000002</v>
      </c>
      <c r="AI13" s="1547">
        <v>158.88580000000002</v>
      </c>
      <c r="AJ13" s="1547">
        <v>158.12450000000001</v>
      </c>
      <c r="AK13" s="1547">
        <v>159.77160000000001</v>
      </c>
      <c r="AL13" s="1547">
        <v>161.14600000000002</v>
      </c>
      <c r="AM13" s="1547">
        <v>158.60400000000001</v>
      </c>
      <c r="AN13" s="1547">
        <v>156.11920000000001</v>
      </c>
      <c r="AO13" s="1547">
        <v>155.15380000000002</v>
      </c>
      <c r="AP13" s="1547">
        <v>155.34350000000001</v>
      </c>
      <c r="AQ13" s="1547">
        <v>155.18470000000002</v>
      </c>
      <c r="AR13" s="1547">
        <v>154.80600000000001</v>
      </c>
      <c r="AS13" s="1547">
        <v>154.76320000000001</v>
      </c>
      <c r="AT13" s="1547">
        <v>154.55530000000002</v>
      </c>
      <c r="AU13" s="1547">
        <v>152.96190000000001</v>
      </c>
      <c r="AV13" s="1547">
        <v>149.01609999999999</v>
      </c>
      <c r="AW13" s="1547">
        <v>144.6875</v>
      </c>
      <c r="AX13" s="1547">
        <v>141.07400000000001</v>
      </c>
      <c r="AY13" s="1547">
        <v>142.8193</v>
      </c>
      <c r="AZ13" s="1547">
        <v>144.065</v>
      </c>
      <c r="BA13" s="1547">
        <v>142.6234</v>
      </c>
      <c r="BC13" s="1550" t="s">
        <v>623</v>
      </c>
      <c r="BD13" s="1696"/>
      <c r="BE13" s="1696"/>
      <c r="BF13" s="1696"/>
      <c r="BG13" s="1696"/>
      <c r="BH13" s="1696"/>
      <c r="BI13" s="1696"/>
      <c r="BJ13" s="1696"/>
      <c r="BK13" s="1696"/>
      <c r="BL13" s="1696"/>
      <c r="BM13" s="1696"/>
      <c r="BN13" s="1696"/>
      <c r="BO13" s="1696"/>
      <c r="BP13" s="1696"/>
      <c r="BQ13" s="1696"/>
      <c r="BR13" s="1696"/>
      <c r="BS13" s="1696"/>
      <c r="BT13" s="1696"/>
      <c r="BU13" s="1696"/>
      <c r="BV13" s="1696"/>
      <c r="BW13" s="1696"/>
      <c r="BX13" s="1696"/>
      <c r="BY13" s="1696"/>
      <c r="BZ13" s="1696"/>
      <c r="CA13" s="1696"/>
      <c r="CB13" s="1696"/>
      <c r="CC13" s="1696"/>
      <c r="CD13" s="1696"/>
      <c r="CE13" s="1696"/>
      <c r="CF13" s="1696"/>
      <c r="CG13" s="1696"/>
      <c r="CH13" s="1696"/>
      <c r="CI13" s="1696"/>
      <c r="CJ13" s="1696"/>
      <c r="CK13" s="1696"/>
      <c r="CL13" s="1696"/>
      <c r="CM13" s="1696"/>
      <c r="CN13" s="1696"/>
      <c r="CO13" s="1696"/>
      <c r="CP13" s="1696"/>
      <c r="CQ13" s="1696"/>
      <c r="CR13" s="1696"/>
      <c r="CS13" s="1696"/>
      <c r="CT13" s="1696"/>
      <c r="CU13" s="1696"/>
      <c r="CV13" s="1696"/>
      <c r="CW13" s="1696"/>
      <c r="CX13" s="1696"/>
      <c r="CY13" s="1696"/>
      <c r="CZ13" s="1696"/>
      <c r="DA13" s="1696"/>
      <c r="DB13" s="1696"/>
      <c r="DC13" s="1696"/>
      <c r="DD13" s="1696"/>
      <c r="DE13" s="1696"/>
      <c r="DF13" s="1696"/>
      <c r="DG13" s="1696"/>
      <c r="DH13" s="1696"/>
      <c r="DI13" s="1696"/>
    </row>
    <row r="14" spans="1:113" ht="15">
      <c r="A14" s="213"/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BB14" s="1696"/>
      <c r="BC14" s="1696"/>
      <c r="BD14" s="1696"/>
      <c r="BE14" s="1696"/>
      <c r="BF14" s="1696"/>
      <c r="BG14" s="1696"/>
      <c r="BH14" s="1696"/>
      <c r="BI14" s="1696"/>
      <c r="BJ14" s="1696"/>
      <c r="BK14" s="1696"/>
      <c r="BL14" s="1696"/>
      <c r="BM14" s="1696"/>
      <c r="BN14" s="1696"/>
      <c r="BO14" s="1696"/>
      <c r="BP14" s="1696"/>
      <c r="BQ14" s="1696"/>
      <c r="BR14" s="1696"/>
      <c r="BS14" s="1696"/>
      <c r="BT14" s="1696"/>
      <c r="BU14" s="1696"/>
      <c r="BV14" s="1696"/>
      <c r="BW14" s="1696"/>
      <c r="BX14" s="1696"/>
      <c r="BY14" s="1696"/>
      <c r="BZ14" s="1696"/>
      <c r="CA14" s="1696"/>
      <c r="CB14" s="1696"/>
      <c r="CC14" s="1696"/>
      <c r="CD14" s="1696"/>
      <c r="CE14" s="1696"/>
      <c r="CF14" s="1696"/>
      <c r="CG14" s="1696"/>
      <c r="CH14" s="1696"/>
      <c r="CI14" s="1696"/>
      <c r="CJ14" s="1696"/>
      <c r="CK14" s="1696"/>
      <c r="CL14" s="1696"/>
      <c r="CM14" s="1696"/>
      <c r="CN14" s="1696"/>
      <c r="CO14" s="1696"/>
      <c r="CP14" s="1696"/>
      <c r="CQ14" s="1696"/>
      <c r="CR14" s="1696"/>
      <c r="CS14" s="1696"/>
      <c r="CT14" s="1696"/>
      <c r="CU14" s="1696"/>
      <c r="CV14" s="1696"/>
      <c r="CW14" s="1696"/>
      <c r="CX14" s="1696"/>
      <c r="CY14" s="1696"/>
      <c r="CZ14" s="1696"/>
      <c r="DA14" s="1696"/>
      <c r="DB14" s="1696"/>
      <c r="DC14" s="1696"/>
      <c r="DD14" s="1696"/>
      <c r="DE14" s="1696"/>
      <c r="DF14" s="1696"/>
      <c r="DG14" s="1696"/>
      <c r="DH14" s="1696"/>
      <c r="DI14" s="1696"/>
    </row>
    <row r="15" spans="1:113">
      <c r="A15" s="213"/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</row>
    <row r="16" spans="1:113" s="213" customFormat="1" ht="23.25">
      <c r="B16" s="243"/>
      <c r="V16" s="1543"/>
      <c r="W16" s="1543"/>
      <c r="X16" s="1543"/>
      <c r="Y16" s="1543"/>
      <c r="Z16" s="1543"/>
      <c r="AA16" s="1543"/>
      <c r="AB16" s="1543"/>
      <c r="AC16" s="1543"/>
      <c r="AD16" s="1543"/>
      <c r="AE16" s="1543"/>
      <c r="AF16" s="1543"/>
      <c r="AG16" s="1543"/>
      <c r="AH16" s="1543"/>
      <c r="AI16" s="1543"/>
      <c r="AJ16" s="1543"/>
      <c r="AK16" s="1543"/>
      <c r="AL16" s="1543"/>
      <c r="AM16" s="1543"/>
      <c r="AN16" s="1543"/>
      <c r="AO16" s="1680"/>
      <c r="AP16" s="1680"/>
      <c r="AQ16" s="1680"/>
      <c r="AR16" s="1681"/>
      <c r="AS16" s="942"/>
      <c r="AT16" s="942"/>
      <c r="AU16" s="1678"/>
      <c r="AV16" s="942"/>
      <c r="AW16" s="942"/>
      <c r="AX16" s="1543"/>
      <c r="AY16" s="1543"/>
      <c r="AZ16" s="1543"/>
      <c r="BA16" s="1543"/>
      <c r="BB16" s="1543"/>
      <c r="BC16" s="1543"/>
      <c r="BD16" s="1543"/>
      <c r="BE16" s="1543"/>
      <c r="BF16" s="1543"/>
      <c r="BG16" s="1543"/>
      <c r="BH16" s="1543"/>
      <c r="BI16" s="1543"/>
      <c r="BJ16" s="1543"/>
      <c r="BK16" s="1543"/>
      <c r="BL16" s="1543"/>
      <c r="BM16" s="1543"/>
      <c r="BN16" s="1543"/>
      <c r="BO16" s="1543"/>
      <c r="BP16" s="1543"/>
      <c r="BQ16" s="1543"/>
      <c r="BR16" s="1543"/>
      <c r="BS16" s="1543"/>
      <c r="BT16" s="1543"/>
      <c r="BU16" s="1543"/>
      <c r="BV16" s="1543"/>
      <c r="BW16" s="1543"/>
      <c r="BX16" s="1543"/>
      <c r="BY16" s="1543"/>
      <c r="BZ16" s="1543"/>
      <c r="CA16" s="1543"/>
      <c r="CB16" s="1543"/>
      <c r="CC16" s="1543"/>
      <c r="CD16" s="1543"/>
      <c r="CE16" s="1543"/>
      <c r="CF16" s="1543"/>
      <c r="CG16" s="1543"/>
      <c r="CH16" s="1543"/>
      <c r="CI16" s="1543"/>
      <c r="CJ16" s="1543"/>
      <c r="CK16" s="1543"/>
      <c r="CL16" s="1543"/>
      <c r="CM16" s="1543"/>
      <c r="CN16" s="1543"/>
      <c r="CO16" s="1543"/>
      <c r="CP16" s="1543"/>
      <c r="CQ16" s="1543"/>
      <c r="CR16" s="1543"/>
      <c r="CS16" s="1543"/>
      <c r="CT16" s="1543"/>
      <c r="CU16" s="1543"/>
      <c r="CV16" s="1543"/>
      <c r="CW16" s="1543"/>
      <c r="CX16" s="1543"/>
      <c r="CY16" s="1543"/>
      <c r="CZ16" s="1543"/>
      <c r="DA16" s="1543"/>
      <c r="DB16" s="1543"/>
      <c r="DC16" s="1543"/>
      <c r="DD16" s="1543"/>
      <c r="DE16" s="1543"/>
      <c r="DF16" s="1543"/>
      <c r="DG16" s="1543"/>
      <c r="DH16" s="1543"/>
      <c r="DI16" s="1543"/>
    </row>
    <row r="17" spans="3:113" s="213" customFormat="1" ht="23.25">
      <c r="O17" s="1552"/>
      <c r="P17" s="223"/>
      <c r="V17" s="1543"/>
      <c r="W17" s="1543"/>
      <c r="X17" s="1543"/>
      <c r="Y17" s="1543"/>
      <c r="Z17" s="1543"/>
      <c r="AA17" s="1543"/>
      <c r="AB17" s="1543"/>
      <c r="AC17" s="1543"/>
      <c r="AD17" s="1543"/>
      <c r="AE17" s="1543"/>
      <c r="AF17" s="1543"/>
      <c r="AG17" s="1543"/>
      <c r="AH17" s="1543"/>
      <c r="AI17" s="1543"/>
      <c r="AJ17" s="1543"/>
      <c r="AK17" s="1697"/>
      <c r="AL17" s="1697"/>
      <c r="AM17" s="1543"/>
      <c r="AN17" s="1543"/>
      <c r="AO17" s="942"/>
      <c r="AP17" s="942"/>
      <c r="AQ17" s="942"/>
      <c r="AR17" s="942"/>
      <c r="AS17" s="942"/>
      <c r="AT17" s="942"/>
      <c r="AU17" s="1678"/>
      <c r="AV17" s="1667"/>
      <c r="AW17" s="1667"/>
      <c r="AX17" s="1667"/>
      <c r="AY17" s="1668"/>
      <c r="AZ17" s="1668"/>
      <c r="BA17" s="1677"/>
      <c r="BB17" s="1543"/>
      <c r="BC17" s="1543"/>
      <c r="BD17" s="1543"/>
      <c r="BE17" s="1543"/>
      <c r="BF17" s="1543"/>
      <c r="BG17" s="1543"/>
      <c r="BH17" s="1543"/>
      <c r="BI17" s="1543"/>
      <c r="BJ17" s="1543"/>
      <c r="BK17" s="1543"/>
      <c r="BL17" s="1543"/>
      <c r="BM17" s="1543"/>
      <c r="BN17" s="1543"/>
      <c r="BO17" s="1543"/>
      <c r="BP17" s="1543"/>
      <c r="BQ17" s="1543"/>
      <c r="BR17" s="1543"/>
      <c r="BS17" s="1543"/>
      <c r="BT17" s="1543"/>
      <c r="BU17" s="1543"/>
      <c r="BV17" s="1543"/>
      <c r="BW17" s="1543"/>
      <c r="BX17" s="1543"/>
      <c r="BY17" s="1543"/>
      <c r="BZ17" s="1543"/>
      <c r="CA17" s="1543"/>
      <c r="CB17" s="1543"/>
      <c r="CC17" s="1543"/>
      <c r="CD17" s="1543"/>
      <c r="CE17" s="1543"/>
      <c r="CF17" s="1543"/>
      <c r="CG17" s="1543"/>
      <c r="CH17" s="1543"/>
      <c r="CI17" s="1543"/>
      <c r="CJ17" s="1543"/>
      <c r="CK17" s="1543"/>
      <c r="CL17" s="1543"/>
      <c r="CM17" s="1543"/>
      <c r="CN17" s="1543"/>
      <c r="CO17" s="1543"/>
      <c r="CP17" s="1543"/>
      <c r="CQ17" s="1543"/>
      <c r="CR17" s="1543"/>
      <c r="CS17" s="1543"/>
      <c r="CT17" s="1543"/>
      <c r="CU17" s="1543"/>
      <c r="CV17" s="1543"/>
      <c r="CW17" s="1543"/>
      <c r="CX17" s="1543"/>
      <c r="CY17" s="1543"/>
      <c r="CZ17" s="1543"/>
      <c r="DA17" s="1543"/>
      <c r="DB17" s="1543"/>
      <c r="DC17" s="1543"/>
      <c r="DD17" s="1543"/>
      <c r="DE17" s="1543"/>
      <c r="DF17" s="1543"/>
      <c r="DG17" s="1543"/>
      <c r="DH17" s="1543"/>
      <c r="DI17" s="1543"/>
    </row>
    <row r="18" spans="3:113" s="213" customFormat="1" ht="23.25">
      <c r="C18" s="243"/>
      <c r="V18" s="1543"/>
      <c r="W18" s="1543"/>
      <c r="X18" s="1543"/>
      <c r="Y18" s="1543"/>
      <c r="Z18" s="1543"/>
      <c r="AA18" s="1543"/>
      <c r="AB18" s="1543"/>
      <c r="AC18" s="1543"/>
      <c r="AD18" s="1543"/>
      <c r="AE18" s="1543"/>
      <c r="AF18" s="1543"/>
      <c r="AG18" s="1543"/>
      <c r="AH18" s="1543"/>
      <c r="AI18" s="1543"/>
      <c r="AJ18" s="1543"/>
      <c r="AK18" s="1698"/>
      <c r="AL18" s="1698"/>
      <c r="AM18" s="1543"/>
      <c r="AN18" s="1543"/>
      <c r="AO18" s="942"/>
      <c r="AP18" s="942"/>
      <c r="AQ18" s="942"/>
      <c r="AR18" s="942"/>
      <c r="AS18" s="942"/>
      <c r="AT18" s="942"/>
      <c r="AU18" s="1679"/>
      <c r="AV18" s="1667"/>
      <c r="AW18" s="1667"/>
      <c r="AX18" s="1667"/>
      <c r="AY18" s="1668"/>
      <c r="AZ18" s="1668"/>
      <c r="BA18" s="1677"/>
      <c r="BB18" s="1543"/>
      <c r="BC18" s="1543"/>
      <c r="BD18" s="1543"/>
      <c r="BE18" s="1543"/>
      <c r="BF18" s="1543"/>
      <c r="BG18" s="1543"/>
      <c r="BH18" s="1543"/>
      <c r="BI18" s="1543"/>
      <c r="BJ18" s="1543"/>
      <c r="BK18" s="1543"/>
      <c r="BL18" s="1543"/>
      <c r="BM18" s="1543"/>
      <c r="BN18" s="1543"/>
      <c r="BO18" s="1543"/>
      <c r="BP18" s="1543"/>
      <c r="BQ18" s="1543"/>
      <c r="BR18" s="1543"/>
      <c r="BS18" s="1543"/>
      <c r="BT18" s="1543"/>
      <c r="BU18" s="1543"/>
      <c r="BV18" s="1543"/>
      <c r="BW18" s="1543"/>
      <c r="BX18" s="1543"/>
      <c r="BY18" s="1543"/>
      <c r="BZ18" s="1543"/>
      <c r="CA18" s="1543"/>
      <c r="CB18" s="1543"/>
      <c r="CC18" s="1543"/>
      <c r="CD18" s="1543"/>
      <c r="CE18" s="1543"/>
      <c r="CF18" s="1543"/>
      <c r="CG18" s="1543"/>
      <c r="CH18" s="1543"/>
      <c r="CI18" s="1543"/>
      <c r="CJ18" s="1543"/>
      <c r="CK18" s="1543"/>
      <c r="CL18" s="1543"/>
      <c r="CM18" s="1543"/>
      <c r="CN18" s="1543"/>
      <c r="CO18" s="1543"/>
      <c r="CP18" s="1543"/>
      <c r="CQ18" s="1543"/>
      <c r="CR18" s="1543"/>
      <c r="CS18" s="1543"/>
      <c r="CT18" s="1543"/>
      <c r="CU18" s="1543"/>
      <c r="CV18" s="1543"/>
      <c r="CW18" s="1543"/>
      <c r="CX18" s="1543"/>
      <c r="CY18" s="1543"/>
      <c r="CZ18" s="1543"/>
      <c r="DA18" s="1543"/>
      <c r="DB18" s="1543"/>
      <c r="DC18" s="1543"/>
      <c r="DD18" s="1543"/>
      <c r="DE18" s="1543"/>
      <c r="DF18" s="1543"/>
      <c r="DG18" s="1543"/>
      <c r="DH18" s="1543"/>
      <c r="DI18" s="1543"/>
    </row>
    <row r="19" spans="3:113" s="213" customFormat="1" ht="23.25">
      <c r="C19" s="243"/>
      <c r="V19" s="1543"/>
      <c r="W19" s="1543"/>
      <c r="X19" s="1543"/>
      <c r="Y19" s="1543"/>
      <c r="Z19" s="1543"/>
      <c r="AA19" s="1543"/>
      <c r="AB19" s="1543"/>
      <c r="AC19" s="1543"/>
      <c r="AD19" s="1543"/>
      <c r="AE19" s="1543"/>
      <c r="AF19" s="1543"/>
      <c r="AG19" s="1543"/>
      <c r="AH19" s="1543"/>
      <c r="AI19" s="1543"/>
      <c r="AJ19" s="1543"/>
      <c r="AK19" s="1698"/>
      <c r="AL19" s="1698"/>
      <c r="AM19" s="1543"/>
      <c r="AN19" s="1543"/>
      <c r="AO19" s="942"/>
      <c r="AP19" s="942"/>
      <c r="AQ19" s="942"/>
      <c r="AR19" s="942"/>
      <c r="AV19" s="1627"/>
      <c r="AW19" s="1628"/>
      <c r="AX19" s="1627"/>
      <c r="AY19" s="1627"/>
      <c r="AZ19" s="1628"/>
      <c r="BA19" s="1659"/>
      <c r="BB19" s="1543"/>
      <c r="BC19" s="1543"/>
      <c r="BD19" s="1543"/>
      <c r="BE19" s="1543"/>
      <c r="BF19" s="1543"/>
      <c r="BG19" s="1543"/>
      <c r="BH19" s="1543"/>
      <c r="BI19" s="1543"/>
      <c r="BJ19" s="1543"/>
      <c r="BK19" s="1543"/>
      <c r="BL19" s="1543"/>
      <c r="BM19" s="1543"/>
      <c r="BN19" s="1543"/>
      <c r="BO19" s="1543"/>
      <c r="BP19" s="1543"/>
      <c r="BQ19" s="1543"/>
      <c r="BR19" s="1543"/>
      <c r="BS19" s="1543"/>
      <c r="BT19" s="1543"/>
      <c r="BU19" s="1543"/>
      <c r="BV19" s="1543"/>
      <c r="BW19" s="1543"/>
      <c r="BX19" s="1543"/>
      <c r="BY19" s="1543"/>
      <c r="BZ19" s="1543"/>
      <c r="CA19" s="1543"/>
      <c r="CB19" s="1543"/>
      <c r="CC19" s="1543"/>
      <c r="CD19" s="1543"/>
      <c r="CE19" s="1543"/>
      <c r="CF19" s="1543"/>
      <c r="CG19" s="1543"/>
      <c r="CH19" s="1543"/>
      <c r="CI19" s="1543"/>
      <c r="CJ19" s="1543"/>
      <c r="CK19" s="1543"/>
      <c r="CL19" s="1543"/>
      <c r="CM19" s="1543"/>
      <c r="CN19" s="1543"/>
      <c r="CO19" s="1543"/>
      <c r="CP19" s="1543"/>
      <c r="CQ19" s="1543"/>
      <c r="CR19" s="1543"/>
      <c r="CS19" s="1543"/>
      <c r="CT19" s="1543"/>
      <c r="CU19" s="1543"/>
      <c r="CV19" s="1543"/>
      <c r="CW19" s="1543"/>
      <c r="CX19" s="1543"/>
      <c r="CY19" s="1543"/>
      <c r="CZ19" s="1543"/>
      <c r="DA19" s="1543"/>
      <c r="DB19" s="1543"/>
      <c r="DC19" s="1543"/>
      <c r="DD19" s="1543"/>
      <c r="DE19" s="1543"/>
      <c r="DF19" s="1543"/>
      <c r="DG19" s="1543"/>
      <c r="DH19" s="1543"/>
      <c r="DI19" s="1543"/>
    </row>
    <row r="20" spans="3:113" s="213" customFormat="1" ht="23.25">
      <c r="C20" s="243"/>
      <c r="V20" s="1543"/>
      <c r="W20" s="1543"/>
      <c r="X20" s="1543"/>
      <c r="Y20" s="1543"/>
      <c r="Z20" s="1543"/>
      <c r="AA20" s="1543"/>
      <c r="AB20" s="1543"/>
      <c r="AC20" s="1543"/>
      <c r="AD20" s="1543"/>
      <c r="AE20" s="1543"/>
      <c r="AF20" s="1543"/>
      <c r="AG20" s="1543"/>
      <c r="AH20" s="1543"/>
      <c r="AI20" s="1543"/>
      <c r="AJ20" s="1543"/>
      <c r="AK20" s="1698"/>
      <c r="AL20" s="1698"/>
      <c r="AM20" s="1543"/>
      <c r="AN20" s="1543"/>
      <c r="AO20" s="942"/>
      <c r="AP20" s="942"/>
      <c r="AQ20" s="942"/>
      <c r="AR20" s="942"/>
      <c r="AX20" s="1771"/>
      <c r="AY20" s="1543"/>
      <c r="AZ20" s="1543"/>
      <c r="BA20" s="1543"/>
      <c r="BB20" s="1543"/>
      <c r="BC20" s="1543"/>
      <c r="BD20" s="1543"/>
      <c r="BE20" s="1543"/>
      <c r="BF20" s="1543"/>
      <c r="BG20" s="1543"/>
      <c r="BH20" s="1543"/>
      <c r="BI20" s="1543"/>
      <c r="BJ20" s="1543"/>
      <c r="BK20" s="1543"/>
      <c r="BL20" s="1543"/>
      <c r="BM20" s="1543"/>
      <c r="BN20" s="1543"/>
      <c r="BO20" s="1543"/>
      <c r="BP20" s="1543"/>
      <c r="BQ20" s="1543"/>
      <c r="BR20" s="1543"/>
      <c r="BS20" s="1543"/>
      <c r="BT20" s="1543"/>
      <c r="BU20" s="1543"/>
      <c r="BV20" s="1543"/>
      <c r="BW20" s="1543"/>
      <c r="BX20" s="1543"/>
      <c r="BY20" s="1543"/>
      <c r="BZ20" s="1543"/>
      <c r="CA20" s="1543"/>
      <c r="CB20" s="1543"/>
      <c r="CC20" s="1543"/>
      <c r="CD20" s="1543"/>
      <c r="CE20" s="1543"/>
      <c r="CF20" s="1543"/>
      <c r="CG20" s="1543"/>
      <c r="CH20" s="1543"/>
      <c r="CI20" s="1543"/>
      <c r="CJ20" s="1543"/>
      <c r="CK20" s="1543"/>
      <c r="CL20" s="1543"/>
      <c r="CM20" s="1543"/>
      <c r="CN20" s="1543"/>
      <c r="CO20" s="1543"/>
      <c r="CP20" s="1543"/>
      <c r="CQ20" s="1543"/>
      <c r="CR20" s="1543"/>
      <c r="CS20" s="1543"/>
      <c r="CT20" s="1543"/>
      <c r="CU20" s="1543"/>
      <c r="CV20" s="1543"/>
      <c r="CW20" s="1543"/>
      <c r="CX20" s="1543"/>
      <c r="CY20" s="1543"/>
      <c r="CZ20" s="1543"/>
      <c r="DA20" s="1543"/>
      <c r="DB20" s="1543"/>
      <c r="DC20" s="1543"/>
      <c r="DD20" s="1543"/>
      <c r="DE20" s="1543"/>
      <c r="DF20" s="1543"/>
      <c r="DG20" s="1543"/>
      <c r="DH20" s="1543"/>
      <c r="DI20" s="1543"/>
    </row>
    <row r="21" spans="3:113" s="213" customFormat="1" ht="23.25">
      <c r="C21" s="243"/>
      <c r="V21" s="1543"/>
      <c r="W21" s="1543"/>
      <c r="X21" s="1543"/>
      <c r="Y21" s="1543"/>
      <c r="Z21" s="1543"/>
      <c r="AA21" s="1543"/>
      <c r="AB21" s="1543"/>
      <c r="AC21" s="1543"/>
      <c r="AD21" s="1543"/>
      <c r="AE21" s="1543"/>
      <c r="AF21" s="1543"/>
      <c r="AG21" s="1543"/>
      <c r="AH21" s="1543"/>
      <c r="AI21" s="1543"/>
      <c r="AJ21" s="1543"/>
      <c r="AK21" s="1543"/>
      <c r="AL21" s="1543"/>
      <c r="AM21" s="1543"/>
      <c r="AN21" s="1543"/>
      <c r="AO21" s="1543"/>
      <c r="AP21" s="1543"/>
      <c r="AQ21" s="1543"/>
      <c r="AR21" s="1543"/>
      <c r="AS21" s="1680"/>
      <c r="AT21" s="1680"/>
      <c r="AU21" s="1680"/>
      <c r="AV21" s="1667">
        <v>87.2</v>
      </c>
      <c r="AW21" s="1667">
        <v>144.065</v>
      </c>
      <c r="AX21" s="1667">
        <v>123.78</v>
      </c>
      <c r="AY21" s="1668">
        <v>114.89</v>
      </c>
      <c r="AZ21" s="1668">
        <v>115.9111</v>
      </c>
      <c r="BA21" s="1677">
        <v>128.85712635022847</v>
      </c>
      <c r="BB21" s="1543"/>
      <c r="BC21" s="1543"/>
      <c r="BD21" s="1543"/>
      <c r="BE21" s="1543"/>
      <c r="BF21" s="1543"/>
      <c r="BG21" s="1543"/>
      <c r="BH21" s="1543"/>
      <c r="BI21" s="1543"/>
      <c r="BJ21" s="1543"/>
      <c r="BK21" s="1543"/>
      <c r="BL21" s="1543"/>
      <c r="BM21" s="1543"/>
      <c r="BN21" s="1543"/>
      <c r="BO21" s="1543"/>
      <c r="BP21" s="1543"/>
      <c r="BQ21" s="1543"/>
      <c r="BR21" s="1543"/>
      <c r="BS21" s="1543"/>
      <c r="BT21" s="1543"/>
      <c r="BU21" s="1543"/>
      <c r="BV21" s="1543"/>
      <c r="BW21" s="1543"/>
      <c r="BX21" s="1543"/>
      <c r="BY21" s="1543"/>
      <c r="BZ21" s="1543"/>
      <c r="CA21" s="1543"/>
      <c r="CB21" s="1543"/>
      <c r="CC21" s="1543"/>
      <c r="CD21" s="1543"/>
      <c r="CE21" s="1543"/>
      <c r="CF21" s="1543"/>
      <c r="CG21" s="1543"/>
      <c r="CH21" s="1543"/>
      <c r="CI21" s="1543"/>
      <c r="CJ21" s="1543"/>
      <c r="CK21" s="1543"/>
      <c r="CL21" s="1543"/>
      <c r="CM21" s="1543"/>
      <c r="CN21" s="1543"/>
      <c r="CO21" s="1543"/>
      <c r="CP21" s="1543"/>
      <c r="CQ21" s="1543"/>
      <c r="CR21" s="1543"/>
      <c r="CS21" s="1543"/>
      <c r="CT21" s="1543"/>
      <c r="CU21" s="1543"/>
      <c r="CV21" s="1543"/>
      <c r="CW21" s="1543"/>
      <c r="CX21" s="1543"/>
      <c r="CY21" s="1543"/>
      <c r="CZ21" s="1543"/>
      <c r="DA21" s="1543"/>
      <c r="DB21" s="1543"/>
      <c r="DC21" s="1543"/>
      <c r="DD21" s="1543"/>
      <c r="DE21" s="1543"/>
      <c r="DF21" s="1543"/>
      <c r="DG21" s="1543"/>
      <c r="DH21" s="1543"/>
      <c r="DI21" s="1543"/>
    </row>
    <row r="22" spans="3:113" s="213" customFormat="1" ht="23.25">
      <c r="C22" s="243"/>
      <c r="V22" s="1543"/>
      <c r="W22" s="1543"/>
      <c r="X22" s="1543"/>
      <c r="Y22" s="1543"/>
      <c r="Z22" s="1543"/>
      <c r="AA22" s="1543"/>
      <c r="AB22" s="1543"/>
      <c r="AC22" s="1543"/>
      <c r="AD22" s="1543"/>
      <c r="AE22" s="1543"/>
      <c r="AF22" s="1543"/>
      <c r="AG22" s="1543"/>
      <c r="AH22" s="1543"/>
      <c r="AI22" s="1543"/>
      <c r="AJ22" s="1543"/>
      <c r="AK22" s="1543"/>
      <c r="AL22" s="1543"/>
      <c r="AM22" s="1543"/>
      <c r="AN22" s="1543"/>
      <c r="AO22" s="1543"/>
      <c r="AP22" s="1543"/>
      <c r="AQ22" s="1543"/>
      <c r="AR22" s="1543"/>
      <c r="AS22" s="942"/>
      <c r="AT22" s="942"/>
      <c r="AU22" s="942"/>
      <c r="AV22" s="1667">
        <v>86.8</v>
      </c>
      <c r="AW22" s="1667">
        <v>142.6234</v>
      </c>
      <c r="AX22" s="1667">
        <v>123.75</v>
      </c>
      <c r="AY22" s="1668">
        <v>114.76</v>
      </c>
      <c r="AZ22" s="1668">
        <v>112.48230000000001</v>
      </c>
      <c r="BA22" s="1677">
        <v>128.09585709389285</v>
      </c>
      <c r="BB22" s="1543"/>
      <c r="BC22" s="1543"/>
      <c r="BD22" s="1543"/>
      <c r="BE22" s="1543"/>
      <c r="BF22" s="1543"/>
      <c r="BG22" s="1543"/>
      <c r="BH22" s="1543"/>
      <c r="BI22" s="1543"/>
      <c r="BJ22" s="1543"/>
      <c r="BK22" s="1543"/>
      <c r="BL22" s="1543"/>
      <c r="BM22" s="1543"/>
      <c r="BN22" s="1543"/>
      <c r="BO22" s="1543"/>
      <c r="BP22" s="1543"/>
      <c r="BQ22" s="1543"/>
      <c r="BR22" s="1543"/>
      <c r="BS22" s="1543"/>
      <c r="BT22" s="1543"/>
      <c r="BU22" s="1543"/>
      <c r="BV22" s="1543"/>
      <c r="BW22" s="1543"/>
      <c r="BX22" s="1543"/>
      <c r="BY22" s="1543"/>
      <c r="BZ22" s="1543"/>
      <c r="CA22" s="1543"/>
      <c r="CB22" s="1543"/>
      <c r="CC22" s="1543"/>
      <c r="CD22" s="1543"/>
      <c r="CE22" s="1543"/>
      <c r="CF22" s="1543"/>
      <c r="CG22" s="1543"/>
      <c r="CH22" s="1543"/>
      <c r="CI22" s="1543"/>
      <c r="CJ22" s="1543"/>
      <c r="CK22" s="1543"/>
      <c r="CL22" s="1543"/>
      <c r="CM22" s="1543"/>
      <c r="CN22" s="1543"/>
      <c r="CO22" s="1543"/>
      <c r="CP22" s="1543"/>
      <c r="CQ22" s="1543"/>
      <c r="CR22" s="1543"/>
      <c r="CS22" s="1543"/>
      <c r="CT22" s="1543"/>
      <c r="CU22" s="1543"/>
      <c r="CV22" s="1543"/>
      <c r="CW22" s="1543"/>
      <c r="CX22" s="1543"/>
      <c r="CY22" s="1543"/>
      <c r="CZ22" s="1543"/>
      <c r="DA22" s="1543"/>
      <c r="DB22" s="1543"/>
      <c r="DC22" s="1543"/>
      <c r="DD22" s="1543"/>
      <c r="DE22" s="1543"/>
      <c r="DF22" s="1543"/>
      <c r="DG22" s="1543"/>
      <c r="DH22" s="1543"/>
      <c r="DI22" s="1543"/>
    </row>
    <row r="23" spans="3:113" s="213" customFormat="1" ht="23.25">
      <c r="V23" s="1543"/>
      <c r="W23" s="1543"/>
      <c r="X23" s="1543"/>
      <c r="Y23" s="1543"/>
      <c r="Z23" s="1543"/>
      <c r="AA23" s="1543"/>
      <c r="AB23" s="1543"/>
      <c r="AC23" s="1543"/>
      <c r="AD23" s="1543"/>
      <c r="AE23" s="1543"/>
      <c r="AF23" s="1543"/>
      <c r="AG23" s="1543"/>
      <c r="AH23" s="1543"/>
      <c r="AI23" s="1543"/>
      <c r="AJ23" s="1543"/>
      <c r="AK23" s="1543"/>
      <c r="AL23" s="1543"/>
      <c r="AM23" s="1543"/>
      <c r="AN23" s="1543"/>
      <c r="AO23" s="1543"/>
      <c r="AP23" s="1543"/>
      <c r="AQ23" s="1543"/>
      <c r="AR23" s="1543"/>
      <c r="AS23" s="1543"/>
      <c r="AT23" s="1543"/>
      <c r="AU23" s="1543"/>
      <c r="AV23" s="1667">
        <v>87</v>
      </c>
      <c r="AW23" s="1667">
        <v>143.696</v>
      </c>
      <c r="AX23" s="1667">
        <v>124</v>
      </c>
      <c r="AY23" s="1668">
        <v>115</v>
      </c>
      <c r="AZ23" s="1668">
        <v>111.52640000000001</v>
      </c>
      <c r="BA23" s="1677">
        <v>127.97126055255507</v>
      </c>
      <c r="BB23" s="1543"/>
      <c r="BC23" s="1543"/>
      <c r="BD23" s="1543"/>
      <c r="BE23" s="1543"/>
      <c r="BF23" s="1543"/>
      <c r="BG23" s="1543"/>
      <c r="BH23" s="1543"/>
      <c r="BI23" s="1543"/>
      <c r="BJ23" s="1543"/>
      <c r="BK23" s="1543"/>
      <c r="BL23" s="1543"/>
      <c r="BM23" s="1543"/>
      <c r="BN23" s="1543"/>
      <c r="BO23" s="1543"/>
      <c r="BP23" s="1543"/>
      <c r="BQ23" s="1543"/>
      <c r="BR23" s="1543"/>
      <c r="BS23" s="1543"/>
      <c r="BT23" s="1543"/>
      <c r="BU23" s="1543"/>
      <c r="BV23" s="1543"/>
      <c r="BW23" s="1543"/>
      <c r="BX23" s="1543"/>
      <c r="BY23" s="1543"/>
      <c r="BZ23" s="1543"/>
      <c r="CA23" s="1543"/>
      <c r="CB23" s="1543"/>
      <c r="CC23" s="1543"/>
      <c r="CD23" s="1543"/>
      <c r="CE23" s="1543"/>
      <c r="CF23" s="1543"/>
      <c r="CG23" s="1543"/>
      <c r="CH23" s="1543"/>
      <c r="CI23" s="1543"/>
      <c r="CJ23" s="1543"/>
      <c r="CK23" s="1543"/>
      <c r="CL23" s="1543"/>
      <c r="CM23" s="1543"/>
      <c r="CN23" s="1543"/>
      <c r="CO23" s="1543"/>
      <c r="CP23" s="1543"/>
      <c r="CQ23" s="1543"/>
      <c r="CR23" s="1543"/>
      <c r="CS23" s="1543"/>
      <c r="CT23" s="1543"/>
      <c r="CU23" s="1543"/>
      <c r="CV23" s="1543"/>
      <c r="CW23" s="1543"/>
      <c r="CX23" s="1543"/>
      <c r="CY23" s="1543"/>
      <c r="CZ23" s="1543"/>
      <c r="DA23" s="1543"/>
      <c r="DB23" s="1543"/>
      <c r="DC23" s="1543"/>
      <c r="DD23" s="1543"/>
      <c r="DE23" s="1543"/>
      <c r="DF23" s="1543"/>
      <c r="DG23" s="1543"/>
      <c r="DH23" s="1543"/>
      <c r="DI23" s="1543"/>
    </row>
    <row r="24" spans="3:113" s="213" customFormat="1" ht="63">
      <c r="V24" s="1543"/>
      <c r="W24" s="1543"/>
      <c r="X24" s="1543"/>
      <c r="Y24" s="1543"/>
      <c r="Z24" s="1543"/>
      <c r="AA24" s="1543"/>
      <c r="AB24" s="1543"/>
      <c r="AC24" s="1543"/>
      <c r="AD24" s="1543"/>
      <c r="AE24" s="1543"/>
      <c r="AF24" s="1543"/>
      <c r="AG24" s="1543"/>
      <c r="AH24" s="1543"/>
      <c r="AI24" s="1543"/>
      <c r="AJ24" s="1543"/>
      <c r="AK24" s="1543"/>
      <c r="AL24" s="1543"/>
      <c r="AM24" s="1543"/>
      <c r="AN24" s="1543"/>
      <c r="AO24" s="1543"/>
      <c r="AP24" s="1543"/>
      <c r="AQ24" s="1543"/>
      <c r="AR24" s="1543"/>
      <c r="AS24" s="1543"/>
      <c r="AT24" s="1543"/>
      <c r="AU24" s="1543"/>
      <c r="AV24" s="1789" t="s">
        <v>354</v>
      </c>
      <c r="AW24" s="1790" t="s">
        <v>351</v>
      </c>
      <c r="AX24" s="1789" t="s">
        <v>350</v>
      </c>
      <c r="AY24" s="1789" t="s">
        <v>338</v>
      </c>
      <c r="AZ24" s="1790" t="s">
        <v>336</v>
      </c>
      <c r="BA24" s="1791" t="s">
        <v>541</v>
      </c>
      <c r="BB24" s="1543"/>
      <c r="BC24" s="1543"/>
      <c r="BD24" s="1543"/>
      <c r="BE24" s="1543"/>
      <c r="BF24" s="1543"/>
      <c r="BG24" s="1543"/>
      <c r="BH24" s="1543"/>
      <c r="BI24" s="1543"/>
      <c r="BJ24" s="1543"/>
      <c r="BK24" s="1543"/>
      <c r="BL24" s="1543"/>
      <c r="BM24" s="1543"/>
      <c r="BN24" s="1543"/>
      <c r="BO24" s="1543"/>
      <c r="BP24" s="1543"/>
      <c r="BQ24" s="1543"/>
      <c r="BR24" s="1543"/>
      <c r="BS24" s="1543"/>
      <c r="BT24" s="1543"/>
      <c r="BU24" s="1543"/>
      <c r="BV24" s="1543"/>
      <c r="BW24" s="1543"/>
      <c r="BX24" s="1543"/>
      <c r="BY24" s="1543"/>
      <c r="BZ24" s="1543"/>
      <c r="CA24" s="1543"/>
      <c r="CB24" s="1543"/>
      <c r="CC24" s="1543"/>
      <c r="CD24" s="1543"/>
      <c r="CE24" s="1543"/>
      <c r="CF24" s="1543"/>
      <c r="CG24" s="1543"/>
      <c r="CH24" s="1543"/>
      <c r="CI24" s="1543"/>
      <c r="CJ24" s="1543"/>
      <c r="CK24" s="1543"/>
      <c r="CL24" s="1543"/>
      <c r="CM24" s="1543"/>
      <c r="CN24" s="1543"/>
      <c r="CO24" s="1543"/>
      <c r="CP24" s="1543"/>
      <c r="CQ24" s="1543"/>
      <c r="CR24" s="1543"/>
      <c r="CS24" s="1543"/>
      <c r="CT24" s="1543"/>
      <c r="CU24" s="1543"/>
      <c r="CV24" s="1543"/>
      <c r="CW24" s="1543"/>
      <c r="CX24" s="1543"/>
      <c r="CY24" s="1543"/>
      <c r="CZ24" s="1543"/>
      <c r="DA24" s="1543"/>
      <c r="DB24" s="1543"/>
      <c r="DC24" s="1543"/>
      <c r="DD24" s="1543"/>
      <c r="DE24" s="1543"/>
      <c r="DF24" s="1543"/>
      <c r="DG24" s="1543"/>
      <c r="DH24" s="1543"/>
      <c r="DI24" s="1543"/>
    </row>
    <row r="25" spans="3:113" s="213" customFormat="1">
      <c r="V25" s="1543"/>
      <c r="W25" s="1543"/>
      <c r="X25" s="1543"/>
      <c r="Y25" s="1543"/>
      <c r="Z25" s="1543"/>
      <c r="AA25" s="1543"/>
      <c r="AB25" s="1543"/>
      <c r="AC25" s="1543"/>
      <c r="AD25" s="1543"/>
      <c r="AE25" s="1543"/>
      <c r="AF25" s="1543"/>
      <c r="AG25" s="1543"/>
      <c r="AH25" s="1543"/>
      <c r="AI25" s="1543"/>
      <c r="AJ25" s="1543"/>
      <c r="AK25" s="1543"/>
      <c r="AL25" s="1543"/>
      <c r="AM25" s="1543"/>
      <c r="AN25" s="1543"/>
      <c r="AO25" s="1543"/>
      <c r="AP25" s="1543"/>
      <c r="AQ25" s="1543"/>
      <c r="AR25" s="1543"/>
      <c r="AS25" s="1543"/>
      <c r="AT25" s="1543"/>
      <c r="AU25" s="1543"/>
      <c r="AV25" s="1543"/>
      <c r="AW25" s="1543"/>
      <c r="AX25" s="1543"/>
      <c r="AY25" s="1543"/>
      <c r="AZ25" s="1543"/>
      <c r="BA25" s="1543"/>
      <c r="BB25" s="1543"/>
      <c r="BC25" s="1543"/>
      <c r="BD25" s="1543"/>
      <c r="BE25" s="1543"/>
      <c r="BF25" s="1543"/>
      <c r="BG25" s="1543"/>
      <c r="BH25" s="1543"/>
      <c r="BI25" s="1543"/>
      <c r="BJ25" s="1543"/>
      <c r="BK25" s="1543"/>
      <c r="BL25" s="1543"/>
      <c r="BM25" s="1543"/>
      <c r="BN25" s="1543"/>
      <c r="BO25" s="1543"/>
      <c r="BP25" s="1543"/>
      <c r="BQ25" s="1543"/>
      <c r="BR25" s="1543"/>
      <c r="BS25" s="1543"/>
      <c r="BT25" s="1543"/>
      <c r="BU25" s="1543"/>
      <c r="BV25" s="1543"/>
      <c r="BW25" s="1543"/>
      <c r="BX25" s="1543"/>
      <c r="BY25" s="1543"/>
      <c r="BZ25" s="1543"/>
      <c r="CA25" s="1543"/>
      <c r="CB25" s="1543"/>
      <c r="CC25" s="1543"/>
      <c r="CD25" s="1543"/>
      <c r="CE25" s="1543"/>
      <c r="CF25" s="1543"/>
      <c r="CG25" s="1543"/>
      <c r="CH25" s="1543"/>
      <c r="CI25" s="1543"/>
      <c r="CJ25" s="1543"/>
      <c r="CK25" s="1543"/>
      <c r="CL25" s="1543"/>
      <c r="CM25" s="1543"/>
      <c r="CN25" s="1543"/>
      <c r="CO25" s="1543"/>
      <c r="CP25" s="1543"/>
      <c r="CQ25" s="1543"/>
      <c r="CR25" s="1543"/>
      <c r="CS25" s="1543"/>
      <c r="CT25" s="1543"/>
      <c r="CU25" s="1543"/>
      <c r="CV25" s="1543"/>
      <c r="CW25" s="1543"/>
      <c r="CX25" s="1543"/>
      <c r="CY25" s="1543"/>
      <c r="CZ25" s="1543"/>
      <c r="DA25" s="1543"/>
      <c r="DB25" s="1543"/>
      <c r="DC25" s="1543"/>
      <c r="DD25" s="1543"/>
      <c r="DE25" s="1543"/>
      <c r="DF25" s="1543"/>
      <c r="DG25" s="1543"/>
      <c r="DH25" s="1543"/>
      <c r="DI25" s="1543"/>
    </row>
    <row r="26" spans="3:113" s="213" customFormat="1">
      <c r="V26" s="1543"/>
      <c r="W26" s="1543"/>
      <c r="X26" s="1543"/>
      <c r="Y26" s="1543"/>
      <c r="Z26" s="1543"/>
      <c r="AA26" s="1543"/>
      <c r="AB26" s="1543"/>
      <c r="AC26" s="1543"/>
      <c r="AD26" s="1543"/>
      <c r="AE26" s="1543"/>
      <c r="AF26" s="1543"/>
      <c r="AG26" s="1543"/>
      <c r="AH26" s="1543"/>
      <c r="AI26" s="1543"/>
      <c r="AJ26" s="1543"/>
      <c r="AK26" s="1543"/>
      <c r="AL26" s="1543"/>
      <c r="AM26" s="1543"/>
      <c r="AN26" s="1543"/>
      <c r="AO26" s="1543"/>
      <c r="AP26" s="1543"/>
      <c r="AQ26" s="1543"/>
      <c r="AR26" s="1543"/>
      <c r="AS26" s="1543"/>
      <c r="AT26" s="1543"/>
      <c r="AU26" s="1543"/>
      <c r="AV26" s="1543"/>
      <c r="AW26" s="1543"/>
      <c r="AX26" s="1543"/>
      <c r="AY26" s="1543"/>
      <c r="AZ26" s="1543"/>
      <c r="BA26" s="1543"/>
      <c r="BB26" s="1543"/>
      <c r="BC26" s="1543"/>
      <c r="BD26" s="1543"/>
      <c r="BE26" s="1543"/>
      <c r="BF26" s="1543"/>
      <c r="BG26" s="1543"/>
      <c r="BH26" s="1543"/>
      <c r="BI26" s="1543"/>
      <c r="BJ26" s="1543"/>
      <c r="BK26" s="1543"/>
      <c r="BL26" s="1543"/>
      <c r="BM26" s="1543"/>
      <c r="BN26" s="1543"/>
      <c r="BO26" s="1543"/>
      <c r="BP26" s="1543"/>
      <c r="BQ26" s="1543"/>
      <c r="BR26" s="1543"/>
      <c r="BS26" s="1543"/>
      <c r="BT26" s="1543"/>
      <c r="BU26" s="1543"/>
      <c r="BV26" s="1543"/>
      <c r="BW26" s="1543"/>
      <c r="BX26" s="1543"/>
      <c r="BY26" s="1543"/>
      <c r="BZ26" s="1543"/>
      <c r="CA26" s="1543"/>
      <c r="CB26" s="1543"/>
      <c r="CC26" s="1543"/>
      <c r="CD26" s="1543"/>
      <c r="CE26" s="1543"/>
      <c r="CF26" s="1543"/>
      <c r="CG26" s="1543"/>
      <c r="CH26" s="1543"/>
      <c r="CI26" s="1543"/>
      <c r="CJ26" s="1543"/>
      <c r="CK26" s="1543"/>
      <c r="CL26" s="1543"/>
      <c r="CM26" s="1543"/>
      <c r="CN26" s="1543"/>
      <c r="CO26" s="1543"/>
      <c r="CP26" s="1543"/>
      <c r="CQ26" s="1543"/>
      <c r="CR26" s="1543"/>
      <c r="CS26" s="1543"/>
      <c r="CT26" s="1543"/>
      <c r="CU26" s="1543"/>
      <c r="CV26" s="1543"/>
      <c r="CW26" s="1543"/>
      <c r="CX26" s="1543"/>
      <c r="CY26" s="1543"/>
      <c r="CZ26" s="1543"/>
      <c r="DA26" s="1543"/>
      <c r="DB26" s="1543"/>
      <c r="DC26" s="1543"/>
      <c r="DD26" s="1543"/>
      <c r="DE26" s="1543"/>
      <c r="DF26" s="1543"/>
      <c r="DG26" s="1543"/>
      <c r="DH26" s="1543"/>
      <c r="DI26" s="1543"/>
    </row>
    <row r="27" spans="3:113" s="213" customFormat="1">
      <c r="V27" s="1543"/>
      <c r="W27" s="1543"/>
      <c r="X27" s="1543"/>
      <c r="Y27" s="1543"/>
      <c r="Z27" s="1543"/>
      <c r="AA27" s="1543"/>
      <c r="AB27" s="1543"/>
      <c r="AC27" s="1543"/>
      <c r="AD27" s="1543"/>
      <c r="AE27" s="1543"/>
      <c r="AF27" s="1543"/>
      <c r="AG27" s="1543"/>
      <c r="AH27" s="1543"/>
      <c r="AI27" s="1543"/>
      <c r="AJ27" s="1543"/>
      <c r="AK27" s="1543"/>
      <c r="AL27" s="1543"/>
      <c r="AM27" s="1543"/>
      <c r="AN27" s="1543"/>
      <c r="AO27" s="1543"/>
      <c r="AP27" s="1543"/>
      <c r="AQ27" s="1543"/>
      <c r="AR27" s="1543"/>
      <c r="AS27" s="1543"/>
      <c r="AT27" s="1543"/>
      <c r="AU27" s="1543"/>
      <c r="AV27" s="1543"/>
      <c r="AW27" s="1543"/>
      <c r="AX27" s="1543"/>
      <c r="AY27" s="1543"/>
      <c r="AZ27" s="1543"/>
      <c r="BA27" s="1543"/>
      <c r="BB27" s="1543"/>
      <c r="BC27" s="1543"/>
      <c r="BD27" s="1543"/>
      <c r="BE27" s="1543"/>
      <c r="BF27" s="1543"/>
      <c r="BG27" s="1543"/>
      <c r="BH27" s="1543"/>
      <c r="BI27" s="1543"/>
      <c r="BJ27" s="1543"/>
      <c r="BK27" s="1543"/>
      <c r="BL27" s="1543"/>
      <c r="BM27" s="1543"/>
      <c r="BN27" s="1543"/>
      <c r="BO27" s="1543"/>
      <c r="BP27" s="1543"/>
      <c r="BQ27" s="1543"/>
      <c r="BR27" s="1543"/>
      <c r="BS27" s="1543"/>
      <c r="BT27" s="1543"/>
      <c r="BU27" s="1543"/>
      <c r="BV27" s="1543"/>
      <c r="BW27" s="1543"/>
      <c r="BX27" s="1543"/>
      <c r="BY27" s="1543"/>
      <c r="BZ27" s="1543"/>
      <c r="CA27" s="1543"/>
      <c r="CB27" s="1543"/>
      <c r="CC27" s="1543"/>
      <c r="CD27" s="1543"/>
      <c r="CE27" s="1543"/>
      <c r="CF27" s="1543"/>
      <c r="CG27" s="1543"/>
      <c r="CH27" s="1543"/>
      <c r="CI27" s="1543"/>
      <c r="CJ27" s="1543"/>
      <c r="CK27" s="1543"/>
      <c r="CL27" s="1543"/>
      <c r="CM27" s="1543"/>
      <c r="CN27" s="1543"/>
      <c r="CO27" s="1543"/>
      <c r="CP27" s="1543"/>
      <c r="CQ27" s="1543"/>
      <c r="CR27" s="1543"/>
      <c r="CS27" s="1543"/>
      <c r="CT27" s="1543"/>
      <c r="CU27" s="1543"/>
      <c r="CV27" s="1543"/>
      <c r="CW27" s="1543"/>
      <c r="CX27" s="1543"/>
      <c r="CY27" s="1543"/>
      <c r="CZ27" s="1543"/>
      <c r="DA27" s="1543"/>
      <c r="DB27" s="1543"/>
      <c r="DC27" s="1543"/>
      <c r="DD27" s="1543"/>
      <c r="DE27" s="1543"/>
      <c r="DF27" s="1543"/>
      <c r="DG27" s="1543"/>
      <c r="DH27" s="1543"/>
      <c r="DI27" s="1543"/>
    </row>
    <row r="28" spans="3:113" s="213" customFormat="1">
      <c r="V28" s="1543"/>
      <c r="W28" s="1543"/>
      <c r="X28" s="1543"/>
      <c r="Y28" s="1543"/>
      <c r="Z28" s="1543"/>
      <c r="AA28" s="1543"/>
      <c r="AB28" s="1543"/>
      <c r="AC28" s="1543"/>
      <c r="AD28" s="1543"/>
      <c r="AE28" s="1543"/>
      <c r="AF28" s="1543"/>
      <c r="AG28" s="1543"/>
      <c r="AH28" s="1543"/>
      <c r="AI28" s="1543"/>
      <c r="AJ28" s="1543"/>
      <c r="AK28" s="1543"/>
      <c r="AL28" s="1543"/>
      <c r="AM28" s="1543"/>
      <c r="AN28" s="1543"/>
      <c r="AO28" s="1543"/>
      <c r="AP28" s="1543"/>
      <c r="AQ28" s="1543"/>
      <c r="AR28" s="1543"/>
      <c r="AS28" s="1543"/>
      <c r="AT28" s="1543"/>
      <c r="AU28" s="1543"/>
      <c r="AV28" s="1543"/>
      <c r="AW28" s="1543"/>
      <c r="AX28" s="1543"/>
      <c r="AY28" s="1543"/>
      <c r="AZ28" s="1543"/>
      <c r="BA28" s="1543"/>
      <c r="BB28" s="1543"/>
      <c r="BC28" s="1543"/>
      <c r="BD28" s="1543"/>
      <c r="BE28" s="1543"/>
      <c r="BF28" s="1543"/>
      <c r="BG28" s="1543"/>
      <c r="BH28" s="1543"/>
      <c r="BI28" s="1543"/>
      <c r="BJ28" s="1543"/>
      <c r="BK28" s="1543"/>
      <c r="BL28" s="1543"/>
      <c r="BM28" s="1543"/>
      <c r="BN28" s="1543"/>
      <c r="BO28" s="1543"/>
      <c r="BP28" s="1543"/>
      <c r="BQ28" s="1543"/>
      <c r="BR28" s="1543"/>
      <c r="BS28" s="1543"/>
      <c r="BT28" s="1543"/>
      <c r="BU28" s="1543"/>
      <c r="BV28" s="1543"/>
      <c r="BW28" s="1543"/>
      <c r="BX28" s="1543"/>
      <c r="BY28" s="1543"/>
      <c r="BZ28" s="1543"/>
      <c r="CA28" s="1543"/>
      <c r="CB28" s="1543"/>
      <c r="CC28" s="1543"/>
      <c r="CD28" s="1543"/>
      <c r="CE28" s="1543"/>
      <c r="CF28" s="1543"/>
      <c r="CG28" s="1543"/>
      <c r="CH28" s="1543"/>
      <c r="CI28" s="1543"/>
      <c r="CJ28" s="1543"/>
      <c r="CK28" s="1543"/>
      <c r="CL28" s="1543"/>
      <c r="CM28" s="1543"/>
      <c r="CN28" s="1543"/>
      <c r="CO28" s="1543"/>
      <c r="CP28" s="1543"/>
      <c r="CQ28" s="1543"/>
      <c r="CR28" s="1543"/>
      <c r="CS28" s="1543"/>
      <c r="CT28" s="1543"/>
      <c r="CU28" s="1543"/>
      <c r="CV28" s="1543"/>
      <c r="CW28" s="1543"/>
      <c r="CX28" s="1543"/>
      <c r="CY28" s="1543"/>
      <c r="CZ28" s="1543"/>
      <c r="DA28" s="1543"/>
      <c r="DB28" s="1543"/>
      <c r="DC28" s="1543"/>
      <c r="DD28" s="1543"/>
      <c r="DE28" s="1543"/>
      <c r="DF28" s="1543"/>
      <c r="DG28" s="1543"/>
      <c r="DH28" s="1543"/>
      <c r="DI28" s="1543"/>
    </row>
    <row r="29" spans="3:113" s="213" customFormat="1">
      <c r="V29" s="1543"/>
      <c r="W29" s="1543"/>
      <c r="X29" s="1543"/>
      <c r="Y29" s="1543"/>
      <c r="Z29" s="1543"/>
      <c r="AA29" s="1543"/>
      <c r="AB29" s="1543"/>
      <c r="AC29" s="1543"/>
      <c r="AD29" s="1543"/>
      <c r="AE29" s="1543"/>
      <c r="AF29" s="1543"/>
      <c r="AG29" s="1543"/>
      <c r="AH29" s="1543"/>
      <c r="AI29" s="1543"/>
      <c r="AJ29" s="1543"/>
      <c r="AK29" s="1543"/>
      <c r="AL29" s="1543"/>
      <c r="AM29" s="1543"/>
      <c r="AN29" s="1543"/>
      <c r="AO29" s="1543"/>
      <c r="AP29" s="1543"/>
      <c r="AQ29" s="1543"/>
      <c r="AR29" s="1543"/>
      <c r="AS29" s="1543"/>
      <c r="AT29" s="1543"/>
      <c r="AU29" s="1543"/>
      <c r="AV29" s="1543"/>
      <c r="AW29" s="1543"/>
      <c r="AX29" s="1543"/>
      <c r="AY29" s="1543"/>
      <c r="AZ29" s="1543"/>
      <c r="BA29" s="1543"/>
      <c r="BB29" s="1543"/>
      <c r="BC29" s="1543"/>
      <c r="BD29" s="1543"/>
      <c r="BE29" s="1543"/>
      <c r="BF29" s="1543"/>
      <c r="BG29" s="1543"/>
      <c r="BH29" s="1543"/>
      <c r="BI29" s="1543"/>
      <c r="BJ29" s="1543"/>
      <c r="BK29" s="1543"/>
      <c r="BL29" s="1543"/>
      <c r="BM29" s="1543"/>
      <c r="BN29" s="1543"/>
      <c r="BO29" s="1543"/>
      <c r="BP29" s="1543"/>
      <c r="BQ29" s="1543"/>
      <c r="BR29" s="1543"/>
      <c r="BS29" s="1543"/>
      <c r="BT29" s="1543"/>
      <c r="BU29" s="1543"/>
      <c r="BV29" s="1543"/>
      <c r="BW29" s="1543"/>
      <c r="BX29" s="1543"/>
      <c r="BY29" s="1543"/>
      <c r="BZ29" s="1543"/>
      <c r="CA29" s="1543"/>
      <c r="CB29" s="1543"/>
      <c r="CC29" s="1543"/>
      <c r="CD29" s="1543"/>
      <c r="CE29" s="1543"/>
      <c r="CF29" s="1543"/>
      <c r="CG29" s="1543"/>
      <c r="CH29" s="1543"/>
      <c r="CI29" s="1543"/>
      <c r="CJ29" s="1543"/>
      <c r="CK29" s="1543"/>
      <c r="CL29" s="1543"/>
      <c r="CM29" s="1543"/>
      <c r="CN29" s="1543"/>
      <c r="CO29" s="1543"/>
      <c r="CP29" s="1543"/>
      <c r="CQ29" s="1543"/>
      <c r="CR29" s="1543"/>
      <c r="CS29" s="1543"/>
      <c r="CT29" s="1543"/>
      <c r="CU29" s="1543"/>
      <c r="CV29" s="1543"/>
      <c r="CW29" s="1543"/>
      <c r="CX29" s="1543"/>
      <c r="CY29" s="1543"/>
      <c r="CZ29" s="1543"/>
      <c r="DA29" s="1543"/>
      <c r="DB29" s="1543"/>
      <c r="DC29" s="1543"/>
      <c r="DD29" s="1543"/>
      <c r="DE29" s="1543"/>
      <c r="DF29" s="1543"/>
      <c r="DG29" s="1543"/>
      <c r="DH29" s="1543"/>
      <c r="DI29" s="1543"/>
    </row>
    <row r="30" spans="3:113" s="213" customFormat="1">
      <c r="V30" s="1543"/>
      <c r="W30" s="1543"/>
      <c r="X30" s="1543"/>
      <c r="Y30" s="1543"/>
      <c r="Z30" s="1543"/>
      <c r="AA30" s="1543"/>
      <c r="AB30" s="1543"/>
      <c r="AC30" s="1543"/>
      <c r="AD30" s="1543"/>
      <c r="AE30" s="1543"/>
      <c r="AF30" s="1543"/>
      <c r="AG30" s="1543"/>
      <c r="AH30" s="1543"/>
      <c r="AI30" s="1543"/>
      <c r="AJ30" s="1543"/>
      <c r="AK30" s="1543"/>
      <c r="AL30" s="1543"/>
      <c r="AM30" s="1543"/>
      <c r="AN30" s="1543"/>
      <c r="AO30" s="1543"/>
      <c r="AP30" s="1543"/>
      <c r="AQ30" s="1543"/>
      <c r="AR30" s="1543"/>
      <c r="AS30" s="1543"/>
      <c r="AT30" s="942"/>
      <c r="AY30" s="1543"/>
      <c r="AZ30" s="1543"/>
      <c r="BA30" s="1543"/>
      <c r="BB30" s="1543"/>
      <c r="BC30" s="1543"/>
      <c r="BD30" s="1543"/>
      <c r="BE30" s="1543"/>
      <c r="BF30" s="1543"/>
      <c r="BG30" s="1543"/>
      <c r="BH30" s="1543"/>
      <c r="BI30" s="1543"/>
      <c r="BJ30" s="1543"/>
      <c r="BK30" s="1543"/>
      <c r="BL30" s="1543"/>
      <c r="BM30" s="1543"/>
      <c r="BN30" s="1543"/>
      <c r="BO30" s="1543"/>
      <c r="BP30" s="1543"/>
      <c r="BQ30" s="1543"/>
      <c r="BR30" s="1543"/>
      <c r="BS30" s="1543"/>
      <c r="BT30" s="1543"/>
      <c r="BU30" s="1543"/>
      <c r="BV30" s="1543"/>
      <c r="BW30" s="1543"/>
      <c r="BX30" s="1543"/>
      <c r="BY30" s="1543"/>
      <c r="BZ30" s="1543"/>
      <c r="CA30" s="1543"/>
      <c r="CB30" s="1543"/>
      <c r="CC30" s="1543"/>
      <c r="CD30" s="1543"/>
      <c r="CE30" s="1543"/>
      <c r="CF30" s="1543"/>
      <c r="CG30" s="1543"/>
      <c r="CH30" s="1543"/>
      <c r="CI30" s="1543"/>
      <c r="CJ30" s="1543"/>
      <c r="CK30" s="1543"/>
      <c r="CL30" s="1543"/>
      <c r="CM30" s="1543"/>
      <c r="CN30" s="1543"/>
      <c r="CO30" s="1543"/>
      <c r="CP30" s="1543"/>
      <c r="CQ30" s="1543"/>
      <c r="CR30" s="1543"/>
      <c r="CS30" s="1543"/>
      <c r="CT30" s="1543"/>
      <c r="CU30" s="1543"/>
      <c r="CV30" s="1543"/>
      <c r="CW30" s="1543"/>
      <c r="CX30" s="1543"/>
      <c r="CY30" s="1543"/>
      <c r="CZ30" s="1543"/>
      <c r="DA30" s="1543"/>
      <c r="DB30" s="1543"/>
      <c r="DC30" s="1543"/>
      <c r="DD30" s="1543"/>
      <c r="DE30" s="1543"/>
      <c r="DF30" s="1543"/>
      <c r="DG30" s="1543"/>
      <c r="DH30" s="1543"/>
      <c r="DI30" s="1543"/>
    </row>
    <row r="31" spans="3:113" s="213" customFormat="1">
      <c r="V31" s="1543"/>
      <c r="W31" s="1543"/>
      <c r="X31" s="1543"/>
      <c r="Y31" s="1543"/>
      <c r="Z31" s="1543"/>
      <c r="AA31" s="1543"/>
      <c r="AB31" s="1543"/>
      <c r="AC31" s="1543"/>
      <c r="AD31" s="1543"/>
      <c r="AE31" s="1543"/>
      <c r="AF31" s="1543"/>
      <c r="AG31" s="1543"/>
      <c r="AH31" s="1543"/>
      <c r="AI31" s="1543"/>
      <c r="AJ31" s="1543"/>
      <c r="AK31" s="1543"/>
      <c r="AL31" s="1543"/>
      <c r="AM31" s="1543"/>
      <c r="AN31" s="1543"/>
      <c r="AO31" s="1543"/>
      <c r="AP31" s="1543"/>
      <c r="AQ31" s="1543"/>
      <c r="AR31" s="1543"/>
      <c r="AS31" s="1543"/>
      <c r="AT31" s="1543"/>
      <c r="AY31" s="1543"/>
      <c r="AZ31" s="1543"/>
      <c r="BA31" s="1543"/>
      <c r="BB31" s="1543"/>
      <c r="BC31" s="1543"/>
      <c r="BD31" s="1543"/>
      <c r="BE31" s="1543"/>
      <c r="BF31" s="1543"/>
      <c r="BG31" s="1543"/>
      <c r="BH31" s="1543"/>
      <c r="BI31" s="1543"/>
      <c r="BJ31" s="1543"/>
      <c r="BK31" s="1543"/>
      <c r="BL31" s="1543"/>
      <c r="BM31" s="1543"/>
      <c r="BN31" s="1543"/>
      <c r="BO31" s="1543"/>
      <c r="BP31" s="1543"/>
      <c r="BQ31" s="1543"/>
      <c r="BR31" s="1543"/>
      <c r="BS31" s="1543"/>
      <c r="BT31" s="1543"/>
      <c r="BU31" s="1543"/>
      <c r="BV31" s="1543"/>
      <c r="BW31" s="1543"/>
      <c r="BX31" s="1543"/>
      <c r="BY31" s="1543"/>
      <c r="BZ31" s="1543"/>
      <c r="CA31" s="1543"/>
      <c r="CB31" s="1543"/>
      <c r="CC31" s="1543"/>
      <c r="CD31" s="1543"/>
      <c r="CE31" s="1543"/>
      <c r="CF31" s="1543"/>
      <c r="CG31" s="1543"/>
      <c r="CH31" s="1543"/>
      <c r="CI31" s="1543"/>
      <c r="CJ31" s="1543"/>
      <c r="CK31" s="1543"/>
      <c r="CL31" s="1543"/>
      <c r="CM31" s="1543"/>
      <c r="CN31" s="1543"/>
      <c r="CO31" s="1543"/>
      <c r="CP31" s="1543"/>
      <c r="CQ31" s="1543"/>
      <c r="CR31" s="1543"/>
      <c r="CS31" s="1543"/>
      <c r="CT31" s="1543"/>
      <c r="CU31" s="1543"/>
      <c r="CV31" s="1543"/>
      <c r="CW31" s="1543"/>
      <c r="CX31" s="1543"/>
      <c r="CY31" s="1543"/>
      <c r="CZ31" s="1543"/>
      <c r="DA31" s="1543"/>
      <c r="DB31" s="1543"/>
      <c r="DC31" s="1543"/>
      <c r="DD31" s="1543"/>
      <c r="DE31" s="1543"/>
      <c r="DF31" s="1543"/>
      <c r="DG31" s="1543"/>
      <c r="DH31" s="1543"/>
      <c r="DI31" s="1543"/>
    </row>
    <row r="32" spans="3:113" s="213" customFormat="1" ht="23.25">
      <c r="V32" s="1543"/>
      <c r="W32" s="1543"/>
      <c r="X32" s="1543"/>
      <c r="Y32" s="1543"/>
      <c r="Z32" s="1543"/>
      <c r="AA32" s="1543"/>
      <c r="AB32" s="1543"/>
      <c r="AC32" s="1543"/>
      <c r="AD32" s="1543"/>
      <c r="AE32" s="1543"/>
      <c r="AF32" s="1543"/>
      <c r="AG32" s="1543"/>
      <c r="AH32" s="1543"/>
      <c r="AI32" s="1543"/>
      <c r="AJ32" s="1543"/>
      <c r="AK32" s="1543"/>
      <c r="AL32" s="1543"/>
      <c r="AM32" s="1543"/>
      <c r="AN32" s="1543"/>
      <c r="AO32" s="1543"/>
      <c r="AP32" s="1543"/>
      <c r="AQ32" s="1543"/>
      <c r="AR32" s="1543"/>
      <c r="AS32" s="1543"/>
      <c r="AT32" s="1543"/>
      <c r="AU32" s="1680"/>
      <c r="AV32" s="1680"/>
      <c r="AW32" s="1680"/>
      <c r="AX32" s="1680"/>
      <c r="AY32" s="1543"/>
      <c r="AZ32" s="1543"/>
      <c r="BA32" s="1543"/>
      <c r="BB32" s="1543"/>
      <c r="BC32" s="1543"/>
      <c r="BD32" s="1543"/>
      <c r="BE32" s="1543"/>
      <c r="BF32" s="1543"/>
      <c r="BG32" s="1543"/>
      <c r="BH32" s="1543"/>
      <c r="BI32" s="1543"/>
      <c r="BJ32" s="1543"/>
      <c r="BK32" s="1543"/>
      <c r="BL32" s="1543"/>
      <c r="BM32" s="1543"/>
      <c r="BN32" s="1543"/>
      <c r="BO32" s="1543"/>
      <c r="BP32" s="1543"/>
      <c r="BQ32" s="1543"/>
      <c r="BR32" s="1543"/>
      <c r="BS32" s="1543"/>
      <c r="BT32" s="1543"/>
      <c r="BU32" s="1543"/>
      <c r="BV32" s="1543"/>
      <c r="BW32" s="1543"/>
      <c r="BX32" s="1543"/>
      <c r="BY32" s="1543"/>
      <c r="BZ32" s="1543"/>
      <c r="CA32" s="1543"/>
      <c r="CB32" s="1543"/>
      <c r="CC32" s="1543"/>
      <c r="CD32" s="1543"/>
      <c r="CE32" s="1543"/>
      <c r="CF32" s="1543"/>
      <c r="CG32" s="1543"/>
      <c r="CH32" s="1543"/>
      <c r="CI32" s="1543"/>
      <c r="CJ32" s="1543"/>
      <c r="CK32" s="1543"/>
      <c r="CL32" s="1543"/>
      <c r="CM32" s="1543"/>
      <c r="CN32" s="1543"/>
      <c r="CO32" s="1543"/>
      <c r="CP32" s="1543"/>
      <c r="CQ32" s="1543"/>
      <c r="CR32" s="1543"/>
      <c r="CS32" s="1543"/>
      <c r="CT32" s="1543"/>
      <c r="CU32" s="1543"/>
      <c r="CV32" s="1543"/>
      <c r="CW32" s="1543"/>
      <c r="CX32" s="1543"/>
      <c r="CY32" s="1543"/>
      <c r="CZ32" s="1543"/>
      <c r="DA32" s="1543"/>
      <c r="DB32" s="1543"/>
      <c r="DC32" s="1543"/>
      <c r="DD32" s="1543"/>
      <c r="DE32" s="1543"/>
      <c r="DF32" s="1543"/>
      <c r="DG32" s="1543"/>
      <c r="DH32" s="1543"/>
      <c r="DI32" s="1543"/>
    </row>
    <row r="33" spans="22:113" s="213" customFormat="1">
      <c r="V33" s="1543"/>
      <c r="W33" s="1543"/>
      <c r="X33" s="1543"/>
      <c r="Y33" s="1543"/>
      <c r="Z33" s="1543"/>
      <c r="AA33" s="1543"/>
      <c r="AB33" s="1543"/>
      <c r="AC33" s="1543"/>
      <c r="AD33" s="1543"/>
      <c r="AE33" s="1543"/>
      <c r="AF33" s="1543"/>
      <c r="AG33" s="1543"/>
      <c r="AH33" s="1543"/>
      <c r="AI33" s="1543"/>
      <c r="AJ33" s="1543"/>
      <c r="AK33" s="1543"/>
      <c r="AL33" s="1543"/>
      <c r="AM33" s="1543"/>
      <c r="AN33" s="1543"/>
      <c r="AO33" s="1543"/>
      <c r="AP33" s="1543"/>
      <c r="AQ33" s="1543"/>
      <c r="AR33" s="1543"/>
      <c r="AS33" s="1543"/>
      <c r="AT33" s="1543"/>
      <c r="AU33" s="942"/>
      <c r="AV33" s="942"/>
      <c r="AW33" s="942"/>
      <c r="AX33" s="942"/>
      <c r="AY33" s="1543"/>
      <c r="AZ33" s="1543"/>
      <c r="BA33" s="1543"/>
      <c r="BB33" s="1543"/>
      <c r="BC33" s="1543"/>
      <c r="BD33" s="1543"/>
      <c r="BE33" s="1543"/>
      <c r="BF33" s="1543"/>
      <c r="BG33" s="1543"/>
      <c r="BH33" s="1543"/>
      <c r="BI33" s="1543"/>
      <c r="BJ33" s="1543"/>
      <c r="BK33" s="1543"/>
      <c r="BL33" s="1543"/>
      <c r="BM33" s="1543"/>
      <c r="BN33" s="1543"/>
      <c r="BO33" s="1543"/>
      <c r="BP33" s="1543"/>
      <c r="BQ33" s="1543"/>
      <c r="BR33" s="1543"/>
      <c r="BS33" s="1543"/>
      <c r="BT33" s="1543"/>
      <c r="BU33" s="1543"/>
      <c r="BV33" s="1543"/>
      <c r="BW33" s="1543"/>
      <c r="BX33" s="1543"/>
      <c r="BY33" s="1543"/>
      <c r="BZ33" s="1543"/>
      <c r="CA33" s="1543"/>
      <c r="CB33" s="1543"/>
      <c r="CC33" s="1543"/>
      <c r="CD33" s="1543"/>
      <c r="CE33" s="1543"/>
      <c r="CF33" s="1543"/>
      <c r="CG33" s="1543"/>
      <c r="CH33" s="1543"/>
      <c r="CI33" s="1543"/>
      <c r="CJ33" s="1543"/>
      <c r="CK33" s="1543"/>
      <c r="CL33" s="1543"/>
      <c r="CM33" s="1543"/>
      <c r="CN33" s="1543"/>
      <c r="CO33" s="1543"/>
      <c r="CP33" s="1543"/>
      <c r="CQ33" s="1543"/>
      <c r="CR33" s="1543"/>
      <c r="CS33" s="1543"/>
      <c r="CT33" s="1543"/>
      <c r="CU33" s="1543"/>
      <c r="CV33" s="1543"/>
      <c r="CW33" s="1543"/>
      <c r="CX33" s="1543"/>
      <c r="CY33" s="1543"/>
      <c r="CZ33" s="1543"/>
      <c r="DA33" s="1543"/>
      <c r="DB33" s="1543"/>
      <c r="DC33" s="1543"/>
      <c r="DD33" s="1543"/>
      <c r="DE33" s="1543"/>
      <c r="DF33" s="1543"/>
      <c r="DG33" s="1543"/>
      <c r="DH33" s="1543"/>
      <c r="DI33" s="1543"/>
    </row>
    <row r="34" spans="22:113" s="213" customFormat="1">
      <c r="V34" s="1543"/>
      <c r="W34" s="1543"/>
      <c r="X34" s="1543"/>
      <c r="Y34" s="1543"/>
      <c r="Z34" s="1543"/>
      <c r="AA34" s="1543"/>
      <c r="AB34" s="1543"/>
      <c r="AC34" s="1543"/>
      <c r="AD34" s="1543"/>
      <c r="AE34" s="1543"/>
      <c r="AF34" s="1543"/>
      <c r="AG34" s="1543"/>
      <c r="AH34" s="1543"/>
      <c r="AI34" s="1543"/>
      <c r="AJ34" s="1543"/>
      <c r="AK34" s="1543"/>
      <c r="AL34" s="1543"/>
      <c r="AM34" s="1543"/>
      <c r="AN34" s="1543"/>
      <c r="AO34" s="1543"/>
      <c r="AP34" s="1543"/>
      <c r="AQ34" s="1543"/>
      <c r="AR34" s="1543"/>
      <c r="AS34" s="1543"/>
      <c r="AT34" s="1543"/>
      <c r="AY34" s="1543"/>
      <c r="AZ34" s="1543"/>
      <c r="BA34" s="1543"/>
      <c r="BB34" s="1543"/>
      <c r="BC34" s="1543"/>
      <c r="BD34" s="1543"/>
      <c r="BE34" s="1543"/>
      <c r="BF34" s="1543"/>
      <c r="BG34" s="1543"/>
      <c r="BH34" s="1543"/>
      <c r="BI34" s="1543"/>
      <c r="BJ34" s="1543"/>
      <c r="BK34" s="1543"/>
      <c r="BL34" s="1543"/>
      <c r="BM34" s="1543"/>
      <c r="BN34" s="1543"/>
      <c r="BO34" s="1543"/>
      <c r="BP34" s="1543"/>
      <c r="BQ34" s="1543"/>
      <c r="BR34" s="1543"/>
      <c r="BS34" s="1543"/>
      <c r="BT34" s="1543"/>
      <c r="BU34" s="1543"/>
      <c r="BV34" s="1543"/>
      <c r="BW34" s="1543"/>
      <c r="BX34" s="1543"/>
      <c r="BY34" s="1543"/>
      <c r="BZ34" s="1543"/>
      <c r="CA34" s="1543"/>
      <c r="CB34" s="1543"/>
      <c r="CC34" s="1543"/>
      <c r="CD34" s="1543"/>
      <c r="CE34" s="1543"/>
      <c r="CF34" s="1543"/>
      <c r="CG34" s="1543"/>
      <c r="CH34" s="1543"/>
      <c r="CI34" s="1543"/>
      <c r="CJ34" s="1543"/>
      <c r="CK34" s="1543"/>
      <c r="CL34" s="1543"/>
      <c r="CM34" s="1543"/>
      <c r="CN34" s="1543"/>
      <c r="CO34" s="1543"/>
      <c r="CP34" s="1543"/>
      <c r="CQ34" s="1543"/>
      <c r="CR34" s="1543"/>
      <c r="CS34" s="1543"/>
      <c r="CT34" s="1543"/>
      <c r="CU34" s="1543"/>
      <c r="CV34" s="1543"/>
      <c r="CW34" s="1543"/>
      <c r="CX34" s="1543"/>
      <c r="CY34" s="1543"/>
      <c r="CZ34" s="1543"/>
      <c r="DA34" s="1543"/>
      <c r="DB34" s="1543"/>
      <c r="DC34" s="1543"/>
      <c r="DD34" s="1543"/>
      <c r="DE34" s="1543"/>
      <c r="DF34" s="1543"/>
      <c r="DG34" s="1543"/>
      <c r="DH34" s="1543"/>
      <c r="DI34" s="1543"/>
    </row>
    <row r="35" spans="22:113" s="213" customFormat="1">
      <c r="V35" s="1543"/>
      <c r="W35" s="1543"/>
      <c r="X35" s="1543"/>
      <c r="Y35" s="1543"/>
      <c r="Z35" s="1543"/>
      <c r="AA35" s="1543"/>
      <c r="AB35" s="1543"/>
      <c r="AC35" s="1543"/>
      <c r="AD35" s="1543"/>
      <c r="AE35" s="1543"/>
      <c r="AF35" s="1543"/>
      <c r="AG35" s="1543"/>
      <c r="AH35" s="1543"/>
      <c r="AI35" s="1543"/>
      <c r="AJ35" s="1543"/>
      <c r="AK35" s="1543"/>
      <c r="AL35" s="1543"/>
      <c r="AM35" s="1543"/>
      <c r="AN35" s="1543"/>
      <c r="AO35" s="1543"/>
      <c r="AP35" s="1543"/>
      <c r="AQ35" s="1543"/>
      <c r="AR35" s="1543"/>
      <c r="AS35" s="1543"/>
      <c r="AT35" s="1543"/>
      <c r="AY35" s="1543"/>
      <c r="AZ35" s="1543"/>
      <c r="BA35" s="1543"/>
      <c r="BB35" s="1543"/>
      <c r="BC35" s="1543"/>
      <c r="BD35" s="1543"/>
      <c r="BE35" s="1543"/>
      <c r="BF35" s="1543"/>
      <c r="BG35" s="1543"/>
      <c r="BH35" s="1543"/>
      <c r="BI35" s="1543"/>
      <c r="BJ35" s="1543"/>
      <c r="BK35" s="1543"/>
      <c r="BL35" s="1543"/>
      <c r="BM35" s="1543"/>
      <c r="BN35" s="1543"/>
      <c r="BO35" s="1543"/>
      <c r="BP35" s="1543"/>
      <c r="BQ35" s="1543"/>
      <c r="BR35" s="1543"/>
      <c r="BS35" s="1543"/>
      <c r="BT35" s="1543"/>
      <c r="BU35" s="1543"/>
      <c r="BV35" s="1543"/>
      <c r="BW35" s="1543"/>
      <c r="BX35" s="1543"/>
      <c r="BY35" s="1543"/>
      <c r="BZ35" s="1543"/>
      <c r="CA35" s="1543"/>
      <c r="CB35" s="1543"/>
      <c r="CC35" s="1543"/>
      <c r="CD35" s="1543"/>
      <c r="CE35" s="1543"/>
      <c r="CF35" s="1543"/>
      <c r="CG35" s="1543"/>
      <c r="CH35" s="1543"/>
      <c r="CI35" s="1543"/>
      <c r="CJ35" s="1543"/>
      <c r="CK35" s="1543"/>
      <c r="CL35" s="1543"/>
      <c r="CM35" s="1543"/>
      <c r="CN35" s="1543"/>
      <c r="CO35" s="1543"/>
      <c r="CP35" s="1543"/>
      <c r="CQ35" s="1543"/>
      <c r="CR35" s="1543"/>
      <c r="CS35" s="1543"/>
      <c r="CT35" s="1543"/>
      <c r="CU35" s="1543"/>
      <c r="CV35" s="1543"/>
      <c r="CW35" s="1543"/>
      <c r="CX35" s="1543"/>
      <c r="CY35" s="1543"/>
      <c r="CZ35" s="1543"/>
      <c r="DA35" s="1543"/>
      <c r="DB35" s="1543"/>
      <c r="DC35" s="1543"/>
      <c r="DD35" s="1543"/>
      <c r="DE35" s="1543"/>
      <c r="DF35" s="1543"/>
      <c r="DG35" s="1543"/>
      <c r="DH35" s="1543"/>
      <c r="DI35" s="1543"/>
    </row>
    <row r="36" spans="22:113" s="213" customFormat="1" ht="23.25">
      <c r="V36" s="1543"/>
      <c r="W36" s="1543"/>
      <c r="X36" s="1543"/>
      <c r="Y36" s="1543"/>
      <c r="Z36" s="1543"/>
      <c r="AA36" s="1543"/>
      <c r="AB36" s="1543"/>
      <c r="AC36" s="1543"/>
      <c r="AD36" s="1543"/>
      <c r="AE36" s="1543"/>
      <c r="AF36" s="1543"/>
      <c r="AG36" s="1543"/>
      <c r="AH36" s="1543"/>
      <c r="AI36" s="1543"/>
      <c r="AJ36" s="1543"/>
      <c r="AK36" s="1543"/>
      <c r="AL36" s="1543"/>
      <c r="AM36" s="1543"/>
      <c r="AN36" s="1543"/>
      <c r="AO36" s="1543"/>
      <c r="AP36" s="1543"/>
      <c r="AQ36" s="1543"/>
      <c r="AR36" s="1543"/>
      <c r="AS36" s="1543"/>
      <c r="AT36" s="1543"/>
      <c r="AU36" s="1680"/>
      <c r="AV36" s="1680"/>
      <c r="AW36" s="1680"/>
      <c r="AX36" s="1680"/>
      <c r="AY36" s="1543"/>
      <c r="AZ36" s="1543"/>
      <c r="BA36" s="1543"/>
      <c r="BB36" s="1543"/>
      <c r="BC36" s="1543"/>
      <c r="BD36" s="1543"/>
      <c r="BE36" s="1543"/>
      <c r="BF36" s="1543"/>
      <c r="BG36" s="1543"/>
      <c r="BH36" s="1543"/>
      <c r="BI36" s="1543"/>
      <c r="BJ36" s="1543"/>
      <c r="BK36" s="1543"/>
      <c r="BL36" s="1543"/>
      <c r="BM36" s="1543"/>
      <c r="BN36" s="1543"/>
      <c r="BO36" s="1543"/>
      <c r="BP36" s="1543"/>
      <c r="BQ36" s="1543"/>
      <c r="BR36" s="1543"/>
      <c r="BS36" s="1543"/>
      <c r="BT36" s="1543"/>
      <c r="BU36" s="1543"/>
      <c r="BV36" s="1543"/>
      <c r="BW36" s="1543"/>
      <c r="BX36" s="1543"/>
      <c r="BY36" s="1543"/>
      <c r="BZ36" s="1543"/>
      <c r="CA36" s="1543"/>
      <c r="CB36" s="1543"/>
      <c r="CC36" s="1543"/>
      <c r="CD36" s="1543"/>
      <c r="CE36" s="1543"/>
      <c r="CF36" s="1543"/>
      <c r="CG36" s="1543"/>
      <c r="CH36" s="1543"/>
      <c r="CI36" s="1543"/>
      <c r="CJ36" s="1543"/>
      <c r="CK36" s="1543"/>
      <c r="CL36" s="1543"/>
      <c r="CM36" s="1543"/>
      <c r="CN36" s="1543"/>
      <c r="CO36" s="1543"/>
      <c r="CP36" s="1543"/>
      <c r="CQ36" s="1543"/>
      <c r="CR36" s="1543"/>
      <c r="CS36" s="1543"/>
      <c r="CT36" s="1543"/>
      <c r="CU36" s="1543"/>
      <c r="CV36" s="1543"/>
      <c r="CW36" s="1543"/>
      <c r="CX36" s="1543"/>
      <c r="CY36" s="1543"/>
      <c r="CZ36" s="1543"/>
      <c r="DA36" s="1543"/>
      <c r="DB36" s="1543"/>
      <c r="DC36" s="1543"/>
      <c r="DD36" s="1543"/>
      <c r="DE36" s="1543"/>
      <c r="DF36" s="1543"/>
      <c r="DG36" s="1543"/>
      <c r="DH36" s="1543"/>
      <c r="DI36" s="1543"/>
    </row>
    <row r="37" spans="22:113" s="213" customFormat="1">
      <c r="V37" s="1543"/>
      <c r="W37" s="1543"/>
      <c r="X37" s="1543"/>
      <c r="Y37" s="1543"/>
      <c r="Z37" s="1543"/>
      <c r="AA37" s="1543"/>
      <c r="AB37" s="1543"/>
      <c r="AC37" s="1543"/>
      <c r="AD37" s="1543"/>
      <c r="AE37" s="1543"/>
      <c r="AF37" s="1543"/>
      <c r="AG37" s="1543"/>
      <c r="AH37" s="1543"/>
      <c r="AI37" s="1543"/>
      <c r="AJ37" s="1543"/>
      <c r="AK37" s="1543"/>
      <c r="AL37" s="1543"/>
      <c r="AM37" s="1543"/>
      <c r="AN37" s="1543"/>
      <c r="AO37" s="1543"/>
      <c r="AP37" s="1543"/>
      <c r="AQ37" s="1543"/>
      <c r="AR37" s="1543"/>
      <c r="AS37" s="1543"/>
      <c r="AT37" s="1543"/>
      <c r="AU37" s="942"/>
      <c r="AV37" s="942"/>
      <c r="AW37" s="942"/>
      <c r="AX37" s="942"/>
      <c r="AY37" s="1543"/>
      <c r="AZ37" s="1543"/>
      <c r="BA37" s="1543"/>
      <c r="BB37" s="1543"/>
      <c r="BC37" s="1543"/>
      <c r="BD37" s="1543"/>
      <c r="BE37" s="1543"/>
      <c r="BF37" s="1543"/>
      <c r="BG37" s="1543"/>
      <c r="BH37" s="1543"/>
      <c r="BI37" s="1543"/>
      <c r="BJ37" s="1543"/>
      <c r="BK37" s="1543"/>
      <c r="BL37" s="1543"/>
      <c r="BM37" s="1543"/>
      <c r="BN37" s="1543"/>
      <c r="BO37" s="1543"/>
      <c r="BP37" s="1543"/>
      <c r="BQ37" s="1543"/>
      <c r="BR37" s="1543"/>
      <c r="BS37" s="1543"/>
      <c r="BT37" s="1543"/>
      <c r="BU37" s="1543"/>
      <c r="BV37" s="1543"/>
      <c r="BW37" s="1543"/>
      <c r="BX37" s="1543"/>
      <c r="BY37" s="1543"/>
      <c r="BZ37" s="1543"/>
      <c r="CA37" s="1543"/>
      <c r="CB37" s="1543"/>
      <c r="CC37" s="1543"/>
      <c r="CD37" s="1543"/>
      <c r="CE37" s="1543"/>
      <c r="CF37" s="1543"/>
      <c r="CG37" s="1543"/>
      <c r="CH37" s="1543"/>
      <c r="CI37" s="1543"/>
      <c r="CJ37" s="1543"/>
      <c r="CK37" s="1543"/>
      <c r="CL37" s="1543"/>
      <c r="CM37" s="1543"/>
      <c r="CN37" s="1543"/>
      <c r="CO37" s="1543"/>
      <c r="CP37" s="1543"/>
      <c r="CQ37" s="1543"/>
      <c r="CR37" s="1543"/>
      <c r="CS37" s="1543"/>
      <c r="CT37" s="1543"/>
      <c r="CU37" s="1543"/>
      <c r="CV37" s="1543"/>
      <c r="CW37" s="1543"/>
      <c r="CX37" s="1543"/>
      <c r="CY37" s="1543"/>
      <c r="CZ37" s="1543"/>
      <c r="DA37" s="1543"/>
      <c r="DB37" s="1543"/>
      <c r="DC37" s="1543"/>
      <c r="DD37" s="1543"/>
      <c r="DE37" s="1543"/>
      <c r="DF37" s="1543"/>
      <c r="DG37" s="1543"/>
      <c r="DH37" s="1543"/>
      <c r="DI37" s="1543"/>
    </row>
    <row r="38" spans="22:113" s="213" customFormat="1">
      <c r="V38" s="1543"/>
      <c r="W38" s="1543"/>
      <c r="X38" s="1543"/>
      <c r="Y38" s="1543"/>
      <c r="Z38" s="1543"/>
      <c r="AA38" s="1543"/>
      <c r="AB38" s="1543"/>
      <c r="AC38" s="1543"/>
      <c r="AD38" s="1543"/>
      <c r="AE38" s="1543"/>
      <c r="AF38" s="1543"/>
      <c r="AG38" s="1543"/>
      <c r="AH38" s="1543"/>
      <c r="AI38" s="1543"/>
      <c r="AJ38" s="1543"/>
      <c r="AK38" s="1543"/>
      <c r="AL38" s="1543"/>
      <c r="AM38" s="1543"/>
      <c r="AN38" s="1543"/>
      <c r="AO38" s="1543"/>
      <c r="AP38" s="1543"/>
      <c r="AQ38" s="1543"/>
      <c r="AR38" s="1543"/>
      <c r="AS38" s="1543"/>
      <c r="AT38" s="1543"/>
      <c r="AY38" s="1543"/>
      <c r="AZ38" s="1543"/>
      <c r="BA38" s="1543"/>
      <c r="BB38" s="1543"/>
      <c r="BC38" s="1543"/>
      <c r="BD38" s="1543"/>
      <c r="BE38" s="1543"/>
      <c r="BF38" s="1543"/>
      <c r="BG38" s="1543"/>
      <c r="BH38" s="1543"/>
      <c r="BI38" s="1543"/>
      <c r="BJ38" s="1543"/>
      <c r="BK38" s="1543"/>
      <c r="BL38" s="1543"/>
      <c r="BM38" s="1543"/>
      <c r="BN38" s="1543"/>
      <c r="BO38" s="1543"/>
      <c r="BP38" s="1543"/>
      <c r="BQ38" s="1543"/>
      <c r="BR38" s="1543"/>
      <c r="BS38" s="1543"/>
      <c r="BT38" s="1543"/>
      <c r="BU38" s="1543"/>
      <c r="BV38" s="1543"/>
      <c r="BW38" s="1543"/>
      <c r="BX38" s="1543"/>
      <c r="BY38" s="1543"/>
      <c r="BZ38" s="1543"/>
      <c r="CA38" s="1543"/>
      <c r="CB38" s="1543"/>
      <c r="CC38" s="1543"/>
      <c r="CD38" s="1543"/>
      <c r="CE38" s="1543"/>
      <c r="CF38" s="1543"/>
      <c r="CG38" s="1543"/>
      <c r="CH38" s="1543"/>
      <c r="CI38" s="1543"/>
      <c r="CJ38" s="1543"/>
      <c r="CK38" s="1543"/>
      <c r="CL38" s="1543"/>
      <c r="CM38" s="1543"/>
      <c r="CN38" s="1543"/>
      <c r="CO38" s="1543"/>
      <c r="CP38" s="1543"/>
      <c r="CQ38" s="1543"/>
      <c r="CR38" s="1543"/>
      <c r="CS38" s="1543"/>
      <c r="CT38" s="1543"/>
      <c r="CU38" s="1543"/>
      <c r="CV38" s="1543"/>
      <c r="CW38" s="1543"/>
      <c r="CX38" s="1543"/>
      <c r="CY38" s="1543"/>
      <c r="CZ38" s="1543"/>
      <c r="DA38" s="1543"/>
      <c r="DB38" s="1543"/>
      <c r="DC38" s="1543"/>
      <c r="DD38" s="1543"/>
      <c r="DE38" s="1543"/>
      <c r="DF38" s="1543"/>
      <c r="DG38" s="1543"/>
      <c r="DH38" s="1543"/>
      <c r="DI38" s="1543"/>
    </row>
    <row r="39" spans="22:113" s="213" customFormat="1">
      <c r="V39" s="1543"/>
      <c r="W39" s="1543"/>
      <c r="X39" s="1543"/>
      <c r="Y39" s="1543"/>
      <c r="Z39" s="1543"/>
      <c r="AA39" s="1543"/>
      <c r="AB39" s="1543"/>
      <c r="AC39" s="1543"/>
      <c r="AD39" s="1543"/>
      <c r="AE39" s="1543"/>
      <c r="AF39" s="1543"/>
      <c r="AG39" s="1543"/>
      <c r="AH39" s="1543"/>
      <c r="AI39" s="1543"/>
      <c r="AJ39" s="1543"/>
      <c r="AK39" s="1543"/>
      <c r="AL39" s="1543"/>
      <c r="AM39" s="1543"/>
      <c r="AN39" s="1543"/>
      <c r="AO39" s="1543"/>
      <c r="AP39" s="1543"/>
      <c r="AQ39" s="1543"/>
      <c r="AR39" s="1543"/>
      <c r="AS39" s="1543"/>
      <c r="AT39" s="1543"/>
      <c r="AY39" s="1543"/>
      <c r="AZ39" s="1543"/>
      <c r="BA39" s="1543"/>
      <c r="BB39" s="1543"/>
      <c r="BC39" s="1543"/>
      <c r="BD39" s="1543"/>
      <c r="BE39" s="1543"/>
      <c r="BF39" s="1543"/>
      <c r="BG39" s="1543"/>
      <c r="BH39" s="1543"/>
      <c r="BI39" s="1543"/>
      <c r="BJ39" s="1543"/>
      <c r="BK39" s="1543"/>
      <c r="BL39" s="1543"/>
      <c r="BM39" s="1543"/>
      <c r="BN39" s="1543"/>
      <c r="BO39" s="1543"/>
      <c r="BP39" s="1543"/>
      <c r="BQ39" s="1543"/>
      <c r="BR39" s="1543"/>
      <c r="BS39" s="1543"/>
      <c r="BT39" s="1543"/>
      <c r="BU39" s="1543"/>
      <c r="BV39" s="1543"/>
      <c r="BW39" s="1543"/>
      <c r="BX39" s="1543"/>
      <c r="BY39" s="1543"/>
      <c r="BZ39" s="1543"/>
      <c r="CA39" s="1543"/>
      <c r="CB39" s="1543"/>
      <c r="CC39" s="1543"/>
      <c r="CD39" s="1543"/>
      <c r="CE39" s="1543"/>
      <c r="CF39" s="1543"/>
      <c r="CG39" s="1543"/>
      <c r="CH39" s="1543"/>
      <c r="CI39" s="1543"/>
      <c r="CJ39" s="1543"/>
      <c r="CK39" s="1543"/>
      <c r="CL39" s="1543"/>
      <c r="CM39" s="1543"/>
      <c r="CN39" s="1543"/>
      <c r="CO39" s="1543"/>
      <c r="CP39" s="1543"/>
      <c r="CQ39" s="1543"/>
      <c r="CR39" s="1543"/>
      <c r="CS39" s="1543"/>
      <c r="CT39" s="1543"/>
      <c r="CU39" s="1543"/>
      <c r="CV39" s="1543"/>
      <c r="CW39" s="1543"/>
      <c r="CX39" s="1543"/>
      <c r="CY39" s="1543"/>
      <c r="CZ39" s="1543"/>
      <c r="DA39" s="1543"/>
      <c r="DB39" s="1543"/>
      <c r="DC39" s="1543"/>
      <c r="DD39" s="1543"/>
      <c r="DE39" s="1543"/>
      <c r="DF39" s="1543"/>
      <c r="DG39" s="1543"/>
      <c r="DH39" s="1543"/>
      <c r="DI39" s="1543"/>
    </row>
    <row r="40" spans="22:113" s="213" customFormat="1" ht="23.25">
      <c r="V40" s="1543"/>
      <c r="W40" s="1543"/>
      <c r="X40" s="1543"/>
      <c r="Y40" s="1543"/>
      <c r="Z40" s="1543"/>
      <c r="AA40" s="1543"/>
      <c r="AB40" s="1543"/>
      <c r="AC40" s="1543"/>
      <c r="AD40" s="1543"/>
      <c r="AE40" s="1543"/>
      <c r="AF40" s="1543"/>
      <c r="AG40" s="1543"/>
      <c r="AH40" s="1543"/>
      <c r="AI40" s="1543"/>
      <c r="AJ40" s="1543"/>
      <c r="AK40" s="1543"/>
      <c r="AL40" s="1543"/>
      <c r="AM40" s="1543"/>
      <c r="AN40" s="1543"/>
      <c r="AO40" s="1543"/>
      <c r="AP40" s="1543"/>
      <c r="AQ40" s="1543"/>
      <c r="AR40" s="1543"/>
      <c r="AS40" s="1543"/>
      <c r="AT40" s="1543"/>
      <c r="AU40" s="1680"/>
      <c r="AV40" s="1680"/>
      <c r="AW40" s="1680"/>
      <c r="AX40" s="1680"/>
      <c r="AY40" s="1543"/>
      <c r="AZ40" s="1543"/>
      <c r="BA40" s="1543"/>
      <c r="BB40" s="1543"/>
      <c r="BC40" s="1543"/>
      <c r="BD40" s="1543"/>
      <c r="BE40" s="1543"/>
      <c r="BF40" s="1543"/>
      <c r="BG40" s="1543"/>
      <c r="BH40" s="1543"/>
      <c r="BI40" s="1543"/>
      <c r="BJ40" s="1543"/>
      <c r="BK40" s="1543"/>
      <c r="BL40" s="1543"/>
      <c r="BM40" s="1543"/>
      <c r="BN40" s="1543"/>
      <c r="BO40" s="1543"/>
      <c r="BP40" s="1543"/>
      <c r="BQ40" s="1543"/>
      <c r="BR40" s="1543"/>
      <c r="BS40" s="1543"/>
      <c r="BT40" s="1543"/>
      <c r="BU40" s="1543"/>
      <c r="BV40" s="1543"/>
      <c r="BW40" s="1543"/>
      <c r="BX40" s="1543"/>
      <c r="BY40" s="1543"/>
      <c r="BZ40" s="1543"/>
      <c r="CA40" s="1543"/>
      <c r="CB40" s="1543"/>
      <c r="CC40" s="1543"/>
      <c r="CD40" s="1543"/>
      <c r="CE40" s="1543"/>
      <c r="CF40" s="1543"/>
      <c r="CG40" s="1543"/>
      <c r="CH40" s="1543"/>
      <c r="CI40" s="1543"/>
      <c r="CJ40" s="1543"/>
      <c r="CK40" s="1543"/>
      <c r="CL40" s="1543"/>
      <c r="CM40" s="1543"/>
      <c r="CN40" s="1543"/>
      <c r="CO40" s="1543"/>
      <c r="CP40" s="1543"/>
      <c r="CQ40" s="1543"/>
      <c r="CR40" s="1543"/>
      <c r="CS40" s="1543"/>
      <c r="CT40" s="1543"/>
      <c r="CU40" s="1543"/>
      <c r="CV40" s="1543"/>
      <c r="CW40" s="1543"/>
      <c r="CX40" s="1543"/>
      <c r="CY40" s="1543"/>
      <c r="CZ40" s="1543"/>
      <c r="DA40" s="1543"/>
      <c r="DB40" s="1543"/>
      <c r="DC40" s="1543"/>
      <c r="DD40" s="1543"/>
      <c r="DE40" s="1543"/>
      <c r="DF40" s="1543"/>
      <c r="DG40" s="1543"/>
      <c r="DH40" s="1543"/>
      <c r="DI40" s="1543"/>
    </row>
    <row r="41" spans="22:113" s="213" customFormat="1">
      <c r="V41" s="1543"/>
      <c r="W41" s="1543"/>
      <c r="X41" s="1543"/>
      <c r="Y41" s="1543"/>
      <c r="Z41" s="1543"/>
      <c r="AA41" s="1543"/>
      <c r="AB41" s="1543"/>
      <c r="AC41" s="1543"/>
      <c r="AD41" s="1543"/>
      <c r="AE41" s="1543"/>
      <c r="AF41" s="1543"/>
      <c r="AG41" s="1543"/>
      <c r="AH41" s="1543"/>
      <c r="AI41" s="1543"/>
      <c r="AJ41" s="1543"/>
      <c r="AK41" s="1543"/>
      <c r="AL41" s="1543"/>
      <c r="AM41" s="1543"/>
      <c r="AN41" s="1543"/>
      <c r="AO41" s="1543"/>
      <c r="AP41" s="1543"/>
      <c r="AQ41" s="1543"/>
      <c r="AR41" s="1543"/>
      <c r="AS41" s="1543"/>
      <c r="AT41" s="1543"/>
      <c r="AU41" s="942"/>
      <c r="AV41" s="942"/>
      <c r="AW41" s="942"/>
      <c r="AX41" s="942"/>
      <c r="AY41" s="1543"/>
      <c r="AZ41" s="1543"/>
      <c r="BA41" s="1543"/>
      <c r="BB41" s="1543"/>
      <c r="BC41" s="1543"/>
      <c r="BD41" s="1543"/>
      <c r="BE41" s="1543"/>
      <c r="BF41" s="1543"/>
      <c r="BG41" s="1543"/>
      <c r="BH41" s="1543"/>
      <c r="BI41" s="1543"/>
      <c r="BJ41" s="1543"/>
      <c r="BK41" s="1543"/>
      <c r="BL41" s="1543"/>
      <c r="BM41" s="1543"/>
      <c r="BN41" s="1543"/>
      <c r="BO41" s="1543"/>
      <c r="BP41" s="1543"/>
      <c r="BQ41" s="1543"/>
      <c r="BR41" s="1543"/>
      <c r="BS41" s="1543"/>
      <c r="BT41" s="1543"/>
      <c r="BU41" s="1543"/>
      <c r="BV41" s="1543"/>
      <c r="BW41" s="1543"/>
      <c r="BX41" s="1543"/>
      <c r="BY41" s="1543"/>
      <c r="BZ41" s="1543"/>
      <c r="CA41" s="1543"/>
      <c r="CB41" s="1543"/>
      <c r="CC41" s="1543"/>
      <c r="CD41" s="1543"/>
      <c r="CE41" s="1543"/>
      <c r="CF41" s="1543"/>
      <c r="CG41" s="1543"/>
      <c r="CH41" s="1543"/>
      <c r="CI41" s="1543"/>
      <c r="CJ41" s="1543"/>
      <c r="CK41" s="1543"/>
      <c r="CL41" s="1543"/>
      <c r="CM41" s="1543"/>
      <c r="CN41" s="1543"/>
      <c r="CO41" s="1543"/>
      <c r="CP41" s="1543"/>
      <c r="CQ41" s="1543"/>
      <c r="CR41" s="1543"/>
      <c r="CS41" s="1543"/>
      <c r="CT41" s="1543"/>
      <c r="CU41" s="1543"/>
      <c r="CV41" s="1543"/>
      <c r="CW41" s="1543"/>
      <c r="CX41" s="1543"/>
      <c r="CY41" s="1543"/>
      <c r="CZ41" s="1543"/>
      <c r="DA41" s="1543"/>
      <c r="DB41" s="1543"/>
      <c r="DC41" s="1543"/>
      <c r="DD41" s="1543"/>
      <c r="DE41" s="1543"/>
      <c r="DF41" s="1543"/>
      <c r="DG41" s="1543"/>
      <c r="DH41" s="1543"/>
      <c r="DI41" s="1543"/>
    </row>
    <row r="42" spans="22:113" s="213" customFormat="1">
      <c r="V42" s="1543"/>
      <c r="W42" s="1543"/>
      <c r="X42" s="1543"/>
      <c r="Y42" s="1543"/>
      <c r="Z42" s="1543"/>
      <c r="AA42" s="1543"/>
      <c r="AB42" s="1543"/>
      <c r="AC42" s="1543"/>
      <c r="AD42" s="1543"/>
      <c r="AE42" s="1543"/>
      <c r="AF42" s="1543"/>
      <c r="AG42" s="1543"/>
      <c r="AH42" s="1543"/>
      <c r="AI42" s="1543"/>
      <c r="AJ42" s="1543"/>
      <c r="AK42" s="1543"/>
      <c r="AL42" s="1543"/>
      <c r="AM42" s="1543"/>
      <c r="AN42" s="1543"/>
      <c r="AO42" s="1543"/>
      <c r="AP42" s="1543"/>
      <c r="AQ42" s="1543"/>
      <c r="AR42" s="1543"/>
      <c r="AS42" s="1543"/>
      <c r="AT42" s="1543"/>
      <c r="AU42" s="1543"/>
      <c r="AV42" s="1543"/>
      <c r="AW42" s="1543"/>
      <c r="AX42" s="1543"/>
      <c r="AY42" s="1543"/>
      <c r="AZ42" s="1543"/>
      <c r="BA42" s="1543"/>
      <c r="BB42" s="1543"/>
      <c r="BC42" s="1543"/>
      <c r="BD42" s="1543"/>
      <c r="BE42" s="1543"/>
      <c r="BF42" s="1543"/>
      <c r="BG42" s="1543"/>
      <c r="BH42" s="1543"/>
      <c r="BI42" s="1543"/>
      <c r="BJ42" s="1543"/>
      <c r="BK42" s="1543"/>
      <c r="BL42" s="1543"/>
      <c r="BM42" s="1543"/>
      <c r="BN42" s="1543"/>
      <c r="BO42" s="1543"/>
      <c r="BP42" s="1543"/>
      <c r="BQ42" s="1543"/>
      <c r="BR42" s="1543"/>
      <c r="BS42" s="1543"/>
      <c r="BT42" s="1543"/>
      <c r="BU42" s="1543"/>
      <c r="BV42" s="1543"/>
      <c r="BW42" s="1543"/>
      <c r="BX42" s="1543"/>
      <c r="BY42" s="1543"/>
      <c r="BZ42" s="1543"/>
      <c r="CA42" s="1543"/>
      <c r="CB42" s="1543"/>
      <c r="CC42" s="1543"/>
      <c r="CD42" s="1543"/>
      <c r="CE42" s="1543"/>
      <c r="CF42" s="1543"/>
      <c r="CG42" s="1543"/>
      <c r="CH42" s="1543"/>
      <c r="CI42" s="1543"/>
      <c r="CJ42" s="1543"/>
      <c r="CK42" s="1543"/>
      <c r="CL42" s="1543"/>
      <c r="CM42" s="1543"/>
      <c r="CN42" s="1543"/>
      <c r="CO42" s="1543"/>
      <c r="CP42" s="1543"/>
      <c r="CQ42" s="1543"/>
      <c r="CR42" s="1543"/>
      <c r="CS42" s="1543"/>
      <c r="CT42" s="1543"/>
      <c r="CU42" s="1543"/>
      <c r="CV42" s="1543"/>
      <c r="CW42" s="1543"/>
      <c r="CX42" s="1543"/>
      <c r="CY42" s="1543"/>
      <c r="CZ42" s="1543"/>
      <c r="DA42" s="1543"/>
      <c r="DB42" s="1543"/>
      <c r="DC42" s="1543"/>
      <c r="DD42" s="1543"/>
      <c r="DE42" s="1543"/>
      <c r="DF42" s="1543"/>
      <c r="DG42" s="1543"/>
      <c r="DH42" s="1543"/>
      <c r="DI42" s="1543"/>
    </row>
    <row r="43" spans="22:113" s="213" customFormat="1">
      <c r="V43" s="1543"/>
      <c r="W43" s="1543"/>
      <c r="X43" s="1543"/>
      <c r="Y43" s="1543"/>
      <c r="Z43" s="1543"/>
      <c r="AA43" s="1543"/>
      <c r="AB43" s="1543"/>
      <c r="AC43" s="1543"/>
      <c r="AD43" s="1543"/>
      <c r="AE43" s="1543"/>
      <c r="AF43" s="1543"/>
      <c r="AG43" s="1543"/>
      <c r="AH43" s="1543"/>
      <c r="AI43" s="1543"/>
      <c r="AJ43" s="1543"/>
      <c r="AK43" s="1543"/>
      <c r="AL43" s="1543"/>
      <c r="AM43" s="1543"/>
      <c r="AN43" s="1543"/>
      <c r="AO43" s="1543"/>
      <c r="AP43" s="1543"/>
      <c r="AQ43" s="1543"/>
      <c r="AR43" s="1543"/>
      <c r="AS43" s="1543"/>
      <c r="AT43" s="1543"/>
      <c r="AU43" s="1543"/>
      <c r="AV43" s="1543"/>
      <c r="AW43" s="1543"/>
      <c r="AX43" s="1543"/>
      <c r="AY43" s="1543"/>
      <c r="AZ43" s="1543"/>
      <c r="BA43" s="1543"/>
      <c r="BB43" s="1543"/>
      <c r="BC43" s="1543"/>
      <c r="BD43" s="1543"/>
      <c r="BE43" s="1543"/>
      <c r="BF43" s="1543"/>
      <c r="BG43" s="1543"/>
      <c r="BH43" s="1543"/>
      <c r="BI43" s="1543"/>
      <c r="BJ43" s="1543"/>
      <c r="BK43" s="1543"/>
      <c r="BL43" s="1543"/>
      <c r="BM43" s="1543"/>
      <c r="BN43" s="1543"/>
      <c r="BO43" s="1543"/>
      <c r="BP43" s="1543"/>
      <c r="BQ43" s="1543"/>
      <c r="BR43" s="1543"/>
      <c r="BS43" s="1543"/>
      <c r="BT43" s="1543"/>
      <c r="BU43" s="1543"/>
      <c r="BV43" s="1543"/>
      <c r="BW43" s="1543"/>
      <c r="BX43" s="1543"/>
      <c r="BY43" s="1543"/>
      <c r="BZ43" s="1543"/>
      <c r="CA43" s="1543"/>
      <c r="CB43" s="1543"/>
      <c r="CC43" s="1543"/>
      <c r="CD43" s="1543"/>
      <c r="CE43" s="1543"/>
      <c r="CF43" s="1543"/>
      <c r="CG43" s="1543"/>
      <c r="CH43" s="1543"/>
      <c r="CI43" s="1543"/>
      <c r="CJ43" s="1543"/>
      <c r="CK43" s="1543"/>
      <c r="CL43" s="1543"/>
      <c r="CM43" s="1543"/>
      <c r="CN43" s="1543"/>
      <c r="CO43" s="1543"/>
      <c r="CP43" s="1543"/>
      <c r="CQ43" s="1543"/>
      <c r="CR43" s="1543"/>
      <c r="CS43" s="1543"/>
      <c r="CT43" s="1543"/>
      <c r="CU43" s="1543"/>
      <c r="CV43" s="1543"/>
      <c r="CW43" s="1543"/>
      <c r="CX43" s="1543"/>
      <c r="CY43" s="1543"/>
      <c r="CZ43" s="1543"/>
      <c r="DA43" s="1543"/>
      <c r="DB43" s="1543"/>
      <c r="DC43" s="1543"/>
      <c r="DD43" s="1543"/>
      <c r="DE43" s="1543"/>
      <c r="DF43" s="1543"/>
      <c r="DG43" s="1543"/>
      <c r="DH43" s="1543"/>
      <c r="DI43" s="1543"/>
    </row>
    <row r="44" spans="22:113" s="213" customFormat="1">
      <c r="V44" s="1543"/>
      <c r="W44" s="1543"/>
      <c r="X44" s="1543"/>
      <c r="Y44" s="1543"/>
      <c r="Z44" s="1543"/>
      <c r="AA44" s="1543"/>
      <c r="AB44" s="1543"/>
      <c r="AC44" s="1543"/>
      <c r="AD44" s="1543"/>
      <c r="AE44" s="1543"/>
      <c r="AF44" s="1543"/>
      <c r="AG44" s="1543"/>
      <c r="AH44" s="1543"/>
      <c r="AI44" s="1543"/>
      <c r="AJ44" s="1543"/>
      <c r="AK44" s="1543"/>
      <c r="AL44" s="1543"/>
      <c r="AM44" s="1543"/>
      <c r="AN44" s="1543"/>
      <c r="AO44" s="1543"/>
      <c r="AP44" s="1543"/>
      <c r="AQ44" s="1543"/>
      <c r="AR44" s="1543"/>
      <c r="AS44" s="1543"/>
      <c r="AT44" s="1543"/>
      <c r="AU44" s="1543"/>
      <c r="AV44" s="1543"/>
      <c r="AW44" s="1543"/>
      <c r="AX44" s="1543"/>
      <c r="AY44" s="1543"/>
      <c r="AZ44" s="1543"/>
      <c r="BA44" s="1543"/>
      <c r="BB44" s="1543"/>
      <c r="BC44" s="1543"/>
      <c r="BD44" s="1543"/>
      <c r="BE44" s="1543"/>
      <c r="BF44" s="1543"/>
      <c r="BG44" s="1543"/>
      <c r="BH44" s="1543"/>
      <c r="BI44" s="1543"/>
      <c r="BJ44" s="1543"/>
      <c r="BK44" s="1543"/>
      <c r="BL44" s="1543"/>
      <c r="BM44" s="1543"/>
      <c r="BN44" s="1543"/>
      <c r="BO44" s="1543"/>
      <c r="BP44" s="1543"/>
      <c r="BQ44" s="1543"/>
      <c r="BR44" s="1543"/>
      <c r="BS44" s="1543"/>
      <c r="BT44" s="1543"/>
      <c r="BU44" s="1543"/>
      <c r="BV44" s="1543"/>
      <c r="BW44" s="1543"/>
      <c r="BX44" s="1543"/>
      <c r="BY44" s="1543"/>
      <c r="BZ44" s="1543"/>
      <c r="CA44" s="1543"/>
      <c r="CB44" s="1543"/>
      <c r="CC44" s="1543"/>
      <c r="CD44" s="1543"/>
      <c r="CE44" s="1543"/>
      <c r="CF44" s="1543"/>
      <c r="CG44" s="1543"/>
      <c r="CH44" s="1543"/>
      <c r="CI44" s="1543"/>
      <c r="CJ44" s="1543"/>
      <c r="CK44" s="1543"/>
      <c r="CL44" s="1543"/>
      <c r="CM44" s="1543"/>
      <c r="CN44" s="1543"/>
      <c r="CO44" s="1543"/>
      <c r="CP44" s="1543"/>
      <c r="CQ44" s="1543"/>
      <c r="CR44" s="1543"/>
      <c r="CS44" s="1543"/>
      <c r="CT44" s="1543"/>
      <c r="CU44" s="1543"/>
      <c r="CV44" s="1543"/>
      <c r="CW44" s="1543"/>
      <c r="CX44" s="1543"/>
      <c r="CY44" s="1543"/>
      <c r="CZ44" s="1543"/>
      <c r="DA44" s="1543"/>
      <c r="DB44" s="1543"/>
      <c r="DC44" s="1543"/>
      <c r="DD44" s="1543"/>
      <c r="DE44" s="1543"/>
      <c r="DF44" s="1543"/>
      <c r="DG44" s="1543"/>
      <c r="DH44" s="1543"/>
      <c r="DI44" s="1543"/>
    </row>
    <row r="45" spans="22:113" s="213" customFormat="1">
      <c r="V45" s="1543"/>
      <c r="W45" s="1543"/>
      <c r="X45" s="1543"/>
      <c r="Y45" s="1543"/>
      <c r="Z45" s="1543"/>
      <c r="AA45" s="1543"/>
      <c r="AB45" s="1543"/>
      <c r="AC45" s="1543"/>
      <c r="AD45" s="1543"/>
      <c r="AE45" s="1543"/>
      <c r="AF45" s="1543"/>
      <c r="AG45" s="1543"/>
      <c r="AH45" s="1543"/>
      <c r="AI45" s="1543"/>
      <c r="AJ45" s="1543"/>
      <c r="AK45" s="1543"/>
      <c r="AL45" s="1543"/>
      <c r="AM45" s="1543"/>
      <c r="AN45" s="1543"/>
      <c r="AO45" s="1543"/>
      <c r="AP45" s="1543"/>
      <c r="AQ45" s="1543"/>
      <c r="AR45" s="1543"/>
      <c r="AS45" s="1543"/>
      <c r="AT45" s="1543"/>
      <c r="AU45" s="1543"/>
      <c r="AV45" s="1543"/>
      <c r="AW45" s="1543"/>
      <c r="AX45" s="1543"/>
      <c r="AY45" s="1543"/>
      <c r="AZ45" s="1543"/>
      <c r="BA45" s="1543"/>
      <c r="BB45" s="1543"/>
      <c r="BC45" s="1543"/>
      <c r="BD45" s="1543"/>
      <c r="BE45" s="1543"/>
      <c r="BF45" s="1543"/>
      <c r="BG45" s="1543"/>
      <c r="BH45" s="1543"/>
      <c r="BI45" s="1543"/>
      <c r="BJ45" s="1543"/>
      <c r="BK45" s="1543"/>
      <c r="BL45" s="1543"/>
      <c r="BM45" s="1543"/>
      <c r="BN45" s="1543"/>
      <c r="BO45" s="1543"/>
      <c r="BP45" s="1543"/>
      <c r="BQ45" s="1543"/>
      <c r="BR45" s="1543"/>
      <c r="BS45" s="1543"/>
      <c r="BT45" s="1543"/>
      <c r="BU45" s="1543"/>
      <c r="BV45" s="1543"/>
      <c r="BW45" s="1543"/>
      <c r="BX45" s="1543"/>
      <c r="BY45" s="1543"/>
      <c r="BZ45" s="1543"/>
      <c r="CA45" s="1543"/>
      <c r="CB45" s="1543"/>
      <c r="CC45" s="1543"/>
      <c r="CD45" s="1543"/>
      <c r="CE45" s="1543"/>
      <c r="CF45" s="1543"/>
      <c r="CG45" s="1543"/>
      <c r="CH45" s="1543"/>
      <c r="CI45" s="1543"/>
      <c r="CJ45" s="1543"/>
      <c r="CK45" s="1543"/>
      <c r="CL45" s="1543"/>
      <c r="CM45" s="1543"/>
      <c r="CN45" s="1543"/>
      <c r="CO45" s="1543"/>
      <c r="CP45" s="1543"/>
      <c r="CQ45" s="1543"/>
      <c r="CR45" s="1543"/>
      <c r="CS45" s="1543"/>
      <c r="CT45" s="1543"/>
      <c r="CU45" s="1543"/>
      <c r="CV45" s="1543"/>
      <c r="CW45" s="1543"/>
      <c r="CX45" s="1543"/>
      <c r="CY45" s="1543"/>
      <c r="CZ45" s="1543"/>
      <c r="DA45" s="1543"/>
      <c r="DB45" s="1543"/>
      <c r="DC45" s="1543"/>
      <c r="DD45" s="1543"/>
      <c r="DE45" s="1543"/>
      <c r="DF45" s="1543"/>
      <c r="DG45" s="1543"/>
      <c r="DH45" s="1543"/>
      <c r="DI45" s="1543"/>
    </row>
    <row r="46" spans="22:113" s="213" customFormat="1">
      <c r="V46" s="1543"/>
      <c r="W46" s="1543"/>
      <c r="X46" s="1543"/>
      <c r="Y46" s="1543"/>
      <c r="Z46" s="1543"/>
      <c r="AA46" s="1543"/>
      <c r="AB46" s="1543"/>
      <c r="AC46" s="1543"/>
      <c r="AD46" s="1543"/>
      <c r="AE46" s="1543"/>
      <c r="AF46" s="1543"/>
      <c r="AG46" s="1543"/>
      <c r="AH46" s="1543"/>
      <c r="AI46" s="1543"/>
      <c r="AJ46" s="1543"/>
      <c r="AK46" s="1543"/>
      <c r="AL46" s="1543"/>
      <c r="AM46" s="1543"/>
      <c r="AN46" s="1543"/>
      <c r="AO46" s="1543"/>
      <c r="AP46" s="1543"/>
      <c r="AQ46" s="1543"/>
      <c r="AR46" s="1543"/>
      <c r="AS46" s="1543"/>
      <c r="AT46" s="1543"/>
      <c r="AU46" s="1543"/>
      <c r="AV46" s="1543"/>
      <c r="AW46" s="1543"/>
      <c r="AX46" s="1543"/>
      <c r="AY46" s="1543"/>
      <c r="AZ46" s="1543"/>
      <c r="BA46" s="1543"/>
      <c r="BB46" s="1543"/>
      <c r="BC46" s="1543"/>
      <c r="BD46" s="1543"/>
      <c r="BE46" s="1543"/>
      <c r="BF46" s="1543"/>
      <c r="BG46" s="1543"/>
      <c r="BH46" s="1543"/>
      <c r="BI46" s="1543"/>
      <c r="BJ46" s="1543"/>
      <c r="BK46" s="1543"/>
      <c r="BL46" s="1543"/>
      <c r="BM46" s="1543"/>
      <c r="BN46" s="1543"/>
      <c r="BO46" s="1543"/>
      <c r="BP46" s="1543"/>
      <c r="BQ46" s="1543"/>
      <c r="BR46" s="1543"/>
      <c r="BS46" s="1543"/>
      <c r="BT46" s="1543"/>
      <c r="BU46" s="1543"/>
      <c r="BV46" s="1543"/>
      <c r="BW46" s="1543"/>
      <c r="BX46" s="1543"/>
      <c r="BY46" s="1543"/>
      <c r="BZ46" s="1543"/>
      <c r="CA46" s="1543"/>
      <c r="CB46" s="1543"/>
      <c r="CC46" s="1543"/>
      <c r="CD46" s="1543"/>
      <c r="CE46" s="1543"/>
      <c r="CF46" s="1543"/>
      <c r="CG46" s="1543"/>
      <c r="CH46" s="1543"/>
      <c r="CI46" s="1543"/>
      <c r="CJ46" s="1543"/>
      <c r="CK46" s="1543"/>
      <c r="CL46" s="1543"/>
      <c r="CM46" s="1543"/>
      <c r="CN46" s="1543"/>
      <c r="CO46" s="1543"/>
      <c r="CP46" s="1543"/>
      <c r="CQ46" s="1543"/>
      <c r="CR46" s="1543"/>
      <c r="CS46" s="1543"/>
      <c r="CT46" s="1543"/>
      <c r="CU46" s="1543"/>
      <c r="CV46" s="1543"/>
      <c r="CW46" s="1543"/>
      <c r="CX46" s="1543"/>
      <c r="CY46" s="1543"/>
      <c r="CZ46" s="1543"/>
      <c r="DA46" s="1543"/>
      <c r="DB46" s="1543"/>
      <c r="DC46" s="1543"/>
      <c r="DD46" s="1543"/>
      <c r="DE46" s="1543"/>
      <c r="DF46" s="1543"/>
      <c r="DG46" s="1543"/>
      <c r="DH46" s="1543"/>
      <c r="DI46" s="1543"/>
    </row>
    <row r="47" spans="22:113" s="213" customFormat="1">
      <c r="V47" s="1543"/>
      <c r="W47" s="1543"/>
      <c r="X47" s="1543"/>
      <c r="Y47" s="1543"/>
      <c r="Z47" s="1543"/>
      <c r="AA47" s="1543"/>
      <c r="AB47" s="1543"/>
      <c r="AC47" s="1543"/>
      <c r="AD47" s="1543"/>
      <c r="AE47" s="1543"/>
      <c r="AF47" s="1543"/>
      <c r="AG47" s="1543"/>
      <c r="AH47" s="1543"/>
      <c r="AI47" s="1543"/>
      <c r="AJ47" s="1543"/>
      <c r="AK47" s="1543"/>
      <c r="AL47" s="1543"/>
      <c r="AM47" s="1543"/>
      <c r="AN47" s="1543"/>
      <c r="AO47" s="1543"/>
      <c r="AP47" s="1543"/>
      <c r="AQ47" s="1543"/>
      <c r="AR47" s="1543"/>
      <c r="AS47" s="1543"/>
      <c r="AT47" s="1543"/>
      <c r="AU47" s="1543"/>
      <c r="AV47" s="1543"/>
      <c r="AW47" s="1543"/>
      <c r="AX47" s="1543"/>
      <c r="AY47" s="1543"/>
      <c r="AZ47" s="1543"/>
      <c r="BA47" s="1543"/>
      <c r="BB47" s="1543"/>
      <c r="BC47" s="1543"/>
      <c r="BD47" s="1543"/>
      <c r="BE47" s="1543"/>
      <c r="BF47" s="1543"/>
      <c r="BG47" s="1543"/>
      <c r="BH47" s="1543"/>
      <c r="BI47" s="1543"/>
      <c r="BJ47" s="1543"/>
      <c r="BK47" s="1543"/>
      <c r="BL47" s="1543"/>
      <c r="BM47" s="1543"/>
      <c r="BN47" s="1543"/>
      <c r="BO47" s="1543"/>
      <c r="BP47" s="1543"/>
      <c r="BQ47" s="1543"/>
      <c r="BR47" s="1543"/>
      <c r="BS47" s="1543"/>
      <c r="BT47" s="1543"/>
      <c r="BU47" s="1543"/>
      <c r="BV47" s="1543"/>
      <c r="BW47" s="1543"/>
      <c r="BX47" s="1543"/>
      <c r="BY47" s="1543"/>
      <c r="BZ47" s="1543"/>
      <c r="CA47" s="1543"/>
      <c r="CB47" s="1543"/>
      <c r="CC47" s="1543"/>
      <c r="CD47" s="1543"/>
      <c r="CE47" s="1543"/>
      <c r="CF47" s="1543"/>
      <c r="CG47" s="1543"/>
      <c r="CH47" s="1543"/>
      <c r="CI47" s="1543"/>
      <c r="CJ47" s="1543"/>
      <c r="CK47" s="1543"/>
      <c r="CL47" s="1543"/>
      <c r="CM47" s="1543"/>
      <c r="CN47" s="1543"/>
      <c r="CO47" s="1543"/>
      <c r="CP47" s="1543"/>
      <c r="CQ47" s="1543"/>
      <c r="CR47" s="1543"/>
      <c r="CS47" s="1543"/>
      <c r="CT47" s="1543"/>
      <c r="CU47" s="1543"/>
      <c r="CV47" s="1543"/>
      <c r="CW47" s="1543"/>
      <c r="CX47" s="1543"/>
      <c r="CY47" s="1543"/>
      <c r="CZ47" s="1543"/>
      <c r="DA47" s="1543"/>
      <c r="DB47" s="1543"/>
      <c r="DC47" s="1543"/>
      <c r="DD47" s="1543"/>
      <c r="DE47" s="1543"/>
      <c r="DF47" s="1543"/>
      <c r="DG47" s="1543"/>
      <c r="DH47" s="1543"/>
      <c r="DI47" s="1543"/>
    </row>
    <row r="48" spans="22:113" s="213" customFormat="1">
      <c r="V48" s="1543"/>
      <c r="W48" s="1543"/>
      <c r="X48" s="1543"/>
      <c r="Y48" s="1543"/>
      <c r="Z48" s="1543"/>
      <c r="AA48" s="1543"/>
      <c r="AB48" s="1543"/>
      <c r="AC48" s="1543"/>
      <c r="AD48" s="1543"/>
      <c r="AE48" s="1543"/>
      <c r="AF48" s="1543"/>
      <c r="AG48" s="1543"/>
      <c r="AH48" s="1543"/>
      <c r="AI48" s="1543"/>
      <c r="AJ48" s="1543"/>
      <c r="AK48" s="1543"/>
      <c r="AL48" s="1543"/>
      <c r="AM48" s="1543"/>
      <c r="AN48" s="1543"/>
      <c r="AO48" s="1543"/>
      <c r="AP48" s="1543"/>
      <c r="AQ48" s="1543"/>
      <c r="AR48" s="1543"/>
      <c r="AS48" s="1543"/>
      <c r="AT48" s="1543"/>
      <c r="AU48" s="1543"/>
      <c r="AV48" s="1543"/>
      <c r="AW48" s="1543"/>
      <c r="AX48" s="1543"/>
      <c r="AY48" s="1543"/>
      <c r="AZ48" s="1543"/>
      <c r="BA48" s="1543"/>
      <c r="BB48" s="1543"/>
      <c r="BC48" s="1543"/>
      <c r="BD48" s="1543"/>
      <c r="BE48" s="1543"/>
      <c r="BF48" s="1543"/>
      <c r="BG48" s="1543"/>
      <c r="BH48" s="1543"/>
      <c r="BI48" s="1543"/>
      <c r="BJ48" s="1543"/>
      <c r="BK48" s="1543"/>
      <c r="BL48" s="1543"/>
      <c r="BM48" s="1543"/>
      <c r="BN48" s="1543"/>
      <c r="BO48" s="1543"/>
      <c r="BP48" s="1543"/>
      <c r="BQ48" s="1543"/>
      <c r="BR48" s="1543"/>
      <c r="BS48" s="1543"/>
      <c r="BT48" s="1543"/>
      <c r="BU48" s="1543"/>
      <c r="BV48" s="1543"/>
      <c r="BW48" s="1543"/>
      <c r="BX48" s="1543"/>
      <c r="BY48" s="1543"/>
      <c r="BZ48" s="1543"/>
      <c r="CA48" s="1543"/>
      <c r="CB48" s="1543"/>
      <c r="CC48" s="1543"/>
      <c r="CD48" s="1543"/>
      <c r="CE48" s="1543"/>
      <c r="CF48" s="1543"/>
      <c r="CG48" s="1543"/>
      <c r="CH48" s="1543"/>
      <c r="CI48" s="1543"/>
      <c r="CJ48" s="1543"/>
      <c r="CK48" s="1543"/>
      <c r="CL48" s="1543"/>
      <c r="CM48" s="1543"/>
      <c r="CN48" s="1543"/>
      <c r="CO48" s="1543"/>
      <c r="CP48" s="1543"/>
      <c r="CQ48" s="1543"/>
      <c r="CR48" s="1543"/>
      <c r="CS48" s="1543"/>
      <c r="CT48" s="1543"/>
      <c r="CU48" s="1543"/>
      <c r="CV48" s="1543"/>
      <c r="CW48" s="1543"/>
      <c r="CX48" s="1543"/>
      <c r="CY48" s="1543"/>
      <c r="CZ48" s="1543"/>
      <c r="DA48" s="1543"/>
      <c r="DB48" s="1543"/>
      <c r="DC48" s="1543"/>
      <c r="DD48" s="1543"/>
      <c r="DE48" s="1543"/>
      <c r="DF48" s="1543"/>
      <c r="DG48" s="1543"/>
      <c r="DH48" s="1543"/>
      <c r="DI48" s="1543"/>
    </row>
    <row r="49" spans="22:113" s="213" customFormat="1">
      <c r="V49" s="1543"/>
      <c r="W49" s="1543"/>
      <c r="X49" s="1543"/>
      <c r="Y49" s="1543"/>
      <c r="Z49" s="1543"/>
      <c r="AA49" s="1543"/>
      <c r="AB49" s="1543"/>
      <c r="AC49" s="1543"/>
      <c r="AD49" s="1543"/>
      <c r="AE49" s="1543"/>
      <c r="AF49" s="1543"/>
      <c r="AG49" s="1543"/>
      <c r="AH49" s="1543"/>
      <c r="AI49" s="1543"/>
      <c r="AJ49" s="1543"/>
      <c r="AK49" s="1543"/>
      <c r="AL49" s="1543"/>
      <c r="AM49" s="1543"/>
      <c r="AN49" s="1543"/>
      <c r="AO49" s="1543"/>
      <c r="AP49" s="1543"/>
      <c r="AQ49" s="1543"/>
      <c r="AR49" s="1543"/>
      <c r="AS49" s="1543"/>
      <c r="AT49" s="1543"/>
      <c r="AU49" s="1543"/>
      <c r="AV49" s="1543"/>
      <c r="AW49" s="1543"/>
      <c r="AX49" s="1543"/>
      <c r="AY49" s="1543"/>
      <c r="AZ49" s="1543"/>
      <c r="BA49" s="1543"/>
      <c r="BB49" s="1543"/>
      <c r="BC49" s="1543"/>
      <c r="BD49" s="1543"/>
      <c r="BE49" s="1543"/>
      <c r="BF49" s="1543"/>
      <c r="BG49" s="1543"/>
      <c r="BH49" s="1543"/>
      <c r="BI49" s="1543"/>
      <c r="BJ49" s="1543"/>
      <c r="BK49" s="1543"/>
      <c r="BL49" s="1543"/>
      <c r="BM49" s="1543"/>
      <c r="BN49" s="1543"/>
      <c r="BO49" s="1543"/>
      <c r="BP49" s="1543"/>
      <c r="BQ49" s="1543"/>
      <c r="BR49" s="1543"/>
      <c r="BS49" s="1543"/>
      <c r="BT49" s="1543"/>
      <c r="BU49" s="1543"/>
      <c r="BV49" s="1543"/>
      <c r="BW49" s="1543"/>
      <c r="BX49" s="1543"/>
      <c r="BY49" s="1543"/>
      <c r="BZ49" s="1543"/>
      <c r="CA49" s="1543"/>
      <c r="CB49" s="1543"/>
      <c r="CC49" s="1543"/>
      <c r="CD49" s="1543"/>
      <c r="CE49" s="1543"/>
      <c r="CF49" s="1543"/>
      <c r="CG49" s="1543"/>
      <c r="CH49" s="1543"/>
      <c r="CI49" s="1543"/>
      <c r="CJ49" s="1543"/>
      <c r="CK49" s="1543"/>
      <c r="CL49" s="1543"/>
      <c r="CM49" s="1543"/>
      <c r="CN49" s="1543"/>
      <c r="CO49" s="1543"/>
      <c r="CP49" s="1543"/>
      <c r="CQ49" s="1543"/>
      <c r="CR49" s="1543"/>
      <c r="CS49" s="1543"/>
      <c r="CT49" s="1543"/>
      <c r="CU49" s="1543"/>
      <c r="CV49" s="1543"/>
      <c r="CW49" s="1543"/>
      <c r="CX49" s="1543"/>
      <c r="CY49" s="1543"/>
      <c r="CZ49" s="1543"/>
      <c r="DA49" s="1543"/>
      <c r="DB49" s="1543"/>
      <c r="DC49" s="1543"/>
      <c r="DD49" s="1543"/>
      <c r="DE49" s="1543"/>
      <c r="DF49" s="1543"/>
      <c r="DG49" s="1543"/>
      <c r="DH49" s="1543"/>
      <c r="DI49" s="1543"/>
    </row>
    <row r="50" spans="22:113" s="213" customFormat="1">
      <c r="V50" s="1543"/>
      <c r="W50" s="1543"/>
      <c r="X50" s="1543"/>
      <c r="Y50" s="1543"/>
      <c r="Z50" s="1543"/>
      <c r="AA50" s="1543"/>
      <c r="AB50" s="1543"/>
      <c r="AC50" s="1543"/>
      <c r="AD50" s="1543"/>
      <c r="AE50" s="1543"/>
      <c r="AF50" s="1543"/>
      <c r="AG50" s="1543"/>
      <c r="AH50" s="1543"/>
      <c r="AI50" s="1543"/>
      <c r="AJ50" s="1543"/>
      <c r="AK50" s="1543"/>
      <c r="AL50" s="1543"/>
      <c r="AM50" s="1543"/>
      <c r="AN50" s="1543"/>
      <c r="AO50" s="1543"/>
      <c r="AP50" s="1543"/>
      <c r="AQ50" s="1543"/>
      <c r="AR50" s="1543"/>
      <c r="AS50" s="1543"/>
      <c r="AT50" s="1543"/>
      <c r="AU50" s="1543"/>
      <c r="AV50" s="1543"/>
      <c r="AW50" s="1543"/>
      <c r="AX50" s="1543"/>
      <c r="AY50" s="1543"/>
      <c r="AZ50" s="1543"/>
      <c r="BA50" s="1543"/>
      <c r="BB50" s="1543"/>
      <c r="BC50" s="1543"/>
      <c r="BD50" s="1543"/>
      <c r="BE50" s="1543"/>
      <c r="BF50" s="1543"/>
      <c r="BG50" s="1543"/>
      <c r="BH50" s="1543"/>
      <c r="BI50" s="1543"/>
      <c r="BJ50" s="1543"/>
      <c r="BK50" s="1543"/>
      <c r="BL50" s="1543"/>
      <c r="BM50" s="1543"/>
      <c r="BN50" s="1543"/>
      <c r="BO50" s="1543"/>
      <c r="BP50" s="1543"/>
      <c r="BQ50" s="1543"/>
      <c r="BR50" s="1543"/>
      <c r="BS50" s="1543"/>
      <c r="BT50" s="1543"/>
      <c r="BU50" s="1543"/>
      <c r="BV50" s="1543"/>
      <c r="BW50" s="1543"/>
      <c r="BX50" s="1543"/>
      <c r="BY50" s="1543"/>
      <c r="BZ50" s="1543"/>
      <c r="CA50" s="1543"/>
      <c r="CB50" s="1543"/>
      <c r="CC50" s="1543"/>
      <c r="CD50" s="1543"/>
      <c r="CE50" s="1543"/>
      <c r="CF50" s="1543"/>
      <c r="CG50" s="1543"/>
      <c r="CH50" s="1543"/>
      <c r="CI50" s="1543"/>
      <c r="CJ50" s="1543"/>
      <c r="CK50" s="1543"/>
      <c r="CL50" s="1543"/>
      <c r="CM50" s="1543"/>
      <c r="CN50" s="1543"/>
      <c r="CO50" s="1543"/>
      <c r="CP50" s="1543"/>
      <c r="CQ50" s="1543"/>
      <c r="CR50" s="1543"/>
      <c r="CS50" s="1543"/>
      <c r="CT50" s="1543"/>
      <c r="CU50" s="1543"/>
      <c r="CV50" s="1543"/>
      <c r="CW50" s="1543"/>
      <c r="CX50" s="1543"/>
      <c r="CY50" s="1543"/>
      <c r="CZ50" s="1543"/>
      <c r="DA50" s="1543"/>
      <c r="DB50" s="1543"/>
      <c r="DC50" s="1543"/>
      <c r="DD50" s="1543"/>
      <c r="DE50" s="1543"/>
      <c r="DF50" s="1543"/>
      <c r="DG50" s="1543"/>
      <c r="DH50" s="1543"/>
      <c r="DI50" s="1543"/>
    </row>
    <row r="51" spans="22:113" s="213" customFormat="1">
      <c r="V51" s="1543"/>
      <c r="W51" s="1543"/>
      <c r="X51" s="1543"/>
      <c r="Y51" s="1543"/>
      <c r="Z51" s="1543"/>
      <c r="AA51" s="1543"/>
      <c r="AB51" s="1543"/>
      <c r="AC51" s="1543"/>
      <c r="AD51" s="1543"/>
      <c r="AE51" s="1543"/>
      <c r="AF51" s="1543"/>
      <c r="AG51" s="1543"/>
      <c r="AH51" s="1543"/>
      <c r="AI51" s="1543"/>
      <c r="AJ51" s="1543"/>
      <c r="AK51" s="1543"/>
      <c r="AL51" s="1543"/>
      <c r="AM51" s="1543"/>
      <c r="AN51" s="1543"/>
      <c r="AO51" s="1543"/>
      <c r="AP51" s="1543"/>
      <c r="AQ51" s="1543"/>
      <c r="AR51" s="1543"/>
      <c r="AS51" s="1543"/>
      <c r="AT51" s="1543"/>
      <c r="AU51" s="1543"/>
      <c r="AV51" s="1543"/>
      <c r="AW51" s="1543"/>
      <c r="AX51" s="1543"/>
      <c r="AY51" s="1543"/>
      <c r="AZ51" s="1543"/>
      <c r="BA51" s="1543"/>
      <c r="BB51" s="1543"/>
      <c r="BC51" s="1543"/>
      <c r="BD51" s="1543"/>
      <c r="BE51" s="1543"/>
      <c r="BF51" s="1543"/>
      <c r="BG51" s="1543"/>
      <c r="BH51" s="1543"/>
      <c r="BI51" s="1543"/>
      <c r="BJ51" s="1543"/>
      <c r="BK51" s="1543"/>
      <c r="BL51" s="1543"/>
      <c r="BM51" s="1543"/>
      <c r="BN51" s="1543"/>
      <c r="BO51" s="1543"/>
      <c r="BP51" s="1543"/>
      <c r="BQ51" s="1543"/>
      <c r="BR51" s="1543"/>
      <c r="BS51" s="1543"/>
      <c r="BT51" s="1543"/>
      <c r="BU51" s="1543"/>
      <c r="BV51" s="1543"/>
      <c r="BW51" s="1543"/>
      <c r="BX51" s="1543"/>
      <c r="BY51" s="1543"/>
      <c r="BZ51" s="1543"/>
      <c r="CA51" s="1543"/>
      <c r="CB51" s="1543"/>
      <c r="CC51" s="1543"/>
      <c r="CD51" s="1543"/>
      <c r="CE51" s="1543"/>
      <c r="CF51" s="1543"/>
      <c r="CG51" s="1543"/>
      <c r="CH51" s="1543"/>
      <c r="CI51" s="1543"/>
      <c r="CJ51" s="1543"/>
      <c r="CK51" s="1543"/>
      <c r="CL51" s="1543"/>
      <c r="CM51" s="1543"/>
      <c r="CN51" s="1543"/>
      <c r="CO51" s="1543"/>
      <c r="CP51" s="1543"/>
      <c r="CQ51" s="1543"/>
      <c r="CR51" s="1543"/>
      <c r="CS51" s="1543"/>
      <c r="CT51" s="1543"/>
      <c r="CU51" s="1543"/>
      <c r="CV51" s="1543"/>
      <c r="CW51" s="1543"/>
      <c r="CX51" s="1543"/>
      <c r="CY51" s="1543"/>
      <c r="CZ51" s="1543"/>
      <c r="DA51" s="1543"/>
      <c r="DB51" s="1543"/>
      <c r="DC51" s="1543"/>
      <c r="DD51" s="1543"/>
      <c r="DE51" s="1543"/>
      <c r="DF51" s="1543"/>
      <c r="DG51" s="1543"/>
      <c r="DH51" s="1543"/>
      <c r="DI51" s="1543"/>
    </row>
    <row r="52" spans="22:113" s="213" customFormat="1">
      <c r="V52" s="1543"/>
      <c r="W52" s="1543"/>
      <c r="X52" s="1543"/>
      <c r="Y52" s="1543"/>
      <c r="Z52" s="1543"/>
      <c r="AA52" s="1543"/>
      <c r="AB52" s="1543"/>
      <c r="AC52" s="1543"/>
      <c r="AD52" s="1543"/>
      <c r="AE52" s="1543"/>
      <c r="AF52" s="1543"/>
      <c r="AG52" s="1543"/>
      <c r="AH52" s="1543"/>
      <c r="AI52" s="1543"/>
      <c r="AJ52" s="1543"/>
      <c r="AK52" s="1543"/>
      <c r="AL52" s="1543"/>
      <c r="AM52" s="1543"/>
      <c r="AN52" s="1543"/>
      <c r="AO52" s="1543"/>
      <c r="AP52" s="1543"/>
      <c r="AQ52" s="1543"/>
      <c r="AR52" s="1543"/>
      <c r="AS52" s="1543"/>
      <c r="AT52" s="1543"/>
      <c r="AU52" s="1543"/>
      <c r="AV52" s="1543"/>
      <c r="AW52" s="1543"/>
      <c r="AX52" s="1543"/>
      <c r="AY52" s="1543"/>
      <c r="AZ52" s="1543"/>
      <c r="BA52" s="1543"/>
      <c r="BB52" s="1543"/>
      <c r="BC52" s="1543"/>
      <c r="BD52" s="1543"/>
      <c r="BE52" s="1543"/>
      <c r="BF52" s="1543"/>
      <c r="BG52" s="1543"/>
      <c r="BH52" s="1543"/>
      <c r="BI52" s="1543"/>
      <c r="BJ52" s="1543"/>
      <c r="BK52" s="1543"/>
      <c r="BL52" s="1543"/>
      <c r="BM52" s="1543"/>
      <c r="BN52" s="1543"/>
      <c r="BO52" s="1543"/>
      <c r="BP52" s="1543"/>
      <c r="BQ52" s="1543"/>
      <c r="BR52" s="1543"/>
      <c r="BS52" s="1543"/>
      <c r="BT52" s="1543"/>
      <c r="BU52" s="1543"/>
      <c r="BV52" s="1543"/>
      <c r="BW52" s="1543"/>
      <c r="BX52" s="1543"/>
      <c r="BY52" s="1543"/>
      <c r="BZ52" s="1543"/>
      <c r="CA52" s="1543"/>
      <c r="CB52" s="1543"/>
      <c r="CC52" s="1543"/>
      <c r="CD52" s="1543"/>
      <c r="CE52" s="1543"/>
      <c r="CF52" s="1543"/>
      <c r="CG52" s="1543"/>
      <c r="CH52" s="1543"/>
      <c r="CI52" s="1543"/>
      <c r="CJ52" s="1543"/>
      <c r="CK52" s="1543"/>
      <c r="CL52" s="1543"/>
      <c r="CM52" s="1543"/>
      <c r="CN52" s="1543"/>
      <c r="CO52" s="1543"/>
      <c r="CP52" s="1543"/>
      <c r="CQ52" s="1543"/>
      <c r="CR52" s="1543"/>
      <c r="CS52" s="1543"/>
      <c r="CT52" s="1543"/>
      <c r="CU52" s="1543"/>
      <c r="CV52" s="1543"/>
      <c r="CW52" s="1543"/>
      <c r="CX52" s="1543"/>
      <c r="CY52" s="1543"/>
      <c r="CZ52" s="1543"/>
      <c r="DA52" s="1543"/>
      <c r="DB52" s="1543"/>
      <c r="DC52" s="1543"/>
      <c r="DD52" s="1543"/>
      <c r="DE52" s="1543"/>
      <c r="DF52" s="1543"/>
      <c r="DG52" s="1543"/>
      <c r="DH52" s="1543"/>
      <c r="DI52" s="1543"/>
    </row>
    <row r="53" spans="22:113" s="213" customFormat="1">
      <c r="V53" s="1543"/>
      <c r="W53" s="1543"/>
      <c r="X53" s="1543"/>
      <c r="Y53" s="1543"/>
      <c r="Z53" s="1543"/>
      <c r="AA53" s="1543"/>
      <c r="AB53" s="1543"/>
      <c r="AC53" s="1543"/>
      <c r="AD53" s="1543"/>
      <c r="AE53" s="1543"/>
      <c r="AF53" s="1543"/>
      <c r="AG53" s="1543"/>
      <c r="AH53" s="1543"/>
      <c r="AI53" s="1543"/>
      <c r="AJ53" s="1543"/>
      <c r="AK53" s="1543"/>
      <c r="AL53" s="1543"/>
      <c r="AM53" s="1543"/>
      <c r="AN53" s="1543"/>
      <c r="AO53" s="1543"/>
      <c r="AP53" s="1543"/>
      <c r="AQ53" s="1543"/>
      <c r="AR53" s="1543"/>
      <c r="AS53" s="1543"/>
      <c r="AT53" s="1543"/>
      <c r="AU53" s="1543"/>
      <c r="AV53" s="1543"/>
      <c r="AW53" s="1543"/>
      <c r="AX53" s="1543"/>
      <c r="AY53" s="1543"/>
      <c r="AZ53" s="1543"/>
      <c r="BA53" s="1543"/>
      <c r="BB53" s="1543"/>
      <c r="BC53" s="1543"/>
      <c r="BD53" s="1543"/>
      <c r="BE53" s="1543"/>
      <c r="BF53" s="1543"/>
      <c r="BG53" s="1543"/>
      <c r="BH53" s="1543"/>
      <c r="BI53" s="1543"/>
      <c r="BJ53" s="1543"/>
      <c r="BK53" s="1543"/>
      <c r="BL53" s="1543"/>
      <c r="BM53" s="1543"/>
      <c r="BN53" s="1543"/>
      <c r="BO53" s="1543"/>
      <c r="BP53" s="1543"/>
      <c r="BQ53" s="1543"/>
      <c r="BR53" s="1543"/>
      <c r="BS53" s="1543"/>
      <c r="BT53" s="1543"/>
      <c r="BU53" s="1543"/>
      <c r="BV53" s="1543"/>
      <c r="BW53" s="1543"/>
      <c r="BX53" s="1543"/>
      <c r="BY53" s="1543"/>
      <c r="BZ53" s="1543"/>
      <c r="CA53" s="1543"/>
      <c r="CB53" s="1543"/>
      <c r="CC53" s="1543"/>
      <c r="CD53" s="1543"/>
      <c r="CE53" s="1543"/>
      <c r="CF53" s="1543"/>
      <c r="CG53" s="1543"/>
      <c r="CH53" s="1543"/>
      <c r="CI53" s="1543"/>
      <c r="CJ53" s="1543"/>
      <c r="CK53" s="1543"/>
      <c r="CL53" s="1543"/>
      <c r="CM53" s="1543"/>
      <c r="CN53" s="1543"/>
      <c r="CO53" s="1543"/>
      <c r="CP53" s="1543"/>
      <c r="CQ53" s="1543"/>
      <c r="CR53" s="1543"/>
      <c r="CS53" s="1543"/>
      <c r="CT53" s="1543"/>
      <c r="CU53" s="1543"/>
      <c r="CV53" s="1543"/>
      <c r="CW53" s="1543"/>
      <c r="CX53" s="1543"/>
      <c r="CY53" s="1543"/>
      <c r="CZ53" s="1543"/>
      <c r="DA53" s="1543"/>
      <c r="DB53" s="1543"/>
      <c r="DC53" s="1543"/>
      <c r="DD53" s="1543"/>
      <c r="DE53" s="1543"/>
      <c r="DF53" s="1543"/>
      <c r="DG53" s="1543"/>
      <c r="DH53" s="1543"/>
      <c r="DI53" s="1543"/>
    </row>
    <row r="54" spans="22:113" s="213" customFormat="1">
      <c r="V54" s="1543"/>
      <c r="W54" s="1543"/>
      <c r="X54" s="1543"/>
      <c r="Y54" s="1543"/>
      <c r="Z54" s="1543"/>
      <c r="AA54" s="1543"/>
      <c r="AB54" s="1543"/>
      <c r="AC54" s="1543"/>
      <c r="AD54" s="1543"/>
      <c r="AE54" s="1543"/>
      <c r="AF54" s="1543"/>
      <c r="AG54" s="1543"/>
      <c r="AH54" s="1543"/>
      <c r="AI54" s="1543"/>
      <c r="AJ54" s="1543"/>
      <c r="AK54" s="1543"/>
      <c r="AL54" s="1543"/>
      <c r="AM54" s="1543"/>
      <c r="AN54" s="1543"/>
      <c r="AO54" s="1543"/>
      <c r="AP54" s="1543"/>
      <c r="AQ54" s="1543"/>
      <c r="AR54" s="1543"/>
      <c r="AS54" s="1543"/>
      <c r="AT54" s="1543"/>
      <c r="AU54" s="1543"/>
      <c r="AV54" s="1543"/>
      <c r="AW54" s="1543"/>
      <c r="AX54" s="1543"/>
      <c r="AY54" s="1543"/>
      <c r="AZ54" s="1543"/>
      <c r="BA54" s="1543"/>
      <c r="BB54" s="1543"/>
      <c r="BC54" s="1543"/>
      <c r="BD54" s="1543"/>
      <c r="BE54" s="1543"/>
      <c r="BF54" s="1543"/>
      <c r="BG54" s="1543"/>
      <c r="BH54" s="1543"/>
      <c r="BI54" s="1543"/>
      <c r="BJ54" s="1543"/>
      <c r="BK54" s="1543"/>
      <c r="BL54" s="1543"/>
      <c r="BM54" s="1543"/>
      <c r="BN54" s="1543"/>
      <c r="BO54" s="1543"/>
      <c r="BP54" s="1543"/>
      <c r="BQ54" s="1543"/>
      <c r="BR54" s="1543"/>
      <c r="BS54" s="1543"/>
      <c r="BT54" s="1543"/>
      <c r="BU54" s="1543"/>
      <c r="BV54" s="1543"/>
      <c r="BW54" s="1543"/>
      <c r="BX54" s="1543"/>
      <c r="BY54" s="1543"/>
      <c r="BZ54" s="1543"/>
      <c r="CA54" s="1543"/>
      <c r="CB54" s="1543"/>
      <c r="CC54" s="1543"/>
      <c r="CD54" s="1543"/>
      <c r="CE54" s="1543"/>
      <c r="CF54" s="1543"/>
      <c r="CG54" s="1543"/>
      <c r="CH54" s="1543"/>
      <c r="CI54" s="1543"/>
      <c r="CJ54" s="1543"/>
      <c r="CK54" s="1543"/>
      <c r="CL54" s="1543"/>
      <c r="CM54" s="1543"/>
      <c r="CN54" s="1543"/>
      <c r="CO54" s="1543"/>
      <c r="CP54" s="1543"/>
      <c r="CQ54" s="1543"/>
      <c r="CR54" s="1543"/>
      <c r="CS54" s="1543"/>
      <c r="CT54" s="1543"/>
      <c r="CU54" s="1543"/>
      <c r="CV54" s="1543"/>
      <c r="CW54" s="1543"/>
      <c r="CX54" s="1543"/>
      <c r="CY54" s="1543"/>
      <c r="CZ54" s="1543"/>
      <c r="DA54" s="1543"/>
      <c r="DB54" s="1543"/>
      <c r="DC54" s="1543"/>
      <c r="DD54" s="1543"/>
      <c r="DE54" s="1543"/>
      <c r="DF54" s="1543"/>
      <c r="DG54" s="1543"/>
      <c r="DH54" s="1543"/>
      <c r="DI54" s="1543"/>
    </row>
    <row r="55" spans="22:113" s="213" customFormat="1">
      <c r="V55" s="1543"/>
      <c r="W55" s="1543"/>
      <c r="X55" s="1543"/>
      <c r="Y55" s="1543"/>
      <c r="Z55" s="1543"/>
      <c r="AA55" s="1543"/>
      <c r="AB55" s="1543"/>
      <c r="AC55" s="1543"/>
      <c r="AD55" s="1543"/>
      <c r="AE55" s="1543"/>
      <c r="AF55" s="1543"/>
      <c r="AG55" s="1543"/>
      <c r="AH55" s="1543"/>
      <c r="AI55" s="1543"/>
      <c r="AJ55" s="1543"/>
      <c r="AK55" s="1543"/>
      <c r="AL55" s="1543"/>
      <c r="AM55" s="1543"/>
      <c r="AN55" s="1543"/>
      <c r="AO55" s="1543"/>
      <c r="AP55" s="1543"/>
      <c r="AQ55" s="1543"/>
      <c r="AR55" s="1543"/>
      <c r="AS55" s="1543"/>
      <c r="AT55" s="1543"/>
      <c r="AU55" s="1543"/>
      <c r="AV55" s="1543"/>
      <c r="AW55" s="1543"/>
      <c r="AX55" s="1543"/>
      <c r="AY55" s="1543"/>
      <c r="AZ55" s="1543"/>
      <c r="BA55" s="1543"/>
      <c r="BB55" s="1543"/>
      <c r="BC55" s="1543"/>
      <c r="BD55" s="1543"/>
      <c r="BE55" s="1543"/>
      <c r="BF55" s="1543"/>
      <c r="BG55" s="1543"/>
      <c r="BH55" s="1543"/>
      <c r="BI55" s="1543"/>
      <c r="BJ55" s="1543"/>
      <c r="BK55" s="1543"/>
      <c r="BL55" s="1543"/>
      <c r="BM55" s="1543"/>
      <c r="BN55" s="1543"/>
      <c r="BO55" s="1543"/>
      <c r="BP55" s="1543"/>
      <c r="BQ55" s="1543"/>
      <c r="BR55" s="1543"/>
      <c r="BS55" s="1543"/>
      <c r="BT55" s="1543"/>
      <c r="BU55" s="1543"/>
      <c r="BV55" s="1543"/>
      <c r="BW55" s="1543"/>
      <c r="BX55" s="1543"/>
      <c r="BY55" s="1543"/>
      <c r="BZ55" s="1543"/>
      <c r="CA55" s="1543"/>
      <c r="CB55" s="1543"/>
      <c r="CC55" s="1543"/>
      <c r="CD55" s="1543"/>
      <c r="CE55" s="1543"/>
      <c r="CF55" s="1543"/>
      <c r="CG55" s="1543"/>
      <c r="CH55" s="1543"/>
      <c r="CI55" s="1543"/>
      <c r="CJ55" s="1543"/>
      <c r="CK55" s="1543"/>
      <c r="CL55" s="1543"/>
      <c r="CM55" s="1543"/>
      <c r="CN55" s="1543"/>
      <c r="CO55" s="1543"/>
      <c r="CP55" s="1543"/>
      <c r="CQ55" s="1543"/>
      <c r="CR55" s="1543"/>
      <c r="CS55" s="1543"/>
      <c r="CT55" s="1543"/>
      <c r="CU55" s="1543"/>
      <c r="CV55" s="1543"/>
      <c r="CW55" s="1543"/>
      <c r="CX55" s="1543"/>
      <c r="CY55" s="1543"/>
      <c r="CZ55" s="1543"/>
      <c r="DA55" s="1543"/>
      <c r="DB55" s="1543"/>
      <c r="DC55" s="1543"/>
      <c r="DD55" s="1543"/>
      <c r="DE55" s="1543"/>
      <c r="DF55" s="1543"/>
      <c r="DG55" s="1543"/>
      <c r="DH55" s="1543"/>
      <c r="DI55" s="1543"/>
    </row>
    <row r="56" spans="22:113" s="213" customFormat="1">
      <c r="V56" s="1543"/>
      <c r="W56" s="1543"/>
      <c r="X56" s="1543"/>
      <c r="Y56" s="1543"/>
      <c r="Z56" s="1543"/>
      <c r="AA56" s="1543"/>
      <c r="AB56" s="1543"/>
      <c r="AC56" s="1543"/>
      <c r="AD56" s="1543"/>
      <c r="AE56" s="1543"/>
      <c r="AF56" s="1543"/>
      <c r="AG56" s="1543"/>
      <c r="AH56" s="1543"/>
      <c r="AI56" s="1543"/>
      <c r="AJ56" s="1543"/>
      <c r="AK56" s="1543"/>
      <c r="AL56" s="1543"/>
      <c r="AM56" s="1543"/>
      <c r="AN56" s="1543"/>
      <c r="AO56" s="1543"/>
      <c r="AP56" s="1543"/>
      <c r="AQ56" s="1543"/>
      <c r="AR56" s="1543"/>
      <c r="AS56" s="1543"/>
      <c r="AT56" s="1543"/>
      <c r="AU56" s="1543"/>
      <c r="AV56" s="1543"/>
      <c r="AW56" s="1543"/>
      <c r="AX56" s="1543"/>
      <c r="AY56" s="1543"/>
      <c r="AZ56" s="1543"/>
      <c r="BA56" s="1543"/>
      <c r="BB56" s="1543"/>
      <c r="BC56" s="1543"/>
      <c r="BD56" s="1543"/>
      <c r="BE56" s="1543"/>
      <c r="BF56" s="1543"/>
      <c r="BG56" s="1543"/>
      <c r="BH56" s="1543"/>
      <c r="BI56" s="1543"/>
      <c r="BJ56" s="1543"/>
      <c r="BK56" s="1543"/>
      <c r="BL56" s="1543"/>
      <c r="BM56" s="1543"/>
      <c r="BN56" s="1543"/>
      <c r="BO56" s="1543"/>
      <c r="BP56" s="1543"/>
      <c r="BQ56" s="1543"/>
      <c r="BR56" s="1543"/>
      <c r="BS56" s="1543"/>
      <c r="BT56" s="1543"/>
      <c r="BU56" s="1543"/>
      <c r="BV56" s="1543"/>
      <c r="BW56" s="1543"/>
      <c r="BX56" s="1543"/>
      <c r="BY56" s="1543"/>
      <c r="BZ56" s="1543"/>
      <c r="CA56" s="1543"/>
      <c r="CB56" s="1543"/>
      <c r="CC56" s="1543"/>
      <c r="CD56" s="1543"/>
      <c r="CE56" s="1543"/>
      <c r="CF56" s="1543"/>
      <c r="CG56" s="1543"/>
      <c r="CH56" s="1543"/>
      <c r="CI56" s="1543"/>
      <c r="CJ56" s="1543"/>
      <c r="CK56" s="1543"/>
      <c r="CL56" s="1543"/>
      <c r="CM56" s="1543"/>
      <c r="CN56" s="1543"/>
      <c r="CO56" s="1543"/>
      <c r="CP56" s="1543"/>
      <c r="CQ56" s="1543"/>
      <c r="CR56" s="1543"/>
      <c r="CS56" s="1543"/>
      <c r="CT56" s="1543"/>
      <c r="CU56" s="1543"/>
      <c r="CV56" s="1543"/>
      <c r="CW56" s="1543"/>
      <c r="CX56" s="1543"/>
      <c r="CY56" s="1543"/>
      <c r="CZ56" s="1543"/>
      <c r="DA56" s="1543"/>
      <c r="DB56" s="1543"/>
      <c r="DC56" s="1543"/>
      <c r="DD56" s="1543"/>
      <c r="DE56" s="1543"/>
      <c r="DF56" s="1543"/>
      <c r="DG56" s="1543"/>
      <c r="DH56" s="1543"/>
      <c r="DI56" s="1543"/>
    </row>
    <row r="57" spans="22:113" s="213" customFormat="1">
      <c r="V57" s="1543"/>
      <c r="W57" s="1543"/>
      <c r="X57" s="1543"/>
      <c r="Y57" s="1543"/>
      <c r="Z57" s="1543"/>
      <c r="AA57" s="1543"/>
      <c r="AB57" s="1543"/>
      <c r="AC57" s="1543"/>
      <c r="AD57" s="1543"/>
      <c r="AE57" s="1543"/>
      <c r="AF57" s="1543"/>
      <c r="AG57" s="1543"/>
      <c r="AH57" s="1543"/>
      <c r="AI57" s="1543"/>
      <c r="AJ57" s="1543"/>
      <c r="AK57" s="1543"/>
      <c r="AL57" s="1543"/>
      <c r="AM57" s="1543"/>
      <c r="AN57" s="1543"/>
      <c r="AO57" s="1543"/>
      <c r="AP57" s="1543"/>
      <c r="AQ57" s="1543"/>
      <c r="AR57" s="1543"/>
      <c r="AS57" s="1543"/>
      <c r="AT57" s="1543"/>
      <c r="AU57" s="1543"/>
      <c r="AV57" s="1543"/>
      <c r="AW57" s="1543"/>
      <c r="AX57" s="1543"/>
      <c r="AY57" s="1543"/>
      <c r="AZ57" s="1543"/>
      <c r="BA57" s="1543"/>
      <c r="BB57" s="1543"/>
      <c r="BC57" s="1543"/>
      <c r="BD57" s="1543"/>
      <c r="BE57" s="1543"/>
      <c r="BF57" s="1543"/>
      <c r="BG57" s="1543"/>
      <c r="BH57" s="1543"/>
      <c r="BI57" s="1543"/>
      <c r="BJ57" s="1543"/>
      <c r="BK57" s="1543"/>
      <c r="BL57" s="1543"/>
      <c r="BM57" s="1543"/>
      <c r="BN57" s="1543"/>
      <c r="BO57" s="1543"/>
      <c r="BP57" s="1543"/>
      <c r="BQ57" s="1543"/>
      <c r="BR57" s="1543"/>
      <c r="BS57" s="1543"/>
      <c r="BT57" s="1543"/>
      <c r="BU57" s="1543"/>
      <c r="BV57" s="1543"/>
      <c r="BW57" s="1543"/>
      <c r="BX57" s="1543"/>
      <c r="BY57" s="1543"/>
      <c r="BZ57" s="1543"/>
      <c r="CA57" s="1543"/>
      <c r="CB57" s="1543"/>
      <c r="CC57" s="1543"/>
      <c r="CD57" s="1543"/>
      <c r="CE57" s="1543"/>
      <c r="CF57" s="1543"/>
      <c r="CG57" s="1543"/>
      <c r="CH57" s="1543"/>
      <c r="CI57" s="1543"/>
      <c r="CJ57" s="1543"/>
      <c r="CK57" s="1543"/>
      <c r="CL57" s="1543"/>
      <c r="CM57" s="1543"/>
      <c r="CN57" s="1543"/>
      <c r="CO57" s="1543"/>
      <c r="CP57" s="1543"/>
      <c r="CQ57" s="1543"/>
      <c r="CR57" s="1543"/>
      <c r="CS57" s="1543"/>
      <c r="CT57" s="1543"/>
      <c r="CU57" s="1543"/>
      <c r="CV57" s="1543"/>
      <c r="CW57" s="1543"/>
      <c r="CX57" s="1543"/>
      <c r="CY57" s="1543"/>
      <c r="CZ57" s="1543"/>
      <c r="DA57" s="1543"/>
      <c r="DB57" s="1543"/>
      <c r="DC57" s="1543"/>
      <c r="DD57" s="1543"/>
      <c r="DE57" s="1543"/>
      <c r="DF57" s="1543"/>
      <c r="DG57" s="1543"/>
      <c r="DH57" s="1543"/>
      <c r="DI57" s="1543"/>
    </row>
    <row r="58" spans="22:113" s="213" customFormat="1">
      <c r="V58" s="1543"/>
      <c r="W58" s="1543"/>
      <c r="X58" s="1543"/>
      <c r="Y58" s="1543"/>
      <c r="Z58" s="1543"/>
      <c r="AA58" s="1543"/>
      <c r="AB58" s="1543"/>
      <c r="AC58" s="1543"/>
      <c r="AD58" s="1543"/>
      <c r="AE58" s="1543"/>
      <c r="AF58" s="1543"/>
      <c r="AG58" s="1543"/>
      <c r="AH58" s="1543"/>
      <c r="AI58" s="1543"/>
      <c r="AJ58" s="1543"/>
      <c r="AK58" s="1543"/>
      <c r="AL58" s="1543"/>
      <c r="AM58" s="1543"/>
      <c r="AN58" s="1543"/>
      <c r="AO58" s="1543"/>
      <c r="AP58" s="1543"/>
      <c r="AQ58" s="1543"/>
      <c r="AR58" s="1543"/>
      <c r="AS58" s="1543"/>
      <c r="AT58" s="1543"/>
      <c r="AU58" s="1543"/>
      <c r="AV58" s="1543"/>
      <c r="AW58" s="1543"/>
      <c r="AX58" s="1543"/>
      <c r="AY58" s="1543"/>
      <c r="AZ58" s="1543"/>
      <c r="BA58" s="1543"/>
      <c r="BB58" s="1543"/>
      <c r="BC58" s="1543"/>
      <c r="BD58" s="1543"/>
      <c r="BE58" s="1543"/>
      <c r="BF58" s="1543"/>
      <c r="BG58" s="1543"/>
      <c r="BH58" s="1543"/>
      <c r="BI58" s="1543"/>
      <c r="BJ58" s="1543"/>
      <c r="BK58" s="1543"/>
      <c r="BL58" s="1543"/>
      <c r="BM58" s="1543"/>
      <c r="BN58" s="1543"/>
      <c r="BO58" s="1543"/>
      <c r="BP58" s="1543"/>
      <c r="BQ58" s="1543"/>
      <c r="BR58" s="1543"/>
      <c r="BS58" s="1543"/>
      <c r="BT58" s="1543"/>
      <c r="BU58" s="1543"/>
      <c r="BV58" s="1543"/>
      <c r="BW58" s="1543"/>
      <c r="BX58" s="1543"/>
      <c r="BY58" s="1543"/>
      <c r="BZ58" s="1543"/>
      <c r="CA58" s="1543"/>
      <c r="CB58" s="1543"/>
      <c r="CC58" s="1543"/>
      <c r="CD58" s="1543"/>
      <c r="CE58" s="1543"/>
      <c r="CF58" s="1543"/>
      <c r="CG58" s="1543"/>
      <c r="CH58" s="1543"/>
      <c r="CI58" s="1543"/>
      <c r="CJ58" s="1543"/>
      <c r="CK58" s="1543"/>
      <c r="CL58" s="1543"/>
      <c r="CM58" s="1543"/>
      <c r="CN58" s="1543"/>
      <c r="CO58" s="1543"/>
      <c r="CP58" s="1543"/>
      <c r="CQ58" s="1543"/>
      <c r="CR58" s="1543"/>
      <c r="CS58" s="1543"/>
      <c r="CT58" s="1543"/>
      <c r="CU58" s="1543"/>
      <c r="CV58" s="1543"/>
      <c r="CW58" s="1543"/>
      <c r="CX58" s="1543"/>
      <c r="CY58" s="1543"/>
      <c r="CZ58" s="1543"/>
      <c r="DA58" s="1543"/>
      <c r="DB58" s="1543"/>
      <c r="DC58" s="1543"/>
      <c r="DD58" s="1543"/>
      <c r="DE58" s="1543"/>
      <c r="DF58" s="1543"/>
      <c r="DG58" s="1543"/>
      <c r="DH58" s="1543"/>
      <c r="DI58" s="1543"/>
    </row>
    <row r="59" spans="22:113" s="213" customFormat="1">
      <c r="V59" s="1543"/>
      <c r="W59" s="1543"/>
      <c r="X59" s="1543"/>
      <c r="Y59" s="1543"/>
      <c r="Z59" s="1543"/>
      <c r="AA59" s="1543"/>
      <c r="AB59" s="1543"/>
      <c r="AC59" s="1543"/>
      <c r="AD59" s="1543"/>
      <c r="AE59" s="1543"/>
      <c r="AF59" s="1543"/>
      <c r="AG59" s="1543"/>
      <c r="AH59" s="1543"/>
      <c r="AI59" s="1543"/>
      <c r="AJ59" s="1543"/>
      <c r="AK59" s="1543"/>
      <c r="AL59" s="1543"/>
      <c r="AM59" s="1543"/>
      <c r="AN59" s="1543"/>
      <c r="AO59" s="1543"/>
      <c r="AP59" s="1543"/>
      <c r="AQ59" s="1543"/>
      <c r="AR59" s="1543"/>
      <c r="AS59" s="1543"/>
      <c r="AT59" s="1543"/>
      <c r="AU59" s="1543"/>
      <c r="AV59" s="1543"/>
      <c r="AW59" s="1543"/>
      <c r="AX59" s="1543"/>
      <c r="AY59" s="1543"/>
      <c r="AZ59" s="1543"/>
      <c r="BA59" s="1543"/>
      <c r="BB59" s="1543"/>
      <c r="BC59" s="1543"/>
      <c r="BD59" s="1543"/>
      <c r="BE59" s="1543"/>
      <c r="BF59" s="1543"/>
      <c r="BG59" s="1543"/>
      <c r="BH59" s="1543"/>
      <c r="BI59" s="1543"/>
      <c r="BJ59" s="1543"/>
      <c r="BK59" s="1543"/>
      <c r="BL59" s="1543"/>
      <c r="BM59" s="1543"/>
      <c r="BN59" s="1543"/>
      <c r="BO59" s="1543"/>
      <c r="BP59" s="1543"/>
      <c r="BQ59" s="1543"/>
      <c r="BR59" s="1543"/>
      <c r="BS59" s="1543"/>
      <c r="BT59" s="1543"/>
      <c r="BU59" s="1543"/>
      <c r="BV59" s="1543"/>
      <c r="BW59" s="1543"/>
      <c r="BX59" s="1543"/>
      <c r="BY59" s="1543"/>
      <c r="BZ59" s="1543"/>
      <c r="CA59" s="1543"/>
      <c r="CB59" s="1543"/>
      <c r="CC59" s="1543"/>
      <c r="CD59" s="1543"/>
      <c r="CE59" s="1543"/>
      <c r="CF59" s="1543"/>
      <c r="CG59" s="1543"/>
      <c r="CH59" s="1543"/>
      <c r="CI59" s="1543"/>
      <c r="CJ59" s="1543"/>
      <c r="CK59" s="1543"/>
      <c r="CL59" s="1543"/>
      <c r="CM59" s="1543"/>
      <c r="CN59" s="1543"/>
      <c r="CO59" s="1543"/>
      <c r="CP59" s="1543"/>
      <c r="CQ59" s="1543"/>
      <c r="CR59" s="1543"/>
      <c r="CS59" s="1543"/>
      <c r="CT59" s="1543"/>
      <c r="CU59" s="1543"/>
      <c r="CV59" s="1543"/>
      <c r="CW59" s="1543"/>
      <c r="CX59" s="1543"/>
      <c r="CY59" s="1543"/>
      <c r="CZ59" s="1543"/>
      <c r="DA59" s="1543"/>
      <c r="DB59" s="1543"/>
      <c r="DC59" s="1543"/>
      <c r="DD59" s="1543"/>
      <c r="DE59" s="1543"/>
      <c r="DF59" s="1543"/>
      <c r="DG59" s="1543"/>
      <c r="DH59" s="1543"/>
      <c r="DI59" s="1543"/>
    </row>
    <row r="60" spans="22:113" s="213" customFormat="1">
      <c r="V60" s="1543"/>
      <c r="W60" s="1543"/>
      <c r="X60" s="1543"/>
      <c r="Y60" s="1543"/>
      <c r="Z60" s="1543"/>
      <c r="AA60" s="1543"/>
      <c r="AB60" s="1543"/>
      <c r="AC60" s="1543"/>
      <c r="AD60" s="1543"/>
      <c r="AE60" s="1543"/>
      <c r="AF60" s="1543"/>
      <c r="AG60" s="1543"/>
      <c r="AH60" s="1543"/>
      <c r="AI60" s="1543"/>
      <c r="AJ60" s="1543"/>
      <c r="AK60" s="1543"/>
      <c r="AL60" s="1543"/>
      <c r="AM60" s="1543"/>
      <c r="AN60" s="1543"/>
      <c r="AO60" s="1543"/>
      <c r="AP60" s="1543"/>
      <c r="AQ60" s="1543"/>
      <c r="AR60" s="1543"/>
      <c r="AS60" s="1543"/>
      <c r="AT60" s="1543"/>
      <c r="AU60" s="1543"/>
      <c r="AV60" s="1543"/>
      <c r="AW60" s="1543"/>
      <c r="AX60" s="1543"/>
      <c r="AY60" s="1543"/>
      <c r="AZ60" s="1543"/>
      <c r="BA60" s="1543"/>
      <c r="BB60" s="1543"/>
      <c r="BC60" s="1543"/>
      <c r="BD60" s="1543"/>
      <c r="BE60" s="1543"/>
      <c r="BF60" s="1543"/>
      <c r="BG60" s="1543"/>
      <c r="BH60" s="1543"/>
      <c r="BI60" s="1543"/>
      <c r="BJ60" s="1543"/>
      <c r="BK60" s="1543"/>
      <c r="BL60" s="1543"/>
      <c r="BM60" s="1543"/>
      <c r="BN60" s="1543"/>
      <c r="BO60" s="1543"/>
      <c r="BP60" s="1543"/>
      <c r="BQ60" s="1543"/>
      <c r="BR60" s="1543"/>
      <c r="BS60" s="1543"/>
      <c r="BT60" s="1543"/>
      <c r="BU60" s="1543"/>
      <c r="BV60" s="1543"/>
      <c r="BW60" s="1543"/>
      <c r="BX60" s="1543"/>
      <c r="BY60" s="1543"/>
      <c r="BZ60" s="1543"/>
      <c r="CA60" s="1543"/>
      <c r="CB60" s="1543"/>
      <c r="CC60" s="1543"/>
      <c r="CD60" s="1543"/>
      <c r="CE60" s="1543"/>
      <c r="CF60" s="1543"/>
      <c r="CG60" s="1543"/>
      <c r="CH60" s="1543"/>
      <c r="CI60" s="1543"/>
      <c r="CJ60" s="1543"/>
      <c r="CK60" s="1543"/>
      <c r="CL60" s="1543"/>
      <c r="CM60" s="1543"/>
      <c r="CN60" s="1543"/>
      <c r="CO60" s="1543"/>
      <c r="CP60" s="1543"/>
      <c r="CQ60" s="1543"/>
      <c r="CR60" s="1543"/>
      <c r="CS60" s="1543"/>
      <c r="CT60" s="1543"/>
      <c r="CU60" s="1543"/>
      <c r="CV60" s="1543"/>
      <c r="CW60" s="1543"/>
      <c r="CX60" s="1543"/>
      <c r="CY60" s="1543"/>
      <c r="CZ60" s="1543"/>
      <c r="DA60" s="1543"/>
      <c r="DB60" s="1543"/>
      <c r="DC60" s="1543"/>
      <c r="DD60" s="1543"/>
      <c r="DE60" s="1543"/>
      <c r="DF60" s="1543"/>
      <c r="DG60" s="1543"/>
      <c r="DH60" s="1543"/>
      <c r="DI60" s="1543"/>
    </row>
    <row r="61" spans="22:113" s="213" customFormat="1">
      <c r="V61" s="1543"/>
      <c r="W61" s="1543"/>
      <c r="X61" s="1543"/>
      <c r="Y61" s="1543"/>
      <c r="Z61" s="1543"/>
      <c r="AA61" s="1543"/>
      <c r="AB61" s="1543"/>
      <c r="AC61" s="1543"/>
      <c r="AD61" s="1543"/>
      <c r="AE61" s="1543"/>
      <c r="AF61" s="1543"/>
      <c r="AG61" s="1543"/>
      <c r="AH61" s="1543"/>
      <c r="AI61" s="1543"/>
      <c r="AJ61" s="1543"/>
      <c r="AK61" s="1543"/>
      <c r="AL61" s="1543"/>
      <c r="AM61" s="1543"/>
      <c r="AN61" s="1543"/>
      <c r="AO61" s="1543"/>
      <c r="AP61" s="1543"/>
      <c r="AQ61" s="1543"/>
      <c r="AR61" s="1543"/>
      <c r="AS61" s="1543"/>
      <c r="AT61" s="1543"/>
      <c r="AU61" s="1543"/>
      <c r="AV61" s="1543"/>
      <c r="AW61" s="1543"/>
      <c r="AX61" s="1543"/>
      <c r="AY61" s="1543"/>
      <c r="AZ61" s="1543"/>
      <c r="BA61" s="1543"/>
      <c r="BB61" s="1543"/>
      <c r="BC61" s="1543"/>
      <c r="BD61" s="1543"/>
      <c r="BE61" s="1543"/>
      <c r="BF61" s="1543"/>
      <c r="BG61" s="1543"/>
      <c r="BH61" s="1543"/>
      <c r="BI61" s="1543"/>
      <c r="BJ61" s="1543"/>
      <c r="BK61" s="1543"/>
      <c r="BL61" s="1543"/>
      <c r="BM61" s="1543"/>
      <c r="BN61" s="1543"/>
      <c r="BO61" s="1543"/>
      <c r="BP61" s="1543"/>
      <c r="BQ61" s="1543"/>
      <c r="BR61" s="1543"/>
      <c r="BS61" s="1543"/>
      <c r="BT61" s="1543"/>
      <c r="BU61" s="1543"/>
      <c r="BV61" s="1543"/>
      <c r="BW61" s="1543"/>
      <c r="BX61" s="1543"/>
      <c r="BY61" s="1543"/>
      <c r="BZ61" s="1543"/>
      <c r="CA61" s="1543"/>
      <c r="CB61" s="1543"/>
      <c r="CC61" s="1543"/>
      <c r="CD61" s="1543"/>
      <c r="CE61" s="1543"/>
      <c r="CF61" s="1543"/>
      <c r="CG61" s="1543"/>
      <c r="CH61" s="1543"/>
      <c r="CI61" s="1543"/>
      <c r="CJ61" s="1543"/>
      <c r="CK61" s="1543"/>
      <c r="CL61" s="1543"/>
      <c r="CM61" s="1543"/>
      <c r="CN61" s="1543"/>
      <c r="CO61" s="1543"/>
      <c r="CP61" s="1543"/>
      <c r="CQ61" s="1543"/>
      <c r="CR61" s="1543"/>
      <c r="CS61" s="1543"/>
      <c r="CT61" s="1543"/>
      <c r="CU61" s="1543"/>
      <c r="CV61" s="1543"/>
      <c r="CW61" s="1543"/>
      <c r="CX61" s="1543"/>
      <c r="CY61" s="1543"/>
      <c r="CZ61" s="1543"/>
      <c r="DA61" s="1543"/>
      <c r="DB61" s="1543"/>
      <c r="DC61" s="1543"/>
      <c r="DD61" s="1543"/>
      <c r="DE61" s="1543"/>
      <c r="DF61" s="1543"/>
      <c r="DG61" s="1543"/>
      <c r="DH61" s="1543"/>
      <c r="DI61" s="1543"/>
    </row>
    <row r="62" spans="22:113" s="213" customFormat="1">
      <c r="V62" s="1543"/>
      <c r="W62" s="1543"/>
      <c r="X62" s="1543"/>
      <c r="Y62" s="1543"/>
      <c r="Z62" s="1543"/>
      <c r="AA62" s="1543"/>
      <c r="AB62" s="1543"/>
      <c r="AC62" s="1543"/>
      <c r="AD62" s="1543"/>
      <c r="AE62" s="1543"/>
      <c r="AF62" s="1543"/>
      <c r="AG62" s="1543"/>
      <c r="AH62" s="1543"/>
      <c r="AI62" s="1543"/>
      <c r="AJ62" s="1543"/>
      <c r="AK62" s="1543"/>
      <c r="AL62" s="1543"/>
      <c r="AM62" s="1543"/>
      <c r="AN62" s="1543"/>
      <c r="AO62" s="1543"/>
      <c r="AP62" s="1543"/>
      <c r="AQ62" s="1543"/>
      <c r="AR62" s="1543"/>
      <c r="AS62" s="1543"/>
      <c r="AT62" s="1543"/>
      <c r="AU62" s="1543"/>
      <c r="AV62" s="1543"/>
      <c r="AW62" s="1543"/>
      <c r="AX62" s="1543"/>
      <c r="AY62" s="1543"/>
      <c r="AZ62" s="1543"/>
      <c r="BA62" s="1543"/>
      <c r="BB62" s="1543"/>
      <c r="BC62" s="1543"/>
      <c r="BD62" s="1543"/>
      <c r="BE62" s="1543"/>
      <c r="BF62" s="1543"/>
      <c r="BG62" s="1543"/>
      <c r="BH62" s="1543"/>
      <c r="BI62" s="1543"/>
      <c r="BJ62" s="1543"/>
      <c r="BK62" s="1543"/>
      <c r="BL62" s="1543"/>
      <c r="BM62" s="1543"/>
      <c r="BN62" s="1543"/>
      <c r="BO62" s="1543"/>
      <c r="BP62" s="1543"/>
      <c r="BQ62" s="1543"/>
      <c r="BR62" s="1543"/>
      <c r="BS62" s="1543"/>
      <c r="BT62" s="1543"/>
      <c r="BU62" s="1543"/>
      <c r="BV62" s="1543"/>
      <c r="BW62" s="1543"/>
      <c r="BX62" s="1543"/>
      <c r="BY62" s="1543"/>
      <c r="BZ62" s="1543"/>
      <c r="CA62" s="1543"/>
      <c r="CB62" s="1543"/>
      <c r="CC62" s="1543"/>
      <c r="CD62" s="1543"/>
      <c r="CE62" s="1543"/>
      <c r="CF62" s="1543"/>
      <c r="CG62" s="1543"/>
      <c r="CH62" s="1543"/>
      <c r="CI62" s="1543"/>
      <c r="CJ62" s="1543"/>
      <c r="CK62" s="1543"/>
      <c r="CL62" s="1543"/>
      <c r="CM62" s="1543"/>
      <c r="CN62" s="1543"/>
      <c r="CO62" s="1543"/>
      <c r="CP62" s="1543"/>
      <c r="CQ62" s="1543"/>
      <c r="CR62" s="1543"/>
      <c r="CS62" s="1543"/>
      <c r="CT62" s="1543"/>
      <c r="CU62" s="1543"/>
      <c r="CV62" s="1543"/>
      <c r="CW62" s="1543"/>
      <c r="CX62" s="1543"/>
      <c r="CY62" s="1543"/>
      <c r="CZ62" s="1543"/>
      <c r="DA62" s="1543"/>
      <c r="DB62" s="1543"/>
      <c r="DC62" s="1543"/>
      <c r="DD62" s="1543"/>
      <c r="DE62" s="1543"/>
      <c r="DF62" s="1543"/>
      <c r="DG62" s="1543"/>
      <c r="DH62" s="1543"/>
      <c r="DI62" s="1543"/>
    </row>
    <row r="63" spans="22:113" s="213" customFormat="1">
      <c r="V63" s="1543"/>
      <c r="W63" s="1543"/>
      <c r="X63" s="1543"/>
      <c r="Y63" s="1543"/>
      <c r="Z63" s="1543"/>
      <c r="AA63" s="1543"/>
      <c r="AB63" s="1543"/>
      <c r="AC63" s="1543"/>
      <c r="AD63" s="1543"/>
      <c r="AE63" s="1543"/>
      <c r="AF63" s="1543"/>
      <c r="AG63" s="1543"/>
      <c r="AH63" s="1543"/>
      <c r="AI63" s="1543"/>
      <c r="AJ63" s="1543"/>
      <c r="AK63" s="1543"/>
      <c r="AL63" s="1543"/>
      <c r="AM63" s="1543"/>
      <c r="AN63" s="1543"/>
      <c r="AO63" s="1543"/>
      <c r="AP63" s="1543"/>
      <c r="AQ63" s="1543"/>
      <c r="AR63" s="1543"/>
      <c r="AS63" s="1543"/>
      <c r="AT63" s="1543"/>
      <c r="AU63" s="1543"/>
      <c r="AV63" s="1543"/>
      <c r="AW63" s="1543"/>
      <c r="AX63" s="1543"/>
      <c r="AY63" s="1543"/>
      <c r="AZ63" s="1543"/>
      <c r="BA63" s="1543"/>
      <c r="BB63" s="1543"/>
      <c r="BC63" s="1543"/>
      <c r="BD63" s="1543"/>
      <c r="BE63" s="1543"/>
      <c r="BF63" s="1543"/>
      <c r="BG63" s="1543"/>
      <c r="BH63" s="1543"/>
      <c r="BI63" s="1543"/>
      <c r="BJ63" s="1543"/>
      <c r="BK63" s="1543"/>
      <c r="BL63" s="1543"/>
      <c r="BM63" s="1543"/>
      <c r="BN63" s="1543"/>
      <c r="BO63" s="1543"/>
      <c r="BP63" s="1543"/>
      <c r="BQ63" s="1543"/>
      <c r="BR63" s="1543"/>
      <c r="BS63" s="1543"/>
      <c r="BT63" s="1543"/>
      <c r="BU63" s="1543"/>
      <c r="BV63" s="1543"/>
      <c r="BW63" s="1543"/>
      <c r="BX63" s="1543"/>
      <c r="BY63" s="1543"/>
      <c r="BZ63" s="1543"/>
      <c r="CA63" s="1543"/>
      <c r="CB63" s="1543"/>
      <c r="CC63" s="1543"/>
      <c r="CD63" s="1543"/>
      <c r="CE63" s="1543"/>
      <c r="CF63" s="1543"/>
      <c r="CG63" s="1543"/>
      <c r="CH63" s="1543"/>
      <c r="CI63" s="1543"/>
      <c r="CJ63" s="1543"/>
      <c r="CK63" s="1543"/>
      <c r="CL63" s="1543"/>
      <c r="CM63" s="1543"/>
      <c r="CN63" s="1543"/>
      <c r="CO63" s="1543"/>
      <c r="CP63" s="1543"/>
      <c r="CQ63" s="1543"/>
      <c r="CR63" s="1543"/>
      <c r="CS63" s="1543"/>
      <c r="CT63" s="1543"/>
      <c r="CU63" s="1543"/>
      <c r="CV63" s="1543"/>
      <c r="CW63" s="1543"/>
      <c r="CX63" s="1543"/>
      <c r="CY63" s="1543"/>
      <c r="CZ63" s="1543"/>
      <c r="DA63" s="1543"/>
      <c r="DB63" s="1543"/>
      <c r="DC63" s="1543"/>
      <c r="DD63" s="1543"/>
      <c r="DE63" s="1543"/>
      <c r="DF63" s="1543"/>
      <c r="DG63" s="1543"/>
      <c r="DH63" s="1543"/>
      <c r="DI63" s="1543"/>
    </row>
    <row r="64" spans="22:113" s="213" customFormat="1">
      <c r="V64" s="1543"/>
      <c r="W64" s="1543"/>
      <c r="X64" s="1543"/>
      <c r="Y64" s="1543"/>
      <c r="Z64" s="1543"/>
      <c r="AA64" s="1543"/>
      <c r="AB64" s="1543"/>
      <c r="AC64" s="1543"/>
      <c r="AD64" s="1543"/>
      <c r="AE64" s="1543"/>
      <c r="AF64" s="1543"/>
      <c r="AG64" s="1543"/>
      <c r="AH64" s="1543"/>
      <c r="AI64" s="1543"/>
      <c r="AJ64" s="1543"/>
      <c r="AK64" s="1543"/>
      <c r="AL64" s="1543"/>
      <c r="AM64" s="1543"/>
      <c r="AN64" s="1543"/>
      <c r="AO64" s="1543"/>
      <c r="AP64" s="1543"/>
      <c r="AQ64" s="1543"/>
      <c r="AR64" s="1543"/>
      <c r="AS64" s="1543"/>
      <c r="AT64" s="1543"/>
      <c r="AU64" s="1543"/>
      <c r="AV64" s="1543"/>
      <c r="AW64" s="1543"/>
      <c r="AX64" s="1543"/>
      <c r="AY64" s="1543"/>
      <c r="AZ64" s="1543"/>
      <c r="BA64" s="1543"/>
      <c r="BB64" s="1543"/>
      <c r="BC64" s="1543"/>
      <c r="BD64" s="1543"/>
      <c r="BE64" s="1543"/>
      <c r="BF64" s="1543"/>
      <c r="BG64" s="1543"/>
      <c r="BH64" s="1543"/>
      <c r="BI64" s="1543"/>
      <c r="BJ64" s="1543"/>
      <c r="BK64" s="1543"/>
      <c r="BL64" s="1543"/>
      <c r="BM64" s="1543"/>
      <c r="BN64" s="1543"/>
      <c r="BO64" s="1543"/>
      <c r="BP64" s="1543"/>
      <c r="BQ64" s="1543"/>
      <c r="BR64" s="1543"/>
      <c r="BS64" s="1543"/>
      <c r="BT64" s="1543"/>
      <c r="BU64" s="1543"/>
      <c r="BV64" s="1543"/>
      <c r="BW64" s="1543"/>
      <c r="BX64" s="1543"/>
      <c r="BY64" s="1543"/>
      <c r="BZ64" s="1543"/>
      <c r="CA64" s="1543"/>
      <c r="CB64" s="1543"/>
      <c r="CC64" s="1543"/>
      <c r="CD64" s="1543"/>
      <c r="CE64" s="1543"/>
      <c r="CF64" s="1543"/>
      <c r="CG64" s="1543"/>
      <c r="CH64" s="1543"/>
      <c r="CI64" s="1543"/>
      <c r="CJ64" s="1543"/>
      <c r="CK64" s="1543"/>
      <c r="CL64" s="1543"/>
      <c r="CM64" s="1543"/>
      <c r="CN64" s="1543"/>
      <c r="CO64" s="1543"/>
      <c r="CP64" s="1543"/>
      <c r="CQ64" s="1543"/>
      <c r="CR64" s="1543"/>
      <c r="CS64" s="1543"/>
      <c r="CT64" s="1543"/>
      <c r="CU64" s="1543"/>
      <c r="CV64" s="1543"/>
      <c r="CW64" s="1543"/>
      <c r="CX64" s="1543"/>
      <c r="CY64" s="1543"/>
      <c r="CZ64" s="1543"/>
      <c r="DA64" s="1543"/>
      <c r="DB64" s="1543"/>
      <c r="DC64" s="1543"/>
      <c r="DD64" s="1543"/>
      <c r="DE64" s="1543"/>
      <c r="DF64" s="1543"/>
      <c r="DG64" s="1543"/>
      <c r="DH64" s="1543"/>
      <c r="DI64" s="1543"/>
    </row>
    <row r="65" spans="1:113" s="213" customFormat="1">
      <c r="V65" s="1543"/>
      <c r="W65" s="1543"/>
      <c r="X65" s="1543"/>
      <c r="Y65" s="1543"/>
      <c r="Z65" s="1543"/>
      <c r="AA65" s="1543"/>
      <c r="AB65" s="1543"/>
      <c r="AC65" s="1543"/>
      <c r="AD65" s="1543"/>
      <c r="AE65" s="1543"/>
      <c r="AF65" s="1543"/>
      <c r="AG65" s="1543"/>
      <c r="AH65" s="1543"/>
      <c r="AI65" s="1543"/>
      <c r="AJ65" s="1543"/>
      <c r="AK65" s="1543"/>
      <c r="AL65" s="1543"/>
      <c r="AM65" s="1543"/>
      <c r="AN65" s="1543"/>
      <c r="AO65" s="1543"/>
      <c r="AP65" s="1543"/>
      <c r="AQ65" s="1543"/>
      <c r="AR65" s="1543"/>
      <c r="AS65" s="1543"/>
      <c r="AT65" s="1543"/>
      <c r="AU65" s="1543"/>
      <c r="AV65" s="1543"/>
      <c r="AW65" s="1543"/>
      <c r="AX65" s="1543"/>
      <c r="AY65" s="1543"/>
      <c r="AZ65" s="1543"/>
      <c r="BA65" s="1543"/>
      <c r="BB65" s="1543"/>
      <c r="BC65" s="1543"/>
      <c r="BD65" s="1543"/>
      <c r="BE65" s="1543"/>
      <c r="BF65" s="1543"/>
      <c r="BG65" s="1543"/>
      <c r="BH65" s="1543"/>
      <c r="BI65" s="1543"/>
      <c r="BJ65" s="1543"/>
      <c r="BK65" s="1543"/>
      <c r="BL65" s="1543"/>
      <c r="BM65" s="1543"/>
      <c r="BN65" s="1543"/>
      <c r="BO65" s="1543"/>
      <c r="BP65" s="1543"/>
      <c r="BQ65" s="1543"/>
      <c r="BR65" s="1543"/>
      <c r="BS65" s="1543"/>
      <c r="BT65" s="1543"/>
      <c r="BU65" s="1543"/>
      <c r="BV65" s="1543"/>
      <c r="BW65" s="1543"/>
      <c r="BX65" s="1543"/>
      <c r="BY65" s="1543"/>
      <c r="BZ65" s="1543"/>
      <c r="CA65" s="1543"/>
      <c r="CB65" s="1543"/>
      <c r="CC65" s="1543"/>
      <c r="CD65" s="1543"/>
      <c r="CE65" s="1543"/>
      <c r="CF65" s="1543"/>
      <c r="CG65" s="1543"/>
      <c r="CH65" s="1543"/>
      <c r="CI65" s="1543"/>
      <c r="CJ65" s="1543"/>
      <c r="CK65" s="1543"/>
      <c r="CL65" s="1543"/>
      <c r="CM65" s="1543"/>
      <c r="CN65" s="1543"/>
      <c r="CO65" s="1543"/>
      <c r="CP65" s="1543"/>
      <c r="CQ65" s="1543"/>
      <c r="CR65" s="1543"/>
      <c r="CS65" s="1543"/>
      <c r="CT65" s="1543"/>
      <c r="CU65" s="1543"/>
      <c r="CV65" s="1543"/>
      <c r="CW65" s="1543"/>
      <c r="CX65" s="1543"/>
      <c r="CY65" s="1543"/>
      <c r="CZ65" s="1543"/>
      <c r="DA65" s="1543"/>
      <c r="DB65" s="1543"/>
      <c r="DC65" s="1543"/>
      <c r="DD65" s="1543"/>
      <c r="DE65" s="1543"/>
      <c r="DF65" s="1543"/>
      <c r="DG65" s="1543"/>
      <c r="DH65" s="1543"/>
      <c r="DI65" s="1543"/>
    </row>
    <row r="66" spans="1:113" s="213" customFormat="1">
      <c r="V66" s="1543"/>
      <c r="W66" s="1543"/>
      <c r="X66" s="1543"/>
      <c r="Y66" s="1543"/>
      <c r="Z66" s="1543"/>
      <c r="AA66" s="1543"/>
      <c r="AB66" s="1543"/>
      <c r="AC66" s="1543"/>
      <c r="AD66" s="1543"/>
      <c r="AE66" s="1543"/>
      <c r="AF66" s="1543"/>
      <c r="AG66" s="1543"/>
      <c r="AH66" s="1543"/>
      <c r="AI66" s="1543"/>
      <c r="AJ66" s="1543"/>
      <c r="AK66" s="1543"/>
      <c r="AL66" s="1543"/>
      <c r="AM66" s="1543"/>
      <c r="AN66" s="1543"/>
      <c r="AO66" s="1543"/>
      <c r="AP66" s="1543"/>
      <c r="AQ66" s="1543"/>
      <c r="AR66" s="1543"/>
      <c r="AS66" s="1543"/>
      <c r="AT66" s="1543"/>
      <c r="AU66" s="1543"/>
      <c r="AV66" s="1543"/>
      <c r="AW66" s="1543"/>
      <c r="AX66" s="1543"/>
      <c r="AY66" s="1543"/>
      <c r="AZ66" s="1543"/>
      <c r="BA66" s="1543"/>
      <c r="BB66" s="1543"/>
      <c r="BC66" s="1543"/>
      <c r="BD66" s="1543"/>
      <c r="BE66" s="1543"/>
      <c r="BF66" s="1543"/>
      <c r="BG66" s="1543"/>
      <c r="BH66" s="1543"/>
      <c r="BI66" s="1543"/>
      <c r="BJ66" s="1543"/>
      <c r="BK66" s="1543"/>
      <c r="BL66" s="1543"/>
      <c r="BM66" s="1543"/>
      <c r="BN66" s="1543"/>
      <c r="BO66" s="1543"/>
      <c r="BP66" s="1543"/>
      <c r="BQ66" s="1543"/>
      <c r="BR66" s="1543"/>
      <c r="BS66" s="1543"/>
      <c r="BT66" s="1543"/>
      <c r="BU66" s="1543"/>
      <c r="BV66" s="1543"/>
      <c r="BW66" s="1543"/>
      <c r="BX66" s="1543"/>
      <c r="BY66" s="1543"/>
      <c r="BZ66" s="1543"/>
      <c r="CA66" s="1543"/>
      <c r="CB66" s="1543"/>
      <c r="CC66" s="1543"/>
      <c r="CD66" s="1543"/>
      <c r="CE66" s="1543"/>
      <c r="CF66" s="1543"/>
      <c r="CG66" s="1543"/>
      <c r="CH66" s="1543"/>
      <c r="CI66" s="1543"/>
      <c r="CJ66" s="1543"/>
      <c r="CK66" s="1543"/>
      <c r="CL66" s="1543"/>
      <c r="CM66" s="1543"/>
      <c r="CN66" s="1543"/>
      <c r="CO66" s="1543"/>
      <c r="CP66" s="1543"/>
      <c r="CQ66" s="1543"/>
      <c r="CR66" s="1543"/>
      <c r="CS66" s="1543"/>
      <c r="CT66" s="1543"/>
      <c r="CU66" s="1543"/>
      <c r="CV66" s="1543"/>
      <c r="CW66" s="1543"/>
      <c r="CX66" s="1543"/>
      <c r="CY66" s="1543"/>
      <c r="CZ66" s="1543"/>
      <c r="DA66" s="1543"/>
      <c r="DB66" s="1543"/>
      <c r="DC66" s="1543"/>
      <c r="DD66" s="1543"/>
      <c r="DE66" s="1543"/>
      <c r="DF66" s="1543"/>
      <c r="DG66" s="1543"/>
      <c r="DH66" s="1543"/>
      <c r="DI66" s="1543"/>
    </row>
    <row r="67" spans="1:113" s="213" customFormat="1">
      <c r="V67" s="1543"/>
      <c r="W67" s="1543"/>
      <c r="X67" s="1543"/>
      <c r="Y67" s="1543"/>
      <c r="Z67" s="1543"/>
      <c r="AA67" s="1543"/>
      <c r="AB67" s="1543"/>
      <c r="AC67" s="1543"/>
      <c r="AD67" s="1543"/>
      <c r="AE67" s="1543"/>
      <c r="AF67" s="1543"/>
      <c r="AG67" s="1543"/>
      <c r="AH67" s="1543"/>
      <c r="AI67" s="1543"/>
      <c r="AJ67" s="1543"/>
      <c r="AK67" s="1543"/>
      <c r="AL67" s="1543"/>
      <c r="AM67" s="1543"/>
      <c r="AN67" s="1543"/>
      <c r="AO67" s="1543"/>
      <c r="AP67" s="1543"/>
      <c r="AQ67" s="1543"/>
      <c r="AR67" s="1543"/>
      <c r="AS67" s="1543"/>
      <c r="AT67" s="1543"/>
      <c r="AU67" s="1543"/>
      <c r="AV67" s="1543"/>
      <c r="AW67" s="1543"/>
      <c r="AX67" s="1543"/>
      <c r="AY67" s="1543"/>
      <c r="AZ67" s="1543"/>
      <c r="BA67" s="1543"/>
      <c r="BB67" s="1543"/>
      <c r="BC67" s="1543"/>
      <c r="BD67" s="1543"/>
      <c r="BE67" s="1543"/>
      <c r="BF67" s="1543"/>
      <c r="BG67" s="1543"/>
      <c r="BH67" s="1543"/>
      <c r="BI67" s="1543"/>
      <c r="BJ67" s="1543"/>
      <c r="BK67" s="1543"/>
      <c r="BL67" s="1543"/>
      <c r="BM67" s="1543"/>
      <c r="BN67" s="1543"/>
      <c r="BO67" s="1543"/>
      <c r="BP67" s="1543"/>
      <c r="BQ67" s="1543"/>
      <c r="BR67" s="1543"/>
      <c r="BS67" s="1543"/>
      <c r="BT67" s="1543"/>
      <c r="BU67" s="1543"/>
      <c r="BV67" s="1543"/>
      <c r="BW67" s="1543"/>
      <c r="BX67" s="1543"/>
      <c r="BY67" s="1543"/>
      <c r="BZ67" s="1543"/>
      <c r="CA67" s="1543"/>
      <c r="CB67" s="1543"/>
      <c r="CC67" s="1543"/>
      <c r="CD67" s="1543"/>
      <c r="CE67" s="1543"/>
      <c r="CF67" s="1543"/>
      <c r="CG67" s="1543"/>
      <c r="CH67" s="1543"/>
      <c r="CI67" s="1543"/>
      <c r="CJ67" s="1543"/>
      <c r="CK67" s="1543"/>
      <c r="CL67" s="1543"/>
      <c r="CM67" s="1543"/>
      <c r="CN67" s="1543"/>
      <c r="CO67" s="1543"/>
      <c r="CP67" s="1543"/>
      <c r="CQ67" s="1543"/>
      <c r="CR67" s="1543"/>
      <c r="CS67" s="1543"/>
      <c r="CT67" s="1543"/>
      <c r="CU67" s="1543"/>
      <c r="CV67" s="1543"/>
      <c r="CW67" s="1543"/>
      <c r="CX67" s="1543"/>
      <c r="CY67" s="1543"/>
      <c r="CZ67" s="1543"/>
      <c r="DA67" s="1543"/>
      <c r="DB67" s="1543"/>
      <c r="DC67" s="1543"/>
      <c r="DD67" s="1543"/>
      <c r="DE67" s="1543"/>
      <c r="DF67" s="1543"/>
      <c r="DG67" s="1543"/>
      <c r="DH67" s="1543"/>
      <c r="DI67" s="1543"/>
    </row>
    <row r="68" spans="1:113" s="213" customFormat="1">
      <c r="V68" s="1543"/>
      <c r="W68" s="1543"/>
      <c r="X68" s="1543"/>
      <c r="Y68" s="1543"/>
      <c r="Z68" s="1543"/>
      <c r="AA68" s="1543"/>
      <c r="AB68" s="1543"/>
      <c r="AC68" s="1543"/>
      <c r="AD68" s="1543"/>
      <c r="AE68" s="1543"/>
      <c r="AF68" s="1543"/>
      <c r="AG68" s="1543"/>
      <c r="AH68" s="1543"/>
      <c r="AI68" s="1543"/>
      <c r="AJ68" s="1543"/>
      <c r="AK68" s="1543"/>
      <c r="AL68" s="1543"/>
      <c r="AM68" s="1543"/>
      <c r="AN68" s="1543"/>
      <c r="AO68" s="1543"/>
      <c r="AP68" s="1543"/>
      <c r="AQ68" s="1543"/>
      <c r="AR68" s="1543"/>
      <c r="AS68" s="1543"/>
      <c r="AT68" s="1543"/>
      <c r="AU68" s="1543"/>
      <c r="AV68" s="1543"/>
      <c r="AW68" s="1543"/>
      <c r="AX68" s="1543"/>
      <c r="AY68" s="1543"/>
      <c r="AZ68" s="1543"/>
      <c r="BA68" s="1543"/>
      <c r="BB68" s="1543"/>
      <c r="BC68" s="1543"/>
      <c r="BD68" s="1543"/>
      <c r="BE68" s="1543"/>
      <c r="BF68" s="1543"/>
      <c r="BG68" s="1543"/>
      <c r="BH68" s="1543"/>
      <c r="BI68" s="1543"/>
      <c r="BJ68" s="1543"/>
      <c r="BK68" s="1543"/>
      <c r="BL68" s="1543"/>
      <c r="BM68" s="1543"/>
      <c r="BN68" s="1543"/>
      <c r="BO68" s="1543"/>
      <c r="BP68" s="1543"/>
      <c r="BQ68" s="1543"/>
      <c r="BR68" s="1543"/>
      <c r="BS68" s="1543"/>
      <c r="BT68" s="1543"/>
      <c r="BU68" s="1543"/>
      <c r="BV68" s="1543"/>
      <c r="BW68" s="1543"/>
      <c r="BX68" s="1543"/>
      <c r="BY68" s="1543"/>
      <c r="BZ68" s="1543"/>
      <c r="CA68" s="1543"/>
      <c r="CB68" s="1543"/>
      <c r="CC68" s="1543"/>
      <c r="CD68" s="1543"/>
      <c r="CE68" s="1543"/>
      <c r="CF68" s="1543"/>
      <c r="CG68" s="1543"/>
      <c r="CH68" s="1543"/>
      <c r="CI68" s="1543"/>
      <c r="CJ68" s="1543"/>
      <c r="CK68" s="1543"/>
      <c r="CL68" s="1543"/>
      <c r="CM68" s="1543"/>
      <c r="CN68" s="1543"/>
      <c r="CO68" s="1543"/>
      <c r="CP68" s="1543"/>
      <c r="CQ68" s="1543"/>
      <c r="CR68" s="1543"/>
      <c r="CS68" s="1543"/>
      <c r="CT68" s="1543"/>
      <c r="CU68" s="1543"/>
      <c r="CV68" s="1543"/>
      <c r="CW68" s="1543"/>
      <c r="CX68" s="1543"/>
      <c r="CY68" s="1543"/>
      <c r="CZ68" s="1543"/>
      <c r="DA68" s="1543"/>
      <c r="DB68" s="1543"/>
      <c r="DC68" s="1543"/>
      <c r="DD68" s="1543"/>
      <c r="DE68" s="1543"/>
      <c r="DF68" s="1543"/>
      <c r="DG68" s="1543"/>
      <c r="DH68" s="1543"/>
      <c r="DI68" s="1543"/>
    </row>
    <row r="69" spans="1:113" s="213" customFormat="1">
      <c r="V69" s="1543"/>
      <c r="W69" s="1543"/>
      <c r="X69" s="1543"/>
      <c r="Y69" s="1543"/>
      <c r="Z69" s="1543"/>
      <c r="AA69" s="1543"/>
      <c r="AB69" s="1543"/>
      <c r="AC69" s="1543"/>
      <c r="AD69" s="1543"/>
      <c r="AE69" s="1543"/>
      <c r="AF69" s="1543"/>
      <c r="AG69" s="1543"/>
      <c r="AH69" s="1543"/>
      <c r="AI69" s="1543"/>
      <c r="AJ69" s="1543"/>
      <c r="AK69" s="1543"/>
      <c r="AL69" s="1543"/>
      <c r="AM69" s="1543"/>
      <c r="AN69" s="1543"/>
      <c r="AO69" s="1543"/>
      <c r="AP69" s="1543"/>
      <c r="AQ69" s="1543"/>
      <c r="AR69" s="1543"/>
      <c r="AS69" s="1543"/>
      <c r="AT69" s="1543"/>
      <c r="AU69" s="1543"/>
      <c r="AV69" s="1543"/>
      <c r="AW69" s="1543"/>
      <c r="AX69" s="1543"/>
      <c r="AY69" s="1543"/>
      <c r="AZ69" s="1543"/>
      <c r="BA69" s="1543"/>
      <c r="BB69" s="1543"/>
      <c r="BC69" s="1543"/>
      <c r="BD69" s="1543"/>
      <c r="BE69" s="1543"/>
      <c r="BF69" s="1543"/>
      <c r="BG69" s="1543"/>
      <c r="BH69" s="1543"/>
      <c r="BI69" s="1543"/>
      <c r="BJ69" s="1543"/>
      <c r="BK69" s="1543"/>
      <c r="BL69" s="1543"/>
      <c r="BM69" s="1543"/>
      <c r="BN69" s="1543"/>
      <c r="BO69" s="1543"/>
      <c r="BP69" s="1543"/>
      <c r="BQ69" s="1543"/>
      <c r="BR69" s="1543"/>
      <c r="BS69" s="1543"/>
      <c r="BT69" s="1543"/>
      <c r="BU69" s="1543"/>
      <c r="BV69" s="1543"/>
      <c r="BW69" s="1543"/>
      <c r="BX69" s="1543"/>
      <c r="BY69" s="1543"/>
      <c r="BZ69" s="1543"/>
      <c r="CA69" s="1543"/>
      <c r="CB69" s="1543"/>
      <c r="CC69" s="1543"/>
      <c r="CD69" s="1543"/>
      <c r="CE69" s="1543"/>
      <c r="CF69" s="1543"/>
      <c r="CG69" s="1543"/>
      <c r="CH69" s="1543"/>
      <c r="CI69" s="1543"/>
      <c r="CJ69" s="1543"/>
      <c r="CK69" s="1543"/>
      <c r="CL69" s="1543"/>
      <c r="CM69" s="1543"/>
      <c r="CN69" s="1543"/>
      <c r="CO69" s="1543"/>
      <c r="CP69" s="1543"/>
      <c r="CQ69" s="1543"/>
      <c r="CR69" s="1543"/>
      <c r="CS69" s="1543"/>
      <c r="CT69" s="1543"/>
      <c r="CU69" s="1543"/>
      <c r="CV69" s="1543"/>
      <c r="CW69" s="1543"/>
      <c r="CX69" s="1543"/>
      <c r="CY69" s="1543"/>
      <c r="CZ69" s="1543"/>
      <c r="DA69" s="1543"/>
      <c r="DB69" s="1543"/>
      <c r="DC69" s="1543"/>
      <c r="DD69" s="1543"/>
      <c r="DE69" s="1543"/>
      <c r="DF69" s="1543"/>
      <c r="DG69" s="1543"/>
      <c r="DH69" s="1543"/>
      <c r="DI69" s="1543"/>
    </row>
    <row r="70" spans="1:113" s="213" customFormat="1">
      <c r="V70" s="1543"/>
      <c r="W70" s="1543"/>
      <c r="X70" s="1543"/>
      <c r="Y70" s="1543"/>
      <c r="Z70" s="1543"/>
      <c r="AA70" s="1543"/>
      <c r="AB70" s="1543"/>
      <c r="AC70" s="1543"/>
      <c r="AD70" s="1543"/>
      <c r="AE70" s="1543"/>
      <c r="AF70" s="1543"/>
      <c r="AG70" s="1543"/>
      <c r="AH70" s="1543"/>
      <c r="AI70" s="1543"/>
      <c r="AJ70" s="1543"/>
      <c r="AK70" s="1543"/>
      <c r="AL70" s="1543"/>
      <c r="AM70" s="1543"/>
      <c r="AN70" s="1543"/>
      <c r="AO70" s="1543"/>
      <c r="AP70" s="1543"/>
      <c r="AQ70" s="1543"/>
      <c r="AR70" s="1543"/>
      <c r="AS70" s="1543"/>
      <c r="AT70" s="1543"/>
      <c r="AU70" s="1543"/>
      <c r="AV70" s="1543"/>
      <c r="AW70" s="1543"/>
      <c r="AX70" s="1543"/>
      <c r="AY70" s="1543"/>
      <c r="AZ70" s="1543"/>
      <c r="BA70" s="1543"/>
      <c r="BB70" s="1543"/>
      <c r="BC70" s="1543"/>
      <c r="BD70" s="1543"/>
      <c r="BE70" s="1543"/>
      <c r="BF70" s="1543"/>
      <c r="BG70" s="1543"/>
      <c r="BH70" s="1543"/>
      <c r="BI70" s="1543"/>
      <c r="BJ70" s="1543"/>
      <c r="BK70" s="1543"/>
      <c r="BL70" s="1543"/>
      <c r="BM70" s="1543"/>
      <c r="BN70" s="1543"/>
      <c r="BO70" s="1543"/>
      <c r="BP70" s="1543"/>
      <c r="BQ70" s="1543"/>
      <c r="BR70" s="1543"/>
      <c r="BS70" s="1543"/>
      <c r="BT70" s="1543"/>
      <c r="BU70" s="1543"/>
      <c r="BV70" s="1543"/>
      <c r="BW70" s="1543"/>
      <c r="BX70" s="1543"/>
      <c r="BY70" s="1543"/>
      <c r="BZ70" s="1543"/>
      <c r="CA70" s="1543"/>
      <c r="CB70" s="1543"/>
      <c r="CC70" s="1543"/>
      <c r="CD70" s="1543"/>
      <c r="CE70" s="1543"/>
      <c r="CF70" s="1543"/>
      <c r="CG70" s="1543"/>
      <c r="CH70" s="1543"/>
      <c r="CI70" s="1543"/>
      <c r="CJ70" s="1543"/>
      <c r="CK70" s="1543"/>
      <c r="CL70" s="1543"/>
      <c r="CM70" s="1543"/>
      <c r="CN70" s="1543"/>
      <c r="CO70" s="1543"/>
      <c r="CP70" s="1543"/>
      <c r="CQ70" s="1543"/>
      <c r="CR70" s="1543"/>
      <c r="CS70" s="1543"/>
      <c r="CT70" s="1543"/>
      <c r="CU70" s="1543"/>
      <c r="CV70" s="1543"/>
      <c r="CW70" s="1543"/>
      <c r="CX70" s="1543"/>
      <c r="CY70" s="1543"/>
      <c r="CZ70" s="1543"/>
      <c r="DA70" s="1543"/>
      <c r="DB70" s="1543"/>
      <c r="DC70" s="1543"/>
      <c r="DD70" s="1543"/>
      <c r="DE70" s="1543"/>
      <c r="DF70" s="1543"/>
      <c r="DG70" s="1543"/>
      <c r="DH70" s="1543"/>
      <c r="DI70" s="1543"/>
    </row>
    <row r="71" spans="1:113" s="213" customFormat="1">
      <c r="V71" s="1543"/>
      <c r="W71" s="1543"/>
      <c r="X71" s="1543"/>
      <c r="Y71" s="1543"/>
      <c r="Z71" s="1543"/>
      <c r="AA71" s="1543"/>
      <c r="AB71" s="1543"/>
      <c r="AC71" s="1543"/>
      <c r="AD71" s="1543"/>
      <c r="AE71" s="1543"/>
      <c r="AF71" s="1543"/>
      <c r="AG71" s="1543"/>
      <c r="AH71" s="1543"/>
      <c r="AI71" s="1543"/>
      <c r="AJ71" s="1543"/>
      <c r="AK71" s="1543"/>
      <c r="AL71" s="1543"/>
      <c r="AM71" s="1543"/>
      <c r="AN71" s="1543"/>
      <c r="AO71" s="1543"/>
      <c r="AP71" s="1543"/>
      <c r="AQ71" s="1543"/>
      <c r="AR71" s="1543"/>
      <c r="AS71" s="1543"/>
      <c r="AT71" s="1543"/>
      <c r="AU71" s="1543"/>
      <c r="AV71" s="1543"/>
      <c r="AW71" s="1543"/>
      <c r="AX71" s="1543"/>
      <c r="AY71" s="1543"/>
      <c r="AZ71" s="1543"/>
      <c r="BA71" s="1543"/>
      <c r="BB71" s="1543"/>
      <c r="BC71" s="1543"/>
      <c r="BD71" s="1543"/>
      <c r="BE71" s="1543"/>
      <c r="BF71" s="1543"/>
      <c r="BG71" s="1543"/>
      <c r="BH71" s="1543"/>
      <c r="BI71" s="1543"/>
      <c r="BJ71" s="1543"/>
      <c r="BK71" s="1543"/>
      <c r="BL71" s="1543"/>
      <c r="BM71" s="1543"/>
      <c r="BN71" s="1543"/>
      <c r="BO71" s="1543"/>
      <c r="BP71" s="1543"/>
      <c r="BQ71" s="1543"/>
      <c r="BR71" s="1543"/>
      <c r="BS71" s="1543"/>
      <c r="BT71" s="1543"/>
      <c r="BU71" s="1543"/>
      <c r="BV71" s="1543"/>
      <c r="BW71" s="1543"/>
      <c r="BX71" s="1543"/>
      <c r="BY71" s="1543"/>
      <c r="BZ71" s="1543"/>
      <c r="CA71" s="1543"/>
      <c r="CB71" s="1543"/>
      <c r="CC71" s="1543"/>
      <c r="CD71" s="1543"/>
      <c r="CE71" s="1543"/>
      <c r="CF71" s="1543"/>
      <c r="CG71" s="1543"/>
      <c r="CH71" s="1543"/>
      <c r="CI71" s="1543"/>
      <c r="CJ71" s="1543"/>
      <c r="CK71" s="1543"/>
      <c r="CL71" s="1543"/>
      <c r="CM71" s="1543"/>
      <c r="CN71" s="1543"/>
      <c r="CO71" s="1543"/>
      <c r="CP71" s="1543"/>
      <c r="CQ71" s="1543"/>
      <c r="CR71" s="1543"/>
      <c r="CS71" s="1543"/>
      <c r="CT71" s="1543"/>
      <c r="CU71" s="1543"/>
      <c r="CV71" s="1543"/>
      <c r="CW71" s="1543"/>
      <c r="CX71" s="1543"/>
      <c r="CY71" s="1543"/>
      <c r="CZ71" s="1543"/>
      <c r="DA71" s="1543"/>
      <c r="DB71" s="1543"/>
      <c r="DC71" s="1543"/>
      <c r="DD71" s="1543"/>
      <c r="DE71" s="1543"/>
      <c r="DF71" s="1543"/>
      <c r="DG71" s="1543"/>
      <c r="DH71" s="1543"/>
      <c r="DI71" s="1543"/>
    </row>
    <row r="72" spans="1:113" s="213" customFormat="1">
      <c r="V72" s="1543"/>
      <c r="W72" s="1543"/>
      <c r="X72" s="1543"/>
      <c r="Y72" s="1543"/>
      <c r="Z72" s="1543"/>
      <c r="AA72" s="1543"/>
      <c r="AB72" s="1543"/>
      <c r="AC72" s="1543"/>
      <c r="AD72" s="1543"/>
      <c r="AE72" s="1543"/>
      <c r="AF72" s="1543"/>
      <c r="AG72" s="1543"/>
      <c r="AH72" s="1543"/>
      <c r="AI72" s="1543"/>
      <c r="AJ72" s="1543"/>
      <c r="AK72" s="1543"/>
      <c r="AL72" s="1543"/>
      <c r="AM72" s="1543"/>
      <c r="AN72" s="1543"/>
      <c r="AO72" s="1543"/>
      <c r="AP72" s="1543"/>
      <c r="AQ72" s="1543"/>
      <c r="AR72" s="1543"/>
      <c r="AS72" s="1543"/>
      <c r="AT72" s="1543"/>
      <c r="AU72" s="1543"/>
      <c r="AV72" s="1543"/>
      <c r="AW72" s="1543"/>
      <c r="AX72" s="1543"/>
      <c r="AY72" s="1543"/>
      <c r="AZ72" s="1543"/>
      <c r="BA72" s="1543"/>
      <c r="BB72" s="1543"/>
      <c r="BC72" s="1543"/>
      <c r="BD72" s="1543"/>
      <c r="BE72" s="1543"/>
      <c r="BF72" s="1543"/>
      <c r="BG72" s="1543"/>
      <c r="BH72" s="1543"/>
      <c r="BI72" s="1543"/>
      <c r="BJ72" s="1543"/>
      <c r="BK72" s="1543"/>
      <c r="BL72" s="1543"/>
      <c r="BM72" s="1543"/>
      <c r="BN72" s="1543"/>
      <c r="BO72" s="1543"/>
      <c r="BP72" s="1543"/>
      <c r="BQ72" s="1543"/>
      <c r="BR72" s="1543"/>
      <c r="BS72" s="1543"/>
      <c r="BT72" s="1543"/>
      <c r="BU72" s="1543"/>
      <c r="BV72" s="1543"/>
      <c r="BW72" s="1543"/>
      <c r="BX72" s="1543"/>
      <c r="BY72" s="1543"/>
      <c r="BZ72" s="1543"/>
      <c r="CA72" s="1543"/>
      <c r="CB72" s="1543"/>
      <c r="CC72" s="1543"/>
      <c r="CD72" s="1543"/>
      <c r="CE72" s="1543"/>
      <c r="CF72" s="1543"/>
      <c r="CG72" s="1543"/>
      <c r="CH72" s="1543"/>
      <c r="CI72" s="1543"/>
      <c r="CJ72" s="1543"/>
      <c r="CK72" s="1543"/>
      <c r="CL72" s="1543"/>
      <c r="CM72" s="1543"/>
      <c r="CN72" s="1543"/>
      <c r="CO72" s="1543"/>
      <c r="CP72" s="1543"/>
      <c r="CQ72" s="1543"/>
      <c r="CR72" s="1543"/>
      <c r="CS72" s="1543"/>
      <c r="CT72" s="1543"/>
      <c r="CU72" s="1543"/>
      <c r="CV72" s="1543"/>
      <c r="CW72" s="1543"/>
      <c r="CX72" s="1543"/>
      <c r="CY72" s="1543"/>
      <c r="CZ72" s="1543"/>
      <c r="DA72" s="1543"/>
      <c r="DB72" s="1543"/>
      <c r="DC72" s="1543"/>
      <c r="DD72" s="1543"/>
      <c r="DE72" s="1543"/>
      <c r="DF72" s="1543"/>
      <c r="DG72" s="1543"/>
      <c r="DH72" s="1543"/>
      <c r="DI72" s="1543"/>
    </row>
    <row r="73" spans="1:113" s="213" customFormat="1">
      <c r="V73" s="1543"/>
      <c r="W73" s="1543"/>
      <c r="X73" s="1543"/>
      <c r="Y73" s="1543"/>
      <c r="Z73" s="1543"/>
      <c r="AA73" s="1543"/>
      <c r="AB73" s="1543"/>
      <c r="AC73" s="1543"/>
      <c r="AD73" s="1543"/>
      <c r="AE73" s="1543"/>
      <c r="AF73" s="1543"/>
      <c r="AG73" s="1543"/>
      <c r="AH73" s="1543"/>
      <c r="AI73" s="1543"/>
      <c r="AJ73" s="1543"/>
      <c r="AK73" s="1543"/>
      <c r="AL73" s="1543"/>
      <c r="AM73" s="1543"/>
      <c r="AN73" s="1543"/>
      <c r="AO73" s="1543"/>
      <c r="AP73" s="1543"/>
      <c r="AQ73" s="1543"/>
      <c r="AR73" s="1543"/>
      <c r="AS73" s="1543"/>
      <c r="AT73" s="1543"/>
      <c r="AU73" s="1543"/>
      <c r="AV73" s="1543"/>
      <c r="AW73" s="1543"/>
      <c r="AX73" s="1543"/>
      <c r="AY73" s="1543"/>
      <c r="AZ73" s="1543"/>
      <c r="BA73" s="1543"/>
      <c r="BB73" s="1543"/>
      <c r="BC73" s="1543"/>
      <c r="BD73" s="1543"/>
      <c r="BE73" s="1543"/>
      <c r="BF73" s="1543"/>
      <c r="BG73" s="1543"/>
      <c r="BH73" s="1543"/>
      <c r="BI73" s="1543"/>
      <c r="BJ73" s="1543"/>
      <c r="BK73" s="1543"/>
      <c r="BL73" s="1543"/>
      <c r="BM73" s="1543"/>
      <c r="BN73" s="1543"/>
      <c r="BO73" s="1543"/>
      <c r="BP73" s="1543"/>
      <c r="BQ73" s="1543"/>
      <c r="BR73" s="1543"/>
      <c r="BS73" s="1543"/>
      <c r="BT73" s="1543"/>
      <c r="BU73" s="1543"/>
      <c r="BV73" s="1543"/>
      <c r="BW73" s="1543"/>
      <c r="BX73" s="1543"/>
      <c r="BY73" s="1543"/>
      <c r="BZ73" s="1543"/>
      <c r="CA73" s="1543"/>
      <c r="CB73" s="1543"/>
      <c r="CC73" s="1543"/>
      <c r="CD73" s="1543"/>
      <c r="CE73" s="1543"/>
      <c r="CF73" s="1543"/>
      <c r="CG73" s="1543"/>
      <c r="CH73" s="1543"/>
      <c r="CI73" s="1543"/>
      <c r="CJ73" s="1543"/>
      <c r="CK73" s="1543"/>
      <c r="CL73" s="1543"/>
      <c r="CM73" s="1543"/>
      <c r="CN73" s="1543"/>
      <c r="CO73" s="1543"/>
      <c r="CP73" s="1543"/>
      <c r="CQ73" s="1543"/>
      <c r="CR73" s="1543"/>
      <c r="CS73" s="1543"/>
      <c r="CT73" s="1543"/>
      <c r="CU73" s="1543"/>
      <c r="CV73" s="1543"/>
      <c r="CW73" s="1543"/>
      <c r="CX73" s="1543"/>
      <c r="CY73" s="1543"/>
      <c r="CZ73" s="1543"/>
      <c r="DA73" s="1543"/>
      <c r="DB73" s="1543"/>
      <c r="DC73" s="1543"/>
      <c r="DD73" s="1543"/>
      <c r="DE73" s="1543"/>
      <c r="DF73" s="1543"/>
      <c r="DG73" s="1543"/>
      <c r="DH73" s="1543"/>
      <c r="DI73" s="1543"/>
    </row>
    <row r="74" spans="1:113" s="213" customFormat="1">
      <c r="V74" s="1543"/>
      <c r="W74" s="1543"/>
      <c r="X74" s="1543"/>
      <c r="Y74" s="1543"/>
      <c r="Z74" s="1543"/>
      <c r="AA74" s="1543"/>
      <c r="AB74" s="1543"/>
      <c r="AC74" s="1543"/>
      <c r="AD74" s="1543"/>
      <c r="AE74" s="1543"/>
      <c r="AF74" s="1543"/>
      <c r="AG74" s="1543"/>
      <c r="AH74" s="1543"/>
      <c r="AI74" s="1543"/>
      <c r="AJ74" s="1543"/>
      <c r="AK74" s="1543"/>
      <c r="AL74" s="1543"/>
      <c r="AM74" s="1543"/>
      <c r="AN74" s="1543"/>
      <c r="AO74" s="1543"/>
      <c r="AP74" s="1543"/>
      <c r="AQ74" s="1543"/>
      <c r="AR74" s="1543"/>
      <c r="AS74" s="1543"/>
      <c r="AT74" s="1543"/>
      <c r="AU74" s="1543"/>
      <c r="AV74" s="1543"/>
      <c r="AW74" s="1543"/>
      <c r="AX74" s="1543"/>
      <c r="AY74" s="1543"/>
      <c r="AZ74" s="1543"/>
      <c r="BA74" s="1543"/>
      <c r="BB74" s="1543"/>
      <c r="BC74" s="1543"/>
      <c r="BD74" s="1543"/>
      <c r="BE74" s="1543"/>
      <c r="BF74" s="1543"/>
      <c r="BG74" s="1543"/>
      <c r="BH74" s="1543"/>
      <c r="BI74" s="1543"/>
      <c r="BJ74" s="1543"/>
      <c r="BK74" s="1543"/>
      <c r="BL74" s="1543"/>
      <c r="BM74" s="1543"/>
      <c r="BN74" s="1543"/>
      <c r="BO74" s="1543"/>
      <c r="BP74" s="1543"/>
      <c r="BQ74" s="1543"/>
      <c r="BR74" s="1543"/>
      <c r="BS74" s="1543"/>
      <c r="BT74" s="1543"/>
      <c r="BU74" s="1543"/>
      <c r="BV74" s="1543"/>
      <c r="BW74" s="1543"/>
      <c r="BX74" s="1543"/>
      <c r="BY74" s="1543"/>
      <c r="BZ74" s="1543"/>
      <c r="CA74" s="1543"/>
      <c r="CB74" s="1543"/>
      <c r="CC74" s="1543"/>
      <c r="CD74" s="1543"/>
      <c r="CE74" s="1543"/>
      <c r="CF74" s="1543"/>
      <c r="CG74" s="1543"/>
      <c r="CH74" s="1543"/>
      <c r="CI74" s="1543"/>
      <c r="CJ74" s="1543"/>
      <c r="CK74" s="1543"/>
      <c r="CL74" s="1543"/>
      <c r="CM74" s="1543"/>
      <c r="CN74" s="1543"/>
      <c r="CO74" s="1543"/>
      <c r="CP74" s="1543"/>
      <c r="CQ74" s="1543"/>
      <c r="CR74" s="1543"/>
      <c r="CS74" s="1543"/>
      <c r="CT74" s="1543"/>
      <c r="CU74" s="1543"/>
      <c r="CV74" s="1543"/>
      <c r="CW74" s="1543"/>
      <c r="CX74" s="1543"/>
      <c r="CY74" s="1543"/>
      <c r="CZ74" s="1543"/>
      <c r="DA74" s="1543"/>
      <c r="DB74" s="1543"/>
      <c r="DC74" s="1543"/>
      <c r="DD74" s="1543"/>
      <c r="DE74" s="1543"/>
      <c r="DF74" s="1543"/>
      <c r="DG74" s="1543"/>
      <c r="DH74" s="1543"/>
      <c r="DI74" s="1543"/>
    </row>
    <row r="75" spans="1:113" s="213" customFormat="1">
      <c r="V75" s="1543"/>
      <c r="W75" s="1543"/>
      <c r="X75" s="1543"/>
      <c r="Y75" s="1543"/>
      <c r="Z75" s="1543"/>
      <c r="AA75" s="1543"/>
      <c r="AB75" s="1543"/>
      <c r="AC75" s="1543"/>
      <c r="AD75" s="1543"/>
      <c r="AE75" s="1543"/>
      <c r="AF75" s="1543"/>
      <c r="AG75" s="1543"/>
      <c r="AH75" s="1543"/>
      <c r="AI75" s="1543"/>
      <c r="AJ75" s="1543"/>
      <c r="AK75" s="1543"/>
      <c r="AL75" s="1543"/>
      <c r="AM75" s="1543"/>
      <c r="AN75" s="1543"/>
      <c r="AO75" s="1543"/>
      <c r="AP75" s="1543"/>
      <c r="AQ75" s="1543"/>
      <c r="AR75" s="1543"/>
      <c r="AS75" s="1543"/>
      <c r="AT75" s="1543"/>
      <c r="AU75" s="1543"/>
      <c r="AV75" s="1543"/>
      <c r="AW75" s="1543"/>
      <c r="AX75" s="1543"/>
      <c r="AY75" s="1543"/>
      <c r="AZ75" s="1543"/>
      <c r="BA75" s="1543"/>
      <c r="BB75" s="1543"/>
      <c r="BC75" s="1543"/>
      <c r="BD75" s="1543"/>
      <c r="BE75" s="1543"/>
      <c r="BF75" s="1543"/>
      <c r="BG75" s="1543"/>
      <c r="BH75" s="1543"/>
      <c r="BI75" s="1543"/>
      <c r="BJ75" s="1543"/>
      <c r="BK75" s="1543"/>
      <c r="BL75" s="1543"/>
      <c r="BM75" s="1543"/>
      <c r="BN75" s="1543"/>
      <c r="BO75" s="1543"/>
      <c r="BP75" s="1543"/>
      <c r="BQ75" s="1543"/>
      <c r="BR75" s="1543"/>
      <c r="BS75" s="1543"/>
      <c r="BT75" s="1543"/>
      <c r="BU75" s="1543"/>
      <c r="BV75" s="1543"/>
      <c r="BW75" s="1543"/>
      <c r="BX75" s="1543"/>
      <c r="BY75" s="1543"/>
      <c r="BZ75" s="1543"/>
      <c r="CA75" s="1543"/>
      <c r="CB75" s="1543"/>
      <c r="CC75" s="1543"/>
      <c r="CD75" s="1543"/>
      <c r="CE75" s="1543"/>
      <c r="CF75" s="1543"/>
      <c r="CG75" s="1543"/>
      <c r="CH75" s="1543"/>
      <c r="CI75" s="1543"/>
      <c r="CJ75" s="1543"/>
      <c r="CK75" s="1543"/>
      <c r="CL75" s="1543"/>
      <c r="CM75" s="1543"/>
      <c r="CN75" s="1543"/>
      <c r="CO75" s="1543"/>
      <c r="CP75" s="1543"/>
      <c r="CQ75" s="1543"/>
      <c r="CR75" s="1543"/>
      <c r="CS75" s="1543"/>
      <c r="CT75" s="1543"/>
      <c r="CU75" s="1543"/>
      <c r="CV75" s="1543"/>
      <c r="CW75" s="1543"/>
      <c r="CX75" s="1543"/>
      <c r="CY75" s="1543"/>
      <c r="CZ75" s="1543"/>
      <c r="DA75" s="1543"/>
      <c r="DB75" s="1543"/>
      <c r="DC75" s="1543"/>
      <c r="DD75" s="1543"/>
      <c r="DE75" s="1543"/>
      <c r="DF75" s="1543"/>
      <c r="DG75" s="1543"/>
      <c r="DH75" s="1543"/>
      <c r="DI75" s="1543"/>
    </row>
    <row r="76" spans="1:113" s="213" customFormat="1">
      <c r="V76" s="1543"/>
      <c r="W76" s="1543"/>
      <c r="X76" s="1543"/>
      <c r="Y76" s="1543"/>
      <c r="Z76" s="1543"/>
      <c r="AA76" s="1543"/>
      <c r="AB76" s="1543"/>
      <c r="AC76" s="1543"/>
      <c r="AD76" s="1543"/>
      <c r="AE76" s="1543"/>
      <c r="AF76" s="1543"/>
      <c r="AG76" s="1543"/>
      <c r="AH76" s="1543"/>
      <c r="AI76" s="1543"/>
      <c r="AJ76" s="1543"/>
      <c r="AK76" s="1543"/>
      <c r="AL76" s="1543"/>
      <c r="AM76" s="1543"/>
      <c r="AN76" s="1543"/>
      <c r="AO76" s="1543"/>
      <c r="AP76" s="1543"/>
      <c r="AQ76" s="1543"/>
      <c r="AR76" s="1543"/>
      <c r="AS76" s="1543"/>
      <c r="AT76" s="1543"/>
      <c r="AU76" s="1543"/>
      <c r="AV76" s="1543"/>
      <c r="AW76" s="1543"/>
      <c r="AX76" s="1543"/>
      <c r="AY76" s="1543"/>
      <c r="AZ76" s="1543"/>
      <c r="BA76" s="1543"/>
      <c r="BB76" s="1543"/>
      <c r="BC76" s="1543"/>
      <c r="BD76" s="1543"/>
      <c r="BE76" s="1543"/>
      <c r="BF76" s="1543"/>
      <c r="BG76" s="1543"/>
      <c r="BH76" s="1543"/>
      <c r="BI76" s="1543"/>
      <c r="BJ76" s="1543"/>
      <c r="BK76" s="1543"/>
      <c r="BL76" s="1543"/>
      <c r="BM76" s="1543"/>
      <c r="BN76" s="1543"/>
      <c r="BO76" s="1543"/>
      <c r="BP76" s="1543"/>
      <c r="BQ76" s="1543"/>
      <c r="BR76" s="1543"/>
      <c r="BS76" s="1543"/>
      <c r="BT76" s="1543"/>
      <c r="BU76" s="1543"/>
      <c r="BV76" s="1543"/>
      <c r="BW76" s="1543"/>
      <c r="BX76" s="1543"/>
      <c r="BY76" s="1543"/>
      <c r="BZ76" s="1543"/>
      <c r="CA76" s="1543"/>
      <c r="CB76" s="1543"/>
      <c r="CC76" s="1543"/>
      <c r="CD76" s="1543"/>
      <c r="CE76" s="1543"/>
      <c r="CF76" s="1543"/>
      <c r="CG76" s="1543"/>
      <c r="CH76" s="1543"/>
      <c r="CI76" s="1543"/>
      <c r="CJ76" s="1543"/>
      <c r="CK76" s="1543"/>
      <c r="CL76" s="1543"/>
      <c r="CM76" s="1543"/>
      <c r="CN76" s="1543"/>
      <c r="CO76" s="1543"/>
      <c r="CP76" s="1543"/>
      <c r="CQ76" s="1543"/>
      <c r="CR76" s="1543"/>
      <c r="CS76" s="1543"/>
      <c r="CT76" s="1543"/>
      <c r="CU76" s="1543"/>
      <c r="CV76" s="1543"/>
      <c r="CW76" s="1543"/>
      <c r="CX76" s="1543"/>
      <c r="CY76" s="1543"/>
      <c r="CZ76" s="1543"/>
      <c r="DA76" s="1543"/>
      <c r="DB76" s="1543"/>
      <c r="DC76" s="1543"/>
      <c r="DD76" s="1543"/>
      <c r="DE76" s="1543"/>
      <c r="DF76" s="1543"/>
      <c r="DG76" s="1543"/>
      <c r="DH76" s="1543"/>
      <c r="DI76" s="1543"/>
    </row>
    <row r="77" spans="1:113" s="213" customFormat="1">
      <c r="V77" s="1543"/>
      <c r="W77" s="1543"/>
      <c r="X77" s="1543"/>
      <c r="Y77" s="1543"/>
      <c r="Z77" s="1543"/>
      <c r="AA77" s="1543"/>
      <c r="AB77" s="1543"/>
      <c r="AC77" s="1543"/>
      <c r="AD77" s="1543"/>
      <c r="AE77" s="1543"/>
      <c r="AF77" s="1543"/>
      <c r="AG77" s="1543"/>
      <c r="AH77" s="1543"/>
      <c r="AI77" s="1543"/>
      <c r="AJ77" s="1543"/>
      <c r="AK77" s="1543"/>
      <c r="AL77" s="1543"/>
      <c r="AM77" s="1543"/>
      <c r="AN77" s="1543"/>
      <c r="AO77" s="1543"/>
      <c r="AP77" s="1543"/>
      <c r="AQ77" s="1543"/>
      <c r="AR77" s="1543"/>
      <c r="AS77" s="1543"/>
      <c r="AT77" s="1543"/>
      <c r="AU77" s="1543"/>
      <c r="AV77" s="1543"/>
      <c r="AW77" s="1543"/>
      <c r="AX77" s="1543"/>
      <c r="AY77" s="1543"/>
      <c r="AZ77" s="1543"/>
      <c r="BA77" s="1543"/>
      <c r="BB77" s="1543"/>
      <c r="BC77" s="1543"/>
      <c r="BD77" s="1543"/>
      <c r="BE77" s="1543"/>
      <c r="BF77" s="1543"/>
      <c r="BG77" s="1543"/>
      <c r="BH77" s="1543"/>
      <c r="BI77" s="1543"/>
      <c r="BJ77" s="1543"/>
      <c r="BK77" s="1543"/>
      <c r="BL77" s="1543"/>
      <c r="BM77" s="1543"/>
      <c r="BN77" s="1543"/>
      <c r="BO77" s="1543"/>
      <c r="BP77" s="1543"/>
      <c r="BQ77" s="1543"/>
      <c r="BR77" s="1543"/>
      <c r="BS77" s="1543"/>
      <c r="BT77" s="1543"/>
      <c r="BU77" s="1543"/>
      <c r="BV77" s="1543"/>
      <c r="BW77" s="1543"/>
      <c r="BX77" s="1543"/>
      <c r="BY77" s="1543"/>
      <c r="BZ77" s="1543"/>
      <c r="CA77" s="1543"/>
      <c r="CB77" s="1543"/>
      <c r="CC77" s="1543"/>
      <c r="CD77" s="1543"/>
      <c r="CE77" s="1543"/>
      <c r="CF77" s="1543"/>
      <c r="CG77" s="1543"/>
      <c r="CH77" s="1543"/>
      <c r="CI77" s="1543"/>
      <c r="CJ77" s="1543"/>
      <c r="CK77" s="1543"/>
      <c r="CL77" s="1543"/>
      <c r="CM77" s="1543"/>
      <c r="CN77" s="1543"/>
      <c r="CO77" s="1543"/>
      <c r="CP77" s="1543"/>
      <c r="CQ77" s="1543"/>
      <c r="CR77" s="1543"/>
      <c r="CS77" s="1543"/>
      <c r="CT77" s="1543"/>
      <c r="CU77" s="1543"/>
      <c r="CV77" s="1543"/>
      <c r="CW77" s="1543"/>
      <c r="CX77" s="1543"/>
      <c r="CY77" s="1543"/>
      <c r="CZ77" s="1543"/>
      <c r="DA77" s="1543"/>
      <c r="DB77" s="1543"/>
      <c r="DC77" s="1543"/>
      <c r="DD77" s="1543"/>
      <c r="DE77" s="1543"/>
      <c r="DF77" s="1543"/>
      <c r="DG77" s="1543"/>
      <c r="DH77" s="1543"/>
      <c r="DI77" s="1543"/>
    </row>
    <row r="78" spans="1:113" s="213" customFormat="1">
      <c r="A78" s="1543"/>
      <c r="B78" s="1543"/>
      <c r="V78" s="1543"/>
      <c r="W78" s="1543"/>
      <c r="X78" s="1543"/>
      <c r="Y78" s="1543"/>
      <c r="Z78" s="1543"/>
      <c r="AA78" s="1543"/>
      <c r="AB78" s="1543"/>
      <c r="AC78" s="1543"/>
      <c r="AD78" s="1543"/>
      <c r="AE78" s="1543"/>
      <c r="AF78" s="1543"/>
      <c r="AG78" s="1543"/>
      <c r="AH78" s="1543"/>
      <c r="AI78" s="1543"/>
      <c r="AJ78" s="1543"/>
      <c r="AK78" s="1543"/>
      <c r="AL78" s="1543"/>
      <c r="AM78" s="1543"/>
      <c r="AN78" s="1543"/>
      <c r="AO78" s="1543"/>
      <c r="AP78" s="1543"/>
      <c r="AQ78" s="1543"/>
      <c r="AR78" s="1543"/>
      <c r="AS78" s="1543"/>
      <c r="AT78" s="1543"/>
      <c r="AU78" s="1543"/>
      <c r="AV78" s="1543"/>
      <c r="AW78" s="1543"/>
      <c r="AX78" s="1543"/>
      <c r="AY78" s="1543"/>
      <c r="AZ78" s="1543"/>
      <c r="BA78" s="1543"/>
      <c r="BB78" s="1543"/>
      <c r="BC78" s="1543"/>
      <c r="BD78" s="1543"/>
      <c r="BE78" s="1543"/>
      <c r="BF78" s="1543"/>
      <c r="BG78" s="1543"/>
      <c r="BH78" s="1543"/>
      <c r="BI78" s="1543"/>
      <c r="BJ78" s="1543"/>
      <c r="BK78" s="1543"/>
      <c r="BL78" s="1543"/>
      <c r="BM78" s="1543"/>
      <c r="BN78" s="1543"/>
      <c r="BO78" s="1543"/>
      <c r="BP78" s="1543"/>
      <c r="BQ78" s="1543"/>
      <c r="BR78" s="1543"/>
      <c r="BS78" s="1543"/>
      <c r="BT78" s="1543"/>
      <c r="BU78" s="1543"/>
      <c r="BV78" s="1543"/>
      <c r="BW78" s="1543"/>
      <c r="BX78" s="1543"/>
      <c r="BY78" s="1543"/>
      <c r="BZ78" s="1543"/>
      <c r="CA78" s="1543"/>
      <c r="CB78" s="1543"/>
      <c r="CC78" s="1543"/>
      <c r="CD78" s="1543"/>
      <c r="CE78" s="1543"/>
      <c r="CF78" s="1543"/>
      <c r="CG78" s="1543"/>
      <c r="CH78" s="1543"/>
      <c r="CI78" s="1543"/>
      <c r="CJ78" s="1543"/>
      <c r="CK78" s="1543"/>
      <c r="CL78" s="1543"/>
      <c r="CM78" s="1543"/>
      <c r="CN78" s="1543"/>
      <c r="CO78" s="1543"/>
      <c r="CP78" s="1543"/>
      <c r="CQ78" s="1543"/>
      <c r="CR78" s="1543"/>
      <c r="CS78" s="1543"/>
      <c r="CT78" s="1543"/>
      <c r="CU78" s="1543"/>
      <c r="CV78" s="1543"/>
      <c r="CW78" s="1543"/>
      <c r="CX78" s="1543"/>
      <c r="CY78" s="1543"/>
      <c r="CZ78" s="1543"/>
      <c r="DA78" s="1543"/>
      <c r="DB78" s="1543"/>
      <c r="DC78" s="1543"/>
      <c r="DD78" s="1543"/>
      <c r="DE78" s="1543"/>
      <c r="DF78" s="1543"/>
      <c r="DG78" s="1543"/>
      <c r="DH78" s="1543"/>
      <c r="DI78" s="1543"/>
    </row>
    <row r="79" spans="1:113" s="213" customFormat="1">
      <c r="A79" s="1543"/>
      <c r="B79" s="1543"/>
      <c r="V79" s="1543"/>
      <c r="W79" s="1543"/>
      <c r="X79" s="1543"/>
      <c r="Y79" s="1543"/>
      <c r="Z79" s="1543"/>
      <c r="AA79" s="1543"/>
      <c r="AB79" s="1543"/>
      <c r="AC79" s="1543"/>
      <c r="AD79" s="1543"/>
      <c r="AE79" s="1543"/>
      <c r="AF79" s="1543"/>
      <c r="AG79" s="1543"/>
      <c r="AH79" s="1543"/>
      <c r="AI79" s="1543"/>
      <c r="AJ79" s="1543"/>
      <c r="AK79" s="1543"/>
      <c r="AL79" s="1543"/>
      <c r="AM79" s="1543"/>
      <c r="AN79" s="1543"/>
      <c r="AO79" s="1543"/>
      <c r="AP79" s="1543"/>
      <c r="AQ79" s="1543"/>
      <c r="AR79" s="1543"/>
      <c r="AS79" s="1543"/>
      <c r="AT79" s="1543"/>
      <c r="AU79" s="1543"/>
      <c r="AV79" s="1543"/>
      <c r="AW79" s="1543"/>
      <c r="AX79" s="1543"/>
      <c r="AY79" s="1543"/>
      <c r="AZ79" s="1543"/>
      <c r="BA79" s="1543"/>
      <c r="BB79" s="1543"/>
      <c r="BC79" s="1543"/>
      <c r="BD79" s="1543"/>
      <c r="BE79" s="1543"/>
      <c r="BF79" s="1543"/>
      <c r="BG79" s="1543"/>
      <c r="BH79" s="1543"/>
      <c r="BI79" s="1543"/>
      <c r="BJ79" s="1543"/>
      <c r="BK79" s="1543"/>
      <c r="BL79" s="1543"/>
      <c r="BM79" s="1543"/>
      <c r="BN79" s="1543"/>
      <c r="BO79" s="1543"/>
      <c r="BP79" s="1543"/>
      <c r="BQ79" s="1543"/>
      <c r="BR79" s="1543"/>
      <c r="BS79" s="1543"/>
      <c r="BT79" s="1543"/>
      <c r="BU79" s="1543"/>
      <c r="BV79" s="1543"/>
      <c r="BW79" s="1543"/>
      <c r="BX79" s="1543"/>
      <c r="BY79" s="1543"/>
      <c r="BZ79" s="1543"/>
      <c r="CA79" s="1543"/>
      <c r="CB79" s="1543"/>
      <c r="CC79" s="1543"/>
      <c r="CD79" s="1543"/>
      <c r="CE79" s="1543"/>
      <c r="CF79" s="1543"/>
      <c r="CG79" s="1543"/>
      <c r="CH79" s="1543"/>
      <c r="CI79" s="1543"/>
      <c r="CJ79" s="1543"/>
      <c r="CK79" s="1543"/>
      <c r="CL79" s="1543"/>
      <c r="CM79" s="1543"/>
      <c r="CN79" s="1543"/>
      <c r="CO79" s="1543"/>
      <c r="CP79" s="1543"/>
      <c r="CQ79" s="1543"/>
      <c r="CR79" s="1543"/>
      <c r="CS79" s="1543"/>
      <c r="CT79" s="1543"/>
      <c r="CU79" s="1543"/>
      <c r="CV79" s="1543"/>
      <c r="CW79" s="1543"/>
      <c r="CX79" s="1543"/>
      <c r="CY79" s="1543"/>
      <c r="CZ79" s="1543"/>
      <c r="DA79" s="1543"/>
      <c r="DB79" s="1543"/>
      <c r="DC79" s="1543"/>
      <c r="DD79" s="1543"/>
      <c r="DE79" s="1543"/>
      <c r="DF79" s="1543"/>
      <c r="DG79" s="1543"/>
      <c r="DH79" s="1543"/>
      <c r="DI79" s="1543"/>
    </row>
  </sheetData>
  <mergeCells count="1">
    <mergeCell ref="A1:I1"/>
  </mergeCells>
  <conditionalFormatting sqref="AV17">
    <cfRule type="cellIs" dxfId="21" priority="22" stopIfTrue="1" operator="equal">
      <formula>$AW$141</formula>
    </cfRule>
  </conditionalFormatting>
  <conditionalFormatting sqref="AV18">
    <cfRule type="cellIs" dxfId="20" priority="21" stopIfTrue="1" operator="equal">
      <formula>$AW$141</formula>
    </cfRule>
  </conditionalFormatting>
  <conditionalFormatting sqref="AW17">
    <cfRule type="cellIs" dxfId="19" priority="20" stopIfTrue="1" operator="equal">
      <formula>$AW$141</formula>
    </cfRule>
  </conditionalFormatting>
  <conditionalFormatting sqref="AW18">
    <cfRule type="cellIs" dxfId="18" priority="19" stopIfTrue="1" operator="equal">
      <formula>$AW$141</formula>
    </cfRule>
  </conditionalFormatting>
  <conditionalFormatting sqref="AX17:AX18">
    <cfRule type="cellIs" dxfId="17" priority="18" stopIfTrue="1" operator="equal">
      <formula>$AW$141</formula>
    </cfRule>
  </conditionalFormatting>
  <conditionalFormatting sqref="AY17">
    <cfRule type="cellIs" dxfId="16" priority="17" stopIfTrue="1" operator="equal">
      <formula>$AW$141</formula>
    </cfRule>
  </conditionalFormatting>
  <conditionalFormatting sqref="AY18">
    <cfRule type="cellIs" dxfId="15" priority="16" stopIfTrue="1" operator="equal">
      <formula>$AW$141</formula>
    </cfRule>
  </conditionalFormatting>
  <conditionalFormatting sqref="AZ17">
    <cfRule type="cellIs" dxfId="14" priority="15" stopIfTrue="1" operator="equal">
      <formula>$AW$141</formula>
    </cfRule>
  </conditionalFormatting>
  <conditionalFormatting sqref="AZ18">
    <cfRule type="cellIs" dxfId="13" priority="14" stopIfTrue="1" operator="equal">
      <formula>$AW$141</formula>
    </cfRule>
  </conditionalFormatting>
  <conditionalFormatting sqref="AV21">
    <cfRule type="cellIs" dxfId="12" priority="13" stopIfTrue="1" operator="equal">
      <formula>$AX$142</formula>
    </cfRule>
  </conditionalFormatting>
  <conditionalFormatting sqref="AV22">
    <cfRule type="cellIs" dxfId="11" priority="12" stopIfTrue="1" operator="equal">
      <formula>$AX$142</formula>
    </cfRule>
  </conditionalFormatting>
  <conditionalFormatting sqref="AV23">
    <cfRule type="cellIs" dxfId="10" priority="11" stopIfTrue="1" operator="equal">
      <formula>$AX$142</formula>
    </cfRule>
  </conditionalFormatting>
  <conditionalFormatting sqref="AW21">
    <cfRule type="cellIs" dxfId="9" priority="10" stopIfTrue="1" operator="equal">
      <formula>$AX$142</formula>
    </cfRule>
  </conditionalFormatting>
  <conditionalFormatting sqref="AW22">
    <cfRule type="cellIs" dxfId="8" priority="9" stopIfTrue="1" operator="equal">
      <formula>$AX$142</formula>
    </cfRule>
  </conditionalFormatting>
  <conditionalFormatting sqref="AW23">
    <cfRule type="cellIs" dxfId="7" priority="8" stopIfTrue="1" operator="equal">
      <formula>$AX$142</formula>
    </cfRule>
  </conditionalFormatting>
  <conditionalFormatting sqref="AX21:AX23">
    <cfRule type="cellIs" dxfId="6" priority="7" stopIfTrue="1" operator="equal">
      <formula>$AX$142</formula>
    </cfRule>
  </conditionalFormatting>
  <conditionalFormatting sqref="AY21">
    <cfRule type="cellIs" dxfId="5" priority="6" stopIfTrue="1" operator="equal">
      <formula>$AX$142</formula>
    </cfRule>
  </conditionalFormatting>
  <conditionalFormatting sqref="AY22">
    <cfRule type="cellIs" dxfId="4" priority="5" stopIfTrue="1" operator="equal">
      <formula>$AX$142</formula>
    </cfRule>
  </conditionalFormatting>
  <conditionalFormatting sqref="AY23">
    <cfRule type="cellIs" dxfId="3" priority="4" stopIfTrue="1" operator="equal">
      <formula>$AX$142</formula>
    </cfRule>
  </conditionalFormatting>
  <conditionalFormatting sqref="AZ21">
    <cfRule type="cellIs" dxfId="2" priority="3" stopIfTrue="1" operator="equal">
      <formula>$AX$142</formula>
    </cfRule>
  </conditionalFormatting>
  <conditionalFormatting sqref="AZ22">
    <cfRule type="cellIs" dxfId="1" priority="2" stopIfTrue="1" operator="equal">
      <formula>$AX$142</formula>
    </cfRule>
  </conditionalFormatting>
  <conditionalFormatting sqref="AZ23">
    <cfRule type="cellIs" dxfId="0" priority="1" stopIfTrue="1" operator="equal">
      <formula>$AX$142</formula>
    </cfRule>
  </conditionalFormatting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4"/>
  <sheetViews>
    <sheetView showGridLines="0" zoomScale="70" zoomScaleNormal="70" workbookViewId="0">
      <selection activeCell="AB39" sqref="AB39"/>
    </sheetView>
  </sheetViews>
  <sheetFormatPr defaultColWidth="8.7109375" defaultRowHeight="12.75"/>
  <cols>
    <col min="1" max="1" width="19.5703125" style="856" customWidth="1"/>
    <col min="2" max="2" width="15.42578125" style="856" customWidth="1"/>
    <col min="3" max="3" width="13" style="856" customWidth="1"/>
    <col min="4" max="11" width="11.140625" style="856" customWidth="1"/>
    <col min="12" max="12" width="12.7109375" style="856" customWidth="1"/>
    <col min="13" max="14" width="11.140625" style="856" customWidth="1"/>
    <col min="15" max="15" width="13.85546875" style="856" customWidth="1"/>
    <col min="16" max="16" width="21.140625" style="856" customWidth="1"/>
    <col min="17" max="17" width="8.85546875" style="856" customWidth="1"/>
    <col min="18" max="16384" width="8.7109375" style="856"/>
  </cols>
  <sheetData>
    <row r="1" spans="1:17" ht="27" customHeight="1"/>
    <row r="2" spans="1:17" ht="27.75" customHeight="1"/>
    <row r="3" spans="1:17" ht="18.75">
      <c r="A3" s="1553" t="s">
        <v>358</v>
      </c>
      <c r="B3" s="1553"/>
      <c r="C3" s="1554"/>
      <c r="D3" s="1555"/>
      <c r="E3" s="1556"/>
      <c r="F3" s="1556"/>
      <c r="G3" s="1556"/>
      <c r="H3" s="1556"/>
      <c r="L3" s="858"/>
      <c r="M3" s="858"/>
    </row>
    <row r="4" spans="1:17" ht="15.75" customHeight="1" thickBot="1"/>
    <row r="5" spans="1:17" ht="28.5" customHeight="1" thickBot="1">
      <c r="A5" s="2111"/>
      <c r="B5" s="2112"/>
      <c r="C5" s="1967">
        <v>43831</v>
      </c>
      <c r="D5" s="1966">
        <v>43862</v>
      </c>
      <c r="E5" s="1966">
        <v>43891</v>
      </c>
      <c r="F5" s="1966">
        <v>43922</v>
      </c>
      <c r="G5" s="1966">
        <v>43952</v>
      </c>
      <c r="H5" s="1966">
        <v>43983</v>
      </c>
      <c r="I5" s="1966">
        <v>44013</v>
      </c>
      <c r="J5" s="1966">
        <v>44044</v>
      </c>
      <c r="K5" s="1966">
        <v>44075</v>
      </c>
      <c r="L5" s="1966">
        <v>44105</v>
      </c>
      <c r="M5" s="1966">
        <v>44136</v>
      </c>
      <c r="N5" s="1966">
        <v>44166</v>
      </c>
      <c r="O5" s="1965">
        <v>44197</v>
      </c>
      <c r="P5" s="1581" t="s">
        <v>674</v>
      </c>
    </row>
    <row r="6" spans="1:17" ht="16.5" customHeight="1" thickBot="1">
      <c r="A6" s="2113"/>
      <c r="B6" s="2114"/>
      <c r="C6" s="1838"/>
      <c r="D6" s="1839"/>
      <c r="E6" s="1839"/>
      <c r="F6" s="1839"/>
      <c r="G6" s="1839"/>
      <c r="H6" s="1839"/>
      <c r="I6" s="1839"/>
      <c r="J6" s="1839"/>
      <c r="K6" s="1839"/>
      <c r="L6" s="1839"/>
      <c r="M6" s="1839"/>
      <c r="N6" s="1839"/>
      <c r="O6" s="1840"/>
      <c r="P6" s="1582"/>
    </row>
    <row r="7" spans="1:17" ht="15.95" customHeight="1">
      <c r="A7" s="197" t="s">
        <v>102</v>
      </c>
      <c r="B7" s="1583" t="s">
        <v>103</v>
      </c>
      <c r="C7" s="1584">
        <v>157.51</v>
      </c>
      <c r="D7" s="1375">
        <v>159.1</v>
      </c>
      <c r="E7" s="1375">
        <v>166.58</v>
      </c>
      <c r="F7" s="1375">
        <v>152.65</v>
      </c>
      <c r="G7" s="1375">
        <v>130.52000000000001</v>
      </c>
      <c r="H7" s="1375">
        <v>136.26</v>
      </c>
      <c r="I7" s="1375">
        <v>121.2</v>
      </c>
      <c r="J7" s="1375">
        <v>117.26</v>
      </c>
      <c r="K7" s="1375">
        <v>116.67</v>
      </c>
      <c r="L7" s="1375">
        <v>106.13</v>
      </c>
      <c r="M7" s="1375">
        <v>98.54</v>
      </c>
      <c r="N7" s="1375">
        <v>86.88</v>
      </c>
      <c r="O7" s="1585">
        <v>97.96</v>
      </c>
      <c r="P7" s="1586">
        <v>-0.37807123357247163</v>
      </c>
      <c r="Q7" s="863"/>
    </row>
    <row r="8" spans="1:17" ht="15.95" customHeight="1">
      <c r="A8" s="197" t="s">
        <v>148</v>
      </c>
      <c r="B8" s="1587" t="s">
        <v>103</v>
      </c>
      <c r="C8" s="1584">
        <v>221.78</v>
      </c>
      <c r="D8" s="1375">
        <v>222.95</v>
      </c>
      <c r="E8" s="1375">
        <v>217.79</v>
      </c>
      <c r="F8" s="1375">
        <v>215.09</v>
      </c>
      <c r="G8" s="1375">
        <v>207.91</v>
      </c>
      <c r="H8" s="1375">
        <v>187.04</v>
      </c>
      <c r="I8" s="1375">
        <v>192.57</v>
      </c>
      <c r="J8" s="1375">
        <v>193.32</v>
      </c>
      <c r="K8" s="1375">
        <v>194.06</v>
      </c>
      <c r="L8" s="1375">
        <v>187.05</v>
      </c>
      <c r="M8" s="1375">
        <v>181.67</v>
      </c>
      <c r="N8" s="1375">
        <v>176.7</v>
      </c>
      <c r="O8" s="1585">
        <v>173.17</v>
      </c>
      <c r="P8" s="1586">
        <v>-0.21918117052935349</v>
      </c>
      <c r="Q8" s="863"/>
    </row>
    <row r="9" spans="1:17" ht="15.95" customHeight="1">
      <c r="A9" s="197"/>
      <c r="B9" s="1587" t="s">
        <v>150</v>
      </c>
      <c r="C9" s="1588">
        <v>433.76</v>
      </c>
      <c r="D9" s="1374">
        <v>436.05</v>
      </c>
      <c r="E9" s="1374">
        <v>425.95</v>
      </c>
      <c r="F9" s="1374">
        <v>420.68</v>
      </c>
      <c r="G9" s="1374">
        <v>406.63</v>
      </c>
      <c r="H9" s="1374">
        <v>365.81</v>
      </c>
      <c r="I9" s="1374">
        <v>376.63</v>
      </c>
      <c r="J9" s="1374">
        <v>378.09</v>
      </c>
      <c r="K9" s="1374">
        <v>379.54</v>
      </c>
      <c r="L9" s="1374">
        <v>365.84</v>
      </c>
      <c r="M9" s="1374">
        <v>355.32</v>
      </c>
      <c r="N9" s="1374">
        <v>345.59</v>
      </c>
      <c r="O9" s="1589">
        <v>338.69</v>
      </c>
      <c r="P9" s="1590">
        <v>-0.2191765031353744</v>
      </c>
      <c r="Q9" s="863"/>
    </row>
    <row r="10" spans="1:17" ht="15.95" customHeight="1">
      <c r="A10" s="197" t="s">
        <v>125</v>
      </c>
      <c r="B10" s="1591" t="s">
        <v>103</v>
      </c>
      <c r="C10" s="1584">
        <v>189.53</v>
      </c>
      <c r="D10" s="1375">
        <v>184.46</v>
      </c>
      <c r="E10" s="1375">
        <v>181.49</v>
      </c>
      <c r="F10" s="1375">
        <v>172.33</v>
      </c>
      <c r="G10" s="1375">
        <v>154.26</v>
      </c>
      <c r="H10" s="1375">
        <v>154.94999999999999</v>
      </c>
      <c r="I10" s="1375">
        <v>146.57</v>
      </c>
      <c r="J10" s="1375">
        <v>145.22</v>
      </c>
      <c r="K10" s="1375">
        <v>137.66999999999999</v>
      </c>
      <c r="L10" s="1375">
        <v>130.32</v>
      </c>
      <c r="M10" s="1375">
        <v>132.19999999999999</v>
      </c>
      <c r="N10" s="1375">
        <v>128.4</v>
      </c>
      <c r="O10" s="1585">
        <v>126.76</v>
      </c>
      <c r="P10" s="1586">
        <v>-0.331187674774442</v>
      </c>
      <c r="Q10" s="863"/>
    </row>
    <row r="11" spans="1:17" ht="15.95" customHeight="1">
      <c r="A11" s="197"/>
      <c r="B11" s="1591" t="s">
        <v>206</v>
      </c>
      <c r="C11" s="1588">
        <v>4783.4799999999996</v>
      </c>
      <c r="D11" s="1374">
        <v>4621.6899999999996</v>
      </c>
      <c r="E11" s="1374">
        <v>4796.7700000000004</v>
      </c>
      <c r="F11" s="1374">
        <v>4691.33</v>
      </c>
      <c r="G11" s="1374">
        <v>4204.16</v>
      </c>
      <c r="H11" s="1374">
        <v>4134.57</v>
      </c>
      <c r="I11" s="1374">
        <v>3892.19</v>
      </c>
      <c r="J11" s="1374">
        <v>3801.06</v>
      </c>
      <c r="K11" s="1374">
        <v>3672.8</v>
      </c>
      <c r="L11" s="1374">
        <v>3544.94</v>
      </c>
      <c r="M11" s="1374">
        <v>3506.33</v>
      </c>
      <c r="N11" s="1374">
        <v>3377.68</v>
      </c>
      <c r="O11" s="1589">
        <v>3315.58</v>
      </c>
      <c r="P11" s="1590">
        <v>-0.30686863956784594</v>
      </c>
      <c r="Q11" s="863"/>
    </row>
    <row r="12" spans="1:17" ht="15.95" customHeight="1">
      <c r="A12" s="197" t="s">
        <v>104</v>
      </c>
      <c r="B12" s="1587" t="s">
        <v>103</v>
      </c>
      <c r="C12" s="1584">
        <v>196.67</v>
      </c>
      <c r="D12" s="1375">
        <v>202.26</v>
      </c>
      <c r="E12" s="1375">
        <v>203.86</v>
      </c>
      <c r="F12" s="1375">
        <v>194.94</v>
      </c>
      <c r="G12" s="1375">
        <v>180.7</v>
      </c>
      <c r="H12" s="1375">
        <v>167.56</v>
      </c>
      <c r="I12" s="1375">
        <v>160.05000000000001</v>
      </c>
      <c r="J12" s="1375">
        <v>158.51</v>
      </c>
      <c r="K12" s="1375">
        <v>158.51</v>
      </c>
      <c r="L12" s="1375">
        <v>155.05000000000001</v>
      </c>
      <c r="M12" s="1375">
        <v>150.15</v>
      </c>
      <c r="N12" s="1375">
        <v>142.83000000000001</v>
      </c>
      <c r="O12" s="1585">
        <v>143.68</v>
      </c>
      <c r="P12" s="1586">
        <v>-0.26943611125235156</v>
      </c>
      <c r="Q12" s="863"/>
    </row>
    <row r="13" spans="1:17" ht="15.95" customHeight="1">
      <c r="A13" s="197"/>
      <c r="B13" s="1591" t="s">
        <v>105</v>
      </c>
      <c r="C13" s="1588">
        <v>1469.68</v>
      </c>
      <c r="D13" s="1374">
        <v>1511.21</v>
      </c>
      <c r="E13" s="1374">
        <v>1522.84</v>
      </c>
      <c r="F13" s="1374">
        <v>1454.77</v>
      </c>
      <c r="G13" s="1374">
        <v>1347.65</v>
      </c>
      <c r="H13" s="1374">
        <v>1249.1300000000001</v>
      </c>
      <c r="I13" s="1374">
        <v>1191.94</v>
      </c>
      <c r="J13" s="1374">
        <v>1180.26</v>
      </c>
      <c r="K13" s="1374">
        <v>1179.53</v>
      </c>
      <c r="L13" s="1374">
        <v>1153.97</v>
      </c>
      <c r="M13" s="1374">
        <v>1118.03</v>
      </c>
      <c r="N13" s="1374">
        <v>1062.8399999999999</v>
      </c>
      <c r="O13" s="1589">
        <v>1068.77</v>
      </c>
      <c r="P13" s="1590">
        <v>-0.27278727342006426</v>
      </c>
      <c r="Q13" s="863"/>
    </row>
    <row r="14" spans="1:17" ht="15.95" customHeight="1">
      <c r="A14" s="197" t="s">
        <v>106</v>
      </c>
      <c r="B14" s="1587" t="s">
        <v>103</v>
      </c>
      <c r="C14" s="1584">
        <v>192.09</v>
      </c>
      <c r="D14" s="1375">
        <v>196.42</v>
      </c>
      <c r="E14" s="1375">
        <v>200.91</v>
      </c>
      <c r="F14" s="1375">
        <v>188.6</v>
      </c>
      <c r="G14" s="1375">
        <v>170.14</v>
      </c>
      <c r="H14" s="1375">
        <v>171.73</v>
      </c>
      <c r="I14" s="1375">
        <v>156.16</v>
      </c>
      <c r="J14" s="1375">
        <v>152.26</v>
      </c>
      <c r="K14" s="1375">
        <v>140.18</v>
      </c>
      <c r="L14" s="1375">
        <v>131.74</v>
      </c>
      <c r="M14" s="1375">
        <v>128.22999999999999</v>
      </c>
      <c r="N14" s="1375">
        <v>123.56</v>
      </c>
      <c r="O14" s="1585">
        <v>124.23</v>
      </c>
      <c r="P14" s="1586">
        <v>-0.35327190379509599</v>
      </c>
      <c r="Q14" s="863"/>
    </row>
    <row r="15" spans="1:17" ht="15.95" customHeight="1">
      <c r="A15" s="197" t="s">
        <v>124</v>
      </c>
      <c r="B15" s="1587" t="s">
        <v>103</v>
      </c>
      <c r="C15" s="1584">
        <v>173.45</v>
      </c>
      <c r="D15" s="1375">
        <v>170.45</v>
      </c>
      <c r="E15" s="1375">
        <v>170.26</v>
      </c>
      <c r="F15" s="1375">
        <v>172.79</v>
      </c>
      <c r="G15" s="1375">
        <v>169.91</v>
      </c>
      <c r="H15" s="1375">
        <v>160.59</v>
      </c>
      <c r="I15" s="1375">
        <v>157.31</v>
      </c>
      <c r="J15" s="1375">
        <v>152.34</v>
      </c>
      <c r="K15" s="1375">
        <v>148.57</v>
      </c>
      <c r="L15" s="1375">
        <v>144.16999999999999</v>
      </c>
      <c r="M15" s="1375">
        <v>143.88</v>
      </c>
      <c r="N15" s="1375" t="s">
        <v>413</v>
      </c>
      <c r="O15" s="1585">
        <v>138.5</v>
      </c>
      <c r="P15" s="1586">
        <v>-0.20149899106370706</v>
      </c>
      <c r="Q15" s="863"/>
    </row>
    <row r="16" spans="1:17" ht="15.95" customHeight="1">
      <c r="A16" s="197" t="s">
        <v>110</v>
      </c>
      <c r="B16" s="1587" t="s">
        <v>103</v>
      </c>
      <c r="C16" s="1584">
        <v>190.41</v>
      </c>
      <c r="D16" s="1375">
        <v>190.81</v>
      </c>
      <c r="E16" s="1375">
        <v>184.47</v>
      </c>
      <c r="F16" s="1375">
        <v>178.75</v>
      </c>
      <c r="G16" s="1375">
        <v>170.68</v>
      </c>
      <c r="H16" s="1375">
        <v>162.33000000000001</v>
      </c>
      <c r="I16" s="1375">
        <v>162.86000000000001</v>
      </c>
      <c r="J16" s="1375">
        <v>161.91</v>
      </c>
      <c r="K16" s="1375">
        <v>159.19999999999999</v>
      </c>
      <c r="L16" s="1375">
        <v>159.24</v>
      </c>
      <c r="M16" s="1375">
        <v>157.86000000000001</v>
      </c>
      <c r="N16" s="1375">
        <v>155.86000000000001</v>
      </c>
      <c r="O16" s="1585">
        <v>154.18</v>
      </c>
      <c r="P16" s="1586">
        <v>-0.19027362008297877</v>
      </c>
      <c r="Q16" s="863"/>
    </row>
    <row r="17" spans="1:17" ht="15.95" customHeight="1">
      <c r="A17" s="197" t="s">
        <v>107</v>
      </c>
      <c r="B17" s="1587" t="s">
        <v>103</v>
      </c>
      <c r="C17" s="1584">
        <v>215.25</v>
      </c>
      <c r="D17" s="1375">
        <v>207.65</v>
      </c>
      <c r="E17" s="1375">
        <v>210.31</v>
      </c>
      <c r="F17" s="1375">
        <v>198.99</v>
      </c>
      <c r="G17" s="1375">
        <v>180.29</v>
      </c>
      <c r="H17" s="1375">
        <v>175.81</v>
      </c>
      <c r="I17" s="1375">
        <v>174.21</v>
      </c>
      <c r="J17" s="1375">
        <v>175.07</v>
      </c>
      <c r="K17" s="1375">
        <v>171.62</v>
      </c>
      <c r="L17" s="1375">
        <v>167.51</v>
      </c>
      <c r="M17" s="1375">
        <v>157.85</v>
      </c>
      <c r="N17" s="1375">
        <v>153.46</v>
      </c>
      <c r="O17" s="1585">
        <v>149.66999999999999</v>
      </c>
      <c r="P17" s="1586">
        <v>-0.30466898954703836</v>
      </c>
      <c r="Q17" s="863"/>
    </row>
    <row r="18" spans="1:17" ht="15.95" customHeight="1">
      <c r="A18" s="197" t="s">
        <v>108</v>
      </c>
      <c r="B18" s="1591" t="s">
        <v>103</v>
      </c>
      <c r="C18" s="1584">
        <v>179.11</v>
      </c>
      <c r="D18" s="1375">
        <v>179.21</v>
      </c>
      <c r="E18" s="1375">
        <v>189.38</v>
      </c>
      <c r="F18" s="1375">
        <v>181.61</v>
      </c>
      <c r="G18" s="1375">
        <v>162.31</v>
      </c>
      <c r="H18" s="1375">
        <v>158.47</v>
      </c>
      <c r="I18" s="1375">
        <v>159.83000000000001</v>
      </c>
      <c r="J18" s="1375">
        <v>158.69999999999999</v>
      </c>
      <c r="K18" s="1375">
        <v>158.13</v>
      </c>
      <c r="L18" s="1375">
        <v>156.96</v>
      </c>
      <c r="M18" s="1375">
        <v>149.53</v>
      </c>
      <c r="N18" s="1375">
        <v>136.87</v>
      </c>
      <c r="O18" s="1585">
        <v>135.26</v>
      </c>
      <c r="P18" s="1586">
        <v>-0.24482161800011182</v>
      </c>
      <c r="Q18" s="863"/>
    </row>
    <row r="19" spans="1:17" ht="15.95" customHeight="1">
      <c r="A19" s="197" t="s">
        <v>109</v>
      </c>
      <c r="B19" s="1587" t="s">
        <v>103</v>
      </c>
      <c r="C19" s="1584">
        <v>169.29</v>
      </c>
      <c r="D19" s="1375">
        <v>159</v>
      </c>
      <c r="E19" s="1375">
        <v>165.84</v>
      </c>
      <c r="F19" s="1375">
        <v>163.93</v>
      </c>
      <c r="G19" s="1375">
        <v>151.97</v>
      </c>
      <c r="H19" s="1375">
        <v>147</v>
      </c>
      <c r="I19" s="1375">
        <v>145.22999999999999</v>
      </c>
      <c r="J19" s="1375">
        <v>143.38999999999999</v>
      </c>
      <c r="K19" s="1375">
        <v>149.69999999999999</v>
      </c>
      <c r="L19" s="1375">
        <v>149.71</v>
      </c>
      <c r="M19" s="1375">
        <v>143.19999999999999</v>
      </c>
      <c r="N19" s="1375">
        <v>133.81</v>
      </c>
      <c r="O19" s="1585">
        <v>133</v>
      </c>
      <c r="P19" s="1586">
        <v>-0.21436588103254761</v>
      </c>
      <c r="Q19" s="863"/>
    </row>
    <row r="20" spans="1:17" ht="15.95" customHeight="1">
      <c r="A20" s="197" t="s">
        <v>224</v>
      </c>
      <c r="B20" s="1587" t="s">
        <v>226</v>
      </c>
      <c r="C20" s="1584">
        <v>189.06</v>
      </c>
      <c r="D20" s="1375">
        <v>187.28</v>
      </c>
      <c r="E20" s="1375">
        <v>193.18</v>
      </c>
      <c r="F20" s="1375">
        <v>185.31</v>
      </c>
      <c r="G20" s="1375">
        <v>170.55</v>
      </c>
      <c r="H20" s="1375">
        <v>171.22</v>
      </c>
      <c r="I20" s="1375">
        <v>163.54</v>
      </c>
      <c r="J20" s="1375">
        <v>159.94</v>
      </c>
      <c r="K20" s="1375">
        <v>149.54</v>
      </c>
      <c r="L20" s="1375">
        <v>139.22</v>
      </c>
      <c r="M20" s="1375">
        <v>136.51</v>
      </c>
      <c r="N20" s="1375">
        <v>130.05000000000001</v>
      </c>
      <c r="O20" s="1585">
        <v>126.39</v>
      </c>
      <c r="P20" s="1586">
        <v>-0.33148206918438594</v>
      </c>
      <c r="Q20" s="863"/>
    </row>
    <row r="21" spans="1:17" ht="15.95" customHeight="1">
      <c r="A21" s="197"/>
      <c r="B21" s="1591" t="s">
        <v>227</v>
      </c>
      <c r="C21" s="1588">
        <v>1407.13</v>
      </c>
      <c r="D21" s="1374">
        <v>1395.72</v>
      </c>
      <c r="E21" s="1374">
        <v>1460.71</v>
      </c>
      <c r="F21" s="1374">
        <v>1407.77</v>
      </c>
      <c r="G21" s="1374">
        <v>1291.71</v>
      </c>
      <c r="H21" s="1374">
        <v>1295.8</v>
      </c>
      <c r="I21" s="1374">
        <v>1232.06</v>
      </c>
      <c r="J21" s="1374">
        <v>1200.58</v>
      </c>
      <c r="K21" s="1374">
        <v>1127.7</v>
      </c>
      <c r="L21" s="1374">
        <v>1054.3900000000001</v>
      </c>
      <c r="M21" s="1374">
        <v>1032.53</v>
      </c>
      <c r="N21" s="1374">
        <v>980.87</v>
      </c>
      <c r="O21" s="1589">
        <v>955.84</v>
      </c>
      <c r="P21" s="1590">
        <v>-0.32071663598956746</v>
      </c>
      <c r="Q21" s="863"/>
    </row>
    <row r="22" spans="1:17" ht="15.95" customHeight="1">
      <c r="A22" s="197" t="s">
        <v>126</v>
      </c>
      <c r="B22" s="1587" t="s">
        <v>103</v>
      </c>
      <c r="C22" s="1584">
        <v>208.63</v>
      </c>
      <c r="D22" s="1375">
        <v>210.74</v>
      </c>
      <c r="E22" s="1375">
        <v>210.19</v>
      </c>
      <c r="F22" s="1375">
        <v>205.8</v>
      </c>
      <c r="G22" s="1375">
        <v>163.28</v>
      </c>
      <c r="H22" s="1375">
        <v>166.16</v>
      </c>
      <c r="I22" s="1375">
        <v>189.57</v>
      </c>
      <c r="J22" s="1375">
        <v>187.7</v>
      </c>
      <c r="K22" s="1375">
        <v>187.23</v>
      </c>
      <c r="L22" s="1375">
        <v>158.36000000000001</v>
      </c>
      <c r="M22" s="1375">
        <v>134.22999999999999</v>
      </c>
      <c r="N22" s="1375">
        <v>123.82</v>
      </c>
      <c r="O22" s="1585">
        <v>126.14</v>
      </c>
      <c r="P22" s="1586">
        <v>-0.39538896611225616</v>
      </c>
      <c r="Q22" s="863"/>
    </row>
    <row r="23" spans="1:17" ht="15.95" customHeight="1">
      <c r="A23" s="197" t="s">
        <v>128</v>
      </c>
      <c r="B23" s="1587" t="s">
        <v>103</v>
      </c>
      <c r="C23" s="1584">
        <v>201.39</v>
      </c>
      <c r="D23" s="1375">
        <v>189.96</v>
      </c>
      <c r="E23" s="1375">
        <v>199.03</v>
      </c>
      <c r="F23" s="1375">
        <v>189.84</v>
      </c>
      <c r="G23" s="1375">
        <v>152.18</v>
      </c>
      <c r="H23" s="1375">
        <v>159.54</v>
      </c>
      <c r="I23" s="1375">
        <v>142.87</v>
      </c>
      <c r="J23" s="1375">
        <v>139.96</v>
      </c>
      <c r="K23" s="1375">
        <v>149.63999999999999</v>
      </c>
      <c r="L23" s="1375">
        <v>130.91999999999999</v>
      </c>
      <c r="M23" s="1375">
        <v>114.56</v>
      </c>
      <c r="N23" s="1375">
        <v>117.1</v>
      </c>
      <c r="O23" s="1585">
        <v>124.42</v>
      </c>
      <c r="P23" s="1586">
        <v>-0.38219375341377426</v>
      </c>
      <c r="Q23" s="863"/>
    </row>
    <row r="24" spans="1:17" ht="15.95" customHeight="1">
      <c r="A24" s="197" t="s">
        <v>127</v>
      </c>
      <c r="B24" s="1587" t="s">
        <v>103</v>
      </c>
      <c r="C24" s="1584">
        <v>188.7</v>
      </c>
      <c r="D24" s="1375">
        <v>185.82</v>
      </c>
      <c r="E24" s="1375">
        <v>195.04</v>
      </c>
      <c r="F24" s="1375">
        <v>184.45</v>
      </c>
      <c r="G24" s="1375">
        <v>149.49</v>
      </c>
      <c r="H24" s="1375">
        <v>154.32</v>
      </c>
      <c r="I24" s="1375">
        <v>138.41999999999999</v>
      </c>
      <c r="J24" s="1375">
        <v>138.68</v>
      </c>
      <c r="K24" s="1375">
        <v>142.66</v>
      </c>
      <c r="L24" s="1375">
        <v>124.62</v>
      </c>
      <c r="M24" s="1375">
        <v>110.17</v>
      </c>
      <c r="N24" s="1375">
        <v>112.11</v>
      </c>
      <c r="O24" s="1585">
        <v>122.47</v>
      </c>
      <c r="P24" s="1586">
        <v>-0.35098039215686272</v>
      </c>
      <c r="Q24" s="863"/>
    </row>
    <row r="25" spans="1:17" ht="15.95" customHeight="1">
      <c r="A25" s="197" t="s">
        <v>129</v>
      </c>
      <c r="B25" s="1587" t="s">
        <v>103</v>
      </c>
      <c r="C25" s="1584">
        <v>195.19</v>
      </c>
      <c r="D25" s="1375">
        <v>195.38</v>
      </c>
      <c r="E25" s="1375">
        <v>201.24</v>
      </c>
      <c r="F25" s="1375">
        <v>186.75</v>
      </c>
      <c r="G25" s="1375">
        <v>161.44</v>
      </c>
      <c r="H25" s="1375">
        <v>163.18</v>
      </c>
      <c r="I25" s="1375">
        <v>151.29</v>
      </c>
      <c r="J25" s="1375">
        <v>152.37</v>
      </c>
      <c r="K25" s="1375">
        <v>142.38</v>
      </c>
      <c r="L25" s="1375">
        <v>135.19999999999999</v>
      </c>
      <c r="M25" s="1375">
        <v>132.9</v>
      </c>
      <c r="N25" s="1375">
        <v>127.2</v>
      </c>
      <c r="O25" s="1585">
        <v>125.09</v>
      </c>
      <c r="P25" s="1586">
        <v>-0.35913725088375426</v>
      </c>
      <c r="Q25" s="863"/>
    </row>
    <row r="26" spans="1:17" ht="15.95" customHeight="1">
      <c r="A26" s="197"/>
      <c r="B26" s="1587" t="s">
        <v>134</v>
      </c>
      <c r="C26" s="1588">
        <v>65173.39</v>
      </c>
      <c r="D26" s="1374">
        <v>65868.55</v>
      </c>
      <c r="E26" s="1374">
        <v>69359.66</v>
      </c>
      <c r="F26" s="1374">
        <v>66553.39</v>
      </c>
      <c r="G26" s="1374">
        <v>56694.04</v>
      </c>
      <c r="H26" s="1374">
        <v>56680.13</v>
      </c>
      <c r="I26" s="1374">
        <v>53216.2</v>
      </c>
      <c r="J26" s="1374">
        <v>53122.39</v>
      </c>
      <c r="K26" s="1374">
        <v>51222.21</v>
      </c>
      <c r="L26" s="1374">
        <v>48999.81</v>
      </c>
      <c r="M26" s="1374">
        <v>47845.02</v>
      </c>
      <c r="N26" s="1374">
        <v>45642.22</v>
      </c>
      <c r="O26" s="1589">
        <v>44997.97</v>
      </c>
      <c r="P26" s="1590">
        <v>-0.30956529958008938</v>
      </c>
      <c r="Q26" s="863"/>
    </row>
    <row r="27" spans="1:17" ht="15.95" customHeight="1">
      <c r="A27" s="197" t="s">
        <v>130</v>
      </c>
      <c r="B27" s="1587" t="s">
        <v>103</v>
      </c>
      <c r="C27" s="1584">
        <v>214</v>
      </c>
      <c r="D27" s="1375">
        <v>214</v>
      </c>
      <c r="E27" s="1375">
        <v>214</v>
      </c>
      <c r="F27" s="1375">
        <v>214</v>
      </c>
      <c r="G27" s="1375">
        <v>214</v>
      </c>
      <c r="H27" s="1375">
        <v>214</v>
      </c>
      <c r="I27" s="1375" t="s">
        <v>413</v>
      </c>
      <c r="J27" s="1375" t="s">
        <v>413</v>
      </c>
      <c r="K27" s="1375" t="s">
        <v>413</v>
      </c>
      <c r="L27" s="1375" t="s">
        <v>413</v>
      </c>
      <c r="M27" s="1375" t="s">
        <v>413</v>
      </c>
      <c r="N27" s="1375" t="s">
        <v>413</v>
      </c>
      <c r="O27" s="1585" t="s">
        <v>413</v>
      </c>
      <c r="P27" s="1586" t="s">
        <v>413</v>
      </c>
      <c r="Q27" s="863"/>
    </row>
    <row r="28" spans="1:17" ht="15.95" customHeight="1">
      <c r="A28" s="197" t="s">
        <v>491</v>
      </c>
      <c r="B28" s="1591" t="s">
        <v>103</v>
      </c>
      <c r="C28" s="1584">
        <v>171.81</v>
      </c>
      <c r="D28" s="1375">
        <v>172.93</v>
      </c>
      <c r="E28" s="1375">
        <v>178.24</v>
      </c>
      <c r="F28" s="1375">
        <v>167.26</v>
      </c>
      <c r="G28" s="1375">
        <v>144.61000000000001</v>
      </c>
      <c r="H28" s="1375">
        <v>143.22999999999999</v>
      </c>
      <c r="I28" s="1375">
        <v>129.80000000000001</v>
      </c>
      <c r="J28" s="1375">
        <v>129.24</v>
      </c>
      <c r="K28" s="1375">
        <v>129.88</v>
      </c>
      <c r="L28" s="1375">
        <v>128.94999999999999</v>
      </c>
      <c r="M28" s="1375">
        <v>122.2</v>
      </c>
      <c r="N28" s="1375">
        <v>115.19</v>
      </c>
      <c r="O28" s="1585">
        <v>115.31</v>
      </c>
      <c r="P28" s="1586">
        <v>-0.32885163843780918</v>
      </c>
      <c r="Q28" s="863"/>
    </row>
    <row r="29" spans="1:17" ht="15.95" customHeight="1">
      <c r="A29" s="197" t="s">
        <v>114</v>
      </c>
      <c r="B29" s="1592" t="s">
        <v>103</v>
      </c>
      <c r="C29" s="1584">
        <v>189.56</v>
      </c>
      <c r="D29" s="1375">
        <v>192.9</v>
      </c>
      <c r="E29" s="1375">
        <v>199.06</v>
      </c>
      <c r="F29" s="1375">
        <v>187.1</v>
      </c>
      <c r="G29" s="1375">
        <v>164.7</v>
      </c>
      <c r="H29" s="1375">
        <v>168.46</v>
      </c>
      <c r="I29" s="1375">
        <v>159.74</v>
      </c>
      <c r="J29" s="1375">
        <v>160.32</v>
      </c>
      <c r="K29" s="1375">
        <v>158.41</v>
      </c>
      <c r="L29" s="1375">
        <v>152.72999999999999</v>
      </c>
      <c r="M29" s="1375">
        <v>143.25</v>
      </c>
      <c r="N29" s="1375">
        <v>136.31</v>
      </c>
      <c r="O29" s="1585">
        <v>135.74</v>
      </c>
      <c r="P29" s="1586">
        <v>-0.28392065836674396</v>
      </c>
      <c r="Q29" s="863"/>
    </row>
    <row r="30" spans="1:17" ht="15.95" customHeight="1">
      <c r="A30" s="1683" t="s">
        <v>131</v>
      </c>
      <c r="B30" s="1684" t="s">
        <v>103</v>
      </c>
      <c r="C30" s="1685">
        <v>183.22</v>
      </c>
      <c r="D30" s="1686">
        <v>190.58</v>
      </c>
      <c r="E30" s="1686">
        <v>188.59</v>
      </c>
      <c r="F30" s="1686">
        <v>173.64</v>
      </c>
      <c r="G30" s="1686">
        <v>152.13</v>
      </c>
      <c r="H30" s="1686">
        <v>162.31</v>
      </c>
      <c r="I30" s="1686">
        <v>144.07</v>
      </c>
      <c r="J30" s="1686">
        <v>146.27000000000001</v>
      </c>
      <c r="K30" s="1686">
        <v>137.06</v>
      </c>
      <c r="L30" s="1686">
        <v>128.41</v>
      </c>
      <c r="M30" s="1686">
        <v>120.63</v>
      </c>
      <c r="N30" s="1686">
        <v>113.84</v>
      </c>
      <c r="O30" s="1687">
        <v>113.06</v>
      </c>
      <c r="P30" s="1688">
        <v>-0.38292762798821089</v>
      </c>
      <c r="Q30" s="863"/>
    </row>
    <row r="31" spans="1:17" ht="15.95" customHeight="1">
      <c r="A31" s="1683"/>
      <c r="B31" s="1689" t="s">
        <v>135</v>
      </c>
      <c r="C31" s="1685">
        <v>778.74</v>
      </c>
      <c r="D31" s="1686">
        <v>814.99</v>
      </c>
      <c r="E31" s="1686">
        <v>834.13</v>
      </c>
      <c r="F31" s="1686">
        <v>789.09</v>
      </c>
      <c r="G31" s="1686">
        <v>688.5</v>
      </c>
      <c r="H31" s="1686">
        <v>721.7</v>
      </c>
      <c r="I31" s="1686">
        <v>641.45000000000005</v>
      </c>
      <c r="J31" s="1686">
        <v>643.72</v>
      </c>
      <c r="K31" s="1686">
        <v>611.92999999999995</v>
      </c>
      <c r="L31" s="1686">
        <v>582.94000000000005</v>
      </c>
      <c r="M31" s="1686">
        <v>543.26</v>
      </c>
      <c r="N31" s="1686">
        <v>509.69</v>
      </c>
      <c r="O31" s="1687">
        <v>512.55999999999995</v>
      </c>
      <c r="P31" s="1688">
        <v>-0.34180856254976</v>
      </c>
      <c r="Q31" s="863"/>
    </row>
    <row r="32" spans="1:17" ht="15.95" customHeight="1">
      <c r="A32" s="197" t="s">
        <v>115</v>
      </c>
      <c r="B32" s="1587" t="s">
        <v>103</v>
      </c>
      <c r="C32" s="1584">
        <v>200.61</v>
      </c>
      <c r="D32" s="1375">
        <v>196.52</v>
      </c>
      <c r="E32" s="1375">
        <v>204.58</v>
      </c>
      <c r="F32" s="1375">
        <v>193.7</v>
      </c>
      <c r="G32" s="1375">
        <v>166.29</v>
      </c>
      <c r="H32" s="1375">
        <v>164.63</v>
      </c>
      <c r="I32" s="1375">
        <v>169</v>
      </c>
      <c r="J32" s="1375">
        <v>167.29</v>
      </c>
      <c r="K32" s="1375">
        <v>168.6</v>
      </c>
      <c r="L32" s="1375">
        <v>169</v>
      </c>
      <c r="M32" s="1375">
        <v>161.1</v>
      </c>
      <c r="N32" s="1375">
        <v>145.19</v>
      </c>
      <c r="O32" s="1585">
        <v>144</v>
      </c>
      <c r="P32" s="1586">
        <v>-0.28218932256617324</v>
      </c>
      <c r="Q32" s="863"/>
    </row>
    <row r="33" spans="1:17" ht="15.95" customHeight="1">
      <c r="A33" s="197" t="s">
        <v>147</v>
      </c>
      <c r="B33" s="1587" t="s">
        <v>103</v>
      </c>
      <c r="C33" s="1584">
        <v>210.33</v>
      </c>
      <c r="D33" s="1375">
        <v>185.69</v>
      </c>
      <c r="E33" s="1375">
        <v>195.66</v>
      </c>
      <c r="F33" s="1375">
        <v>190.33</v>
      </c>
      <c r="G33" s="1375">
        <v>153.96</v>
      </c>
      <c r="H33" s="1375">
        <v>153.80000000000001</v>
      </c>
      <c r="I33" s="1375">
        <v>148.02000000000001</v>
      </c>
      <c r="J33" s="1375">
        <v>153.29</v>
      </c>
      <c r="K33" s="1375">
        <v>149.76</v>
      </c>
      <c r="L33" s="1375">
        <v>146.69999999999999</v>
      </c>
      <c r="M33" s="1375">
        <v>139.37</v>
      </c>
      <c r="N33" s="1375">
        <v>147.94</v>
      </c>
      <c r="O33" s="1585">
        <v>122</v>
      </c>
      <c r="P33" s="1586">
        <v>-0.41995911187182056</v>
      </c>
      <c r="Q33" s="863"/>
    </row>
    <row r="34" spans="1:17" ht="15.95" customHeight="1">
      <c r="A34" s="197"/>
      <c r="B34" s="1587" t="s">
        <v>149</v>
      </c>
      <c r="C34" s="1588">
        <v>1005.21</v>
      </c>
      <c r="D34" s="1374">
        <v>888.01</v>
      </c>
      <c r="E34" s="1374">
        <v>944.59</v>
      </c>
      <c r="F34" s="1374">
        <v>920.43</v>
      </c>
      <c r="G34" s="1374">
        <v>744.85</v>
      </c>
      <c r="H34" s="1374">
        <v>744.28</v>
      </c>
      <c r="I34" s="1374">
        <v>716.22</v>
      </c>
      <c r="J34" s="1374">
        <v>741.53</v>
      </c>
      <c r="K34" s="1374">
        <v>727.72</v>
      </c>
      <c r="L34" s="1374">
        <v>715.08</v>
      </c>
      <c r="M34" s="1374">
        <v>678.81</v>
      </c>
      <c r="N34" s="1374">
        <v>720.51</v>
      </c>
      <c r="O34" s="1589">
        <v>594.49</v>
      </c>
      <c r="P34" s="1590">
        <v>-0.40859123964146793</v>
      </c>
      <c r="Q34" s="863"/>
    </row>
    <row r="35" spans="1:17" ht="15.95" customHeight="1">
      <c r="A35" s="197" t="s">
        <v>136</v>
      </c>
      <c r="B35" s="1587" t="s">
        <v>103</v>
      </c>
      <c r="C35" s="1584">
        <v>196.61</v>
      </c>
      <c r="D35" s="1375">
        <v>196.61</v>
      </c>
      <c r="E35" s="1375">
        <v>204.9</v>
      </c>
      <c r="F35" s="1375">
        <v>193</v>
      </c>
      <c r="G35" s="1375">
        <v>171.51</v>
      </c>
      <c r="H35" s="1375">
        <v>172.3</v>
      </c>
      <c r="I35" s="1375">
        <v>165.53</v>
      </c>
      <c r="J35" s="1375">
        <v>165.5</v>
      </c>
      <c r="K35" s="1375">
        <v>166.7</v>
      </c>
      <c r="L35" s="1375">
        <v>159.44999999999999</v>
      </c>
      <c r="M35" s="1375">
        <v>151.9</v>
      </c>
      <c r="N35" s="1375">
        <v>140.43</v>
      </c>
      <c r="O35" s="1585">
        <v>139.44999999999999</v>
      </c>
      <c r="P35" s="1586">
        <v>-0.29072783683434222</v>
      </c>
      <c r="Q35" s="863"/>
    </row>
    <row r="36" spans="1:17" ht="15.95" customHeight="1">
      <c r="A36" s="197" t="s">
        <v>132</v>
      </c>
      <c r="B36" s="1587" t="s">
        <v>103</v>
      </c>
      <c r="C36" s="1584">
        <v>196.77</v>
      </c>
      <c r="D36" s="1375">
        <v>194.12</v>
      </c>
      <c r="E36" s="1375">
        <v>199.03</v>
      </c>
      <c r="F36" s="1375">
        <v>178.66</v>
      </c>
      <c r="G36" s="1375">
        <v>150</v>
      </c>
      <c r="H36" s="1375">
        <v>158.09</v>
      </c>
      <c r="I36" s="1375">
        <v>147.25</v>
      </c>
      <c r="J36" s="1375">
        <v>151.19999999999999</v>
      </c>
      <c r="K36" s="1375">
        <v>145.78</v>
      </c>
      <c r="L36" s="1375">
        <v>139.88</v>
      </c>
      <c r="M36" s="1375">
        <v>135.19</v>
      </c>
      <c r="N36" s="1375">
        <v>133.12</v>
      </c>
      <c r="O36" s="1585">
        <v>122.6</v>
      </c>
      <c r="P36" s="1586">
        <v>-0.37693754129186363</v>
      </c>
      <c r="Q36" s="863"/>
    </row>
    <row r="37" spans="1:17" ht="15.95" customHeight="1">
      <c r="A37" s="197" t="s">
        <v>116</v>
      </c>
      <c r="B37" s="1587" t="s">
        <v>103</v>
      </c>
      <c r="C37" s="1584">
        <v>168.12</v>
      </c>
      <c r="D37" s="1375">
        <v>169.24</v>
      </c>
      <c r="E37" s="1375">
        <v>170.09</v>
      </c>
      <c r="F37" s="1375">
        <v>170.21</v>
      </c>
      <c r="G37" s="1375">
        <v>172.43</v>
      </c>
      <c r="H37" s="1375">
        <v>173.41</v>
      </c>
      <c r="I37" s="1375">
        <v>172.43</v>
      </c>
      <c r="J37" s="1375">
        <v>169.71</v>
      </c>
      <c r="K37" s="1375">
        <v>167.15</v>
      </c>
      <c r="L37" s="1375">
        <v>165.47</v>
      </c>
      <c r="M37" s="1375">
        <v>163.06</v>
      </c>
      <c r="N37" s="1375">
        <v>163.08000000000001</v>
      </c>
      <c r="O37" s="1585">
        <v>160.02000000000001</v>
      </c>
      <c r="P37" s="1586">
        <v>-4.8179871520342532E-2</v>
      </c>
      <c r="Q37" s="863"/>
    </row>
    <row r="38" spans="1:17" ht="15.95" customHeight="1">
      <c r="A38" s="197" t="s">
        <v>117</v>
      </c>
      <c r="B38" s="1587" t="s">
        <v>103</v>
      </c>
      <c r="C38" s="1584">
        <v>181.56</v>
      </c>
      <c r="D38" s="1375">
        <v>182.43</v>
      </c>
      <c r="E38" s="1375">
        <v>177.73</v>
      </c>
      <c r="F38" s="1375">
        <v>180.06</v>
      </c>
      <c r="G38" s="1375">
        <v>185.19</v>
      </c>
      <c r="H38" s="1375">
        <v>187.2</v>
      </c>
      <c r="I38" s="1375">
        <v>190.95</v>
      </c>
      <c r="J38" s="1375">
        <v>193.12</v>
      </c>
      <c r="K38" s="1375">
        <v>191.98</v>
      </c>
      <c r="L38" s="1375">
        <v>191.86</v>
      </c>
      <c r="M38" s="1375">
        <v>196.53</v>
      </c>
      <c r="N38" s="1375">
        <v>197.49</v>
      </c>
      <c r="O38" s="1585">
        <v>198.36</v>
      </c>
      <c r="P38" s="1586">
        <v>9.2531394580304099E-2</v>
      </c>
      <c r="Q38" s="863"/>
    </row>
    <row r="39" spans="1:17" ht="15.95" customHeight="1">
      <c r="A39" s="869"/>
      <c r="B39" s="1593" t="s">
        <v>118</v>
      </c>
      <c r="C39" s="1588">
        <v>1913.58</v>
      </c>
      <c r="D39" s="1374">
        <v>1928.52</v>
      </c>
      <c r="E39" s="1374">
        <v>1928.45</v>
      </c>
      <c r="F39" s="1374">
        <v>1963</v>
      </c>
      <c r="G39" s="1374">
        <v>1964.81</v>
      </c>
      <c r="H39" s="1374">
        <v>1963.5</v>
      </c>
      <c r="I39" s="1374">
        <v>1978.84</v>
      </c>
      <c r="J39" s="1374">
        <v>1990.81</v>
      </c>
      <c r="K39" s="1374">
        <v>1999.2</v>
      </c>
      <c r="L39" s="1374">
        <v>1996.61</v>
      </c>
      <c r="M39" s="1374">
        <v>2013.17</v>
      </c>
      <c r="N39" s="1374">
        <v>2008.87</v>
      </c>
      <c r="O39" s="1589">
        <v>2001.26</v>
      </c>
      <c r="P39" s="1590">
        <v>4.5819876879984234E-2</v>
      </c>
      <c r="Q39" s="863"/>
    </row>
    <row r="40" spans="1:17" ht="10.5" customHeight="1" thickBot="1">
      <c r="A40" s="869"/>
      <c r="B40" s="1594"/>
      <c r="C40" s="1258"/>
      <c r="D40" s="1259"/>
      <c r="E40" s="1259"/>
      <c r="F40" s="1259"/>
      <c r="G40" s="1259"/>
      <c r="H40" s="1259"/>
      <c r="I40" s="1259"/>
      <c r="J40" s="1259"/>
      <c r="K40" s="1259"/>
      <c r="L40" s="1259"/>
      <c r="M40" s="1259"/>
      <c r="N40" s="1259"/>
      <c r="O40" s="1260"/>
      <c r="P40" s="1373"/>
      <c r="Q40" s="863"/>
    </row>
    <row r="41" spans="1:17" ht="19.5" customHeight="1" thickBot="1">
      <c r="A41" s="405" t="s">
        <v>137</v>
      </c>
      <c r="B41" s="1595" t="s">
        <v>103</v>
      </c>
      <c r="C41" s="1596">
        <v>185.86</v>
      </c>
      <c r="D41" s="1369">
        <v>187.33</v>
      </c>
      <c r="E41" s="1369">
        <v>190.96</v>
      </c>
      <c r="F41" s="1369">
        <v>180.76</v>
      </c>
      <c r="G41" s="1369">
        <v>162.31</v>
      </c>
      <c r="H41" s="1369">
        <v>162.51</v>
      </c>
      <c r="I41" s="1369">
        <v>151.96</v>
      </c>
      <c r="J41" s="1369">
        <v>150.77000000000001</v>
      </c>
      <c r="K41" s="1369">
        <v>145.55000000000001</v>
      </c>
      <c r="L41" s="1369">
        <v>140.19999999999999</v>
      </c>
      <c r="M41" s="1369">
        <v>134.9</v>
      </c>
      <c r="N41" s="1369">
        <v>128.52000000000001</v>
      </c>
      <c r="O41" s="1597">
        <v>127.9</v>
      </c>
      <c r="P41" s="1598">
        <v>-0.31184762724631443</v>
      </c>
      <c r="Q41" s="863"/>
    </row>
    <row r="42" spans="1:17" ht="13.5" thickBot="1">
      <c r="A42" s="1352"/>
      <c r="B42" s="1353"/>
      <c r="C42" s="1599"/>
      <c r="D42" s="1372"/>
      <c r="E42" s="1372"/>
      <c r="F42" s="1372"/>
      <c r="G42" s="1372"/>
      <c r="H42" s="1372"/>
      <c r="I42" s="1372"/>
      <c r="J42" s="1372"/>
      <c r="K42" s="1372"/>
      <c r="L42" s="1372"/>
      <c r="M42" s="1372"/>
      <c r="N42" s="1372"/>
      <c r="O42" s="1600"/>
      <c r="P42" s="1690"/>
    </row>
    <row r="43" spans="1:17" ht="16.5" thickBot="1">
      <c r="A43" s="1328" t="s">
        <v>119</v>
      </c>
      <c r="B43" s="1601" t="s">
        <v>103</v>
      </c>
      <c r="C43" s="1602">
        <v>190.22</v>
      </c>
      <c r="D43" s="1371">
        <v>193.18</v>
      </c>
      <c r="E43" s="1371">
        <v>182.57</v>
      </c>
      <c r="F43" s="1371">
        <v>186.96</v>
      </c>
      <c r="G43" s="1371">
        <v>185.84</v>
      </c>
      <c r="H43" s="1371">
        <v>183.66</v>
      </c>
      <c r="I43" s="1371">
        <v>182.72</v>
      </c>
      <c r="J43" s="1371">
        <v>181.4</v>
      </c>
      <c r="K43" s="1371">
        <v>175.2</v>
      </c>
      <c r="L43" s="1371">
        <v>172.81</v>
      </c>
      <c r="M43" s="1371">
        <v>171.9</v>
      </c>
      <c r="N43" s="1371">
        <v>165.33</v>
      </c>
      <c r="O43" s="1603">
        <v>166.74</v>
      </c>
      <c r="P43" s="1604">
        <v>-0.12343602144884869</v>
      </c>
    </row>
    <row r="44" spans="1:17" ht="16.5" thickBot="1">
      <c r="A44" s="869"/>
      <c r="B44" s="1605" t="s">
        <v>120</v>
      </c>
      <c r="C44" s="1606">
        <v>161.56</v>
      </c>
      <c r="D44" s="1370">
        <v>162.44</v>
      </c>
      <c r="E44" s="1370">
        <v>162.55000000000001</v>
      </c>
      <c r="F44" s="1370">
        <v>163.81</v>
      </c>
      <c r="G44" s="1370">
        <v>164.46</v>
      </c>
      <c r="H44" s="1370">
        <v>165.03</v>
      </c>
      <c r="I44" s="1370">
        <v>165.34</v>
      </c>
      <c r="J44" s="1370">
        <v>163.41</v>
      </c>
      <c r="K44" s="1370">
        <v>159.30000000000001</v>
      </c>
      <c r="L44" s="1370">
        <v>156.88</v>
      </c>
      <c r="M44" s="1370">
        <v>154.19999999999999</v>
      </c>
      <c r="N44" s="1370">
        <v>149.78</v>
      </c>
      <c r="O44" s="1607">
        <v>149.01</v>
      </c>
      <c r="P44" s="1608">
        <v>-7.7680118841297441E-2</v>
      </c>
    </row>
    <row r="45" spans="1:17" ht="13.5" thickBot="1">
      <c r="A45" s="1352"/>
      <c r="B45" s="1353"/>
      <c r="C45" s="1353"/>
      <c r="D45" s="1353"/>
      <c r="E45" s="1353"/>
      <c r="F45" s="1353"/>
      <c r="G45" s="1353"/>
      <c r="H45" s="1353"/>
      <c r="I45" s="1353"/>
      <c r="J45" s="1353"/>
      <c r="K45" s="1353"/>
      <c r="L45" s="1353"/>
      <c r="M45" s="1353"/>
      <c r="N45" s="1353"/>
      <c r="O45" s="1353"/>
      <c r="P45" s="1354"/>
    </row>
    <row r="46" spans="1:17" ht="18" customHeight="1" thickBot="1">
      <c r="A46" s="1329" t="s">
        <v>499</v>
      </c>
      <c r="B46" s="1330" t="s">
        <v>103</v>
      </c>
      <c r="C46" s="1369">
        <v>185.99</v>
      </c>
      <c r="D46" s="1369"/>
      <c r="E46" s="1369"/>
      <c r="F46" s="1369"/>
      <c r="G46" s="1369"/>
      <c r="H46" s="1369"/>
      <c r="I46" s="1369"/>
      <c r="J46" s="1369"/>
      <c r="K46" s="1369"/>
      <c r="L46" s="1369"/>
      <c r="M46" s="1369"/>
      <c r="N46" s="1369"/>
      <c r="O46" s="1369"/>
      <c r="P46" s="1597"/>
    </row>
    <row r="49" spans="2:15" ht="15.75">
      <c r="F49" s="877"/>
      <c r="G49" s="878"/>
      <c r="I49" s="851"/>
      <c r="J49" s="1233"/>
      <c r="K49" s="1233"/>
      <c r="L49" s="988"/>
      <c r="M49" s="873"/>
      <c r="O49" s="879"/>
    </row>
    <row r="50" spans="2:15" ht="15.75">
      <c r="D50" s="856" t="s">
        <v>356</v>
      </c>
      <c r="E50" s="856" t="s">
        <v>355</v>
      </c>
      <c r="F50" s="878"/>
      <c r="G50" s="878"/>
      <c r="H50" s="851"/>
      <c r="I50" s="1233"/>
      <c r="J50" s="1233"/>
      <c r="K50" s="988"/>
      <c r="L50" s="988"/>
      <c r="M50" s="873"/>
      <c r="O50" s="879"/>
    </row>
    <row r="51" spans="2:15" ht="15.75">
      <c r="F51" s="878"/>
      <c r="G51" s="878"/>
      <c r="H51" s="851"/>
      <c r="I51" s="1367"/>
      <c r="J51" s="1368"/>
      <c r="K51" s="1366"/>
      <c r="L51" s="1368"/>
      <c r="M51" s="1366"/>
      <c r="O51" s="879"/>
    </row>
    <row r="52" spans="2:15" ht="15.75">
      <c r="B52" s="874" t="s">
        <v>354</v>
      </c>
      <c r="C52" s="856" t="s">
        <v>103</v>
      </c>
      <c r="D52" s="875">
        <f>+P7</f>
        <v>-0.37807123357247163</v>
      </c>
      <c r="E52" s="876">
        <f>+(O7/N7)-1</f>
        <v>0.12753222836095768</v>
      </c>
      <c r="F52" s="878"/>
      <c r="G52" s="878"/>
      <c r="H52" s="851"/>
      <c r="I52" s="851"/>
      <c r="J52" s="1233"/>
      <c r="K52" s="1561"/>
      <c r="L52" s="1557"/>
      <c r="M52" s="1366"/>
      <c r="O52" s="879"/>
    </row>
    <row r="53" spans="2:15" ht="15.75">
      <c r="B53" s="874" t="s">
        <v>353</v>
      </c>
      <c r="C53" s="856" t="s">
        <v>103</v>
      </c>
      <c r="D53" s="875">
        <f>+P8</f>
        <v>-0.21918117052935349</v>
      </c>
      <c r="E53" s="876">
        <f>+(O8/N8)-1</f>
        <v>-1.9977362761743112E-2</v>
      </c>
      <c r="F53" s="878"/>
      <c r="G53" s="878"/>
      <c r="H53" s="851"/>
      <c r="I53" s="851"/>
      <c r="J53" s="1560"/>
      <c r="K53" s="1233"/>
      <c r="L53" s="1557"/>
      <c r="M53" s="1366">
        <v>12.753222836095762</v>
      </c>
      <c r="O53" s="879"/>
    </row>
    <row r="54" spans="2:15" ht="15.75">
      <c r="B54" s="874" t="s">
        <v>352</v>
      </c>
      <c r="C54" s="856" t="s">
        <v>103</v>
      </c>
      <c r="D54" s="875">
        <f>+P10</f>
        <v>-0.331187674774442</v>
      </c>
      <c r="E54" s="876">
        <f>+(O10/N10)-1</f>
        <v>-1.27725856697819E-2</v>
      </c>
      <c r="F54" s="878"/>
      <c r="G54" s="878"/>
      <c r="H54" s="851"/>
      <c r="I54" s="851"/>
      <c r="J54" s="1233"/>
      <c r="K54" s="1233"/>
      <c r="L54" s="1557"/>
      <c r="M54" s="1366">
        <v>0.59511307148357784</v>
      </c>
      <c r="O54" s="879"/>
    </row>
    <row r="55" spans="2:15" ht="15.75">
      <c r="B55" s="874" t="s">
        <v>351</v>
      </c>
      <c r="C55" s="856" t="s">
        <v>103</v>
      </c>
      <c r="D55" s="875">
        <f>+P12</f>
        <v>-0.26943611125235156</v>
      </c>
      <c r="E55" s="876">
        <f>+(O12/N12)-1</f>
        <v>5.9511307148358839E-3</v>
      </c>
      <c r="F55" s="878"/>
      <c r="G55" s="878"/>
      <c r="H55" s="851"/>
      <c r="I55" s="851"/>
      <c r="J55" s="1560"/>
      <c r="K55" s="1559"/>
      <c r="L55" s="1557"/>
      <c r="M55" s="1366">
        <v>0.54224668177403834</v>
      </c>
      <c r="N55" s="873"/>
      <c r="O55" s="878"/>
    </row>
    <row r="56" spans="2:15" ht="15.75">
      <c r="B56" s="874" t="s">
        <v>350</v>
      </c>
      <c r="C56" s="856" t="s">
        <v>103</v>
      </c>
      <c r="D56" s="875">
        <f t="shared" ref="D56:D62" si="0">+P14</f>
        <v>-0.35327190379509599</v>
      </c>
      <c r="E56" s="876">
        <f t="shared" ref="E56:E62" si="1">+(O14/N14)-1</f>
        <v>5.4224668177402791E-3</v>
      </c>
      <c r="F56" s="878"/>
      <c r="G56" s="878"/>
      <c r="H56" s="851"/>
      <c r="I56" s="851"/>
      <c r="J56" s="1233"/>
      <c r="K56" s="1559"/>
      <c r="L56" s="1557"/>
      <c r="M56" s="1366">
        <v>0.10417570969702628</v>
      </c>
      <c r="N56" s="873"/>
      <c r="O56" s="878"/>
    </row>
    <row r="57" spans="2:15" ht="15.75">
      <c r="B57" s="874" t="s">
        <v>349</v>
      </c>
      <c r="C57" s="856" t="s">
        <v>103</v>
      </c>
      <c r="D57" s="875">
        <f t="shared" si="0"/>
        <v>-0.20149899106370706</v>
      </c>
      <c r="E57" s="876" t="e">
        <f t="shared" si="1"/>
        <v>#VALUE!</v>
      </c>
      <c r="F57" s="878"/>
      <c r="G57" s="878"/>
      <c r="H57" s="851"/>
      <c r="I57" s="851"/>
      <c r="J57" s="1560"/>
      <c r="K57" s="1560"/>
      <c r="L57" s="1557"/>
      <c r="M57" s="1558">
        <v>-0.685172171468729</v>
      </c>
      <c r="N57" s="882"/>
      <c r="O57" s="878"/>
    </row>
    <row r="58" spans="2:15" ht="15">
      <c r="B58" s="880" t="s">
        <v>348</v>
      </c>
      <c r="C58" s="856" t="s">
        <v>103</v>
      </c>
      <c r="D58" s="875">
        <f t="shared" si="0"/>
        <v>-0.19027362008297877</v>
      </c>
      <c r="E58" s="876">
        <f t="shared" si="1"/>
        <v>-1.077890414474536E-2</v>
      </c>
      <c r="F58" s="878"/>
      <c r="G58" s="878"/>
      <c r="H58" s="878"/>
      <c r="I58" s="1964"/>
      <c r="J58" s="1963"/>
      <c r="K58" s="1963"/>
      <c r="L58" s="1557"/>
      <c r="M58" s="1558">
        <v>-0.48241518829754476</v>
      </c>
      <c r="N58" s="882"/>
      <c r="O58" s="879"/>
    </row>
    <row r="59" spans="2:15" ht="15.75">
      <c r="B59" s="880" t="s">
        <v>347</v>
      </c>
      <c r="C59" s="856" t="s">
        <v>103</v>
      </c>
      <c r="D59" s="875">
        <f t="shared" si="0"/>
        <v>-0.30466898954703836</v>
      </c>
      <c r="E59" s="876">
        <f t="shared" si="1"/>
        <v>-2.4696989443503292E-2</v>
      </c>
      <c r="F59" s="878"/>
      <c r="G59" s="878"/>
      <c r="H59" s="878"/>
      <c r="I59" s="851"/>
      <c r="J59" s="1559"/>
      <c r="K59" s="1559"/>
      <c r="L59" s="1557"/>
      <c r="M59" s="1558"/>
      <c r="N59" s="882"/>
      <c r="O59" s="879"/>
    </row>
    <row r="60" spans="2:15" ht="15.75">
      <c r="B60" s="880" t="s">
        <v>346</v>
      </c>
      <c r="C60" s="856" t="s">
        <v>103</v>
      </c>
      <c r="D60" s="875">
        <f t="shared" si="0"/>
        <v>-0.24482161800011182</v>
      </c>
      <c r="E60" s="876">
        <f t="shared" si="1"/>
        <v>-1.1762986775772699E-2</v>
      </c>
      <c r="F60" s="878"/>
      <c r="G60" s="878"/>
      <c r="I60" s="851"/>
      <c r="J60" s="1233"/>
      <c r="K60" s="1561"/>
      <c r="L60" s="1557"/>
      <c r="M60" s="1558"/>
      <c r="N60" s="873"/>
      <c r="O60" s="857"/>
    </row>
    <row r="61" spans="2:15" ht="15.75">
      <c r="B61" s="880" t="s">
        <v>345</v>
      </c>
      <c r="C61" s="856" t="s">
        <v>103</v>
      </c>
      <c r="D61" s="875">
        <f t="shared" si="0"/>
        <v>-0.21436588103254761</v>
      </c>
      <c r="E61" s="876">
        <f t="shared" si="1"/>
        <v>-6.0533592407144843E-3</v>
      </c>
      <c r="F61" s="878"/>
      <c r="G61" s="878"/>
      <c r="I61" s="851"/>
      <c r="J61" s="1560"/>
      <c r="K61" s="1233"/>
      <c r="L61" s="1557"/>
      <c r="M61" s="1558"/>
      <c r="N61" s="873"/>
      <c r="O61" s="857"/>
    </row>
    <row r="62" spans="2:15" ht="15.75">
      <c r="B62" s="880" t="s">
        <v>344</v>
      </c>
      <c r="C62" s="856" t="s">
        <v>103</v>
      </c>
      <c r="D62" s="875">
        <f t="shared" si="0"/>
        <v>-0.33148206918438594</v>
      </c>
      <c r="E62" s="876">
        <f t="shared" si="1"/>
        <v>-2.8143021914648347E-2</v>
      </c>
      <c r="F62" s="878"/>
      <c r="G62" s="878"/>
      <c r="I62" s="851"/>
      <c r="J62" s="1233"/>
      <c r="K62" s="1233"/>
      <c r="L62" s="1557"/>
      <c r="M62" s="1558"/>
      <c r="O62" s="857"/>
    </row>
    <row r="63" spans="2:15" ht="15.75">
      <c r="B63" s="874" t="s">
        <v>343</v>
      </c>
      <c r="C63" s="856" t="s">
        <v>103</v>
      </c>
      <c r="D63" s="875">
        <f>+P22</f>
        <v>-0.39538896611225616</v>
      </c>
      <c r="E63" s="876">
        <f>+(O22/N22)-1</f>
        <v>1.8736876110482914E-2</v>
      </c>
      <c r="F63" s="878"/>
      <c r="G63" s="878"/>
      <c r="I63" s="851"/>
      <c r="J63" s="1560"/>
      <c r="K63" s="1559"/>
      <c r="L63" s="1557"/>
      <c r="M63" s="1366"/>
    </row>
    <row r="64" spans="2:15" ht="15.75">
      <c r="B64" s="874" t="s">
        <v>342</v>
      </c>
      <c r="C64" s="856" t="s">
        <v>103</v>
      </c>
      <c r="D64" s="875">
        <f>+P23</f>
        <v>-0.38219375341377426</v>
      </c>
      <c r="E64" s="876">
        <f>+(O23/N23)-1</f>
        <v>6.2510674637062502E-2</v>
      </c>
      <c r="F64" s="878"/>
      <c r="G64" s="878"/>
      <c r="I64" s="851"/>
      <c r="J64" s="1233"/>
      <c r="K64" s="1559"/>
      <c r="L64" s="1557"/>
      <c r="M64" s="1366"/>
    </row>
    <row r="65" spans="2:13" ht="15.75">
      <c r="B65" s="874" t="s">
        <v>341</v>
      </c>
      <c r="C65" s="856" t="s">
        <v>103</v>
      </c>
      <c r="D65" s="875">
        <f>+P24</f>
        <v>-0.35098039215686272</v>
      </c>
      <c r="E65" s="876">
        <f>+(O24/N24)-1</f>
        <v>9.2409240924092417E-2</v>
      </c>
      <c r="F65" s="878"/>
      <c r="G65" s="878"/>
      <c r="I65" s="851"/>
      <c r="J65" s="1560"/>
      <c r="K65" s="1560"/>
      <c r="L65" s="1557"/>
      <c r="M65" s="882"/>
    </row>
    <row r="66" spans="2:13" ht="15.75">
      <c r="B66" s="874" t="s">
        <v>340</v>
      </c>
      <c r="C66" s="856" t="s">
        <v>103</v>
      </c>
      <c r="D66" s="875">
        <f>+P25</f>
        <v>-0.35913725088375426</v>
      </c>
      <c r="E66" s="876">
        <f>+(O25/N25)-1</f>
        <v>-1.6588050314465419E-2</v>
      </c>
      <c r="F66" s="878"/>
      <c r="G66" s="878"/>
      <c r="I66" s="873"/>
      <c r="J66" s="873"/>
      <c r="K66" s="851"/>
      <c r="L66" s="850"/>
      <c r="M66" s="882"/>
    </row>
    <row r="67" spans="2:13" ht="15.75">
      <c r="B67" s="874" t="s">
        <v>339</v>
      </c>
      <c r="C67" s="856" t="s">
        <v>103</v>
      </c>
      <c r="D67" s="875" t="str">
        <f>+P27</f>
        <v/>
      </c>
      <c r="E67" s="876" t="e">
        <f>+(O27/N27)-1</f>
        <v>#VALUE!</v>
      </c>
      <c r="F67" s="878"/>
      <c r="G67" s="878"/>
      <c r="I67" s="873"/>
      <c r="J67" s="873"/>
      <c r="K67" s="851"/>
      <c r="L67" s="850"/>
      <c r="M67" s="882"/>
    </row>
    <row r="68" spans="2:13" ht="15.75">
      <c r="B68" s="874" t="s">
        <v>338</v>
      </c>
      <c r="C68" s="856" t="s">
        <v>103</v>
      </c>
      <c r="D68" s="875">
        <f>+P28</f>
        <v>-0.32885163843780918</v>
      </c>
      <c r="E68" s="876">
        <f>+(O28/N28)-1</f>
        <v>1.0417570969702972E-3</v>
      </c>
      <c r="F68" s="878"/>
      <c r="G68" s="878"/>
      <c r="I68" s="873"/>
      <c r="J68" s="873"/>
      <c r="K68" s="851"/>
      <c r="L68" s="850"/>
      <c r="M68" s="882"/>
    </row>
    <row r="69" spans="2:13" ht="15.75">
      <c r="B69" s="880" t="s">
        <v>337</v>
      </c>
      <c r="C69" s="856" t="s">
        <v>103</v>
      </c>
      <c r="D69" s="875">
        <f>+P29</f>
        <v>-0.28392065836674396</v>
      </c>
      <c r="E69" s="876">
        <f>+(O29/N29)-1</f>
        <v>-4.1816447802801582E-3</v>
      </c>
      <c r="F69" s="878"/>
      <c r="G69" s="878"/>
      <c r="I69" s="873"/>
      <c r="J69" s="873"/>
      <c r="K69" s="851"/>
      <c r="L69" s="850"/>
      <c r="M69" s="882"/>
    </row>
    <row r="70" spans="2:13">
      <c r="B70" s="883" t="s">
        <v>336</v>
      </c>
      <c r="C70" s="883" t="s">
        <v>103</v>
      </c>
      <c r="D70" s="884">
        <f>+P30</f>
        <v>-0.38292762798821089</v>
      </c>
      <c r="E70" s="885">
        <f>+(O30/N30)-1</f>
        <v>-6.8517217146872866E-3</v>
      </c>
      <c r="F70" s="878"/>
      <c r="G70" s="878"/>
      <c r="H70" s="857"/>
      <c r="I70" s="873"/>
      <c r="J70" s="873"/>
      <c r="K70" s="873"/>
      <c r="L70" s="850"/>
      <c r="M70" s="882"/>
    </row>
    <row r="71" spans="2:13" ht="15">
      <c r="B71" s="874" t="s">
        <v>335</v>
      </c>
      <c r="C71" s="856" t="s">
        <v>103</v>
      </c>
      <c r="D71" s="875">
        <f>+P32</f>
        <v>-0.28218932256617324</v>
      </c>
      <c r="E71" s="876">
        <f>+(O32/N32)-1</f>
        <v>-8.1961567601074314E-3</v>
      </c>
      <c r="F71" s="878"/>
      <c r="G71" s="878"/>
      <c r="H71" s="987"/>
      <c r="I71" s="873"/>
      <c r="J71" s="988"/>
      <c r="K71" s="987"/>
      <c r="L71" s="850"/>
      <c r="M71" s="873"/>
    </row>
    <row r="72" spans="2:13" ht="15">
      <c r="B72" s="874" t="s">
        <v>334</v>
      </c>
      <c r="C72" s="856" t="s">
        <v>103</v>
      </c>
      <c r="D72" s="875">
        <f>+P33</f>
        <v>-0.41995911187182056</v>
      </c>
      <c r="E72" s="876">
        <f>+(O33/N33)-1</f>
        <v>-0.17534135460321754</v>
      </c>
      <c r="F72" s="878"/>
      <c r="G72" s="878"/>
      <c r="H72" s="987"/>
      <c r="I72" s="873"/>
      <c r="J72" s="988"/>
      <c r="K72" s="987"/>
      <c r="L72" s="850"/>
      <c r="M72" s="873"/>
    </row>
    <row r="73" spans="2:13" ht="15">
      <c r="B73" s="874" t="s">
        <v>333</v>
      </c>
      <c r="C73" s="856" t="s">
        <v>103</v>
      </c>
      <c r="D73" s="875">
        <f>+P35</f>
        <v>-0.29072783683434222</v>
      </c>
      <c r="E73" s="876">
        <f>+(O35/N35)-1</f>
        <v>-6.9785658335115297E-3</v>
      </c>
      <c r="F73" s="878"/>
      <c r="G73" s="878"/>
      <c r="H73" s="987"/>
      <c r="J73" s="988"/>
      <c r="K73" s="987"/>
      <c r="L73" s="850"/>
      <c r="M73" s="873"/>
    </row>
    <row r="74" spans="2:13" ht="15">
      <c r="B74" s="874" t="s">
        <v>332</v>
      </c>
      <c r="C74" s="856" t="s">
        <v>103</v>
      </c>
      <c r="D74" s="875">
        <f>+P36</f>
        <v>-0.37693754129186363</v>
      </c>
      <c r="E74" s="876">
        <f>+(O36/N36)-1</f>
        <v>-7.9026442307692402E-2</v>
      </c>
      <c r="F74" s="878"/>
      <c r="G74" s="878"/>
      <c r="H74" s="987"/>
      <c r="J74" s="988"/>
      <c r="K74" s="987"/>
      <c r="L74" s="850"/>
      <c r="M74" s="873"/>
    </row>
    <row r="75" spans="2:13" ht="15">
      <c r="B75" s="880" t="s">
        <v>331</v>
      </c>
      <c r="C75" s="856" t="s">
        <v>103</v>
      </c>
      <c r="D75" s="875">
        <f>+P37</f>
        <v>-4.8179871520342532E-2</v>
      </c>
      <c r="E75" s="876">
        <f>+(O37/N37)-1</f>
        <v>-1.8763796909492259E-2</v>
      </c>
      <c r="F75" s="878"/>
      <c r="G75" s="878"/>
      <c r="H75" s="987"/>
      <c r="J75" s="988"/>
      <c r="K75" s="987"/>
      <c r="L75" s="850"/>
      <c r="M75" s="873"/>
    </row>
    <row r="76" spans="2:13" ht="15.75">
      <c r="B76" s="880" t="s">
        <v>330</v>
      </c>
      <c r="C76" s="856" t="s">
        <v>103</v>
      </c>
      <c r="D76" s="875">
        <f>+P38</f>
        <v>9.2531394580304099E-2</v>
      </c>
      <c r="E76" s="876">
        <f>+(O38/N38)-1</f>
        <v>4.405286343612369E-3</v>
      </c>
      <c r="K76" s="851"/>
      <c r="L76" s="850"/>
      <c r="M76" s="873"/>
    </row>
    <row r="77" spans="2:13" ht="15.75">
      <c r="B77" s="886" t="s">
        <v>328</v>
      </c>
      <c r="C77" s="883" t="s">
        <v>103</v>
      </c>
      <c r="D77" s="884">
        <f>+P41</f>
        <v>-0.31184762724631443</v>
      </c>
      <c r="E77" s="885">
        <f>+(O41/N41)-1</f>
        <v>-4.8241518829754693E-3</v>
      </c>
      <c r="K77" s="851"/>
      <c r="L77" s="850"/>
      <c r="M77" s="873"/>
    </row>
    <row r="78" spans="2:13" ht="15.75">
      <c r="K78" s="851"/>
      <c r="L78" s="850"/>
      <c r="M78" s="873"/>
    </row>
    <row r="79" spans="2:13" ht="15.75">
      <c r="B79" s="1331" t="s">
        <v>329</v>
      </c>
      <c r="C79" s="1331" t="s">
        <v>103</v>
      </c>
      <c r="D79" s="1332">
        <f>+P43</f>
        <v>-0.12343602144884869</v>
      </c>
      <c r="E79" s="1333">
        <f>+(O43/N43)-1</f>
        <v>8.5283977499546193E-3</v>
      </c>
      <c r="K79" s="851"/>
      <c r="L79" s="850"/>
      <c r="M79" s="873"/>
    </row>
    <row r="80" spans="2:13" ht="15.75">
      <c r="B80" s="1331"/>
      <c r="C80" s="1331"/>
      <c r="D80" s="1332"/>
      <c r="E80" s="1333"/>
      <c r="K80" s="851"/>
      <c r="L80" s="850"/>
      <c r="M80" s="873"/>
    </row>
    <row r="81" spans="5:13" ht="15">
      <c r="K81" s="881"/>
      <c r="L81" s="850"/>
      <c r="M81" s="873"/>
    </row>
    <row r="82" spans="5:13" ht="15.75">
      <c r="E82" s="851"/>
      <c r="F82" s="850"/>
      <c r="G82" s="873"/>
    </row>
    <row r="83" spans="5:13" ht="15">
      <c r="E83" s="881"/>
      <c r="F83" s="850"/>
      <c r="G83" s="873"/>
    </row>
    <row r="84" spans="5:13" ht="15">
      <c r="E84" s="881"/>
      <c r="F84" s="1119"/>
      <c r="G84" s="873"/>
    </row>
    <row r="85" spans="5:13" ht="15.75">
      <c r="E85" s="851"/>
      <c r="F85" s="850"/>
      <c r="G85" s="873"/>
    </row>
    <row r="86" spans="5:13">
      <c r="E86" s="873"/>
      <c r="F86" s="873"/>
      <c r="G86" s="873"/>
    </row>
    <row r="87" spans="5:13">
      <c r="E87" s="873"/>
      <c r="F87" s="873"/>
      <c r="G87" s="873"/>
    </row>
    <row r="88" spans="5:13">
      <c r="K88" s="873"/>
      <c r="L88" s="873"/>
      <c r="M88" s="873"/>
    </row>
    <row r="89" spans="5:13">
      <c r="K89" s="873"/>
      <c r="L89" s="873"/>
      <c r="M89" s="873"/>
    </row>
    <row r="90" spans="5:13">
      <c r="K90" s="873"/>
      <c r="L90" s="873"/>
      <c r="M90" s="873"/>
    </row>
    <row r="91" spans="5:13">
      <c r="K91" s="873"/>
      <c r="L91" s="873"/>
      <c r="M91" s="873"/>
    </row>
    <row r="92" spans="5:13">
      <c r="K92" s="873"/>
      <c r="L92" s="873"/>
      <c r="M92" s="873"/>
    </row>
    <row r="93" spans="5:13">
      <c r="K93" s="873"/>
      <c r="L93" s="873"/>
      <c r="M93" s="873"/>
    </row>
    <row r="94" spans="5:13">
      <c r="K94" s="873"/>
      <c r="L94" s="873"/>
      <c r="M94" s="873"/>
    </row>
    <row r="95" spans="5:13">
      <c r="K95" s="873"/>
      <c r="L95" s="873"/>
      <c r="M95" s="873"/>
    </row>
    <row r="96" spans="5:13">
      <c r="K96" s="873"/>
      <c r="L96" s="873"/>
      <c r="M96" s="873"/>
    </row>
    <row r="97" spans="11:13">
      <c r="K97" s="873"/>
      <c r="L97" s="873"/>
      <c r="M97" s="873"/>
    </row>
    <row r="98" spans="11:13">
      <c r="K98" s="873"/>
      <c r="L98" s="873"/>
      <c r="M98" s="873"/>
    </row>
    <row r="99" spans="11:13">
      <c r="K99" s="873"/>
      <c r="L99" s="873"/>
      <c r="M99" s="873"/>
    </row>
    <row r="100" spans="11:13">
      <c r="K100" s="873"/>
      <c r="L100" s="873"/>
      <c r="M100" s="873"/>
    </row>
    <row r="101" spans="11:13">
      <c r="K101" s="873"/>
      <c r="L101" s="873"/>
      <c r="M101" s="873"/>
    </row>
    <row r="102" spans="11:13">
      <c r="K102" s="873"/>
      <c r="L102" s="873"/>
      <c r="M102" s="873"/>
    </row>
    <row r="103" spans="11:13">
      <c r="K103" s="873"/>
      <c r="L103" s="873"/>
      <c r="M103" s="873"/>
    </row>
    <row r="104" spans="11:13">
      <c r="K104" s="873"/>
      <c r="L104" s="873"/>
      <c r="M104" s="873"/>
    </row>
    <row r="105" spans="11:13">
      <c r="K105" s="873"/>
      <c r="L105" s="873"/>
      <c r="M105" s="873"/>
    </row>
    <row r="106" spans="11:13">
      <c r="K106" s="873"/>
      <c r="L106" s="873"/>
      <c r="M106" s="873"/>
    </row>
    <row r="107" spans="11:13">
      <c r="K107" s="873"/>
      <c r="L107" s="873"/>
      <c r="M107" s="873"/>
    </row>
    <row r="108" spans="11:13">
      <c r="K108" s="873"/>
      <c r="L108" s="873"/>
      <c r="M108" s="873"/>
    </row>
    <row r="109" spans="11:13">
      <c r="K109" s="873"/>
      <c r="L109" s="873"/>
      <c r="M109" s="873"/>
    </row>
    <row r="110" spans="11:13">
      <c r="K110" s="873"/>
      <c r="L110" s="873"/>
      <c r="M110" s="873"/>
    </row>
    <row r="111" spans="11:13">
      <c r="K111" s="873"/>
      <c r="L111" s="873"/>
      <c r="M111" s="873"/>
    </row>
    <row r="112" spans="11:13">
      <c r="K112" s="873"/>
      <c r="L112" s="873"/>
      <c r="M112" s="873"/>
    </row>
    <row r="113" spans="11:13">
      <c r="K113" s="873"/>
      <c r="L113" s="873"/>
      <c r="M113" s="873"/>
    </row>
    <row r="114" spans="11:13">
      <c r="K114" s="873"/>
      <c r="L114" s="873"/>
      <c r="M114" s="873"/>
    </row>
    <row r="115" spans="11:13">
      <c r="K115" s="873"/>
      <c r="L115" s="873"/>
      <c r="M115" s="873"/>
    </row>
    <row r="116" spans="11:13">
      <c r="K116" s="873"/>
      <c r="L116" s="873"/>
      <c r="M116" s="873"/>
    </row>
    <row r="117" spans="11:13">
      <c r="K117" s="873"/>
      <c r="L117" s="873"/>
      <c r="M117" s="873"/>
    </row>
    <row r="118" spans="11:13">
      <c r="K118" s="873"/>
      <c r="L118" s="873"/>
      <c r="M118" s="873"/>
    </row>
    <row r="119" spans="11:13">
      <c r="K119" s="873"/>
      <c r="L119" s="873"/>
      <c r="M119" s="873"/>
    </row>
    <row r="120" spans="11:13">
      <c r="K120" s="873"/>
      <c r="L120" s="873"/>
      <c r="M120" s="873"/>
    </row>
    <row r="121" spans="11:13">
      <c r="K121" s="873"/>
      <c r="L121" s="873"/>
      <c r="M121" s="873"/>
    </row>
    <row r="122" spans="11:13">
      <c r="K122" s="873"/>
      <c r="L122" s="873"/>
      <c r="M122" s="873"/>
    </row>
    <row r="123" spans="11:13">
      <c r="K123" s="873"/>
      <c r="L123" s="873"/>
      <c r="M123" s="873"/>
    </row>
    <row r="124" spans="11:13">
      <c r="K124" s="873"/>
      <c r="L124" s="873"/>
      <c r="M124" s="873"/>
    </row>
    <row r="125" spans="11:13">
      <c r="K125" s="873"/>
      <c r="L125" s="873"/>
      <c r="M125" s="873"/>
    </row>
    <row r="126" spans="11:13">
      <c r="K126" s="873"/>
      <c r="L126" s="873"/>
      <c r="M126" s="873"/>
    </row>
    <row r="127" spans="11:13">
      <c r="K127" s="873"/>
      <c r="L127" s="873"/>
      <c r="M127" s="873"/>
    </row>
    <row r="128" spans="11:13">
      <c r="K128" s="873"/>
      <c r="L128" s="873"/>
      <c r="M128" s="873"/>
    </row>
    <row r="129" spans="11:13">
      <c r="K129" s="873"/>
      <c r="L129" s="873"/>
      <c r="M129" s="873"/>
    </row>
    <row r="130" spans="11:13">
      <c r="K130" s="873"/>
      <c r="L130" s="873"/>
      <c r="M130" s="873"/>
    </row>
    <row r="131" spans="11:13">
      <c r="K131" s="873"/>
      <c r="L131" s="873"/>
      <c r="M131" s="873"/>
    </row>
    <row r="132" spans="11:13">
      <c r="K132" s="873"/>
      <c r="L132" s="873"/>
      <c r="M132" s="873"/>
    </row>
    <row r="133" spans="11:13">
      <c r="K133" s="873"/>
      <c r="L133" s="873"/>
      <c r="M133" s="873"/>
    </row>
    <row r="134" spans="11:13">
      <c r="K134" s="873"/>
      <c r="L134" s="873"/>
      <c r="M134" s="873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94"/>
  <sheetViews>
    <sheetView showGridLines="0" topLeftCell="A61" zoomScale="70" zoomScaleNormal="70" workbookViewId="0">
      <selection activeCell="T5" sqref="T5"/>
    </sheetView>
  </sheetViews>
  <sheetFormatPr defaultColWidth="8.7109375" defaultRowHeight="12.75"/>
  <cols>
    <col min="1" max="11" width="8.85546875" style="856" customWidth="1"/>
    <col min="12" max="12" width="8.7109375" style="856" customWidth="1"/>
    <col min="13" max="119" width="8.7109375" style="856"/>
    <col min="120" max="120" width="10.7109375" style="856" customWidth="1"/>
    <col min="121" max="16384" width="8.7109375" style="856"/>
  </cols>
  <sheetData>
    <row r="1" spans="1:116" ht="27" customHeight="1">
      <c r="D1" s="851"/>
      <c r="E1" s="873"/>
      <c r="F1" s="873"/>
      <c r="G1" s="873"/>
    </row>
    <row r="2" spans="1:116" ht="42.75" customHeight="1">
      <c r="A2" s="1970"/>
      <c r="B2" s="1553" t="s">
        <v>675</v>
      </c>
      <c r="C2" s="1553"/>
      <c r="D2" s="1971"/>
      <c r="E2" s="1972"/>
      <c r="F2" s="1972"/>
      <c r="G2" s="1972"/>
      <c r="H2" s="1972"/>
      <c r="I2" s="1970"/>
      <c r="J2" s="1970"/>
      <c r="K2" s="1970"/>
      <c r="L2" s="1973"/>
      <c r="M2" s="1974"/>
      <c r="N2" s="1970"/>
      <c r="O2" s="1970"/>
    </row>
    <row r="3" spans="1:116" ht="18.75">
      <c r="A3" s="1970"/>
      <c r="B3" s="1970"/>
      <c r="C3" s="1970"/>
      <c r="D3" s="1975"/>
      <c r="E3" s="1976"/>
      <c r="F3" s="1976"/>
      <c r="G3" s="1976"/>
      <c r="H3" s="1970"/>
      <c r="I3" s="1970"/>
      <c r="J3" s="1970"/>
      <c r="K3" s="1970"/>
      <c r="L3" s="1970"/>
      <c r="M3" s="1970"/>
      <c r="N3" s="1970"/>
      <c r="O3" s="1970"/>
    </row>
    <row r="4" spans="1:116" ht="15.75" customHeight="1">
      <c r="D4" s="851"/>
      <c r="E4" s="873"/>
      <c r="F4" s="873"/>
      <c r="G4" s="873"/>
    </row>
    <row r="5" spans="1:116" ht="28.5" customHeight="1">
      <c r="D5" s="851"/>
      <c r="E5" s="873"/>
      <c r="F5" s="873"/>
      <c r="G5" s="873"/>
    </row>
    <row r="6" spans="1:116" ht="16.5" customHeight="1">
      <c r="D6" s="851"/>
      <c r="E6" s="873"/>
      <c r="F6" s="873"/>
      <c r="G6" s="873"/>
      <c r="V6" s="1682"/>
      <c r="W6" s="1682"/>
      <c r="X6" s="1682"/>
      <c r="Y6" s="1682"/>
      <c r="Z6" s="1682"/>
      <c r="AA6" s="1682"/>
      <c r="AB6" s="1682"/>
      <c r="AC6" s="1682"/>
      <c r="AD6" s="1682"/>
      <c r="AE6" s="873"/>
      <c r="AF6" s="873"/>
      <c r="AG6" s="873"/>
    </row>
    <row r="7" spans="1:116" ht="15.95" customHeight="1">
      <c r="A7" s="863"/>
      <c r="D7" s="873"/>
      <c r="E7" s="873"/>
      <c r="F7" s="873"/>
      <c r="G7" s="873"/>
      <c r="V7" s="873"/>
      <c r="W7" s="873"/>
      <c r="X7" s="873"/>
      <c r="Y7" s="873"/>
      <c r="Z7" s="873"/>
      <c r="AA7" s="873"/>
      <c r="AB7" s="873"/>
      <c r="AC7" s="873"/>
      <c r="AD7" s="873"/>
      <c r="AE7" s="873"/>
      <c r="AF7" s="873"/>
      <c r="AG7" s="873"/>
      <c r="DC7" s="1682"/>
      <c r="DD7" s="1682"/>
      <c r="DE7" s="1682"/>
      <c r="DF7" s="1682"/>
      <c r="DG7" s="1682"/>
      <c r="DH7" s="1682"/>
      <c r="DI7" s="1682"/>
      <c r="DJ7" s="1682"/>
      <c r="DK7" s="1682"/>
      <c r="DL7" s="873"/>
    </row>
    <row r="8" spans="1:116" ht="15.95" customHeight="1">
      <c r="A8" s="863"/>
    </row>
    <row r="9" spans="1:116" ht="15.95" customHeight="1">
      <c r="A9" s="863"/>
    </row>
    <row r="10" spans="1:116" ht="15.95" customHeight="1">
      <c r="A10" s="863"/>
    </row>
    <row r="11" spans="1:116" ht="15.95" customHeight="1">
      <c r="A11" s="863"/>
    </row>
    <row r="12" spans="1:116" ht="15.95" customHeight="1">
      <c r="A12" s="863"/>
    </row>
    <row r="13" spans="1:116" ht="15.95" customHeight="1">
      <c r="A13" s="863"/>
    </row>
    <row r="14" spans="1:116" ht="15.95" customHeight="1">
      <c r="A14" s="863"/>
    </row>
    <row r="15" spans="1:116" ht="15.95" customHeight="1">
      <c r="A15" s="863"/>
    </row>
    <row r="16" spans="1:116" ht="15.95" customHeight="1">
      <c r="A16" s="863"/>
    </row>
    <row r="17" spans="1:1" ht="15.95" customHeight="1">
      <c r="A17" s="863"/>
    </row>
    <row r="18" spans="1:1" ht="15.95" customHeight="1">
      <c r="A18" s="863"/>
    </row>
    <row r="19" spans="1:1" ht="15.95" customHeight="1">
      <c r="A19" s="863"/>
    </row>
    <row r="20" spans="1:1" ht="15.95" customHeight="1">
      <c r="A20" s="863"/>
    </row>
    <row r="21" spans="1:1" ht="15.95" customHeight="1">
      <c r="A21" s="863"/>
    </row>
    <row r="22" spans="1:1" ht="15.95" customHeight="1">
      <c r="A22" s="863"/>
    </row>
    <row r="23" spans="1:1" ht="15.95" customHeight="1">
      <c r="A23" s="863"/>
    </row>
    <row r="24" spans="1:1" ht="15.95" customHeight="1">
      <c r="A24" s="863"/>
    </row>
    <row r="25" spans="1:1" ht="15.95" customHeight="1">
      <c r="A25" s="863"/>
    </row>
    <row r="26" spans="1:1" ht="15.95" customHeight="1">
      <c r="A26" s="863"/>
    </row>
    <row r="27" spans="1:1" ht="15.95" customHeight="1">
      <c r="A27" s="863"/>
    </row>
    <row r="28" spans="1:1" ht="15.95" customHeight="1">
      <c r="A28" s="863"/>
    </row>
    <row r="29" spans="1:1" ht="15.95" customHeight="1">
      <c r="A29" s="863"/>
    </row>
    <row r="30" spans="1:1" ht="15.95" customHeight="1">
      <c r="A30" s="863"/>
    </row>
    <row r="31" spans="1:1" ht="15.95" customHeight="1">
      <c r="A31" s="863"/>
    </row>
    <row r="32" spans="1:1" ht="15.95" customHeight="1">
      <c r="A32" s="863"/>
    </row>
    <row r="33" spans="1:12" ht="15.95" customHeight="1">
      <c r="A33" s="863"/>
    </row>
    <row r="34" spans="1:12" ht="15.95" customHeight="1">
      <c r="A34" s="863"/>
    </row>
    <row r="35" spans="1:12" ht="15.95" customHeight="1">
      <c r="A35" s="863"/>
    </row>
    <row r="36" spans="1:12" ht="15.95" customHeight="1">
      <c r="A36" s="863"/>
    </row>
    <row r="37" spans="1:12" ht="15.95" customHeight="1">
      <c r="A37" s="863"/>
    </row>
    <row r="38" spans="1:12" ht="15.95" customHeight="1">
      <c r="A38" s="863"/>
    </row>
    <row r="39" spans="1:12" ht="15.95" customHeight="1">
      <c r="A39" s="863"/>
      <c r="B39" s="863"/>
      <c r="C39" s="863"/>
      <c r="D39" s="863"/>
      <c r="E39" s="863"/>
      <c r="F39" s="863"/>
      <c r="G39" s="863"/>
      <c r="H39" s="863"/>
      <c r="I39" s="863"/>
      <c r="J39" s="863"/>
      <c r="K39" s="863"/>
      <c r="L39" s="864"/>
    </row>
    <row r="40" spans="1:12" ht="10.5" customHeight="1">
      <c r="A40" s="863"/>
      <c r="B40" s="863"/>
      <c r="C40" s="863"/>
      <c r="D40" s="863"/>
      <c r="E40" s="863"/>
      <c r="F40" s="863"/>
      <c r="G40" s="863"/>
      <c r="H40" s="863"/>
      <c r="I40" s="863"/>
      <c r="J40" s="863"/>
      <c r="K40" s="863"/>
      <c r="L40" s="864"/>
    </row>
    <row r="41" spans="1:12" ht="19.5" customHeight="1">
      <c r="A41" s="863"/>
      <c r="B41" s="863"/>
    </row>
    <row r="42" spans="1:12">
      <c r="B42" s="863"/>
    </row>
    <row r="43" spans="1:12">
      <c r="B43" s="863"/>
    </row>
    <row r="44" spans="1:12">
      <c r="B44" s="863"/>
    </row>
    <row r="45" spans="1:12">
      <c r="B45" s="863"/>
    </row>
    <row r="46" spans="1:12" ht="18" customHeight="1"/>
    <row r="47" spans="1:12">
      <c r="B47" s="863"/>
    </row>
    <row r="48" spans="1:12">
      <c r="B48" s="863"/>
    </row>
    <row r="49" spans="2:2">
      <c r="B49" s="863"/>
    </row>
    <row r="50" spans="2:2">
      <c r="B50" s="863"/>
    </row>
    <row r="51" spans="2:2">
      <c r="B51" s="863"/>
    </row>
    <row r="52" spans="2:2">
      <c r="B52" s="863"/>
    </row>
    <row r="53" spans="2:2">
      <c r="B53" s="863"/>
    </row>
    <row r="54" spans="2:2">
      <c r="B54" s="863"/>
    </row>
    <row r="55" spans="2:2">
      <c r="B55" s="863"/>
    </row>
    <row r="56" spans="2:2">
      <c r="B56" s="863"/>
    </row>
    <row r="57" spans="2:2">
      <c r="B57" s="863"/>
    </row>
    <row r="58" spans="2:2">
      <c r="B58" s="863"/>
    </row>
    <row r="59" spans="2:2">
      <c r="B59" s="863"/>
    </row>
    <row r="60" spans="2:2">
      <c r="B60" s="863"/>
    </row>
    <row r="61" spans="2:2">
      <c r="B61" s="863"/>
    </row>
    <row r="62" spans="2:2">
      <c r="B62" s="863"/>
    </row>
    <row r="63" spans="2:2">
      <c r="B63" s="863"/>
    </row>
    <row r="64" spans="2:2">
      <c r="B64" s="863"/>
    </row>
    <row r="65" spans="2:12">
      <c r="B65" s="863"/>
      <c r="C65" s="863"/>
      <c r="D65" s="863"/>
      <c r="E65" s="863"/>
      <c r="F65" s="863"/>
      <c r="G65" s="863"/>
      <c r="H65" s="863"/>
      <c r="I65" s="863"/>
      <c r="J65" s="863"/>
      <c r="K65" s="863"/>
      <c r="L65" s="864"/>
    </row>
    <row r="66" spans="2:12">
      <c r="B66" s="863"/>
      <c r="C66" s="863"/>
      <c r="D66" s="863"/>
      <c r="E66" s="863"/>
      <c r="F66" s="863"/>
      <c r="G66" s="863"/>
      <c r="H66" s="863"/>
      <c r="I66" s="863"/>
      <c r="J66" s="863"/>
      <c r="K66" s="863"/>
      <c r="L66" s="864"/>
    </row>
    <row r="67" spans="2:12">
      <c r="B67" s="863"/>
      <c r="C67" s="863"/>
      <c r="D67" s="863"/>
      <c r="E67" s="863"/>
      <c r="F67" s="863"/>
      <c r="G67" s="863"/>
      <c r="H67" s="863"/>
      <c r="I67" s="863"/>
      <c r="J67" s="863"/>
      <c r="K67" s="863"/>
      <c r="L67" s="864"/>
    </row>
    <row r="68" spans="2:12">
      <c r="B68" s="863"/>
      <c r="C68" s="863"/>
      <c r="D68" s="863"/>
      <c r="E68" s="863"/>
      <c r="F68" s="863"/>
      <c r="G68" s="863"/>
      <c r="H68" s="863"/>
      <c r="I68" s="863"/>
      <c r="J68" s="863"/>
      <c r="K68" s="863"/>
      <c r="L68" s="864"/>
    </row>
    <row r="69" spans="2:12">
      <c r="B69" s="863"/>
      <c r="C69" s="863"/>
      <c r="D69" s="863"/>
      <c r="E69" s="863"/>
      <c r="F69" s="863"/>
      <c r="G69" s="863"/>
      <c r="H69" s="863"/>
      <c r="I69" s="863"/>
      <c r="J69" s="863"/>
      <c r="K69" s="863"/>
      <c r="L69" s="864"/>
    </row>
    <row r="70" spans="2:12">
      <c r="B70" s="863"/>
      <c r="C70" s="863"/>
      <c r="D70" s="863"/>
      <c r="E70" s="863"/>
      <c r="F70" s="863"/>
      <c r="G70" s="863"/>
      <c r="H70" s="863"/>
      <c r="I70" s="863"/>
      <c r="J70" s="863"/>
      <c r="K70" s="863"/>
      <c r="L70" s="864"/>
    </row>
    <row r="71" spans="2:12">
      <c r="B71" s="863"/>
      <c r="C71" s="863"/>
      <c r="D71" s="863"/>
      <c r="E71" s="863"/>
      <c r="F71" s="863"/>
      <c r="G71" s="863"/>
      <c r="H71" s="863"/>
      <c r="I71" s="863"/>
      <c r="J71" s="863"/>
      <c r="K71" s="863"/>
      <c r="L71" s="864"/>
    </row>
    <row r="72" spans="2:12">
      <c r="B72" s="863"/>
      <c r="C72" s="863"/>
      <c r="D72" s="863"/>
      <c r="E72" s="863"/>
      <c r="F72" s="863"/>
      <c r="G72" s="863"/>
      <c r="H72" s="863"/>
      <c r="I72" s="863"/>
      <c r="J72" s="863"/>
      <c r="K72" s="863"/>
      <c r="L72" s="864"/>
    </row>
    <row r="73" spans="2:12">
      <c r="B73" s="863"/>
      <c r="C73" s="863"/>
      <c r="D73" s="863"/>
      <c r="E73" s="863"/>
      <c r="F73" s="863"/>
      <c r="G73" s="863"/>
      <c r="H73" s="863"/>
      <c r="I73" s="863"/>
      <c r="J73" s="863"/>
      <c r="K73" s="863"/>
      <c r="L73" s="864"/>
    </row>
    <row r="74" spans="2:12">
      <c r="C74" s="863"/>
      <c r="D74" s="863"/>
      <c r="E74" s="863"/>
      <c r="F74" s="863"/>
      <c r="G74" s="863"/>
      <c r="H74" s="863"/>
      <c r="I74" s="863"/>
      <c r="J74" s="863"/>
      <c r="K74" s="863"/>
      <c r="L74" s="864"/>
    </row>
    <row r="75" spans="2:12">
      <c r="C75" s="863"/>
      <c r="D75" s="863"/>
      <c r="E75" s="863"/>
      <c r="F75" s="863"/>
      <c r="G75" s="863"/>
      <c r="H75" s="863"/>
      <c r="I75" s="863"/>
      <c r="J75" s="863"/>
      <c r="K75" s="863"/>
      <c r="L75" s="864"/>
    </row>
    <row r="76" spans="2:12">
      <c r="C76" s="863"/>
      <c r="D76" s="863"/>
      <c r="E76" s="863"/>
      <c r="F76" s="863"/>
      <c r="G76" s="863"/>
      <c r="H76" s="863"/>
      <c r="I76" s="863"/>
      <c r="J76" s="863"/>
      <c r="K76" s="863"/>
      <c r="L76" s="864"/>
    </row>
    <row r="77" spans="2:12">
      <c r="C77" s="863"/>
      <c r="D77" s="863"/>
      <c r="E77" s="863"/>
      <c r="F77" s="863"/>
      <c r="G77" s="863"/>
      <c r="H77" s="863"/>
      <c r="I77" s="863"/>
      <c r="J77" s="863"/>
      <c r="K77" s="863"/>
      <c r="L77" s="864"/>
    </row>
    <row r="78" spans="2:12">
      <c r="C78" s="863"/>
      <c r="D78" s="863"/>
      <c r="E78" s="863"/>
      <c r="F78" s="863"/>
      <c r="G78" s="863"/>
      <c r="H78" s="863"/>
      <c r="I78" s="863"/>
      <c r="J78" s="863"/>
      <c r="K78" s="863"/>
      <c r="L78" s="864"/>
    </row>
    <row r="79" spans="2:12">
      <c r="C79" s="863"/>
      <c r="D79" s="863"/>
      <c r="E79" s="863"/>
      <c r="F79" s="863"/>
      <c r="G79" s="863"/>
      <c r="H79" s="863"/>
      <c r="I79" s="863"/>
      <c r="J79" s="863"/>
      <c r="K79" s="863"/>
      <c r="L79" s="864"/>
    </row>
    <row r="80" spans="2:12">
      <c r="C80" s="863"/>
      <c r="D80" s="863"/>
      <c r="E80" s="863"/>
      <c r="F80" s="863"/>
      <c r="G80" s="863"/>
      <c r="H80" s="863"/>
      <c r="I80" s="863"/>
      <c r="J80" s="863"/>
      <c r="K80" s="863"/>
      <c r="L80" s="864"/>
    </row>
    <row r="81" spans="3:14">
      <c r="C81" s="863"/>
      <c r="D81" s="863"/>
      <c r="E81" s="863"/>
      <c r="F81" s="863"/>
      <c r="G81" s="863"/>
      <c r="H81" s="863"/>
      <c r="I81" s="863"/>
      <c r="J81" s="863"/>
      <c r="K81" s="863"/>
      <c r="L81" s="864"/>
    </row>
    <row r="82" spans="3:14">
      <c r="C82" s="863"/>
      <c r="D82" s="863"/>
      <c r="E82" s="863"/>
      <c r="F82" s="863"/>
      <c r="G82" s="863"/>
      <c r="H82" s="863"/>
      <c r="I82" s="863"/>
      <c r="J82" s="863"/>
      <c r="K82" s="863"/>
      <c r="L82" s="864"/>
    </row>
    <row r="83" spans="3:14">
      <c r="C83" s="863"/>
      <c r="D83" s="863"/>
      <c r="E83" s="863"/>
      <c r="F83" s="863"/>
      <c r="G83" s="863"/>
      <c r="H83" s="863"/>
      <c r="I83" s="863"/>
      <c r="J83" s="863"/>
      <c r="K83" s="863"/>
      <c r="L83" s="864"/>
    </row>
    <row r="84" spans="3:14">
      <c r="C84" s="863"/>
      <c r="D84" s="863"/>
      <c r="E84" s="863"/>
      <c r="F84" s="863"/>
      <c r="G84" s="863"/>
      <c r="H84" s="863"/>
      <c r="I84" s="863"/>
      <c r="J84" s="863"/>
      <c r="K84" s="863"/>
      <c r="L84" s="864"/>
    </row>
    <row r="85" spans="3:14">
      <c r="C85" s="863"/>
      <c r="D85" s="863"/>
      <c r="E85" s="863"/>
      <c r="F85" s="863"/>
      <c r="G85" s="863"/>
      <c r="H85" s="863"/>
      <c r="I85" s="863"/>
      <c r="J85" s="863"/>
      <c r="K85" s="863"/>
      <c r="L85" s="864"/>
    </row>
    <row r="86" spans="3:14">
      <c r="C86" s="863"/>
      <c r="D86" s="863"/>
      <c r="E86" s="863"/>
      <c r="F86" s="863"/>
      <c r="G86" s="863"/>
      <c r="H86" s="863"/>
      <c r="I86" s="863"/>
      <c r="J86" s="863"/>
      <c r="K86" s="863"/>
      <c r="L86" s="864"/>
    </row>
    <row r="87" spans="3:14">
      <c r="C87" s="863"/>
      <c r="D87" s="863"/>
      <c r="E87" s="863"/>
      <c r="F87" s="863"/>
      <c r="G87" s="863"/>
      <c r="H87" s="863"/>
      <c r="I87" s="863"/>
      <c r="J87" s="863"/>
      <c r="K87" s="863"/>
      <c r="L87" s="864"/>
    </row>
    <row r="88" spans="3:14">
      <c r="C88" s="863"/>
      <c r="D88" s="863"/>
      <c r="E88" s="863"/>
      <c r="F88" s="863"/>
      <c r="G88" s="863"/>
      <c r="H88" s="863"/>
      <c r="I88" s="863"/>
      <c r="J88" s="863"/>
      <c r="K88" s="863"/>
      <c r="L88" s="864"/>
    </row>
    <row r="89" spans="3:14">
      <c r="C89" s="863"/>
      <c r="D89" s="863"/>
      <c r="E89" s="863"/>
      <c r="F89" s="863"/>
      <c r="G89" s="863"/>
      <c r="H89" s="863"/>
      <c r="I89" s="863"/>
      <c r="J89" s="863"/>
      <c r="K89" s="863"/>
      <c r="L89" s="864"/>
      <c r="N89" s="868"/>
    </row>
    <row r="90" spans="3:14">
      <c r="C90" s="863"/>
      <c r="D90" s="863"/>
      <c r="E90" s="863"/>
      <c r="F90" s="863"/>
      <c r="G90" s="863"/>
      <c r="H90" s="863"/>
      <c r="I90" s="863"/>
      <c r="J90" s="863"/>
      <c r="K90" s="863"/>
      <c r="L90" s="864"/>
    </row>
    <row r="91" spans="3:14">
      <c r="C91" s="863"/>
      <c r="D91" s="863"/>
      <c r="E91" s="863"/>
      <c r="F91" s="863"/>
      <c r="G91" s="863"/>
      <c r="H91" s="863"/>
      <c r="I91" s="863"/>
      <c r="J91" s="863"/>
      <c r="K91" s="863"/>
      <c r="L91" s="864"/>
    </row>
    <row r="92" spans="3:14">
      <c r="C92" s="863"/>
      <c r="D92" s="863"/>
      <c r="E92" s="863"/>
      <c r="F92" s="863"/>
      <c r="G92" s="863"/>
      <c r="H92" s="863"/>
      <c r="I92" s="863"/>
      <c r="J92" s="863"/>
      <c r="K92" s="863"/>
      <c r="L92" s="864"/>
    </row>
    <row r="93" spans="3:14">
      <c r="C93" s="863"/>
      <c r="D93" s="863"/>
      <c r="E93" s="863"/>
      <c r="F93" s="863"/>
      <c r="G93" s="863"/>
      <c r="H93" s="863"/>
      <c r="I93" s="863"/>
      <c r="J93" s="863"/>
      <c r="K93" s="863"/>
      <c r="L93" s="864"/>
    </row>
    <row r="94" spans="3:14">
      <c r="C94" s="863"/>
      <c r="D94" s="863"/>
      <c r="E94" s="863"/>
      <c r="F94" s="863"/>
      <c r="G94" s="863"/>
      <c r="H94" s="863"/>
      <c r="I94" s="863"/>
      <c r="J94" s="863"/>
      <c r="K94" s="863"/>
      <c r="L94" s="864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04" t="s">
        <v>225</v>
      </c>
      <c r="B1" s="105"/>
      <c r="C1" s="105"/>
      <c r="D1" s="105"/>
      <c r="E1" s="106" t="s">
        <v>423</v>
      </c>
      <c r="F1" s="105"/>
      <c r="G1" s="3"/>
      <c r="H1" s="107"/>
      <c r="I1" s="107"/>
    </row>
    <row r="2" spans="1:9" ht="15" customHeight="1" thickBot="1">
      <c r="A2" s="24" t="s">
        <v>207</v>
      </c>
      <c r="B2" s="107"/>
      <c r="C2" s="107"/>
      <c r="D2" s="107"/>
      <c r="E2" s="3"/>
      <c r="F2" s="107"/>
      <c r="G2" s="3"/>
      <c r="H2" s="107"/>
      <c r="I2" s="107"/>
    </row>
    <row r="3" spans="1:9" ht="20.25" customHeight="1" thickBot="1">
      <c r="A3" s="147" t="s">
        <v>424</v>
      </c>
      <c r="B3" s="108"/>
      <c r="C3" s="108"/>
      <c r="D3" s="108"/>
      <c r="E3" s="108"/>
      <c r="F3" s="108"/>
      <c r="G3" s="108"/>
      <c r="H3" s="108"/>
      <c r="I3" s="109"/>
    </row>
    <row r="4" spans="1:9" ht="22.5" customHeight="1" thickBot="1">
      <c r="A4" s="76" t="s">
        <v>2</v>
      </c>
      <c r="B4" s="721" t="s">
        <v>152</v>
      </c>
      <c r="C4" s="471"/>
      <c r="D4" s="471"/>
      <c r="E4" s="472"/>
      <c r="F4" s="723" t="s">
        <v>182</v>
      </c>
      <c r="G4" s="724" t="s">
        <v>4</v>
      </c>
      <c r="H4" s="724" t="s">
        <v>5</v>
      </c>
      <c r="I4" s="725" t="s">
        <v>183</v>
      </c>
    </row>
    <row r="5" spans="1:9" ht="24" customHeight="1" thickBot="1">
      <c r="A5" s="117" t="s">
        <v>6</v>
      </c>
      <c r="B5" s="721" t="s">
        <v>208</v>
      </c>
      <c r="C5" s="472"/>
      <c r="D5" s="722" t="s">
        <v>7</v>
      </c>
      <c r="E5" s="472"/>
      <c r="F5" s="726" t="s">
        <v>184</v>
      </c>
      <c r="G5" s="727" t="s">
        <v>8</v>
      </c>
      <c r="H5" s="727" t="s">
        <v>9</v>
      </c>
      <c r="I5" s="557" t="s">
        <v>185</v>
      </c>
    </row>
    <row r="6" spans="1:9" ht="23.25" customHeight="1" thickBot="1">
      <c r="A6" s="474" t="s">
        <v>186</v>
      </c>
      <c r="B6" s="475">
        <v>2018</v>
      </c>
      <c r="C6" s="475">
        <v>2017</v>
      </c>
      <c r="D6" s="475">
        <v>2018</v>
      </c>
      <c r="E6" s="475">
        <v>2017</v>
      </c>
      <c r="F6" s="728" t="s">
        <v>18</v>
      </c>
      <c r="G6" s="729" t="s">
        <v>10</v>
      </c>
      <c r="H6" s="729" t="s">
        <v>187</v>
      </c>
      <c r="I6" s="922" t="s">
        <v>18</v>
      </c>
    </row>
    <row r="7" spans="1:9" ht="12.75" customHeight="1">
      <c r="A7" s="7" t="s">
        <v>11</v>
      </c>
      <c r="B7" s="8"/>
      <c r="C7" s="49"/>
      <c r="D7" s="8"/>
      <c r="E7" s="8"/>
      <c r="F7" s="8"/>
      <c r="G7" s="50"/>
      <c r="H7" s="50"/>
      <c r="I7" s="51"/>
    </row>
    <row r="8" spans="1:9" ht="15">
      <c r="A8" s="52" t="s">
        <v>123</v>
      </c>
      <c r="B8" s="64">
        <v>6057.6980000000003</v>
      </c>
      <c r="C8" s="47">
        <v>6896.2830000000004</v>
      </c>
      <c r="D8" s="92">
        <v>5938.9196078431378</v>
      </c>
      <c r="E8" s="92">
        <v>6761.0617647058825</v>
      </c>
      <c r="F8" s="111">
        <v>-12.159956312697725</v>
      </c>
      <c r="G8" s="29">
        <v>61.43</v>
      </c>
      <c r="H8" s="53">
        <v>92.8</v>
      </c>
      <c r="I8" s="30">
        <v>27.907274336214442</v>
      </c>
    </row>
    <row r="9" spans="1:9" ht="15">
      <c r="A9" s="52" t="s">
        <v>12</v>
      </c>
      <c r="B9" s="64">
        <v>5928.4390000000003</v>
      </c>
      <c r="C9" s="47">
        <v>6791.625</v>
      </c>
      <c r="D9" s="92">
        <v>5812.1950980392157</v>
      </c>
      <c r="E9" s="92">
        <v>6658.4558823529414</v>
      </c>
      <c r="F9" s="111">
        <v>-12.709565089356373</v>
      </c>
      <c r="G9" s="29">
        <v>57.58</v>
      </c>
      <c r="H9" s="53">
        <v>94.7</v>
      </c>
      <c r="I9" s="30">
        <v>56.13318590833417</v>
      </c>
    </row>
    <row r="10" spans="1:9" ht="15">
      <c r="A10" s="52" t="s">
        <v>13</v>
      </c>
      <c r="B10" s="64">
        <v>5550.9880000000003</v>
      </c>
      <c r="C10" s="47">
        <v>6338.8289999999997</v>
      </c>
      <c r="D10" s="92">
        <v>5442.1450980392156</v>
      </c>
      <c r="E10" s="92">
        <v>6214.5382352941169</v>
      </c>
      <c r="F10" s="111">
        <v>-12.428809800674532</v>
      </c>
      <c r="G10" s="53">
        <v>53.25</v>
      </c>
      <c r="H10" s="53">
        <v>96.4</v>
      </c>
      <c r="I10" s="30">
        <v>13.819110834286082</v>
      </c>
    </row>
    <row r="11" spans="1:9" ht="15">
      <c r="A11" s="52" t="s">
        <v>14</v>
      </c>
      <c r="B11" s="64">
        <v>5197.8180000000002</v>
      </c>
      <c r="C11" s="47">
        <v>5939.4449999999997</v>
      </c>
      <c r="D11" s="92">
        <v>5095.9000000000005</v>
      </c>
      <c r="E11" s="92">
        <v>5822.9852941176468</v>
      </c>
      <c r="F11" s="111">
        <v>-12.486469695400825</v>
      </c>
      <c r="G11" s="53">
        <v>48.34</v>
      </c>
      <c r="H11" s="53">
        <v>97.2</v>
      </c>
      <c r="I11" s="30">
        <v>1.9354811893782318</v>
      </c>
    </row>
    <row r="12" spans="1:9" ht="15">
      <c r="A12" s="52" t="s">
        <v>15</v>
      </c>
      <c r="B12" s="64">
        <v>4723.5389999999998</v>
      </c>
      <c r="C12" s="47">
        <v>5455.13</v>
      </c>
      <c r="D12" s="92">
        <v>4630.9205882352935</v>
      </c>
      <c r="E12" s="92">
        <v>5348.166666666667</v>
      </c>
      <c r="F12" s="111">
        <v>-13.411064447593372</v>
      </c>
      <c r="G12" s="53">
        <v>43.49</v>
      </c>
      <c r="H12" s="53">
        <v>100.5</v>
      </c>
      <c r="I12" s="30">
        <v>0.18928944707244247</v>
      </c>
    </row>
    <row r="13" spans="1:9" ht="15">
      <c r="A13" s="52" t="s">
        <v>16</v>
      </c>
      <c r="B13" s="64">
        <v>4447.4030000000002</v>
      </c>
      <c r="C13" s="47">
        <v>4689.17</v>
      </c>
      <c r="D13" s="92">
        <v>4360.1990196078432</v>
      </c>
      <c r="E13" s="92">
        <v>4597.2254901960787</v>
      </c>
      <c r="F13" s="111">
        <v>-5.1558591392506532</v>
      </c>
      <c r="G13" s="53">
        <v>37.9</v>
      </c>
      <c r="H13" s="53">
        <v>94.7</v>
      </c>
      <c r="I13" s="30">
        <v>1.5658284714631852E-2</v>
      </c>
    </row>
    <row r="14" spans="1:9" ht="15" thickBot="1">
      <c r="A14" s="54" t="s">
        <v>122</v>
      </c>
      <c r="B14" s="65">
        <v>5893.4669999999996</v>
      </c>
      <c r="C14" s="66">
        <v>6728.4709999999995</v>
      </c>
      <c r="D14" s="112">
        <v>5777.9088235294112</v>
      </c>
      <c r="E14" s="112">
        <v>6596.5401960784311</v>
      </c>
      <c r="F14" s="113">
        <v>-12.410011130314746</v>
      </c>
      <c r="G14" s="55">
        <v>57.85</v>
      </c>
      <c r="H14" s="55">
        <v>94.5</v>
      </c>
      <c r="I14" s="31">
        <v>100</v>
      </c>
    </row>
    <row r="15" spans="1:9" ht="14.25">
      <c r="A15" s="56" t="s">
        <v>45</v>
      </c>
      <c r="B15" s="57"/>
      <c r="C15" s="58"/>
      <c r="D15" s="57"/>
      <c r="E15" s="59"/>
      <c r="F15" s="130"/>
      <c r="G15" s="60"/>
      <c r="H15" s="60"/>
      <c r="I15" s="61"/>
    </row>
    <row r="16" spans="1:9" ht="15">
      <c r="A16" s="52" t="s">
        <v>123</v>
      </c>
      <c r="B16" s="64">
        <v>6085.875</v>
      </c>
      <c r="C16" s="47">
        <v>6953.9650000000001</v>
      </c>
      <c r="D16" s="92">
        <v>5966.5441176470586</v>
      </c>
      <c r="E16" s="92">
        <v>6817.6127450980393</v>
      </c>
      <c r="F16" s="111">
        <v>-12.483381782910902</v>
      </c>
      <c r="G16" s="53">
        <v>61.37</v>
      </c>
      <c r="H16" s="53">
        <v>91.3</v>
      </c>
      <c r="I16" s="30">
        <v>26.752288825942884</v>
      </c>
    </row>
    <row r="17" spans="1:9" ht="15">
      <c r="A17" s="52" t="s">
        <v>12</v>
      </c>
      <c r="B17" s="64">
        <v>5930.9040000000005</v>
      </c>
      <c r="C17" s="47">
        <v>6824.4080000000004</v>
      </c>
      <c r="D17" s="92">
        <v>5814.6117647058827</v>
      </c>
      <c r="E17" s="92">
        <v>6690.5960784313729</v>
      </c>
      <c r="F17" s="111">
        <v>-13.092769365489282</v>
      </c>
      <c r="G17" s="53">
        <v>57.79</v>
      </c>
      <c r="H17" s="53">
        <v>93.3</v>
      </c>
      <c r="I17" s="30">
        <v>58.766661831776943</v>
      </c>
    </row>
    <row r="18" spans="1:9" ht="15">
      <c r="A18" s="52" t="s">
        <v>13</v>
      </c>
      <c r="B18" s="64">
        <v>5568.9049999999997</v>
      </c>
      <c r="C18" s="47">
        <v>6389.4219999999996</v>
      </c>
      <c r="D18" s="92">
        <v>5459.7107843137255</v>
      </c>
      <c r="E18" s="92">
        <v>6264.1392156862739</v>
      </c>
      <c r="F18" s="111">
        <v>-12.841803217881051</v>
      </c>
      <c r="G18" s="53">
        <v>53.23</v>
      </c>
      <c r="H18" s="53">
        <v>95.1</v>
      </c>
      <c r="I18" s="30">
        <v>13.002983765983622</v>
      </c>
    </row>
    <row r="19" spans="1:9" ht="15">
      <c r="A19" s="52" t="s">
        <v>14</v>
      </c>
      <c r="B19" s="64">
        <v>5220.5659999999998</v>
      </c>
      <c r="C19" s="47">
        <v>6022.3320000000003</v>
      </c>
      <c r="D19" s="92">
        <v>5118.2019607843131</v>
      </c>
      <c r="E19" s="92">
        <v>5904.2470588235292</v>
      </c>
      <c r="F19" s="111">
        <v>-13.313214880880039</v>
      </c>
      <c r="G19" s="53">
        <v>48.33</v>
      </c>
      <c r="H19" s="53">
        <v>96.6</v>
      </c>
      <c r="I19" s="30">
        <v>1.3648857513147343</v>
      </c>
    </row>
    <row r="20" spans="1:9" ht="15">
      <c r="A20" s="52" t="s">
        <v>15</v>
      </c>
      <c r="B20" s="64">
        <v>4604.9799999999996</v>
      </c>
      <c r="C20" s="47">
        <v>5434.3720000000003</v>
      </c>
      <c r="D20" s="92">
        <v>4514.6862745098033</v>
      </c>
      <c r="E20" s="92">
        <v>5327.81568627451</v>
      </c>
      <c r="F20" s="111">
        <v>-15.261965872045577</v>
      </c>
      <c r="G20" s="53">
        <v>43.38</v>
      </c>
      <c r="H20" s="53">
        <v>98.1</v>
      </c>
      <c r="I20" s="30">
        <v>0.10540300734963523</v>
      </c>
    </row>
    <row r="21" spans="1:9" ht="15">
      <c r="A21" s="52" t="s">
        <v>16</v>
      </c>
      <c r="B21" s="64">
        <v>4337.8590000000004</v>
      </c>
      <c r="C21" s="47">
        <v>5177.9549999999999</v>
      </c>
      <c r="D21" s="92">
        <v>4252.802941176471</v>
      </c>
      <c r="E21" s="92">
        <v>5076.4264705882351</v>
      </c>
      <c r="F21" s="111">
        <v>-16.224474720232209</v>
      </c>
      <c r="G21" s="53">
        <v>37.39</v>
      </c>
      <c r="H21" s="53">
        <v>98.1</v>
      </c>
      <c r="I21" s="30">
        <v>7.776817632179675E-3</v>
      </c>
    </row>
    <row r="22" spans="1:9" ht="15" thickBot="1">
      <c r="A22" s="54" t="s">
        <v>122</v>
      </c>
      <c r="B22" s="65">
        <v>5911.8339999999998</v>
      </c>
      <c r="C22" s="66">
        <v>6784.53</v>
      </c>
      <c r="D22" s="112">
        <v>5795.9156862745094</v>
      </c>
      <c r="E22" s="112">
        <v>6651.5</v>
      </c>
      <c r="F22" s="113">
        <v>-12.863028094798018</v>
      </c>
      <c r="G22" s="55">
        <v>58.01</v>
      </c>
      <c r="H22" s="55">
        <v>93.1</v>
      </c>
      <c r="I22" s="62">
        <v>100</v>
      </c>
    </row>
    <row r="23" spans="1:9" ht="14.25">
      <c r="A23" s="56" t="s">
        <v>46</v>
      </c>
      <c r="B23" s="59"/>
      <c r="C23" s="63"/>
      <c r="D23" s="59"/>
      <c r="E23" s="59"/>
      <c r="F23" s="130"/>
      <c r="G23" s="60"/>
      <c r="H23" s="60"/>
      <c r="I23" s="61"/>
    </row>
    <row r="24" spans="1:9" ht="15">
      <c r="A24" s="52" t="s">
        <v>123</v>
      </c>
      <c r="B24" s="64">
        <v>6101.7</v>
      </c>
      <c r="C24" s="47">
        <v>6886.8829999999998</v>
      </c>
      <c r="D24" s="92">
        <v>5982.0588235294117</v>
      </c>
      <c r="E24" s="92">
        <v>6751.846078431372</v>
      </c>
      <c r="F24" s="111">
        <v>-11.4011374957292</v>
      </c>
      <c r="G24" s="53">
        <v>61.49</v>
      </c>
      <c r="H24" s="53">
        <v>93.2</v>
      </c>
      <c r="I24" s="30">
        <v>31.483889726549226</v>
      </c>
    </row>
    <row r="25" spans="1:9" ht="15">
      <c r="A25" s="52" t="s">
        <v>12</v>
      </c>
      <c r="B25" s="64">
        <v>5986.232</v>
      </c>
      <c r="C25" s="47">
        <v>6838.0010000000002</v>
      </c>
      <c r="D25" s="92">
        <v>5868.8549019607844</v>
      </c>
      <c r="E25" s="92">
        <v>6703.9225490196077</v>
      </c>
      <c r="F25" s="111">
        <v>-12.456403560046279</v>
      </c>
      <c r="G25" s="53">
        <v>57.05</v>
      </c>
      <c r="H25" s="53">
        <v>95.6</v>
      </c>
      <c r="I25" s="30">
        <v>52.829976489621124</v>
      </c>
    </row>
    <row r="26" spans="1:9" ht="15">
      <c r="A26" s="52" t="s">
        <v>13</v>
      </c>
      <c r="B26" s="64">
        <v>5550.8069999999998</v>
      </c>
      <c r="C26" s="47">
        <v>6288.1790000000001</v>
      </c>
      <c r="D26" s="92">
        <v>5441.9676470588229</v>
      </c>
      <c r="E26" s="92">
        <v>6164.8813725490199</v>
      </c>
      <c r="F26" s="111">
        <v>-11.726320131790146</v>
      </c>
      <c r="G26" s="53">
        <v>53.17</v>
      </c>
      <c r="H26" s="53">
        <v>97.2</v>
      </c>
      <c r="I26" s="30">
        <v>13.744186303292475</v>
      </c>
    </row>
    <row r="27" spans="1:9" ht="15">
      <c r="A27" s="52" t="s">
        <v>14</v>
      </c>
      <c r="B27" s="64">
        <v>5255.875</v>
      </c>
      <c r="C27" s="47">
        <v>5916.7650000000003</v>
      </c>
      <c r="D27" s="92">
        <v>5152.8186274509799</v>
      </c>
      <c r="E27" s="92">
        <v>5800.75</v>
      </c>
      <c r="F27" s="111">
        <v>-11.169786192285823</v>
      </c>
      <c r="G27" s="53">
        <v>48.33</v>
      </c>
      <c r="H27" s="53">
        <v>96.9</v>
      </c>
      <c r="I27" s="30">
        <v>1.7641372050825603</v>
      </c>
    </row>
    <row r="28" spans="1:9" ht="15">
      <c r="A28" s="52" t="s">
        <v>15</v>
      </c>
      <c r="B28" s="64">
        <v>5086.866</v>
      </c>
      <c r="C28" s="47">
        <v>5688.1229999999996</v>
      </c>
      <c r="D28" s="92">
        <v>4987.123529411765</v>
      </c>
      <c r="E28" s="92">
        <v>5576.5911764705879</v>
      </c>
      <c r="F28" s="111">
        <v>-10.570393783678721</v>
      </c>
      <c r="G28" s="53">
        <v>43.53</v>
      </c>
      <c r="H28" s="53">
        <v>98.3</v>
      </c>
      <c r="I28" s="30">
        <v>0.15666770130327407</v>
      </c>
    </row>
    <row r="29" spans="1:9" ht="15">
      <c r="A29" s="52" t="s">
        <v>16</v>
      </c>
      <c r="B29" s="64">
        <v>4821.05</v>
      </c>
      <c r="C29" s="47">
        <v>4959.5709999999999</v>
      </c>
      <c r="D29" s="92">
        <v>4726.5196078431372</v>
      </c>
      <c r="E29" s="92">
        <v>4862.3245098039215</v>
      </c>
      <c r="F29" s="111">
        <v>-2.793003669067339</v>
      </c>
      <c r="G29" s="53">
        <v>37.549999999999997</v>
      </c>
      <c r="H29" s="53">
        <v>97.6</v>
      </c>
      <c r="I29" s="30">
        <v>2.1142574151342391E-2</v>
      </c>
    </row>
    <row r="30" spans="1:9" ht="15" thickBot="1">
      <c r="A30" s="54" t="s">
        <v>122</v>
      </c>
      <c r="B30" s="65">
        <v>5945.8909999999996</v>
      </c>
      <c r="C30" s="66">
        <v>6751.2539999999999</v>
      </c>
      <c r="D30" s="112">
        <v>5829.3049019607843</v>
      </c>
      <c r="E30" s="112">
        <v>6618.876470588235</v>
      </c>
      <c r="F30" s="113">
        <v>-11.929087544328807</v>
      </c>
      <c r="G30" s="55">
        <v>57.74</v>
      </c>
      <c r="H30" s="55">
        <v>95.1</v>
      </c>
      <c r="I30" s="62">
        <v>100</v>
      </c>
    </row>
    <row r="31" spans="1:9" ht="14.25">
      <c r="A31" s="56" t="s">
        <v>209</v>
      </c>
      <c r="B31" s="59"/>
      <c r="C31" s="63"/>
      <c r="D31" s="59"/>
      <c r="E31" s="59"/>
      <c r="F31" s="130"/>
      <c r="G31" s="60"/>
      <c r="H31" s="60"/>
      <c r="I31" s="61"/>
    </row>
    <row r="32" spans="1:9" ht="15">
      <c r="A32" s="52" t="s">
        <v>123</v>
      </c>
      <c r="B32" s="64">
        <v>6040.2730000000001</v>
      </c>
      <c r="C32" s="47">
        <v>6915.4650000000001</v>
      </c>
      <c r="D32" s="92">
        <v>5921.8362745098038</v>
      </c>
      <c r="E32" s="92">
        <v>6779.8676470588234</v>
      </c>
      <c r="F32" s="111">
        <v>-12.655577029165791</v>
      </c>
      <c r="G32" s="53">
        <v>61.3</v>
      </c>
      <c r="H32" s="53">
        <v>93.6</v>
      </c>
      <c r="I32" s="30">
        <v>28.780334124930107</v>
      </c>
    </row>
    <row r="33" spans="1:9" ht="15">
      <c r="A33" s="52" t="s">
        <v>12</v>
      </c>
      <c r="B33" s="64">
        <v>5936.5119999999997</v>
      </c>
      <c r="C33" s="47">
        <v>6778.7920000000004</v>
      </c>
      <c r="D33" s="92">
        <v>5820.1098039215685</v>
      </c>
      <c r="E33" s="92">
        <v>6645.8745098039217</v>
      </c>
      <c r="F33" s="111">
        <v>-12.425222665041213</v>
      </c>
      <c r="G33" s="53">
        <v>57.85</v>
      </c>
      <c r="H33" s="53">
        <v>94.9</v>
      </c>
      <c r="I33" s="30">
        <v>56.187774269631355</v>
      </c>
    </row>
    <row r="34" spans="1:9" ht="15">
      <c r="A34" s="52" t="s">
        <v>13</v>
      </c>
      <c r="B34" s="64">
        <v>5591.6679999999997</v>
      </c>
      <c r="C34" s="47">
        <v>6362.0680000000002</v>
      </c>
      <c r="D34" s="92">
        <v>5482.0274509803921</v>
      </c>
      <c r="E34" s="92">
        <v>6237.3215686274507</v>
      </c>
      <c r="F34" s="111">
        <v>-12.109270130404147</v>
      </c>
      <c r="G34" s="53">
        <v>53.14</v>
      </c>
      <c r="H34" s="53">
        <v>95.9</v>
      </c>
      <c r="I34" s="30">
        <v>12.740748069089086</v>
      </c>
    </row>
    <row r="35" spans="1:9" ht="15">
      <c r="A35" s="52" t="s">
        <v>14</v>
      </c>
      <c r="B35" s="64">
        <v>5114.549</v>
      </c>
      <c r="C35" s="47">
        <v>5802.268</v>
      </c>
      <c r="D35" s="92">
        <v>5014.2637254901956</v>
      </c>
      <c r="E35" s="92">
        <v>5688.4980392156858</v>
      </c>
      <c r="F35" s="111">
        <v>-11.852589366778647</v>
      </c>
      <c r="G35" s="53">
        <v>48.11</v>
      </c>
      <c r="H35" s="53">
        <v>97.5</v>
      </c>
      <c r="I35" s="30">
        <v>2.0843985155229063</v>
      </c>
    </row>
    <row r="36" spans="1:9" ht="15">
      <c r="A36" s="52" t="s">
        <v>15</v>
      </c>
      <c r="B36" s="64">
        <v>4462.6980000000003</v>
      </c>
      <c r="C36" s="47">
        <v>5061.1000000000004</v>
      </c>
      <c r="D36" s="92">
        <v>4375.1941176470591</v>
      </c>
      <c r="E36" s="92">
        <v>4961.8627450980393</v>
      </c>
      <c r="F36" s="111">
        <v>-11.823556143921282</v>
      </c>
      <c r="G36" s="53">
        <v>43.34</v>
      </c>
      <c r="H36" s="53">
        <v>100</v>
      </c>
      <c r="I36" s="30">
        <v>0.20062254619528747</v>
      </c>
    </row>
    <row r="37" spans="1:9" ht="15">
      <c r="A37" s="52" t="s">
        <v>16</v>
      </c>
      <c r="B37" s="64">
        <v>4381.3059999999996</v>
      </c>
      <c r="C37" s="47">
        <v>5027.5200000000004</v>
      </c>
      <c r="D37" s="92">
        <v>4295.3980392156855</v>
      </c>
      <c r="E37" s="92">
        <v>4928.9411764705883</v>
      </c>
      <c r="F37" s="111">
        <v>-12.853534148049153</v>
      </c>
      <c r="G37" s="53">
        <v>37.79</v>
      </c>
      <c r="H37" s="53">
        <v>99.8</v>
      </c>
      <c r="I37" s="30">
        <v>6.1224746312628147E-3</v>
      </c>
    </row>
    <row r="38" spans="1:9" ht="15" thickBot="1">
      <c r="A38" s="54" t="s">
        <v>122</v>
      </c>
      <c r="B38" s="65">
        <v>5900.6639999999998</v>
      </c>
      <c r="C38" s="66">
        <v>6727.8069999999998</v>
      </c>
      <c r="D38" s="112">
        <v>5784.964705882353</v>
      </c>
      <c r="E38" s="112">
        <v>6595.8892156862739</v>
      </c>
      <c r="F38" s="113">
        <v>-12.294392511556888</v>
      </c>
      <c r="G38" s="55">
        <v>58.01</v>
      </c>
      <c r="H38" s="55">
        <v>94.7</v>
      </c>
      <c r="I38" s="62">
        <v>100</v>
      </c>
    </row>
    <row r="39" spans="1:9" ht="14.25">
      <c r="A39" s="56" t="s">
        <v>47</v>
      </c>
      <c r="B39" s="59"/>
      <c r="C39" s="63"/>
      <c r="D39" s="59"/>
      <c r="E39" s="59"/>
      <c r="F39" s="130"/>
      <c r="G39" s="60"/>
      <c r="H39" s="60"/>
      <c r="I39" s="61"/>
    </row>
    <row r="40" spans="1:9" ht="15">
      <c r="A40" s="52" t="s">
        <v>123</v>
      </c>
      <c r="B40" s="64">
        <v>5988.9089999999997</v>
      </c>
      <c r="C40" s="47">
        <v>6862.9080000000004</v>
      </c>
      <c r="D40" s="92">
        <v>5871.4794117647052</v>
      </c>
      <c r="E40" s="92">
        <v>6728.3411764705888</v>
      </c>
      <c r="F40" s="111">
        <v>-12.735111704834171</v>
      </c>
      <c r="G40" s="53">
        <v>61.47</v>
      </c>
      <c r="H40" s="53">
        <v>92.8</v>
      </c>
      <c r="I40" s="30">
        <v>24.294937116591694</v>
      </c>
    </row>
    <row r="41" spans="1:9" ht="15">
      <c r="A41" s="52" t="s">
        <v>12</v>
      </c>
      <c r="B41" s="64">
        <v>5865.6620000000003</v>
      </c>
      <c r="C41" s="47">
        <v>6723.2120000000004</v>
      </c>
      <c r="D41" s="92">
        <v>5750.649019607843</v>
      </c>
      <c r="E41" s="92">
        <v>6591.3843137254908</v>
      </c>
      <c r="F41" s="111">
        <v>-12.755064097339192</v>
      </c>
      <c r="G41" s="53">
        <v>57.83</v>
      </c>
      <c r="H41" s="53">
        <v>94.7</v>
      </c>
      <c r="I41" s="30">
        <v>58.052104116893169</v>
      </c>
    </row>
    <row r="42" spans="1:9" ht="15">
      <c r="A42" s="52" t="s">
        <v>13</v>
      </c>
      <c r="B42" s="64">
        <v>5523.2269999999999</v>
      </c>
      <c r="C42" s="47">
        <v>6354.9930000000004</v>
      </c>
      <c r="D42" s="92">
        <v>5414.9284313725484</v>
      </c>
      <c r="E42" s="92">
        <v>6230.3852941176474</v>
      </c>
      <c r="F42" s="111">
        <v>-13.088385777922973</v>
      </c>
      <c r="G42" s="53">
        <v>53.4</v>
      </c>
      <c r="H42" s="53">
        <v>96.5</v>
      </c>
      <c r="I42" s="30">
        <v>14.978940057935425</v>
      </c>
    </row>
    <row r="43" spans="1:9" ht="15">
      <c r="A43" s="52" t="s">
        <v>14</v>
      </c>
      <c r="B43" s="64">
        <v>5183.5730000000003</v>
      </c>
      <c r="C43" s="47">
        <v>5995.16</v>
      </c>
      <c r="D43" s="92">
        <v>5081.93431372549</v>
      </c>
      <c r="E43" s="92">
        <v>5877.6078431372543</v>
      </c>
      <c r="F43" s="111">
        <v>-13.537370145250494</v>
      </c>
      <c r="G43" s="53">
        <v>48.48</v>
      </c>
      <c r="H43" s="53">
        <v>97.6</v>
      </c>
      <c r="I43" s="30">
        <v>2.3851979006587287</v>
      </c>
    </row>
    <row r="44" spans="1:9" ht="15">
      <c r="A44" s="52" t="s">
        <v>15</v>
      </c>
      <c r="B44" s="64">
        <v>4635.7489999999998</v>
      </c>
      <c r="C44" s="47">
        <v>5448.6239999999998</v>
      </c>
      <c r="D44" s="92">
        <v>4544.8519607843136</v>
      </c>
      <c r="E44" s="92">
        <v>5341.7882352941169</v>
      </c>
      <c r="F44" s="111">
        <v>-14.918904295836894</v>
      </c>
      <c r="G44" s="53">
        <v>43.55</v>
      </c>
      <c r="H44" s="53">
        <v>102.7</v>
      </c>
      <c r="I44" s="30">
        <v>0.26910352910746815</v>
      </c>
    </row>
    <row r="45" spans="1:9" ht="15">
      <c r="A45" s="52" t="s">
        <v>16</v>
      </c>
      <c r="B45" s="64">
        <v>4020.5509999999999</v>
      </c>
      <c r="C45" s="47">
        <v>4559.6769999999997</v>
      </c>
      <c r="D45" s="92">
        <v>3941.7166666666667</v>
      </c>
      <c r="E45" s="92">
        <v>4470.2715686274505</v>
      </c>
      <c r="F45" s="111">
        <v>-11.823776113965963</v>
      </c>
      <c r="G45" s="53">
        <v>38.44</v>
      </c>
      <c r="H45" s="53">
        <v>89.8</v>
      </c>
      <c r="I45" s="30">
        <v>1.9717278813520433E-2</v>
      </c>
    </row>
    <row r="46" spans="1:9" ht="15" thickBot="1">
      <c r="A46" s="67" t="s">
        <v>122</v>
      </c>
      <c r="B46" s="68">
        <v>5821.98</v>
      </c>
      <c r="C46" s="48">
        <v>6670.6840000000002</v>
      </c>
      <c r="D46" s="114">
        <v>5707.823529411764</v>
      </c>
      <c r="E46" s="114">
        <v>6539.886274509804</v>
      </c>
      <c r="F46" s="113">
        <v>-12.722893184566988</v>
      </c>
      <c r="G46" s="69">
        <v>57.79</v>
      </c>
      <c r="H46" s="69">
        <v>94.6</v>
      </c>
      <c r="I46" s="31">
        <v>100</v>
      </c>
    </row>
    <row r="47" spans="1:9">
      <c r="A47" s="116" t="s">
        <v>40</v>
      </c>
      <c r="B47" s="116"/>
      <c r="C47" s="116"/>
      <c r="D47" s="116"/>
      <c r="E47" s="116"/>
      <c r="F47" s="116"/>
      <c r="G47" s="28"/>
      <c r="H47" s="28"/>
      <c r="I47" s="28"/>
    </row>
    <row r="48" spans="1:9">
      <c r="A48" s="116" t="s">
        <v>41</v>
      </c>
      <c r="B48" s="116"/>
      <c r="C48" s="116"/>
      <c r="D48" s="116"/>
      <c r="E48" s="116"/>
      <c r="F48" s="116"/>
      <c r="G48" s="28"/>
      <c r="H48" s="28"/>
      <c r="I48" s="28"/>
    </row>
    <row r="49" spans="1:9">
      <c r="A49" s="116" t="s">
        <v>42</v>
      </c>
      <c r="B49" s="116"/>
      <c r="C49" s="116"/>
      <c r="D49" s="116"/>
      <c r="E49" s="116"/>
      <c r="F49" s="116"/>
      <c r="G49" s="28"/>
      <c r="H49" s="28"/>
      <c r="I49" s="28"/>
    </row>
    <row r="50" spans="1:9">
      <c r="A50" s="116" t="s">
        <v>43</v>
      </c>
      <c r="B50" s="116"/>
      <c r="C50" s="116"/>
      <c r="D50" s="116"/>
      <c r="E50" s="116"/>
      <c r="F50" s="116"/>
      <c r="G50" s="28"/>
      <c r="H50" s="28"/>
      <c r="I50" s="28"/>
    </row>
    <row r="51" spans="1:9">
      <c r="G51" s="28"/>
      <c r="H51" s="28"/>
      <c r="I51" s="28"/>
    </row>
    <row r="52" spans="1:9">
      <c r="G52" s="28"/>
      <c r="H52" s="28"/>
      <c r="I52" s="28"/>
    </row>
    <row r="53" spans="1:9">
      <c r="G53" s="28"/>
      <c r="H53" s="28"/>
      <c r="I53" s="28"/>
    </row>
    <row r="54" spans="1:9">
      <c r="G54" s="28"/>
      <c r="H54" s="28"/>
      <c r="I54" s="28"/>
    </row>
    <row r="55" spans="1:9">
      <c r="G55" s="28"/>
      <c r="H55" s="28"/>
      <c r="I55" s="28"/>
    </row>
    <row r="56" spans="1:9">
      <c r="G56" s="28"/>
      <c r="H56" s="28"/>
      <c r="I56" s="28"/>
    </row>
    <row r="57" spans="1:9">
      <c r="G57" s="28"/>
      <c r="H57" s="28"/>
      <c r="I57" s="28"/>
    </row>
    <row r="58" spans="1:9">
      <c r="G58" s="28"/>
      <c r="H58" s="28"/>
      <c r="I58" s="28"/>
    </row>
    <row r="59" spans="1:9">
      <c r="G59" s="28"/>
      <c r="H59" s="28"/>
      <c r="I59" s="28"/>
    </row>
    <row r="60" spans="1:9">
      <c r="G60" s="28"/>
      <c r="H60" s="28"/>
      <c r="I60" s="28"/>
    </row>
    <row r="61" spans="1:9">
      <c r="G61" s="28"/>
      <c r="H61" s="28"/>
      <c r="I61" s="28"/>
    </row>
    <row r="62" spans="1:9">
      <c r="G62" s="28"/>
      <c r="H62" s="28"/>
      <c r="I62" s="28"/>
    </row>
    <row r="63" spans="1:9">
      <c r="G63" s="28"/>
      <c r="H63" s="28"/>
      <c r="I63" s="28"/>
    </row>
    <row r="64" spans="1:9">
      <c r="G64" s="28"/>
      <c r="H64" s="28"/>
      <c r="I64" s="28"/>
    </row>
    <row r="65" spans="7:9">
      <c r="G65" s="28"/>
      <c r="H65" s="28"/>
      <c r="I65" s="28"/>
    </row>
    <row r="66" spans="7:9">
      <c r="G66" s="28"/>
      <c r="H66" s="28"/>
      <c r="I66" s="28"/>
    </row>
    <row r="67" spans="7:9">
      <c r="G67" s="28"/>
      <c r="H67" s="28"/>
      <c r="I67" s="28"/>
    </row>
    <row r="68" spans="7:9">
      <c r="G68" s="28"/>
      <c r="H68" s="28"/>
      <c r="I68" s="28"/>
    </row>
    <row r="69" spans="7:9">
      <c r="G69" s="28"/>
      <c r="H69" s="28"/>
      <c r="I69" s="28"/>
    </row>
    <row r="70" spans="7:9">
      <c r="G70" s="28"/>
      <c r="H70" s="28"/>
      <c r="I70" s="28"/>
    </row>
    <row r="71" spans="7:9">
      <c r="G71" s="28"/>
      <c r="H71" s="28"/>
      <c r="I71" s="28"/>
    </row>
    <row r="72" spans="7:9">
      <c r="G72" s="28"/>
      <c r="H72" s="28"/>
      <c r="I72" s="28"/>
    </row>
    <row r="73" spans="7:9">
      <c r="G73" s="28"/>
      <c r="H73" s="28"/>
      <c r="I73" s="28"/>
    </row>
    <row r="74" spans="7:9">
      <c r="G74" s="28"/>
      <c r="H74" s="28"/>
      <c r="I74" s="28"/>
    </row>
    <row r="75" spans="7:9">
      <c r="G75" s="28"/>
      <c r="H75" s="28"/>
      <c r="I75" s="28"/>
    </row>
    <row r="76" spans="7:9">
      <c r="G76" s="28"/>
      <c r="H76" s="28"/>
      <c r="I76" s="28"/>
    </row>
    <row r="77" spans="7:9">
      <c r="G77" s="28"/>
      <c r="H77" s="28"/>
      <c r="I77" s="28"/>
    </row>
    <row r="78" spans="7:9">
      <c r="G78" s="28"/>
      <c r="H78" s="28"/>
      <c r="I78" s="28"/>
    </row>
    <row r="79" spans="7:9">
      <c r="G79" s="28"/>
      <c r="H79" s="28"/>
      <c r="I79" s="28"/>
    </row>
    <row r="80" spans="7:9">
      <c r="G80" s="28"/>
      <c r="H80" s="28"/>
      <c r="I80" s="28"/>
    </row>
    <row r="81" spans="7:9">
      <c r="G81" s="28"/>
      <c r="H81" s="28"/>
      <c r="I81" s="28"/>
    </row>
    <row r="82" spans="7:9">
      <c r="G82" s="28"/>
      <c r="H82" s="28"/>
      <c r="I82" s="28"/>
    </row>
    <row r="83" spans="7:9">
      <c r="G83" s="28"/>
      <c r="H83" s="28"/>
      <c r="I83" s="28"/>
    </row>
    <row r="84" spans="7:9">
      <c r="G84" s="28"/>
      <c r="H84" s="28"/>
      <c r="I84" s="28"/>
    </row>
    <row r="85" spans="7:9">
      <c r="G85" s="28"/>
      <c r="H85" s="28"/>
      <c r="I85" s="28"/>
    </row>
    <row r="86" spans="7:9">
      <c r="G86" s="28"/>
      <c r="H86" s="28"/>
      <c r="I86" s="28"/>
    </row>
    <row r="87" spans="7:9">
      <c r="G87" s="28"/>
      <c r="H87" s="28"/>
      <c r="I87" s="28"/>
    </row>
    <row r="88" spans="7:9">
      <c r="G88" s="28"/>
      <c r="H88" s="28"/>
      <c r="I88" s="28"/>
    </row>
    <row r="89" spans="7:9">
      <c r="G89" s="28"/>
      <c r="H89" s="28"/>
      <c r="I89" s="28"/>
    </row>
    <row r="90" spans="7:9">
      <c r="G90" s="28"/>
      <c r="H90" s="28"/>
      <c r="I90" s="28"/>
    </row>
    <row r="91" spans="7:9">
      <c r="G91" s="28"/>
      <c r="H91" s="28"/>
      <c r="I91" s="28"/>
    </row>
    <row r="92" spans="7:9">
      <c r="G92" s="28"/>
      <c r="H92" s="28"/>
      <c r="I92" s="28"/>
    </row>
    <row r="93" spans="7:9">
      <c r="G93" s="28"/>
      <c r="H93" s="28"/>
      <c r="I93" s="28"/>
    </row>
    <row r="94" spans="7:9">
      <c r="G94" s="28"/>
      <c r="H94" s="28"/>
      <c r="I94" s="28"/>
    </row>
    <row r="95" spans="7:9">
      <c r="G95" s="28"/>
      <c r="H95" s="28"/>
      <c r="I95" s="28"/>
    </row>
    <row r="96" spans="7:9">
      <c r="G96" s="28"/>
      <c r="H96" s="28"/>
      <c r="I96" s="28"/>
    </row>
    <row r="97" spans="7:9">
      <c r="G97" s="28"/>
      <c r="H97" s="28"/>
      <c r="I97" s="28"/>
    </row>
    <row r="98" spans="7:9">
      <c r="G98" s="28"/>
      <c r="H98" s="28"/>
      <c r="I98" s="28"/>
    </row>
    <row r="99" spans="7:9">
      <c r="G99" s="28"/>
      <c r="H99" s="28"/>
      <c r="I99" s="28"/>
    </row>
    <row r="100" spans="7:9">
      <c r="G100" s="28"/>
      <c r="H100" s="28"/>
      <c r="I100" s="28"/>
    </row>
    <row r="101" spans="7:9" ht="28.5" customHeight="1">
      <c r="G101" s="28"/>
      <c r="H101" s="28"/>
      <c r="I101" s="28"/>
    </row>
    <row r="102" spans="7:9">
      <c r="G102" s="28"/>
      <c r="H102" s="28"/>
      <c r="I102" s="28"/>
    </row>
    <row r="103" spans="7:9">
      <c r="G103" s="28"/>
      <c r="H103" s="28"/>
      <c r="I103" s="28"/>
    </row>
    <row r="104" spans="7:9">
      <c r="G104" s="28"/>
      <c r="H104" s="28"/>
      <c r="I104" s="28"/>
    </row>
    <row r="105" spans="7:9">
      <c r="G105" s="28"/>
      <c r="H105" s="28"/>
      <c r="I105" s="28"/>
    </row>
    <row r="106" spans="7:9">
      <c r="G106" s="28"/>
      <c r="H106" s="28"/>
      <c r="I106" s="28"/>
    </row>
    <row r="107" spans="7:9">
      <c r="G107" s="28"/>
      <c r="H107" s="28"/>
      <c r="I107" s="28"/>
    </row>
    <row r="108" spans="7:9">
      <c r="G108" s="28"/>
      <c r="H108" s="28"/>
      <c r="I108" s="28"/>
    </row>
    <row r="109" spans="7:9">
      <c r="G109" s="28"/>
      <c r="H109" s="28"/>
      <c r="I109" s="28"/>
    </row>
    <row r="110" spans="7:9">
      <c r="G110" s="28"/>
      <c r="H110" s="28"/>
      <c r="I110" s="28"/>
    </row>
    <row r="111" spans="7:9">
      <c r="G111" s="28"/>
      <c r="H111" s="28"/>
      <c r="I111" s="28"/>
    </row>
    <row r="112" spans="7:9">
      <c r="G112" s="28"/>
      <c r="H112" s="28"/>
      <c r="I112" s="28"/>
    </row>
    <row r="113" spans="7:9">
      <c r="G113" s="28"/>
      <c r="H113" s="28"/>
      <c r="I113" s="28"/>
    </row>
    <row r="114" spans="7:9">
      <c r="G114" s="28"/>
      <c r="H114" s="28"/>
      <c r="I114" s="28"/>
    </row>
    <row r="115" spans="7:9">
      <c r="G115" s="28"/>
      <c r="H115" s="28"/>
      <c r="I115" s="28"/>
    </row>
    <row r="116" spans="7:9">
      <c r="G116" s="28"/>
      <c r="H116" s="28"/>
      <c r="I116" s="28"/>
    </row>
    <row r="117" spans="7:9">
      <c r="G117" s="28"/>
      <c r="H117" s="28"/>
      <c r="I117" s="28"/>
    </row>
    <row r="118" spans="7:9">
      <c r="G118" s="28"/>
      <c r="H118" s="28"/>
      <c r="I118" s="28"/>
    </row>
    <row r="119" spans="7:9">
      <c r="G119" s="28"/>
      <c r="H119" s="28"/>
      <c r="I119" s="28"/>
    </row>
    <row r="120" spans="7:9">
      <c r="G120" s="28"/>
      <c r="H120" s="28"/>
      <c r="I120" s="28"/>
    </row>
    <row r="121" spans="7:9">
      <c r="G121" s="28"/>
      <c r="H121" s="28"/>
      <c r="I121" s="28"/>
    </row>
    <row r="122" spans="7:9">
      <c r="G122" s="28"/>
      <c r="H122" s="28"/>
      <c r="I122" s="28"/>
    </row>
    <row r="123" spans="7:9">
      <c r="G123" s="28"/>
      <c r="H123" s="28"/>
      <c r="I123" s="28"/>
    </row>
    <row r="124" spans="7:9">
      <c r="G124" s="28"/>
      <c r="H124" s="28"/>
      <c r="I124" s="28"/>
    </row>
    <row r="125" spans="7:9">
      <c r="G125" s="28"/>
      <c r="H125" s="28"/>
      <c r="I125" s="28"/>
    </row>
    <row r="126" spans="7:9">
      <c r="G126" s="28"/>
      <c r="H126" s="28"/>
      <c r="I126" s="28"/>
    </row>
    <row r="127" spans="7:9">
      <c r="G127" s="28"/>
      <c r="H127" s="28"/>
      <c r="I127" s="28"/>
    </row>
    <row r="128" spans="7:9">
      <c r="G128" s="28"/>
      <c r="H128" s="28"/>
      <c r="I128" s="28"/>
    </row>
    <row r="129" spans="7:9">
      <c r="G129" s="28"/>
      <c r="H129" s="28"/>
      <c r="I129" s="28"/>
    </row>
    <row r="130" spans="7:9">
      <c r="G130" s="28"/>
      <c r="H130" s="28"/>
      <c r="I130" s="28"/>
    </row>
    <row r="131" spans="7:9">
      <c r="G131" s="28"/>
      <c r="H131" s="28"/>
      <c r="I131" s="28"/>
    </row>
    <row r="132" spans="7:9">
      <c r="G132" s="28"/>
      <c r="H132" s="28"/>
      <c r="I132" s="28"/>
    </row>
    <row r="133" spans="7:9">
      <c r="G133" s="28"/>
      <c r="H133" s="28"/>
      <c r="I133" s="28"/>
    </row>
    <row r="134" spans="7:9">
      <c r="G134" s="28"/>
      <c r="H134" s="28"/>
      <c r="I134" s="28"/>
    </row>
    <row r="135" spans="7:9">
      <c r="G135" s="28"/>
      <c r="H135" s="28"/>
      <c r="I135" s="28"/>
    </row>
    <row r="136" spans="7:9">
      <c r="G136" s="28"/>
      <c r="H136" s="28"/>
      <c r="I136" s="28"/>
    </row>
    <row r="137" spans="7:9">
      <c r="G137" s="28"/>
      <c r="H137" s="28"/>
      <c r="I137" s="28"/>
    </row>
    <row r="138" spans="7:9">
      <c r="G138" s="28"/>
      <c r="H138" s="28"/>
      <c r="I138" s="28"/>
    </row>
    <row r="139" spans="7:9">
      <c r="G139" s="28"/>
      <c r="H139" s="28"/>
      <c r="I139" s="28"/>
    </row>
    <row r="140" spans="7:9">
      <c r="G140" s="28"/>
      <c r="H140" s="28"/>
      <c r="I140" s="28"/>
    </row>
    <row r="141" spans="7:9">
      <c r="G141" s="28"/>
      <c r="H141" s="28"/>
      <c r="I141" s="28"/>
    </row>
    <row r="142" spans="7:9">
      <c r="G142" s="28"/>
      <c r="H142" s="28"/>
      <c r="I142" s="28"/>
    </row>
    <row r="143" spans="7:9">
      <c r="G143" s="28"/>
      <c r="H143" s="28"/>
      <c r="I143" s="28"/>
    </row>
    <row r="144" spans="7:9">
      <c r="G144" s="28"/>
      <c r="H144" s="28"/>
      <c r="I144" s="28"/>
    </row>
    <row r="145" spans="7:9">
      <c r="G145" s="28"/>
      <c r="H145" s="28"/>
      <c r="I145" s="28"/>
    </row>
    <row r="146" spans="7:9">
      <c r="G146" s="28"/>
      <c r="H146" s="28"/>
      <c r="I146" s="28"/>
    </row>
    <row r="147" spans="7:9">
      <c r="G147" s="28"/>
      <c r="H147" s="28"/>
      <c r="I147" s="28"/>
    </row>
    <row r="148" spans="7:9">
      <c r="G148" s="28"/>
      <c r="H148" s="28"/>
      <c r="I148" s="28"/>
    </row>
    <row r="149" spans="7:9">
      <c r="G149" s="28"/>
      <c r="H149" s="28"/>
      <c r="I149" s="28"/>
    </row>
    <row r="150" spans="7:9">
      <c r="G150" s="28"/>
      <c r="H150" s="28"/>
      <c r="I150" s="28"/>
    </row>
    <row r="151" spans="7:9">
      <c r="G151" s="28"/>
      <c r="H151" s="28"/>
      <c r="I151" s="28"/>
    </row>
    <row r="152" spans="7:9">
      <c r="G152" s="28"/>
      <c r="H152" s="28"/>
      <c r="I152" s="28"/>
    </row>
    <row r="153" spans="7:9">
      <c r="G153" s="28"/>
      <c r="H153" s="28"/>
      <c r="I153" s="28"/>
    </row>
    <row r="154" spans="7:9">
      <c r="G154" s="28"/>
      <c r="H154" s="28"/>
      <c r="I154" s="28"/>
    </row>
    <row r="155" spans="7:9">
      <c r="G155" s="28"/>
      <c r="H155" s="28"/>
      <c r="I155" s="28"/>
    </row>
    <row r="156" spans="7:9">
      <c r="G156" s="28"/>
      <c r="H156" s="28"/>
      <c r="I156" s="28"/>
    </row>
    <row r="157" spans="7:9">
      <c r="G157" s="28"/>
      <c r="H157" s="28"/>
      <c r="I157" s="28"/>
    </row>
    <row r="158" spans="7:9">
      <c r="G158" s="28"/>
      <c r="H158" s="28"/>
      <c r="I158" s="28"/>
    </row>
    <row r="159" spans="7:9">
      <c r="G159" s="28"/>
      <c r="H159" s="28"/>
      <c r="I159" s="28"/>
    </row>
    <row r="160" spans="7:9">
      <c r="G160" s="28"/>
      <c r="H160" s="28"/>
      <c r="I160" s="28"/>
    </row>
    <row r="161" spans="7:9">
      <c r="G161" s="28"/>
      <c r="H161" s="28"/>
      <c r="I161" s="28"/>
    </row>
    <row r="162" spans="7:9">
      <c r="G162" s="28"/>
      <c r="H162" s="28"/>
      <c r="I162" s="28"/>
    </row>
    <row r="163" spans="7:9">
      <c r="G163" s="28"/>
      <c r="H163" s="28"/>
      <c r="I163" s="28"/>
    </row>
    <row r="164" spans="7:9">
      <c r="G164" s="28"/>
      <c r="H164" s="28"/>
      <c r="I164" s="28"/>
    </row>
    <row r="165" spans="7:9">
      <c r="G165" s="28"/>
      <c r="H165" s="28"/>
      <c r="I165" s="28"/>
    </row>
    <row r="166" spans="7:9">
      <c r="G166" s="28"/>
      <c r="H166" s="28"/>
      <c r="I166" s="28"/>
    </row>
    <row r="167" spans="7:9">
      <c r="G167" s="28"/>
      <c r="H167" s="28"/>
      <c r="I167" s="28"/>
    </row>
    <row r="168" spans="7:9">
      <c r="G168" s="28"/>
      <c r="H168" s="28"/>
      <c r="I168" s="28"/>
    </row>
    <row r="169" spans="7:9">
      <c r="G169" s="28"/>
      <c r="H169" s="28"/>
      <c r="I169" s="28"/>
    </row>
    <row r="170" spans="7:9">
      <c r="G170" s="28"/>
      <c r="H170" s="28"/>
      <c r="I170" s="28"/>
    </row>
    <row r="171" spans="7:9">
      <c r="G171" s="28"/>
      <c r="H171" s="28"/>
      <c r="I171" s="28"/>
    </row>
    <row r="172" spans="7:9">
      <c r="G172" s="28"/>
      <c r="H172" s="28"/>
      <c r="I172" s="28"/>
    </row>
    <row r="173" spans="7:9">
      <c r="G173" s="28"/>
      <c r="H173" s="28"/>
      <c r="I173" s="28"/>
    </row>
    <row r="174" spans="7:9">
      <c r="G174" s="28"/>
      <c r="H174" s="28"/>
      <c r="I174" s="28"/>
    </row>
    <row r="175" spans="7:9">
      <c r="G175" s="28"/>
      <c r="H175" s="28"/>
      <c r="I175" s="28"/>
    </row>
    <row r="176" spans="7:9">
      <c r="G176" s="28"/>
      <c r="H176" s="28"/>
      <c r="I176" s="28"/>
    </row>
    <row r="177" spans="7:9">
      <c r="G177" s="28"/>
      <c r="H177" s="28"/>
      <c r="I177" s="28"/>
    </row>
    <row r="178" spans="7:9">
      <c r="G178" s="28"/>
      <c r="H178" s="28"/>
      <c r="I178" s="28"/>
    </row>
    <row r="179" spans="7:9">
      <c r="G179" s="28"/>
      <c r="H179" s="28"/>
      <c r="I179" s="28"/>
    </row>
    <row r="180" spans="7:9">
      <c r="G180" s="28"/>
      <c r="H180" s="28"/>
      <c r="I180" s="28"/>
    </row>
    <row r="181" spans="7:9">
      <c r="G181" s="28"/>
      <c r="H181" s="28"/>
      <c r="I181" s="28"/>
    </row>
    <row r="182" spans="7:9">
      <c r="G182" s="28"/>
      <c r="H182" s="28"/>
      <c r="I182" s="28"/>
    </row>
    <row r="183" spans="7:9">
      <c r="G183" s="28"/>
      <c r="H183" s="28"/>
      <c r="I183" s="28"/>
    </row>
    <row r="184" spans="7:9">
      <c r="G184" s="28"/>
      <c r="H184" s="28"/>
      <c r="I184" s="28"/>
    </row>
    <row r="185" spans="7:9">
      <c r="G185" s="28"/>
      <c r="H185" s="28"/>
      <c r="I185" s="28"/>
    </row>
    <row r="186" spans="7:9">
      <c r="G186" s="28"/>
      <c r="H186" s="28"/>
      <c r="I186" s="28"/>
    </row>
    <row r="187" spans="7:9">
      <c r="G187" s="28"/>
      <c r="H187" s="28"/>
      <c r="I187" s="28"/>
    </row>
    <row r="188" spans="7:9">
      <c r="G188" s="28"/>
      <c r="H188" s="28"/>
      <c r="I188" s="28"/>
    </row>
    <row r="189" spans="7:9">
      <c r="G189" s="28"/>
      <c r="H189" s="28"/>
      <c r="I189" s="28"/>
    </row>
    <row r="190" spans="7:9">
      <c r="G190" s="28"/>
      <c r="H190" s="28"/>
      <c r="I190" s="28"/>
    </row>
    <row r="191" spans="7:9">
      <c r="G191" s="28"/>
      <c r="H191" s="28"/>
      <c r="I191" s="28"/>
    </row>
    <row r="192" spans="7:9">
      <c r="G192" s="28"/>
      <c r="H192" s="28"/>
      <c r="I192" s="28"/>
    </row>
    <row r="193" spans="7:9">
      <c r="G193" s="28"/>
      <c r="H193" s="28"/>
      <c r="I193" s="28"/>
    </row>
    <row r="194" spans="7:9">
      <c r="G194" s="28"/>
      <c r="H194" s="28"/>
      <c r="I194" s="28"/>
    </row>
    <row r="195" spans="7:9">
      <c r="G195" s="28"/>
      <c r="H195" s="28"/>
      <c r="I195" s="28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zoomScale="85" workbookViewId="0">
      <selection activeCell="B2" sqref="B2:E48"/>
    </sheetView>
  </sheetViews>
  <sheetFormatPr defaultRowHeight="28.5" customHeight="1"/>
  <cols>
    <col min="1" max="1" width="12" style="759" customWidth="1"/>
    <col min="2" max="2" width="54.140625" style="759" customWidth="1"/>
    <col min="3" max="3" width="21.28515625" style="759" customWidth="1"/>
    <col min="4" max="4" width="22" style="759" customWidth="1"/>
    <col min="5" max="5" width="22.7109375" style="759" customWidth="1"/>
    <col min="6" max="6" width="16.140625" style="759" customWidth="1"/>
    <col min="7" max="7" width="10.85546875" style="759" customWidth="1"/>
    <col min="8" max="8" width="9.140625" style="759" customWidth="1"/>
    <col min="9" max="10" width="9.140625" style="759"/>
    <col min="11" max="11" width="9" style="759" customWidth="1"/>
    <col min="12" max="253" width="9.140625" style="759"/>
    <col min="254" max="254" width="12" style="759" customWidth="1"/>
    <col min="255" max="255" width="54.140625" style="759" customWidth="1"/>
    <col min="256" max="256" width="21.28515625" style="759" customWidth="1"/>
    <col min="257" max="257" width="22" style="759" customWidth="1"/>
    <col min="258" max="258" width="22.7109375" style="759" customWidth="1"/>
    <col min="259" max="260" width="16.140625" style="759" customWidth="1"/>
    <col min="261" max="261" width="15.42578125" style="759" customWidth="1"/>
    <col min="262" max="262" width="13.5703125" style="759" customWidth="1"/>
    <col min="263" max="263" width="10.85546875" style="759" customWidth="1"/>
    <col min="264" max="264" width="9.140625" style="759" customWidth="1"/>
    <col min="265" max="266" width="9.140625" style="759"/>
    <col min="267" max="267" width="9" style="759" customWidth="1"/>
    <col min="268" max="509" width="9.140625" style="759"/>
    <col min="510" max="510" width="12" style="759" customWidth="1"/>
    <col min="511" max="511" width="54.140625" style="759" customWidth="1"/>
    <col min="512" max="512" width="21.28515625" style="759" customWidth="1"/>
    <col min="513" max="513" width="22" style="759" customWidth="1"/>
    <col min="514" max="514" width="22.7109375" style="759" customWidth="1"/>
    <col min="515" max="516" width="16.140625" style="759" customWidth="1"/>
    <col min="517" max="517" width="15.42578125" style="759" customWidth="1"/>
    <col min="518" max="518" width="13.5703125" style="759" customWidth="1"/>
    <col min="519" max="519" width="10.85546875" style="759" customWidth="1"/>
    <col min="520" max="520" width="9.140625" style="759" customWidth="1"/>
    <col min="521" max="522" width="9.140625" style="759"/>
    <col min="523" max="523" width="9" style="759" customWidth="1"/>
    <col min="524" max="765" width="9.140625" style="759"/>
    <col min="766" max="766" width="12" style="759" customWidth="1"/>
    <col min="767" max="767" width="54.140625" style="759" customWidth="1"/>
    <col min="768" max="768" width="21.28515625" style="759" customWidth="1"/>
    <col min="769" max="769" width="22" style="759" customWidth="1"/>
    <col min="770" max="770" width="22.7109375" style="759" customWidth="1"/>
    <col min="771" max="772" width="16.140625" style="759" customWidth="1"/>
    <col min="773" max="773" width="15.42578125" style="759" customWidth="1"/>
    <col min="774" max="774" width="13.5703125" style="759" customWidth="1"/>
    <col min="775" max="775" width="10.85546875" style="759" customWidth="1"/>
    <col min="776" max="776" width="9.140625" style="759" customWidth="1"/>
    <col min="777" max="778" width="9.140625" style="759"/>
    <col min="779" max="779" width="9" style="759" customWidth="1"/>
    <col min="780" max="1021" width="9.140625" style="759"/>
    <col min="1022" max="1022" width="12" style="759" customWidth="1"/>
    <col min="1023" max="1023" width="54.140625" style="759" customWidth="1"/>
    <col min="1024" max="1024" width="21.28515625" style="759" customWidth="1"/>
    <col min="1025" max="1025" width="22" style="759" customWidth="1"/>
    <col min="1026" max="1026" width="22.7109375" style="759" customWidth="1"/>
    <col min="1027" max="1028" width="16.140625" style="759" customWidth="1"/>
    <col min="1029" max="1029" width="15.42578125" style="759" customWidth="1"/>
    <col min="1030" max="1030" width="13.5703125" style="759" customWidth="1"/>
    <col min="1031" max="1031" width="10.85546875" style="759" customWidth="1"/>
    <col min="1032" max="1032" width="9.140625" style="759" customWidth="1"/>
    <col min="1033" max="1034" width="9.140625" style="759"/>
    <col min="1035" max="1035" width="9" style="759" customWidth="1"/>
    <col min="1036" max="1277" width="9.140625" style="759"/>
    <col min="1278" max="1278" width="12" style="759" customWidth="1"/>
    <col min="1279" max="1279" width="54.140625" style="759" customWidth="1"/>
    <col min="1280" max="1280" width="21.28515625" style="759" customWidth="1"/>
    <col min="1281" max="1281" width="22" style="759" customWidth="1"/>
    <col min="1282" max="1282" width="22.7109375" style="759" customWidth="1"/>
    <col min="1283" max="1284" width="16.140625" style="759" customWidth="1"/>
    <col min="1285" max="1285" width="15.42578125" style="759" customWidth="1"/>
    <col min="1286" max="1286" width="13.5703125" style="759" customWidth="1"/>
    <col min="1287" max="1287" width="10.85546875" style="759" customWidth="1"/>
    <col min="1288" max="1288" width="9.140625" style="759" customWidth="1"/>
    <col min="1289" max="1290" width="9.140625" style="759"/>
    <col min="1291" max="1291" width="9" style="759" customWidth="1"/>
    <col min="1292" max="1533" width="9.140625" style="759"/>
    <col min="1534" max="1534" width="12" style="759" customWidth="1"/>
    <col min="1535" max="1535" width="54.140625" style="759" customWidth="1"/>
    <col min="1536" max="1536" width="21.28515625" style="759" customWidth="1"/>
    <col min="1537" max="1537" width="22" style="759" customWidth="1"/>
    <col min="1538" max="1538" width="22.7109375" style="759" customWidth="1"/>
    <col min="1539" max="1540" width="16.140625" style="759" customWidth="1"/>
    <col min="1541" max="1541" width="15.42578125" style="759" customWidth="1"/>
    <col min="1542" max="1542" width="13.5703125" style="759" customWidth="1"/>
    <col min="1543" max="1543" width="10.85546875" style="759" customWidth="1"/>
    <col min="1544" max="1544" width="9.140625" style="759" customWidth="1"/>
    <col min="1545" max="1546" width="9.140625" style="759"/>
    <col min="1547" max="1547" width="9" style="759" customWidth="1"/>
    <col min="1548" max="1789" width="9.140625" style="759"/>
    <col min="1790" max="1790" width="12" style="759" customWidth="1"/>
    <col min="1791" max="1791" width="54.140625" style="759" customWidth="1"/>
    <col min="1792" max="1792" width="21.28515625" style="759" customWidth="1"/>
    <col min="1793" max="1793" width="22" style="759" customWidth="1"/>
    <col min="1794" max="1794" width="22.7109375" style="759" customWidth="1"/>
    <col min="1795" max="1796" width="16.140625" style="759" customWidth="1"/>
    <col min="1797" max="1797" width="15.42578125" style="759" customWidth="1"/>
    <col min="1798" max="1798" width="13.5703125" style="759" customWidth="1"/>
    <col min="1799" max="1799" width="10.85546875" style="759" customWidth="1"/>
    <col min="1800" max="1800" width="9.140625" style="759" customWidth="1"/>
    <col min="1801" max="1802" width="9.140625" style="759"/>
    <col min="1803" max="1803" width="9" style="759" customWidth="1"/>
    <col min="1804" max="2045" width="9.140625" style="759"/>
    <col min="2046" max="2046" width="12" style="759" customWidth="1"/>
    <col min="2047" max="2047" width="54.140625" style="759" customWidth="1"/>
    <col min="2048" max="2048" width="21.28515625" style="759" customWidth="1"/>
    <col min="2049" max="2049" width="22" style="759" customWidth="1"/>
    <col min="2050" max="2050" width="22.7109375" style="759" customWidth="1"/>
    <col min="2051" max="2052" width="16.140625" style="759" customWidth="1"/>
    <col min="2053" max="2053" width="15.42578125" style="759" customWidth="1"/>
    <col min="2054" max="2054" width="13.5703125" style="759" customWidth="1"/>
    <col min="2055" max="2055" width="10.85546875" style="759" customWidth="1"/>
    <col min="2056" max="2056" width="9.140625" style="759" customWidth="1"/>
    <col min="2057" max="2058" width="9.140625" style="759"/>
    <col min="2059" max="2059" width="9" style="759" customWidth="1"/>
    <col min="2060" max="2301" width="9.140625" style="759"/>
    <col min="2302" max="2302" width="12" style="759" customWidth="1"/>
    <col min="2303" max="2303" width="54.140625" style="759" customWidth="1"/>
    <col min="2304" max="2304" width="21.28515625" style="759" customWidth="1"/>
    <col min="2305" max="2305" width="22" style="759" customWidth="1"/>
    <col min="2306" max="2306" width="22.7109375" style="759" customWidth="1"/>
    <col min="2307" max="2308" width="16.140625" style="759" customWidth="1"/>
    <col min="2309" max="2309" width="15.42578125" style="759" customWidth="1"/>
    <col min="2310" max="2310" width="13.5703125" style="759" customWidth="1"/>
    <col min="2311" max="2311" width="10.85546875" style="759" customWidth="1"/>
    <col min="2312" max="2312" width="9.140625" style="759" customWidth="1"/>
    <col min="2313" max="2314" width="9.140625" style="759"/>
    <col min="2315" max="2315" width="9" style="759" customWidth="1"/>
    <col min="2316" max="2557" width="9.140625" style="759"/>
    <col min="2558" max="2558" width="12" style="759" customWidth="1"/>
    <col min="2559" max="2559" width="54.140625" style="759" customWidth="1"/>
    <col min="2560" max="2560" width="21.28515625" style="759" customWidth="1"/>
    <col min="2561" max="2561" width="22" style="759" customWidth="1"/>
    <col min="2562" max="2562" width="22.7109375" style="759" customWidth="1"/>
    <col min="2563" max="2564" width="16.140625" style="759" customWidth="1"/>
    <col min="2565" max="2565" width="15.42578125" style="759" customWidth="1"/>
    <col min="2566" max="2566" width="13.5703125" style="759" customWidth="1"/>
    <col min="2567" max="2567" width="10.85546875" style="759" customWidth="1"/>
    <col min="2568" max="2568" width="9.140625" style="759" customWidth="1"/>
    <col min="2569" max="2570" width="9.140625" style="759"/>
    <col min="2571" max="2571" width="9" style="759" customWidth="1"/>
    <col min="2572" max="2813" width="9.140625" style="759"/>
    <col min="2814" max="2814" width="12" style="759" customWidth="1"/>
    <col min="2815" max="2815" width="54.140625" style="759" customWidth="1"/>
    <col min="2816" max="2816" width="21.28515625" style="759" customWidth="1"/>
    <col min="2817" max="2817" width="22" style="759" customWidth="1"/>
    <col min="2818" max="2818" width="22.7109375" style="759" customWidth="1"/>
    <col min="2819" max="2820" width="16.140625" style="759" customWidth="1"/>
    <col min="2821" max="2821" width="15.42578125" style="759" customWidth="1"/>
    <col min="2822" max="2822" width="13.5703125" style="759" customWidth="1"/>
    <col min="2823" max="2823" width="10.85546875" style="759" customWidth="1"/>
    <col min="2824" max="2824" width="9.140625" style="759" customWidth="1"/>
    <col min="2825" max="2826" width="9.140625" style="759"/>
    <col min="2827" max="2827" width="9" style="759" customWidth="1"/>
    <col min="2828" max="3069" width="9.140625" style="759"/>
    <col min="3070" max="3070" width="12" style="759" customWidth="1"/>
    <col min="3071" max="3071" width="54.140625" style="759" customWidth="1"/>
    <col min="3072" max="3072" width="21.28515625" style="759" customWidth="1"/>
    <col min="3073" max="3073" width="22" style="759" customWidth="1"/>
    <col min="3074" max="3074" width="22.7109375" style="759" customWidth="1"/>
    <col min="3075" max="3076" width="16.140625" style="759" customWidth="1"/>
    <col min="3077" max="3077" width="15.42578125" style="759" customWidth="1"/>
    <col min="3078" max="3078" width="13.5703125" style="759" customWidth="1"/>
    <col min="3079" max="3079" width="10.85546875" style="759" customWidth="1"/>
    <col min="3080" max="3080" width="9.140625" style="759" customWidth="1"/>
    <col min="3081" max="3082" width="9.140625" style="759"/>
    <col min="3083" max="3083" width="9" style="759" customWidth="1"/>
    <col min="3084" max="3325" width="9.140625" style="759"/>
    <col min="3326" max="3326" width="12" style="759" customWidth="1"/>
    <col min="3327" max="3327" width="54.140625" style="759" customWidth="1"/>
    <col min="3328" max="3328" width="21.28515625" style="759" customWidth="1"/>
    <col min="3329" max="3329" width="22" style="759" customWidth="1"/>
    <col min="3330" max="3330" width="22.7109375" style="759" customWidth="1"/>
    <col min="3331" max="3332" width="16.140625" style="759" customWidth="1"/>
    <col min="3333" max="3333" width="15.42578125" style="759" customWidth="1"/>
    <col min="3334" max="3334" width="13.5703125" style="759" customWidth="1"/>
    <col min="3335" max="3335" width="10.85546875" style="759" customWidth="1"/>
    <col min="3336" max="3336" width="9.140625" style="759" customWidth="1"/>
    <col min="3337" max="3338" width="9.140625" style="759"/>
    <col min="3339" max="3339" width="9" style="759" customWidth="1"/>
    <col min="3340" max="3581" width="9.140625" style="759"/>
    <col min="3582" max="3582" width="12" style="759" customWidth="1"/>
    <col min="3583" max="3583" width="54.140625" style="759" customWidth="1"/>
    <col min="3584" max="3584" width="21.28515625" style="759" customWidth="1"/>
    <col min="3585" max="3585" width="22" style="759" customWidth="1"/>
    <col min="3586" max="3586" width="22.7109375" style="759" customWidth="1"/>
    <col min="3587" max="3588" width="16.140625" style="759" customWidth="1"/>
    <col min="3589" max="3589" width="15.42578125" style="759" customWidth="1"/>
    <col min="3590" max="3590" width="13.5703125" style="759" customWidth="1"/>
    <col min="3591" max="3591" width="10.85546875" style="759" customWidth="1"/>
    <col min="3592" max="3592" width="9.140625" style="759" customWidth="1"/>
    <col min="3593" max="3594" width="9.140625" style="759"/>
    <col min="3595" max="3595" width="9" style="759" customWidth="1"/>
    <col min="3596" max="3837" width="9.140625" style="759"/>
    <col min="3838" max="3838" width="12" style="759" customWidth="1"/>
    <col min="3839" max="3839" width="54.140625" style="759" customWidth="1"/>
    <col min="3840" max="3840" width="21.28515625" style="759" customWidth="1"/>
    <col min="3841" max="3841" width="22" style="759" customWidth="1"/>
    <col min="3842" max="3842" width="22.7109375" style="759" customWidth="1"/>
    <col min="3843" max="3844" width="16.140625" style="759" customWidth="1"/>
    <col min="3845" max="3845" width="15.42578125" style="759" customWidth="1"/>
    <col min="3846" max="3846" width="13.5703125" style="759" customWidth="1"/>
    <col min="3847" max="3847" width="10.85546875" style="759" customWidth="1"/>
    <col min="3848" max="3848" width="9.140625" style="759" customWidth="1"/>
    <col min="3849" max="3850" width="9.140625" style="759"/>
    <col min="3851" max="3851" width="9" style="759" customWidth="1"/>
    <col min="3852" max="4093" width="9.140625" style="759"/>
    <col min="4094" max="4094" width="12" style="759" customWidth="1"/>
    <col min="4095" max="4095" width="54.140625" style="759" customWidth="1"/>
    <col min="4096" max="4096" width="21.28515625" style="759" customWidth="1"/>
    <col min="4097" max="4097" width="22" style="759" customWidth="1"/>
    <col min="4098" max="4098" width="22.7109375" style="759" customWidth="1"/>
    <col min="4099" max="4100" width="16.140625" style="759" customWidth="1"/>
    <col min="4101" max="4101" width="15.42578125" style="759" customWidth="1"/>
    <col min="4102" max="4102" width="13.5703125" style="759" customWidth="1"/>
    <col min="4103" max="4103" width="10.85546875" style="759" customWidth="1"/>
    <col min="4104" max="4104" width="9.140625" style="759" customWidth="1"/>
    <col min="4105" max="4106" width="9.140625" style="759"/>
    <col min="4107" max="4107" width="9" style="759" customWidth="1"/>
    <col min="4108" max="4349" width="9.140625" style="759"/>
    <col min="4350" max="4350" width="12" style="759" customWidth="1"/>
    <col min="4351" max="4351" width="54.140625" style="759" customWidth="1"/>
    <col min="4352" max="4352" width="21.28515625" style="759" customWidth="1"/>
    <col min="4353" max="4353" width="22" style="759" customWidth="1"/>
    <col min="4354" max="4354" width="22.7109375" style="759" customWidth="1"/>
    <col min="4355" max="4356" width="16.140625" style="759" customWidth="1"/>
    <col min="4357" max="4357" width="15.42578125" style="759" customWidth="1"/>
    <col min="4358" max="4358" width="13.5703125" style="759" customWidth="1"/>
    <col min="4359" max="4359" width="10.85546875" style="759" customWidth="1"/>
    <col min="4360" max="4360" width="9.140625" style="759" customWidth="1"/>
    <col min="4361" max="4362" width="9.140625" style="759"/>
    <col min="4363" max="4363" width="9" style="759" customWidth="1"/>
    <col min="4364" max="4605" width="9.140625" style="759"/>
    <col min="4606" max="4606" width="12" style="759" customWidth="1"/>
    <col min="4607" max="4607" width="54.140625" style="759" customWidth="1"/>
    <col min="4608" max="4608" width="21.28515625" style="759" customWidth="1"/>
    <col min="4609" max="4609" width="22" style="759" customWidth="1"/>
    <col min="4610" max="4610" width="22.7109375" style="759" customWidth="1"/>
    <col min="4611" max="4612" width="16.140625" style="759" customWidth="1"/>
    <col min="4613" max="4613" width="15.42578125" style="759" customWidth="1"/>
    <col min="4614" max="4614" width="13.5703125" style="759" customWidth="1"/>
    <col min="4615" max="4615" width="10.85546875" style="759" customWidth="1"/>
    <col min="4616" max="4616" width="9.140625" style="759" customWidth="1"/>
    <col min="4617" max="4618" width="9.140625" style="759"/>
    <col min="4619" max="4619" width="9" style="759" customWidth="1"/>
    <col min="4620" max="4861" width="9.140625" style="759"/>
    <col min="4862" max="4862" width="12" style="759" customWidth="1"/>
    <col min="4863" max="4863" width="54.140625" style="759" customWidth="1"/>
    <col min="4864" max="4864" width="21.28515625" style="759" customWidth="1"/>
    <col min="4865" max="4865" width="22" style="759" customWidth="1"/>
    <col min="4866" max="4866" width="22.7109375" style="759" customWidth="1"/>
    <col min="4867" max="4868" width="16.140625" style="759" customWidth="1"/>
    <col min="4869" max="4869" width="15.42578125" style="759" customWidth="1"/>
    <col min="4870" max="4870" width="13.5703125" style="759" customWidth="1"/>
    <col min="4871" max="4871" width="10.85546875" style="759" customWidth="1"/>
    <col min="4872" max="4872" width="9.140625" style="759" customWidth="1"/>
    <col min="4873" max="4874" width="9.140625" style="759"/>
    <col min="4875" max="4875" width="9" style="759" customWidth="1"/>
    <col min="4876" max="5117" width="9.140625" style="759"/>
    <col min="5118" max="5118" width="12" style="759" customWidth="1"/>
    <col min="5119" max="5119" width="54.140625" style="759" customWidth="1"/>
    <col min="5120" max="5120" width="21.28515625" style="759" customWidth="1"/>
    <col min="5121" max="5121" width="22" style="759" customWidth="1"/>
    <col min="5122" max="5122" width="22.7109375" style="759" customWidth="1"/>
    <col min="5123" max="5124" width="16.140625" style="759" customWidth="1"/>
    <col min="5125" max="5125" width="15.42578125" style="759" customWidth="1"/>
    <col min="5126" max="5126" width="13.5703125" style="759" customWidth="1"/>
    <col min="5127" max="5127" width="10.85546875" style="759" customWidth="1"/>
    <col min="5128" max="5128" width="9.140625" style="759" customWidth="1"/>
    <col min="5129" max="5130" width="9.140625" style="759"/>
    <col min="5131" max="5131" width="9" style="759" customWidth="1"/>
    <col min="5132" max="5373" width="9.140625" style="759"/>
    <col min="5374" max="5374" width="12" style="759" customWidth="1"/>
    <col min="5375" max="5375" width="54.140625" style="759" customWidth="1"/>
    <col min="5376" max="5376" width="21.28515625" style="759" customWidth="1"/>
    <col min="5377" max="5377" width="22" style="759" customWidth="1"/>
    <col min="5378" max="5378" width="22.7109375" style="759" customWidth="1"/>
    <col min="5379" max="5380" width="16.140625" style="759" customWidth="1"/>
    <col min="5381" max="5381" width="15.42578125" style="759" customWidth="1"/>
    <col min="5382" max="5382" width="13.5703125" style="759" customWidth="1"/>
    <col min="5383" max="5383" width="10.85546875" style="759" customWidth="1"/>
    <col min="5384" max="5384" width="9.140625" style="759" customWidth="1"/>
    <col min="5385" max="5386" width="9.140625" style="759"/>
    <col min="5387" max="5387" width="9" style="759" customWidth="1"/>
    <col min="5388" max="5629" width="9.140625" style="759"/>
    <col min="5630" max="5630" width="12" style="759" customWidth="1"/>
    <col min="5631" max="5631" width="54.140625" style="759" customWidth="1"/>
    <col min="5632" max="5632" width="21.28515625" style="759" customWidth="1"/>
    <col min="5633" max="5633" width="22" style="759" customWidth="1"/>
    <col min="5634" max="5634" width="22.7109375" style="759" customWidth="1"/>
    <col min="5635" max="5636" width="16.140625" style="759" customWidth="1"/>
    <col min="5637" max="5637" width="15.42578125" style="759" customWidth="1"/>
    <col min="5638" max="5638" width="13.5703125" style="759" customWidth="1"/>
    <col min="5639" max="5639" width="10.85546875" style="759" customWidth="1"/>
    <col min="5640" max="5640" width="9.140625" style="759" customWidth="1"/>
    <col min="5641" max="5642" width="9.140625" style="759"/>
    <col min="5643" max="5643" width="9" style="759" customWidth="1"/>
    <col min="5644" max="5885" width="9.140625" style="759"/>
    <col min="5886" max="5886" width="12" style="759" customWidth="1"/>
    <col min="5887" max="5887" width="54.140625" style="759" customWidth="1"/>
    <col min="5888" max="5888" width="21.28515625" style="759" customWidth="1"/>
    <col min="5889" max="5889" width="22" style="759" customWidth="1"/>
    <col min="5890" max="5890" width="22.7109375" style="759" customWidth="1"/>
    <col min="5891" max="5892" width="16.140625" style="759" customWidth="1"/>
    <col min="5893" max="5893" width="15.42578125" style="759" customWidth="1"/>
    <col min="5894" max="5894" width="13.5703125" style="759" customWidth="1"/>
    <col min="5895" max="5895" width="10.85546875" style="759" customWidth="1"/>
    <col min="5896" max="5896" width="9.140625" style="759" customWidth="1"/>
    <col min="5897" max="5898" width="9.140625" style="759"/>
    <col min="5899" max="5899" width="9" style="759" customWidth="1"/>
    <col min="5900" max="6141" width="9.140625" style="759"/>
    <col min="6142" max="6142" width="12" style="759" customWidth="1"/>
    <col min="6143" max="6143" width="54.140625" style="759" customWidth="1"/>
    <col min="6144" max="6144" width="21.28515625" style="759" customWidth="1"/>
    <col min="6145" max="6145" width="22" style="759" customWidth="1"/>
    <col min="6146" max="6146" width="22.7109375" style="759" customWidth="1"/>
    <col min="6147" max="6148" width="16.140625" style="759" customWidth="1"/>
    <col min="6149" max="6149" width="15.42578125" style="759" customWidth="1"/>
    <col min="6150" max="6150" width="13.5703125" style="759" customWidth="1"/>
    <col min="6151" max="6151" width="10.85546875" style="759" customWidth="1"/>
    <col min="6152" max="6152" width="9.140625" style="759" customWidth="1"/>
    <col min="6153" max="6154" width="9.140625" style="759"/>
    <col min="6155" max="6155" width="9" style="759" customWidth="1"/>
    <col min="6156" max="6397" width="9.140625" style="759"/>
    <col min="6398" max="6398" width="12" style="759" customWidth="1"/>
    <col min="6399" max="6399" width="54.140625" style="759" customWidth="1"/>
    <col min="6400" max="6400" width="21.28515625" style="759" customWidth="1"/>
    <col min="6401" max="6401" width="22" style="759" customWidth="1"/>
    <col min="6402" max="6402" width="22.7109375" style="759" customWidth="1"/>
    <col min="6403" max="6404" width="16.140625" style="759" customWidth="1"/>
    <col min="6405" max="6405" width="15.42578125" style="759" customWidth="1"/>
    <col min="6406" max="6406" width="13.5703125" style="759" customWidth="1"/>
    <col min="6407" max="6407" width="10.85546875" style="759" customWidth="1"/>
    <col min="6408" max="6408" width="9.140625" style="759" customWidth="1"/>
    <col min="6409" max="6410" width="9.140625" style="759"/>
    <col min="6411" max="6411" width="9" style="759" customWidth="1"/>
    <col min="6412" max="6653" width="9.140625" style="759"/>
    <col min="6654" max="6654" width="12" style="759" customWidth="1"/>
    <col min="6655" max="6655" width="54.140625" style="759" customWidth="1"/>
    <col min="6656" max="6656" width="21.28515625" style="759" customWidth="1"/>
    <col min="6657" max="6657" width="22" style="759" customWidth="1"/>
    <col min="6658" max="6658" width="22.7109375" style="759" customWidth="1"/>
    <col min="6659" max="6660" width="16.140625" style="759" customWidth="1"/>
    <col min="6661" max="6661" width="15.42578125" style="759" customWidth="1"/>
    <col min="6662" max="6662" width="13.5703125" style="759" customWidth="1"/>
    <col min="6663" max="6663" width="10.85546875" style="759" customWidth="1"/>
    <col min="6664" max="6664" width="9.140625" style="759" customWidth="1"/>
    <col min="6665" max="6666" width="9.140625" style="759"/>
    <col min="6667" max="6667" width="9" style="759" customWidth="1"/>
    <col min="6668" max="6909" width="9.140625" style="759"/>
    <col min="6910" max="6910" width="12" style="759" customWidth="1"/>
    <col min="6911" max="6911" width="54.140625" style="759" customWidth="1"/>
    <col min="6912" max="6912" width="21.28515625" style="759" customWidth="1"/>
    <col min="6913" max="6913" width="22" style="759" customWidth="1"/>
    <col min="6914" max="6914" width="22.7109375" style="759" customWidth="1"/>
    <col min="6915" max="6916" width="16.140625" style="759" customWidth="1"/>
    <col min="6917" max="6917" width="15.42578125" style="759" customWidth="1"/>
    <col min="6918" max="6918" width="13.5703125" style="759" customWidth="1"/>
    <col min="6919" max="6919" width="10.85546875" style="759" customWidth="1"/>
    <col min="6920" max="6920" width="9.140625" style="759" customWidth="1"/>
    <col min="6921" max="6922" width="9.140625" style="759"/>
    <col min="6923" max="6923" width="9" style="759" customWidth="1"/>
    <col min="6924" max="7165" width="9.140625" style="759"/>
    <col min="7166" max="7166" width="12" style="759" customWidth="1"/>
    <col min="7167" max="7167" width="54.140625" style="759" customWidth="1"/>
    <col min="7168" max="7168" width="21.28515625" style="759" customWidth="1"/>
    <col min="7169" max="7169" width="22" style="759" customWidth="1"/>
    <col min="7170" max="7170" width="22.7109375" style="759" customWidth="1"/>
    <col min="7171" max="7172" width="16.140625" style="759" customWidth="1"/>
    <col min="7173" max="7173" width="15.42578125" style="759" customWidth="1"/>
    <col min="7174" max="7174" width="13.5703125" style="759" customWidth="1"/>
    <col min="7175" max="7175" width="10.85546875" style="759" customWidth="1"/>
    <col min="7176" max="7176" width="9.140625" style="759" customWidth="1"/>
    <col min="7177" max="7178" width="9.140625" style="759"/>
    <col min="7179" max="7179" width="9" style="759" customWidth="1"/>
    <col min="7180" max="7421" width="9.140625" style="759"/>
    <col min="7422" max="7422" width="12" style="759" customWidth="1"/>
    <col min="7423" max="7423" width="54.140625" style="759" customWidth="1"/>
    <col min="7424" max="7424" width="21.28515625" style="759" customWidth="1"/>
    <col min="7425" max="7425" width="22" style="759" customWidth="1"/>
    <col min="7426" max="7426" width="22.7109375" style="759" customWidth="1"/>
    <col min="7427" max="7428" width="16.140625" style="759" customWidth="1"/>
    <col min="7429" max="7429" width="15.42578125" style="759" customWidth="1"/>
    <col min="7430" max="7430" width="13.5703125" style="759" customWidth="1"/>
    <col min="7431" max="7431" width="10.85546875" style="759" customWidth="1"/>
    <col min="7432" max="7432" width="9.140625" style="759" customWidth="1"/>
    <col min="7433" max="7434" width="9.140625" style="759"/>
    <col min="7435" max="7435" width="9" style="759" customWidth="1"/>
    <col min="7436" max="7677" width="9.140625" style="759"/>
    <col min="7678" max="7678" width="12" style="759" customWidth="1"/>
    <col min="7679" max="7679" width="54.140625" style="759" customWidth="1"/>
    <col min="7680" max="7680" width="21.28515625" style="759" customWidth="1"/>
    <col min="7681" max="7681" width="22" style="759" customWidth="1"/>
    <col min="7682" max="7682" width="22.7109375" style="759" customWidth="1"/>
    <col min="7683" max="7684" width="16.140625" style="759" customWidth="1"/>
    <col min="7685" max="7685" width="15.42578125" style="759" customWidth="1"/>
    <col min="7686" max="7686" width="13.5703125" style="759" customWidth="1"/>
    <col min="7687" max="7687" width="10.85546875" style="759" customWidth="1"/>
    <col min="7688" max="7688" width="9.140625" style="759" customWidth="1"/>
    <col min="7689" max="7690" width="9.140625" style="759"/>
    <col min="7691" max="7691" width="9" style="759" customWidth="1"/>
    <col min="7692" max="7933" width="9.140625" style="759"/>
    <col min="7934" max="7934" width="12" style="759" customWidth="1"/>
    <col min="7935" max="7935" width="54.140625" style="759" customWidth="1"/>
    <col min="7936" max="7936" width="21.28515625" style="759" customWidth="1"/>
    <col min="7937" max="7937" width="22" style="759" customWidth="1"/>
    <col min="7938" max="7938" width="22.7109375" style="759" customWidth="1"/>
    <col min="7939" max="7940" width="16.140625" style="759" customWidth="1"/>
    <col min="7941" max="7941" width="15.42578125" style="759" customWidth="1"/>
    <col min="7942" max="7942" width="13.5703125" style="759" customWidth="1"/>
    <col min="7943" max="7943" width="10.85546875" style="759" customWidth="1"/>
    <col min="7944" max="7944" width="9.140625" style="759" customWidth="1"/>
    <col min="7945" max="7946" width="9.140625" style="759"/>
    <col min="7947" max="7947" width="9" style="759" customWidth="1"/>
    <col min="7948" max="8189" width="9.140625" style="759"/>
    <col min="8190" max="8190" width="12" style="759" customWidth="1"/>
    <col min="8191" max="8191" width="54.140625" style="759" customWidth="1"/>
    <col min="8192" max="8192" width="21.28515625" style="759" customWidth="1"/>
    <col min="8193" max="8193" width="22" style="759" customWidth="1"/>
    <col min="8194" max="8194" width="22.7109375" style="759" customWidth="1"/>
    <col min="8195" max="8196" width="16.140625" style="759" customWidth="1"/>
    <col min="8197" max="8197" width="15.42578125" style="759" customWidth="1"/>
    <col min="8198" max="8198" width="13.5703125" style="759" customWidth="1"/>
    <col min="8199" max="8199" width="10.85546875" style="759" customWidth="1"/>
    <col min="8200" max="8200" width="9.140625" style="759" customWidth="1"/>
    <col min="8201" max="8202" width="9.140625" style="759"/>
    <col min="8203" max="8203" width="9" style="759" customWidth="1"/>
    <col min="8204" max="8445" width="9.140625" style="759"/>
    <col min="8446" max="8446" width="12" style="759" customWidth="1"/>
    <col min="8447" max="8447" width="54.140625" style="759" customWidth="1"/>
    <col min="8448" max="8448" width="21.28515625" style="759" customWidth="1"/>
    <col min="8449" max="8449" width="22" style="759" customWidth="1"/>
    <col min="8450" max="8450" width="22.7109375" style="759" customWidth="1"/>
    <col min="8451" max="8452" width="16.140625" style="759" customWidth="1"/>
    <col min="8453" max="8453" width="15.42578125" style="759" customWidth="1"/>
    <col min="8454" max="8454" width="13.5703125" style="759" customWidth="1"/>
    <col min="8455" max="8455" width="10.85546875" style="759" customWidth="1"/>
    <col min="8456" max="8456" width="9.140625" style="759" customWidth="1"/>
    <col min="8457" max="8458" width="9.140625" style="759"/>
    <col min="8459" max="8459" width="9" style="759" customWidth="1"/>
    <col min="8460" max="8701" width="9.140625" style="759"/>
    <col min="8702" max="8702" width="12" style="759" customWidth="1"/>
    <col min="8703" max="8703" width="54.140625" style="759" customWidth="1"/>
    <col min="8704" max="8704" width="21.28515625" style="759" customWidth="1"/>
    <col min="8705" max="8705" width="22" style="759" customWidth="1"/>
    <col min="8706" max="8706" width="22.7109375" style="759" customWidth="1"/>
    <col min="8707" max="8708" width="16.140625" style="759" customWidth="1"/>
    <col min="8709" max="8709" width="15.42578125" style="759" customWidth="1"/>
    <col min="8710" max="8710" width="13.5703125" style="759" customWidth="1"/>
    <col min="8711" max="8711" width="10.85546875" style="759" customWidth="1"/>
    <col min="8712" max="8712" width="9.140625" style="759" customWidth="1"/>
    <col min="8713" max="8714" width="9.140625" style="759"/>
    <col min="8715" max="8715" width="9" style="759" customWidth="1"/>
    <col min="8716" max="8957" width="9.140625" style="759"/>
    <col min="8958" max="8958" width="12" style="759" customWidth="1"/>
    <col min="8959" max="8959" width="54.140625" style="759" customWidth="1"/>
    <col min="8960" max="8960" width="21.28515625" style="759" customWidth="1"/>
    <col min="8961" max="8961" width="22" style="759" customWidth="1"/>
    <col min="8962" max="8962" width="22.7109375" style="759" customWidth="1"/>
    <col min="8963" max="8964" width="16.140625" style="759" customWidth="1"/>
    <col min="8965" max="8965" width="15.42578125" style="759" customWidth="1"/>
    <col min="8966" max="8966" width="13.5703125" style="759" customWidth="1"/>
    <col min="8967" max="8967" width="10.85546875" style="759" customWidth="1"/>
    <col min="8968" max="8968" width="9.140625" style="759" customWidth="1"/>
    <col min="8969" max="8970" width="9.140625" style="759"/>
    <col min="8971" max="8971" width="9" style="759" customWidth="1"/>
    <col min="8972" max="9213" width="9.140625" style="759"/>
    <col min="9214" max="9214" width="12" style="759" customWidth="1"/>
    <col min="9215" max="9215" width="54.140625" style="759" customWidth="1"/>
    <col min="9216" max="9216" width="21.28515625" style="759" customWidth="1"/>
    <col min="9217" max="9217" width="22" style="759" customWidth="1"/>
    <col min="9218" max="9218" width="22.7109375" style="759" customWidth="1"/>
    <col min="9219" max="9220" width="16.140625" style="759" customWidth="1"/>
    <col min="9221" max="9221" width="15.42578125" style="759" customWidth="1"/>
    <col min="9222" max="9222" width="13.5703125" style="759" customWidth="1"/>
    <col min="9223" max="9223" width="10.85546875" style="759" customWidth="1"/>
    <col min="9224" max="9224" width="9.140625" style="759" customWidth="1"/>
    <col min="9225" max="9226" width="9.140625" style="759"/>
    <col min="9227" max="9227" width="9" style="759" customWidth="1"/>
    <col min="9228" max="9469" width="9.140625" style="759"/>
    <col min="9470" max="9470" width="12" style="759" customWidth="1"/>
    <col min="9471" max="9471" width="54.140625" style="759" customWidth="1"/>
    <col min="9472" max="9472" width="21.28515625" style="759" customWidth="1"/>
    <col min="9473" max="9473" width="22" style="759" customWidth="1"/>
    <col min="9474" max="9474" width="22.7109375" style="759" customWidth="1"/>
    <col min="9475" max="9476" width="16.140625" style="759" customWidth="1"/>
    <col min="9477" max="9477" width="15.42578125" style="759" customWidth="1"/>
    <col min="9478" max="9478" width="13.5703125" style="759" customWidth="1"/>
    <col min="9479" max="9479" width="10.85546875" style="759" customWidth="1"/>
    <col min="9480" max="9480" width="9.140625" style="759" customWidth="1"/>
    <col min="9481" max="9482" width="9.140625" style="759"/>
    <col min="9483" max="9483" width="9" style="759" customWidth="1"/>
    <col min="9484" max="9725" width="9.140625" style="759"/>
    <col min="9726" max="9726" width="12" style="759" customWidth="1"/>
    <col min="9727" max="9727" width="54.140625" style="759" customWidth="1"/>
    <col min="9728" max="9728" width="21.28515625" style="759" customWidth="1"/>
    <col min="9729" max="9729" width="22" style="759" customWidth="1"/>
    <col min="9730" max="9730" width="22.7109375" style="759" customWidth="1"/>
    <col min="9731" max="9732" width="16.140625" style="759" customWidth="1"/>
    <col min="9733" max="9733" width="15.42578125" style="759" customWidth="1"/>
    <col min="9734" max="9734" width="13.5703125" style="759" customWidth="1"/>
    <col min="9735" max="9735" width="10.85546875" style="759" customWidth="1"/>
    <col min="9736" max="9736" width="9.140625" style="759" customWidth="1"/>
    <col min="9737" max="9738" width="9.140625" style="759"/>
    <col min="9739" max="9739" width="9" style="759" customWidth="1"/>
    <col min="9740" max="9981" width="9.140625" style="759"/>
    <col min="9982" max="9982" width="12" style="759" customWidth="1"/>
    <col min="9983" max="9983" width="54.140625" style="759" customWidth="1"/>
    <col min="9984" max="9984" width="21.28515625" style="759" customWidth="1"/>
    <col min="9985" max="9985" width="22" style="759" customWidth="1"/>
    <col min="9986" max="9986" width="22.7109375" style="759" customWidth="1"/>
    <col min="9987" max="9988" width="16.140625" style="759" customWidth="1"/>
    <col min="9989" max="9989" width="15.42578125" style="759" customWidth="1"/>
    <col min="9990" max="9990" width="13.5703125" style="759" customWidth="1"/>
    <col min="9991" max="9991" width="10.85546875" style="759" customWidth="1"/>
    <col min="9992" max="9992" width="9.140625" style="759" customWidth="1"/>
    <col min="9993" max="9994" width="9.140625" style="759"/>
    <col min="9995" max="9995" width="9" style="759" customWidth="1"/>
    <col min="9996" max="10237" width="9.140625" style="759"/>
    <col min="10238" max="10238" width="12" style="759" customWidth="1"/>
    <col min="10239" max="10239" width="54.140625" style="759" customWidth="1"/>
    <col min="10240" max="10240" width="21.28515625" style="759" customWidth="1"/>
    <col min="10241" max="10241" width="22" style="759" customWidth="1"/>
    <col min="10242" max="10242" width="22.7109375" style="759" customWidth="1"/>
    <col min="10243" max="10244" width="16.140625" style="759" customWidth="1"/>
    <col min="10245" max="10245" width="15.42578125" style="759" customWidth="1"/>
    <col min="10246" max="10246" width="13.5703125" style="759" customWidth="1"/>
    <col min="10247" max="10247" width="10.85546875" style="759" customWidth="1"/>
    <col min="10248" max="10248" width="9.140625" style="759" customWidth="1"/>
    <col min="10249" max="10250" width="9.140625" style="759"/>
    <col min="10251" max="10251" width="9" style="759" customWidth="1"/>
    <col min="10252" max="10493" width="9.140625" style="759"/>
    <col min="10494" max="10494" width="12" style="759" customWidth="1"/>
    <col min="10495" max="10495" width="54.140625" style="759" customWidth="1"/>
    <col min="10496" max="10496" width="21.28515625" style="759" customWidth="1"/>
    <col min="10497" max="10497" width="22" style="759" customWidth="1"/>
    <col min="10498" max="10498" width="22.7109375" style="759" customWidth="1"/>
    <col min="10499" max="10500" width="16.140625" style="759" customWidth="1"/>
    <col min="10501" max="10501" width="15.42578125" style="759" customWidth="1"/>
    <col min="10502" max="10502" width="13.5703125" style="759" customWidth="1"/>
    <col min="10503" max="10503" width="10.85546875" style="759" customWidth="1"/>
    <col min="10504" max="10504" width="9.140625" style="759" customWidth="1"/>
    <col min="10505" max="10506" width="9.140625" style="759"/>
    <col min="10507" max="10507" width="9" style="759" customWidth="1"/>
    <col min="10508" max="10749" width="9.140625" style="759"/>
    <col min="10750" max="10750" width="12" style="759" customWidth="1"/>
    <col min="10751" max="10751" width="54.140625" style="759" customWidth="1"/>
    <col min="10752" max="10752" width="21.28515625" style="759" customWidth="1"/>
    <col min="10753" max="10753" width="22" style="759" customWidth="1"/>
    <col min="10754" max="10754" width="22.7109375" style="759" customWidth="1"/>
    <col min="10755" max="10756" width="16.140625" style="759" customWidth="1"/>
    <col min="10757" max="10757" width="15.42578125" style="759" customWidth="1"/>
    <col min="10758" max="10758" width="13.5703125" style="759" customWidth="1"/>
    <col min="10759" max="10759" width="10.85546875" style="759" customWidth="1"/>
    <col min="10760" max="10760" width="9.140625" style="759" customWidth="1"/>
    <col min="10761" max="10762" width="9.140625" style="759"/>
    <col min="10763" max="10763" width="9" style="759" customWidth="1"/>
    <col min="10764" max="11005" width="9.140625" style="759"/>
    <col min="11006" max="11006" width="12" style="759" customWidth="1"/>
    <col min="11007" max="11007" width="54.140625" style="759" customWidth="1"/>
    <col min="11008" max="11008" width="21.28515625" style="759" customWidth="1"/>
    <col min="11009" max="11009" width="22" style="759" customWidth="1"/>
    <col min="11010" max="11010" width="22.7109375" style="759" customWidth="1"/>
    <col min="11011" max="11012" width="16.140625" style="759" customWidth="1"/>
    <col min="11013" max="11013" width="15.42578125" style="759" customWidth="1"/>
    <col min="11014" max="11014" width="13.5703125" style="759" customWidth="1"/>
    <col min="11015" max="11015" width="10.85546875" style="759" customWidth="1"/>
    <col min="11016" max="11016" width="9.140625" style="759" customWidth="1"/>
    <col min="11017" max="11018" width="9.140625" style="759"/>
    <col min="11019" max="11019" width="9" style="759" customWidth="1"/>
    <col min="11020" max="11261" width="9.140625" style="759"/>
    <col min="11262" max="11262" width="12" style="759" customWidth="1"/>
    <col min="11263" max="11263" width="54.140625" style="759" customWidth="1"/>
    <col min="11264" max="11264" width="21.28515625" style="759" customWidth="1"/>
    <col min="11265" max="11265" width="22" style="759" customWidth="1"/>
    <col min="11266" max="11266" width="22.7109375" style="759" customWidth="1"/>
    <col min="11267" max="11268" width="16.140625" style="759" customWidth="1"/>
    <col min="11269" max="11269" width="15.42578125" style="759" customWidth="1"/>
    <col min="11270" max="11270" width="13.5703125" style="759" customWidth="1"/>
    <col min="11271" max="11271" width="10.85546875" style="759" customWidth="1"/>
    <col min="11272" max="11272" width="9.140625" style="759" customWidth="1"/>
    <col min="11273" max="11274" width="9.140625" style="759"/>
    <col min="11275" max="11275" width="9" style="759" customWidth="1"/>
    <col min="11276" max="11517" width="9.140625" style="759"/>
    <col min="11518" max="11518" width="12" style="759" customWidth="1"/>
    <col min="11519" max="11519" width="54.140625" style="759" customWidth="1"/>
    <col min="11520" max="11520" width="21.28515625" style="759" customWidth="1"/>
    <col min="11521" max="11521" width="22" style="759" customWidth="1"/>
    <col min="11522" max="11522" width="22.7109375" style="759" customWidth="1"/>
    <col min="11523" max="11524" width="16.140625" style="759" customWidth="1"/>
    <col min="11525" max="11525" width="15.42578125" style="759" customWidth="1"/>
    <col min="11526" max="11526" width="13.5703125" style="759" customWidth="1"/>
    <col min="11527" max="11527" width="10.85546875" style="759" customWidth="1"/>
    <col min="11528" max="11528" width="9.140625" style="759" customWidth="1"/>
    <col min="11529" max="11530" width="9.140625" style="759"/>
    <col min="11531" max="11531" width="9" style="759" customWidth="1"/>
    <col min="11532" max="11773" width="9.140625" style="759"/>
    <col min="11774" max="11774" width="12" style="759" customWidth="1"/>
    <col min="11775" max="11775" width="54.140625" style="759" customWidth="1"/>
    <col min="11776" max="11776" width="21.28515625" style="759" customWidth="1"/>
    <col min="11777" max="11777" width="22" style="759" customWidth="1"/>
    <col min="11778" max="11778" width="22.7109375" style="759" customWidth="1"/>
    <col min="11779" max="11780" width="16.140625" style="759" customWidth="1"/>
    <col min="11781" max="11781" width="15.42578125" style="759" customWidth="1"/>
    <col min="11782" max="11782" width="13.5703125" style="759" customWidth="1"/>
    <col min="11783" max="11783" width="10.85546875" style="759" customWidth="1"/>
    <col min="11784" max="11784" width="9.140625" style="759" customWidth="1"/>
    <col min="11785" max="11786" width="9.140625" style="759"/>
    <col min="11787" max="11787" width="9" style="759" customWidth="1"/>
    <col min="11788" max="12029" width="9.140625" style="759"/>
    <col min="12030" max="12030" width="12" style="759" customWidth="1"/>
    <col min="12031" max="12031" width="54.140625" style="759" customWidth="1"/>
    <col min="12032" max="12032" width="21.28515625" style="759" customWidth="1"/>
    <col min="12033" max="12033" width="22" style="759" customWidth="1"/>
    <col min="12034" max="12034" width="22.7109375" style="759" customWidth="1"/>
    <col min="12035" max="12036" width="16.140625" style="759" customWidth="1"/>
    <col min="12037" max="12037" width="15.42578125" style="759" customWidth="1"/>
    <col min="12038" max="12038" width="13.5703125" style="759" customWidth="1"/>
    <col min="12039" max="12039" width="10.85546875" style="759" customWidth="1"/>
    <col min="12040" max="12040" width="9.140625" style="759" customWidth="1"/>
    <col min="12041" max="12042" width="9.140625" style="759"/>
    <col min="12043" max="12043" width="9" style="759" customWidth="1"/>
    <col min="12044" max="12285" width="9.140625" style="759"/>
    <col min="12286" max="12286" width="12" style="759" customWidth="1"/>
    <col min="12287" max="12287" width="54.140625" style="759" customWidth="1"/>
    <col min="12288" max="12288" width="21.28515625" style="759" customWidth="1"/>
    <col min="12289" max="12289" width="22" style="759" customWidth="1"/>
    <col min="12290" max="12290" width="22.7109375" style="759" customWidth="1"/>
    <col min="12291" max="12292" width="16.140625" style="759" customWidth="1"/>
    <col min="12293" max="12293" width="15.42578125" style="759" customWidth="1"/>
    <col min="12294" max="12294" width="13.5703125" style="759" customWidth="1"/>
    <col min="12295" max="12295" width="10.85546875" style="759" customWidth="1"/>
    <col min="12296" max="12296" width="9.140625" style="759" customWidth="1"/>
    <col min="12297" max="12298" width="9.140625" style="759"/>
    <col min="12299" max="12299" width="9" style="759" customWidth="1"/>
    <col min="12300" max="12541" width="9.140625" style="759"/>
    <col min="12542" max="12542" width="12" style="759" customWidth="1"/>
    <col min="12543" max="12543" width="54.140625" style="759" customWidth="1"/>
    <col min="12544" max="12544" width="21.28515625" style="759" customWidth="1"/>
    <col min="12545" max="12545" width="22" style="759" customWidth="1"/>
    <col min="12546" max="12546" width="22.7109375" style="759" customWidth="1"/>
    <col min="12547" max="12548" width="16.140625" style="759" customWidth="1"/>
    <col min="12549" max="12549" width="15.42578125" style="759" customWidth="1"/>
    <col min="12550" max="12550" width="13.5703125" style="759" customWidth="1"/>
    <col min="12551" max="12551" width="10.85546875" style="759" customWidth="1"/>
    <col min="12552" max="12552" width="9.140625" style="759" customWidth="1"/>
    <col min="12553" max="12554" width="9.140625" style="759"/>
    <col min="12555" max="12555" width="9" style="759" customWidth="1"/>
    <col min="12556" max="12797" width="9.140625" style="759"/>
    <col min="12798" max="12798" width="12" style="759" customWidth="1"/>
    <col min="12799" max="12799" width="54.140625" style="759" customWidth="1"/>
    <col min="12800" max="12800" width="21.28515625" style="759" customWidth="1"/>
    <col min="12801" max="12801" width="22" style="759" customWidth="1"/>
    <col min="12802" max="12802" width="22.7109375" style="759" customWidth="1"/>
    <col min="12803" max="12804" width="16.140625" style="759" customWidth="1"/>
    <col min="12805" max="12805" width="15.42578125" style="759" customWidth="1"/>
    <col min="12806" max="12806" width="13.5703125" style="759" customWidth="1"/>
    <col min="12807" max="12807" width="10.85546875" style="759" customWidth="1"/>
    <col min="12808" max="12808" width="9.140625" style="759" customWidth="1"/>
    <col min="12809" max="12810" width="9.140625" style="759"/>
    <col min="12811" max="12811" width="9" style="759" customWidth="1"/>
    <col min="12812" max="13053" width="9.140625" style="759"/>
    <col min="13054" max="13054" width="12" style="759" customWidth="1"/>
    <col min="13055" max="13055" width="54.140625" style="759" customWidth="1"/>
    <col min="13056" max="13056" width="21.28515625" style="759" customWidth="1"/>
    <col min="13057" max="13057" width="22" style="759" customWidth="1"/>
    <col min="13058" max="13058" width="22.7109375" style="759" customWidth="1"/>
    <col min="13059" max="13060" width="16.140625" style="759" customWidth="1"/>
    <col min="13061" max="13061" width="15.42578125" style="759" customWidth="1"/>
    <col min="13062" max="13062" width="13.5703125" style="759" customWidth="1"/>
    <col min="13063" max="13063" width="10.85546875" style="759" customWidth="1"/>
    <col min="13064" max="13064" width="9.140625" style="759" customWidth="1"/>
    <col min="13065" max="13066" width="9.140625" style="759"/>
    <col min="13067" max="13067" width="9" style="759" customWidth="1"/>
    <col min="13068" max="13309" width="9.140625" style="759"/>
    <col min="13310" max="13310" width="12" style="759" customWidth="1"/>
    <col min="13311" max="13311" width="54.140625" style="759" customWidth="1"/>
    <col min="13312" max="13312" width="21.28515625" style="759" customWidth="1"/>
    <col min="13313" max="13313" width="22" style="759" customWidth="1"/>
    <col min="13314" max="13314" width="22.7109375" style="759" customWidth="1"/>
    <col min="13315" max="13316" width="16.140625" style="759" customWidth="1"/>
    <col min="13317" max="13317" width="15.42578125" style="759" customWidth="1"/>
    <col min="13318" max="13318" width="13.5703125" style="759" customWidth="1"/>
    <col min="13319" max="13319" width="10.85546875" style="759" customWidth="1"/>
    <col min="13320" max="13320" width="9.140625" style="759" customWidth="1"/>
    <col min="13321" max="13322" width="9.140625" style="759"/>
    <col min="13323" max="13323" width="9" style="759" customWidth="1"/>
    <col min="13324" max="13565" width="9.140625" style="759"/>
    <col min="13566" max="13566" width="12" style="759" customWidth="1"/>
    <col min="13567" max="13567" width="54.140625" style="759" customWidth="1"/>
    <col min="13568" max="13568" width="21.28515625" style="759" customWidth="1"/>
    <col min="13569" max="13569" width="22" style="759" customWidth="1"/>
    <col min="13570" max="13570" width="22.7109375" style="759" customWidth="1"/>
    <col min="13571" max="13572" width="16.140625" style="759" customWidth="1"/>
    <col min="13573" max="13573" width="15.42578125" style="759" customWidth="1"/>
    <col min="13574" max="13574" width="13.5703125" style="759" customWidth="1"/>
    <col min="13575" max="13575" width="10.85546875" style="759" customWidth="1"/>
    <col min="13576" max="13576" width="9.140625" style="759" customWidth="1"/>
    <col min="13577" max="13578" width="9.140625" style="759"/>
    <col min="13579" max="13579" width="9" style="759" customWidth="1"/>
    <col min="13580" max="13821" width="9.140625" style="759"/>
    <col min="13822" max="13822" width="12" style="759" customWidth="1"/>
    <col min="13823" max="13823" width="54.140625" style="759" customWidth="1"/>
    <col min="13824" max="13824" width="21.28515625" style="759" customWidth="1"/>
    <col min="13825" max="13825" width="22" style="759" customWidth="1"/>
    <col min="13826" max="13826" width="22.7109375" style="759" customWidth="1"/>
    <col min="13827" max="13828" width="16.140625" style="759" customWidth="1"/>
    <col min="13829" max="13829" width="15.42578125" style="759" customWidth="1"/>
    <col min="13830" max="13830" width="13.5703125" style="759" customWidth="1"/>
    <col min="13831" max="13831" width="10.85546875" style="759" customWidth="1"/>
    <col min="13832" max="13832" width="9.140625" style="759" customWidth="1"/>
    <col min="13833" max="13834" width="9.140625" style="759"/>
    <col min="13835" max="13835" width="9" style="759" customWidth="1"/>
    <col min="13836" max="14077" width="9.140625" style="759"/>
    <col min="14078" max="14078" width="12" style="759" customWidth="1"/>
    <col min="14079" max="14079" width="54.140625" style="759" customWidth="1"/>
    <col min="14080" max="14080" width="21.28515625" style="759" customWidth="1"/>
    <col min="14081" max="14081" width="22" style="759" customWidth="1"/>
    <col min="14082" max="14082" width="22.7109375" style="759" customWidth="1"/>
    <col min="14083" max="14084" width="16.140625" style="759" customWidth="1"/>
    <col min="14085" max="14085" width="15.42578125" style="759" customWidth="1"/>
    <col min="14086" max="14086" width="13.5703125" style="759" customWidth="1"/>
    <col min="14087" max="14087" width="10.85546875" style="759" customWidth="1"/>
    <col min="14088" max="14088" width="9.140625" style="759" customWidth="1"/>
    <col min="14089" max="14090" width="9.140625" style="759"/>
    <col min="14091" max="14091" width="9" style="759" customWidth="1"/>
    <col min="14092" max="14333" width="9.140625" style="759"/>
    <col min="14334" max="14334" width="12" style="759" customWidth="1"/>
    <col min="14335" max="14335" width="54.140625" style="759" customWidth="1"/>
    <col min="14336" max="14336" width="21.28515625" style="759" customWidth="1"/>
    <col min="14337" max="14337" width="22" style="759" customWidth="1"/>
    <col min="14338" max="14338" width="22.7109375" style="759" customWidth="1"/>
    <col min="14339" max="14340" width="16.140625" style="759" customWidth="1"/>
    <col min="14341" max="14341" width="15.42578125" style="759" customWidth="1"/>
    <col min="14342" max="14342" width="13.5703125" style="759" customWidth="1"/>
    <col min="14343" max="14343" width="10.85546875" style="759" customWidth="1"/>
    <col min="14344" max="14344" width="9.140625" style="759" customWidth="1"/>
    <col min="14345" max="14346" width="9.140625" style="759"/>
    <col min="14347" max="14347" width="9" style="759" customWidth="1"/>
    <col min="14348" max="14589" width="9.140625" style="759"/>
    <col min="14590" max="14590" width="12" style="759" customWidth="1"/>
    <col min="14591" max="14591" width="54.140625" style="759" customWidth="1"/>
    <col min="14592" max="14592" width="21.28515625" style="759" customWidth="1"/>
    <col min="14593" max="14593" width="22" style="759" customWidth="1"/>
    <col min="14594" max="14594" width="22.7109375" style="759" customWidth="1"/>
    <col min="14595" max="14596" width="16.140625" style="759" customWidth="1"/>
    <col min="14597" max="14597" width="15.42578125" style="759" customWidth="1"/>
    <col min="14598" max="14598" width="13.5703125" style="759" customWidth="1"/>
    <col min="14599" max="14599" width="10.85546875" style="759" customWidth="1"/>
    <col min="14600" max="14600" width="9.140625" style="759" customWidth="1"/>
    <col min="14601" max="14602" width="9.140625" style="759"/>
    <col min="14603" max="14603" width="9" style="759" customWidth="1"/>
    <col min="14604" max="14845" width="9.140625" style="759"/>
    <col min="14846" max="14846" width="12" style="759" customWidth="1"/>
    <col min="14847" max="14847" width="54.140625" style="759" customWidth="1"/>
    <col min="14848" max="14848" width="21.28515625" style="759" customWidth="1"/>
    <col min="14849" max="14849" width="22" style="759" customWidth="1"/>
    <col min="14850" max="14850" width="22.7109375" style="759" customWidth="1"/>
    <col min="14851" max="14852" width="16.140625" style="759" customWidth="1"/>
    <col min="14853" max="14853" width="15.42578125" style="759" customWidth="1"/>
    <col min="14854" max="14854" width="13.5703125" style="759" customWidth="1"/>
    <col min="14855" max="14855" width="10.85546875" style="759" customWidth="1"/>
    <col min="14856" max="14856" width="9.140625" style="759" customWidth="1"/>
    <col min="14857" max="14858" width="9.140625" style="759"/>
    <col min="14859" max="14859" width="9" style="759" customWidth="1"/>
    <col min="14860" max="15101" width="9.140625" style="759"/>
    <col min="15102" max="15102" width="12" style="759" customWidth="1"/>
    <col min="15103" max="15103" width="54.140625" style="759" customWidth="1"/>
    <col min="15104" max="15104" width="21.28515625" style="759" customWidth="1"/>
    <col min="15105" max="15105" width="22" style="759" customWidth="1"/>
    <col min="15106" max="15106" width="22.7109375" style="759" customWidth="1"/>
    <col min="15107" max="15108" width="16.140625" style="759" customWidth="1"/>
    <col min="15109" max="15109" width="15.42578125" style="759" customWidth="1"/>
    <col min="15110" max="15110" width="13.5703125" style="759" customWidth="1"/>
    <col min="15111" max="15111" width="10.85546875" style="759" customWidth="1"/>
    <col min="15112" max="15112" width="9.140625" style="759" customWidth="1"/>
    <col min="15113" max="15114" width="9.140625" style="759"/>
    <col min="15115" max="15115" width="9" style="759" customWidth="1"/>
    <col min="15116" max="15357" width="9.140625" style="759"/>
    <col min="15358" max="15358" width="12" style="759" customWidth="1"/>
    <col min="15359" max="15359" width="54.140625" style="759" customWidth="1"/>
    <col min="15360" max="15360" width="21.28515625" style="759" customWidth="1"/>
    <col min="15361" max="15361" width="22" style="759" customWidth="1"/>
    <col min="15362" max="15362" width="22.7109375" style="759" customWidth="1"/>
    <col min="15363" max="15364" width="16.140625" style="759" customWidth="1"/>
    <col min="15365" max="15365" width="15.42578125" style="759" customWidth="1"/>
    <col min="15366" max="15366" width="13.5703125" style="759" customWidth="1"/>
    <col min="15367" max="15367" width="10.85546875" style="759" customWidth="1"/>
    <col min="15368" max="15368" width="9.140625" style="759" customWidth="1"/>
    <col min="15369" max="15370" width="9.140625" style="759"/>
    <col min="15371" max="15371" width="9" style="759" customWidth="1"/>
    <col min="15372" max="15613" width="9.140625" style="759"/>
    <col min="15614" max="15614" width="12" style="759" customWidth="1"/>
    <col min="15615" max="15615" width="54.140625" style="759" customWidth="1"/>
    <col min="15616" max="15616" width="21.28515625" style="759" customWidth="1"/>
    <col min="15617" max="15617" width="22" style="759" customWidth="1"/>
    <col min="15618" max="15618" width="22.7109375" style="759" customWidth="1"/>
    <col min="15619" max="15620" width="16.140625" style="759" customWidth="1"/>
    <col min="15621" max="15621" width="15.42578125" style="759" customWidth="1"/>
    <col min="15622" max="15622" width="13.5703125" style="759" customWidth="1"/>
    <col min="15623" max="15623" width="10.85546875" style="759" customWidth="1"/>
    <col min="15624" max="15624" width="9.140625" style="759" customWidth="1"/>
    <col min="15625" max="15626" width="9.140625" style="759"/>
    <col min="15627" max="15627" width="9" style="759" customWidth="1"/>
    <col min="15628" max="15869" width="9.140625" style="759"/>
    <col min="15870" max="15870" width="12" style="759" customWidth="1"/>
    <col min="15871" max="15871" width="54.140625" style="759" customWidth="1"/>
    <col min="15872" max="15872" width="21.28515625" style="759" customWidth="1"/>
    <col min="15873" max="15873" width="22" style="759" customWidth="1"/>
    <col min="15874" max="15874" width="22.7109375" style="759" customWidth="1"/>
    <col min="15875" max="15876" width="16.140625" style="759" customWidth="1"/>
    <col min="15877" max="15877" width="15.42578125" style="759" customWidth="1"/>
    <col min="15878" max="15878" width="13.5703125" style="759" customWidth="1"/>
    <col min="15879" max="15879" width="10.85546875" style="759" customWidth="1"/>
    <col min="15880" max="15880" width="9.140625" style="759" customWidth="1"/>
    <col min="15881" max="15882" width="9.140625" style="759"/>
    <col min="15883" max="15883" width="9" style="759" customWidth="1"/>
    <col min="15884" max="16125" width="9.140625" style="759"/>
    <col min="16126" max="16126" width="12" style="759" customWidth="1"/>
    <col min="16127" max="16127" width="54.140625" style="759" customWidth="1"/>
    <col min="16128" max="16128" width="21.28515625" style="759" customWidth="1"/>
    <col min="16129" max="16129" width="22" style="759" customWidth="1"/>
    <col min="16130" max="16130" width="22.7109375" style="759" customWidth="1"/>
    <col min="16131" max="16132" width="16.140625" style="759" customWidth="1"/>
    <col min="16133" max="16133" width="15.42578125" style="759" customWidth="1"/>
    <col min="16134" max="16134" width="13.5703125" style="759" customWidth="1"/>
    <col min="16135" max="16135" width="10.85546875" style="759" customWidth="1"/>
    <col min="16136" max="16136" width="9.140625" style="759" customWidth="1"/>
    <col min="16137" max="16138" width="9.140625" style="759"/>
    <col min="16139" max="16139" width="9" style="759" customWidth="1"/>
    <col min="16140" max="16384" width="9.140625" style="759"/>
  </cols>
  <sheetData>
    <row r="1" spans="2:17" ht="28.5" customHeight="1">
      <c r="B1" s="1977"/>
      <c r="C1" s="1978"/>
      <c r="D1" s="1978"/>
      <c r="G1" s="1980"/>
      <c r="H1" s="1980"/>
      <c r="I1" s="1980"/>
      <c r="J1" s="1980"/>
      <c r="K1" s="1980"/>
      <c r="L1" s="1980"/>
      <c r="M1" s="1980"/>
      <c r="N1" s="1980"/>
      <c r="O1" s="1981"/>
      <c r="P1" s="1981"/>
      <c r="Q1" s="1121"/>
    </row>
    <row r="2" spans="2:17" ht="28.5" customHeight="1">
      <c r="B2" s="760" t="s">
        <v>682</v>
      </c>
      <c r="C2" s="760"/>
      <c r="D2" s="760"/>
      <c r="E2" s="1982"/>
      <c r="F2" s="1111"/>
      <c r="G2" s="1980"/>
      <c r="H2" s="1980"/>
      <c r="I2" s="1980"/>
      <c r="J2" s="1980"/>
      <c r="K2" s="1980"/>
      <c r="L2" s="1980"/>
      <c r="M2" s="1980"/>
      <c r="N2" s="1980"/>
      <c r="O2" s="1981"/>
      <c r="P2" s="1981"/>
      <c r="Q2" s="1121"/>
    </row>
    <row r="3" spans="2:17" ht="21.75" customHeight="1" thickBot="1">
      <c r="B3" s="761" t="s">
        <v>309</v>
      </c>
      <c r="C3" s="761"/>
      <c r="D3" s="761"/>
      <c r="E3" s="761"/>
    </row>
    <row r="4" spans="2:17" ht="21" customHeight="1" thickBot="1">
      <c r="B4" s="2118" t="s">
        <v>310</v>
      </c>
      <c r="C4" s="2119"/>
      <c r="D4" s="2119"/>
      <c r="E4" s="2120"/>
    </row>
    <row r="5" spans="2:17" ht="21" customHeight="1" thickBot="1">
      <c r="B5" s="762" t="s">
        <v>311</v>
      </c>
      <c r="C5" s="763" t="s">
        <v>683</v>
      </c>
      <c r="D5" s="764" t="s">
        <v>497</v>
      </c>
      <c r="E5" s="765"/>
      <c r="F5" s="766"/>
    </row>
    <row r="6" spans="2:17" ht="30" customHeight="1" thickBot="1">
      <c r="B6" s="767" t="s">
        <v>158</v>
      </c>
      <c r="C6" s="768" t="s">
        <v>159</v>
      </c>
      <c r="D6" s="769" t="s">
        <v>159</v>
      </c>
      <c r="E6" s="770" t="s">
        <v>312</v>
      </c>
      <c r="F6" s="771"/>
    </row>
    <row r="7" spans="2:17" ht="21" customHeight="1">
      <c r="B7" s="772" t="s">
        <v>313</v>
      </c>
      <c r="C7" s="773">
        <v>5532.08</v>
      </c>
      <c r="D7" s="774">
        <v>8443.6859999999997</v>
      </c>
      <c r="E7" s="1235">
        <v>-34.482641822540536</v>
      </c>
      <c r="F7" s="775"/>
    </row>
    <row r="8" spans="2:17" ht="21" customHeight="1">
      <c r="B8" s="777" t="s">
        <v>518</v>
      </c>
      <c r="C8" s="778">
        <v>5429.7169999999996</v>
      </c>
      <c r="D8" s="779">
        <v>8423.1329999999998</v>
      </c>
      <c r="E8" s="1236">
        <v>-35.538035550429989</v>
      </c>
      <c r="F8" s="775"/>
    </row>
    <row r="9" spans="2:17" ht="21" customHeight="1">
      <c r="B9" s="780" t="s">
        <v>314</v>
      </c>
      <c r="C9" s="781">
        <v>391404.15</v>
      </c>
      <c r="D9" s="782">
        <v>448007.83899999998</v>
      </c>
      <c r="E9" s="1236">
        <v>-12.634530932839317</v>
      </c>
      <c r="F9" s="775"/>
    </row>
    <row r="10" spans="2:17" ht="21" customHeight="1" thickBot="1">
      <c r="B10" s="777" t="s">
        <v>518</v>
      </c>
      <c r="C10" s="781">
        <v>279804.50199999998</v>
      </c>
      <c r="D10" s="782">
        <v>326859.24300000002</v>
      </c>
      <c r="E10" s="1237">
        <v>-14.396025814696035</v>
      </c>
      <c r="F10" s="775"/>
    </row>
    <row r="11" spans="2:17" ht="35.25" customHeight="1" thickBot="1">
      <c r="B11" s="783" t="s">
        <v>315</v>
      </c>
      <c r="C11" s="998" t="s">
        <v>159</v>
      </c>
      <c r="D11" s="999" t="s">
        <v>159</v>
      </c>
      <c r="E11" s="784" t="s">
        <v>312</v>
      </c>
      <c r="F11" s="775"/>
    </row>
    <row r="12" spans="2:17" ht="21" customHeight="1">
      <c r="B12" s="772" t="s">
        <v>316</v>
      </c>
      <c r="C12" s="785">
        <v>221258.163</v>
      </c>
      <c r="D12" s="774">
        <v>213117.69899999999</v>
      </c>
      <c r="E12" s="1238">
        <v>3.8197034024846559</v>
      </c>
      <c r="F12" s="775"/>
    </row>
    <row r="13" spans="2:17" ht="21" customHeight="1">
      <c r="B13" s="777" t="s">
        <v>518</v>
      </c>
      <c r="C13" s="786">
        <v>221258.163</v>
      </c>
      <c r="D13" s="779">
        <v>213117.69899999999</v>
      </c>
      <c r="E13" s="1239">
        <v>3.8197034024846559</v>
      </c>
      <c r="F13" s="775"/>
    </row>
    <row r="14" spans="2:17" ht="21" customHeight="1">
      <c r="B14" s="780" t="s">
        <v>317</v>
      </c>
      <c r="C14" s="787">
        <v>656331.58900000004</v>
      </c>
      <c r="D14" s="782">
        <v>660253.44700000004</v>
      </c>
      <c r="E14" s="1239">
        <v>-0.59399280955211842</v>
      </c>
      <c r="F14" s="775"/>
    </row>
    <row r="15" spans="2:17" ht="21" customHeight="1" thickBot="1">
      <c r="B15" s="788" t="s">
        <v>518</v>
      </c>
      <c r="C15" s="789">
        <v>655920.51300000004</v>
      </c>
      <c r="D15" s="790">
        <v>659623.23400000005</v>
      </c>
      <c r="E15" s="1240">
        <v>-0.56133877782722541</v>
      </c>
      <c r="F15" s="775"/>
    </row>
    <row r="16" spans="2:17" ht="21" customHeight="1" thickBot="1">
      <c r="B16" s="791" t="s">
        <v>318</v>
      </c>
      <c r="C16" s="792"/>
      <c r="D16" s="792"/>
      <c r="E16" s="793"/>
      <c r="F16" s="775"/>
    </row>
    <row r="17" spans="2:7" ht="21" customHeight="1" thickBot="1">
      <c r="B17" s="794"/>
      <c r="C17" s="795" t="s">
        <v>158</v>
      </c>
      <c r="D17" s="796" t="s">
        <v>315</v>
      </c>
      <c r="E17" s="797"/>
      <c r="F17" s="775"/>
    </row>
    <row r="18" spans="2:7" ht="21" customHeight="1">
      <c r="B18" s="1983" t="s">
        <v>519</v>
      </c>
      <c r="C18" s="1984">
        <f>C8/C7*100</f>
        <v>98.149647148992784</v>
      </c>
      <c r="D18" s="1985">
        <f>C13/C12*100</f>
        <v>100</v>
      </c>
      <c r="E18" s="798"/>
      <c r="F18" s="775"/>
    </row>
    <row r="19" spans="2:7" ht="21" customHeight="1" thickBot="1">
      <c r="B19" s="1986" t="s">
        <v>520</v>
      </c>
      <c r="C19" s="1987">
        <f>C10/C9*100</f>
        <v>71.487362103850955</v>
      </c>
      <c r="D19" s="1988">
        <f>C15/C14*100</f>
        <v>99.937367634456493</v>
      </c>
      <c r="E19" s="797"/>
      <c r="F19" s="775"/>
    </row>
    <row r="20" spans="2:7" ht="21" customHeight="1" thickBot="1">
      <c r="B20" s="1989"/>
      <c r="C20" s="1990"/>
      <c r="D20" s="1990"/>
      <c r="E20" s="797"/>
      <c r="F20" s="775"/>
    </row>
    <row r="21" spans="2:7" ht="21" customHeight="1" thickBot="1">
      <c r="B21" s="2121" t="s">
        <v>319</v>
      </c>
      <c r="C21" s="2122"/>
      <c r="D21" s="2123"/>
      <c r="E21" s="799"/>
      <c r="F21" s="775"/>
    </row>
    <row r="22" spans="2:7" ht="21" customHeight="1" thickBot="1">
      <c r="B22" s="800" t="s">
        <v>320</v>
      </c>
      <c r="C22" s="763" t="str">
        <f>C5</f>
        <v>I-XII 2020 Rok</v>
      </c>
      <c r="D22" s="764" t="str">
        <f>D5</f>
        <v>I-XII 2019 Rok</v>
      </c>
      <c r="F22" s="775"/>
    </row>
    <row r="23" spans="2:7" ht="21" customHeight="1">
      <c r="B23" s="801" t="s">
        <v>321</v>
      </c>
      <c r="C23" s="802">
        <v>-215726.08300000001</v>
      </c>
      <c r="D23" s="803">
        <v>-204674.01300000001</v>
      </c>
      <c r="E23" s="776"/>
      <c r="F23" s="775"/>
    </row>
    <row r="24" spans="2:7" ht="21" customHeight="1">
      <c r="B24" s="804" t="s">
        <v>518</v>
      </c>
      <c r="C24" s="805">
        <v>-215828.446</v>
      </c>
      <c r="D24" s="806">
        <v>-204694.56599999999</v>
      </c>
      <c r="E24" s="776"/>
      <c r="F24" s="775"/>
    </row>
    <row r="25" spans="2:7" ht="21" customHeight="1">
      <c r="B25" s="807" t="s">
        <v>322</v>
      </c>
      <c r="C25" s="805">
        <v>-264927.43900000001</v>
      </c>
      <c r="D25" s="806">
        <v>-212245.60800000007</v>
      </c>
      <c r="E25" s="776"/>
      <c r="F25" s="775"/>
    </row>
    <row r="26" spans="2:7" ht="21" customHeight="1" thickBot="1">
      <c r="B26" s="808" t="s">
        <v>518</v>
      </c>
      <c r="C26" s="809">
        <v>-376116.01100000006</v>
      </c>
      <c r="D26" s="810">
        <v>-332763.99100000004</v>
      </c>
      <c r="E26" s="776"/>
      <c r="F26" s="775"/>
    </row>
    <row r="27" spans="2:7" ht="21" customHeight="1">
      <c r="B27" s="1982" t="s">
        <v>684</v>
      </c>
      <c r="C27" s="1982"/>
      <c r="D27" s="1982"/>
      <c r="E27" s="1982"/>
      <c r="F27" s="775"/>
    </row>
    <row r="28" spans="2:7" ht="21" customHeight="1">
      <c r="B28" s="811" t="s">
        <v>309</v>
      </c>
      <c r="C28" s="812"/>
      <c r="D28" s="812"/>
    </row>
    <row r="29" spans="2:7" ht="11.25" customHeight="1" thickBot="1"/>
    <row r="30" spans="2:7" ht="18" customHeight="1" thickBot="1">
      <c r="B30" s="2118" t="s">
        <v>176</v>
      </c>
      <c r="C30" s="2119"/>
      <c r="D30" s="2120"/>
    </row>
    <row r="31" spans="2:7" ht="18" customHeight="1" thickBot="1">
      <c r="B31" s="762" t="s">
        <v>311</v>
      </c>
      <c r="C31" s="763" t="str">
        <f>C5</f>
        <v>I-XII 2020 Rok</v>
      </c>
      <c r="D31" s="764" t="str">
        <f>D5</f>
        <v>I-XII 2019 Rok</v>
      </c>
      <c r="F31" s="1348"/>
      <c r="G31" s="1121"/>
    </row>
    <row r="32" spans="2:7" ht="18" customHeight="1" thickBot="1">
      <c r="B32" s="783" t="s">
        <v>158</v>
      </c>
      <c r="C32" s="813" t="s">
        <v>159</v>
      </c>
      <c r="D32" s="814" t="s">
        <v>159</v>
      </c>
      <c r="F32" s="1348"/>
      <c r="G32" s="1121"/>
    </row>
    <row r="33" spans="2:7" ht="18" customHeight="1">
      <c r="B33" s="815" t="s">
        <v>323</v>
      </c>
      <c r="C33" s="816">
        <v>8049.7150000000001</v>
      </c>
      <c r="D33" s="817">
        <v>12440.476000000001</v>
      </c>
      <c r="E33" s="775"/>
      <c r="F33" s="1349"/>
      <c r="G33" s="1121"/>
    </row>
    <row r="34" spans="2:7" ht="18" customHeight="1">
      <c r="B34" s="818" t="s">
        <v>661</v>
      </c>
      <c r="C34" s="819">
        <v>7479.8130000000001</v>
      </c>
      <c r="D34" s="820">
        <v>12372.183999999999</v>
      </c>
      <c r="E34" s="775"/>
      <c r="F34" s="1350"/>
      <c r="G34" s="1121"/>
    </row>
    <row r="35" spans="2:7" ht="18" customHeight="1">
      <c r="B35" s="821" t="s">
        <v>324</v>
      </c>
      <c r="C35" s="822">
        <v>775977.67200000002</v>
      </c>
      <c r="D35" s="823">
        <v>858765.58100000001</v>
      </c>
      <c r="E35" s="775"/>
      <c r="F35" s="1351"/>
      <c r="G35" s="1121"/>
    </row>
    <row r="36" spans="2:7" ht="18" customHeight="1" thickBot="1">
      <c r="B36" s="818" t="s">
        <v>518</v>
      </c>
      <c r="C36" s="822">
        <v>582530.05599999998</v>
      </c>
      <c r="D36" s="823">
        <v>657415.80900000001</v>
      </c>
      <c r="E36" s="775"/>
      <c r="F36" s="1350"/>
      <c r="G36" s="1121"/>
    </row>
    <row r="37" spans="2:7" ht="18" customHeight="1" thickBot="1">
      <c r="B37" s="783" t="s">
        <v>315</v>
      </c>
      <c r="C37" s="813" t="s">
        <v>159</v>
      </c>
      <c r="D37" s="814" t="s">
        <v>159</v>
      </c>
      <c r="E37" s="775"/>
      <c r="F37" s="1351"/>
      <c r="G37" s="1121"/>
    </row>
    <row r="38" spans="2:7" ht="18" customHeight="1">
      <c r="B38" s="815" t="s">
        <v>323</v>
      </c>
      <c r="C38" s="816">
        <v>474435.65399999998</v>
      </c>
      <c r="D38" s="817">
        <v>500431.74</v>
      </c>
      <c r="E38" s="775"/>
      <c r="F38" s="1349"/>
      <c r="G38" s="1121"/>
    </row>
    <row r="39" spans="2:7" ht="18" customHeight="1">
      <c r="B39" s="818" t="s">
        <v>518</v>
      </c>
      <c r="C39" s="819">
        <v>474435.65399999998</v>
      </c>
      <c r="D39" s="820">
        <v>500431.74</v>
      </c>
      <c r="E39" s="775"/>
      <c r="F39" s="1348"/>
      <c r="G39" s="1348"/>
    </row>
    <row r="40" spans="2:7" ht="18" customHeight="1">
      <c r="B40" s="821" t="s">
        <v>325</v>
      </c>
      <c r="C40" s="822">
        <v>1352341.0919999999</v>
      </c>
      <c r="D40" s="823">
        <v>1460486.554</v>
      </c>
      <c r="E40" s="775"/>
      <c r="F40" s="1348"/>
      <c r="G40" s="1991"/>
    </row>
    <row r="41" spans="2:7" ht="18" customHeight="1" thickBot="1">
      <c r="B41" s="824" t="s">
        <v>518</v>
      </c>
      <c r="C41" s="825">
        <v>1351492.247</v>
      </c>
      <c r="D41" s="826">
        <v>1459244.75</v>
      </c>
      <c r="E41" s="775"/>
      <c r="F41" s="1349"/>
      <c r="G41" s="1349"/>
    </row>
    <row r="42" spans="2:7" ht="18" customHeight="1" thickBot="1">
      <c r="F42" s="1350"/>
      <c r="G42" s="1992"/>
    </row>
    <row r="43" spans="2:7" ht="18" customHeight="1" thickBot="1">
      <c r="B43" s="2115" t="s">
        <v>326</v>
      </c>
      <c r="C43" s="2116"/>
      <c r="D43" s="2117"/>
      <c r="F43" s="1351"/>
      <c r="G43" s="1992"/>
    </row>
    <row r="44" spans="2:7" ht="18" customHeight="1" thickBot="1">
      <c r="B44" s="827" t="s">
        <v>176</v>
      </c>
      <c r="C44" s="763" t="str">
        <f>C5</f>
        <v>I-XII 2020 Rok</v>
      </c>
      <c r="D44" s="764" t="str">
        <f>D5</f>
        <v>I-XII 2019 Rok</v>
      </c>
      <c r="F44" s="1350"/>
      <c r="G44" s="792"/>
    </row>
    <row r="45" spans="2:7" ht="18" customHeight="1">
      <c r="B45" s="815" t="s">
        <v>323</v>
      </c>
      <c r="C45" s="816">
        <v>-466385.93899999995</v>
      </c>
      <c r="D45" s="817">
        <v>-487991.26399999997</v>
      </c>
      <c r="E45" s="775"/>
      <c r="F45" s="1351"/>
      <c r="G45" s="792"/>
    </row>
    <row r="46" spans="2:7" ht="18" customHeight="1">
      <c r="B46" s="818" t="s">
        <v>518</v>
      </c>
      <c r="C46" s="819">
        <v>-466955.84099999996</v>
      </c>
      <c r="D46" s="820">
        <v>-488059.55599999998</v>
      </c>
      <c r="E46" s="775"/>
      <c r="F46" s="1349"/>
      <c r="G46" s="1349"/>
    </row>
    <row r="47" spans="2:7" ht="18" customHeight="1">
      <c r="B47" s="821" t="s">
        <v>324</v>
      </c>
      <c r="C47" s="822">
        <v>-576363.41999999993</v>
      </c>
      <c r="D47" s="820">
        <v>-601720.973</v>
      </c>
      <c r="E47" s="775"/>
      <c r="F47" s="1350"/>
      <c r="G47" s="1992"/>
    </row>
    <row r="48" spans="2:7" ht="18" customHeight="1" thickBot="1">
      <c r="B48" s="824" t="s">
        <v>518</v>
      </c>
      <c r="C48" s="825">
        <v>-768962.19099999999</v>
      </c>
      <c r="D48" s="828">
        <v>-801828.94099999999</v>
      </c>
      <c r="E48" s="775"/>
      <c r="F48" s="1351"/>
      <c r="G48" s="1992"/>
    </row>
    <row r="49" spans="1:12" ht="23.25" customHeight="1">
      <c r="F49" s="1350"/>
      <c r="G49" s="792"/>
    </row>
    <row r="50" spans="1:12" ht="28.5" customHeight="1">
      <c r="A50" s="1122"/>
      <c r="B50" s="1993"/>
      <c r="C50" s="1994"/>
      <c r="D50" s="1980"/>
      <c r="E50" s="1980"/>
      <c r="F50" s="1351"/>
      <c r="G50" s="792"/>
      <c r="H50" s="1980"/>
      <c r="I50" s="1981"/>
      <c r="J50" s="1981"/>
      <c r="K50" s="771"/>
      <c r="L50" s="771"/>
    </row>
    <row r="51" spans="1:12" ht="28.5" customHeight="1">
      <c r="A51" s="1122"/>
      <c r="B51" s="1979"/>
      <c r="C51" s="1995"/>
      <c r="D51" s="1980"/>
      <c r="E51" s="1980"/>
      <c r="F51" s="1980"/>
      <c r="G51" s="1980"/>
      <c r="H51" s="1980"/>
      <c r="I51" s="1981"/>
      <c r="J51" s="1981"/>
      <c r="K51" s="1121"/>
      <c r="L51" s="1121"/>
    </row>
    <row r="52" spans="1:12" ht="28.5" customHeight="1">
      <c r="A52" s="1122"/>
      <c r="B52" s="1979"/>
      <c r="C52" s="1995"/>
      <c r="D52" s="1980"/>
      <c r="E52" s="1980"/>
      <c r="F52" s="1980"/>
      <c r="G52" s="1980"/>
      <c r="H52" s="1980"/>
      <c r="I52" s="1981"/>
      <c r="J52" s="1981"/>
      <c r="K52" s="1121"/>
      <c r="L52" s="1121"/>
    </row>
    <row r="53" spans="1:12" ht="28.5" customHeight="1">
      <c r="A53" s="1122"/>
      <c r="B53" s="1121"/>
      <c r="C53" s="1121"/>
      <c r="D53" s="1121"/>
      <c r="E53" s="1121"/>
      <c r="F53" s="1121"/>
      <c r="G53" s="1121"/>
      <c r="H53" s="1121"/>
      <c r="I53" s="1121"/>
      <c r="J53" s="1121"/>
      <c r="K53" s="1122"/>
      <c r="L53" s="1122"/>
    </row>
    <row r="54" spans="1:12" ht="28.5" customHeight="1">
      <c r="B54" s="1121"/>
      <c r="C54" s="1121"/>
      <c r="D54" s="1121"/>
      <c r="E54" s="1121"/>
      <c r="F54" s="1121"/>
      <c r="G54" s="1121"/>
      <c r="H54" s="1121"/>
      <c r="I54" s="1121"/>
      <c r="J54" s="1121"/>
      <c r="K54" s="1122"/>
      <c r="L54" s="1122"/>
    </row>
    <row r="55" spans="1:12" ht="28.5" customHeight="1">
      <c r="B55" s="1122"/>
      <c r="C55" s="1122"/>
      <c r="D55" s="1122"/>
      <c r="E55" s="1122"/>
      <c r="F55" s="1122"/>
      <c r="G55" s="1122"/>
      <c r="H55" s="1122"/>
      <c r="I55" s="1122"/>
      <c r="J55" s="1122"/>
      <c r="K55" s="1122"/>
      <c r="L55" s="1122"/>
    </row>
    <row r="56" spans="1:12" ht="28.5" customHeight="1">
      <c r="B56" s="1122"/>
      <c r="C56" s="1122"/>
      <c r="D56" s="1122"/>
      <c r="E56" s="1122"/>
      <c r="F56" s="1122"/>
      <c r="G56" s="1122"/>
      <c r="H56" s="1122"/>
      <c r="I56" s="1122"/>
      <c r="J56" s="1122"/>
      <c r="K56" s="1122"/>
      <c r="L56" s="1122"/>
    </row>
    <row r="57" spans="1:12" ht="28.5" customHeight="1">
      <c r="B57" s="1122"/>
      <c r="C57" s="1122"/>
      <c r="D57" s="1122"/>
      <c r="E57" s="1122"/>
      <c r="F57" s="1122"/>
      <c r="G57" s="1122"/>
      <c r="H57" s="1122"/>
      <c r="I57" s="1122"/>
      <c r="J57" s="1122"/>
      <c r="K57" s="1122"/>
      <c r="L57" s="1122"/>
    </row>
    <row r="58" spans="1:12" ht="28.5" customHeight="1">
      <c r="B58" s="1122"/>
      <c r="C58" s="1122"/>
      <c r="D58" s="1122"/>
      <c r="E58" s="1122"/>
      <c r="F58" s="1122"/>
      <c r="G58" s="1122"/>
      <c r="H58" s="1122"/>
      <c r="I58" s="1122"/>
      <c r="J58" s="1122"/>
      <c r="K58" s="1122"/>
      <c r="L58" s="1122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5"/>
  <sheetViews>
    <sheetView showGridLines="0" zoomScale="90" zoomScaleNormal="90" workbookViewId="0">
      <selection activeCell="B1" sqref="B1:V52"/>
    </sheetView>
  </sheetViews>
  <sheetFormatPr defaultRowHeight="12.75"/>
  <cols>
    <col min="1" max="1" width="5.7109375" style="411" customWidth="1"/>
    <col min="2" max="2" width="15.140625" style="411" customWidth="1"/>
    <col min="3" max="3" width="11.140625" style="411" customWidth="1"/>
    <col min="4" max="4" width="11.42578125" style="411" customWidth="1"/>
    <col min="5" max="5" width="10.85546875" style="411" customWidth="1"/>
    <col min="6" max="6" width="14.5703125" style="411" customWidth="1"/>
    <col min="7" max="7" width="14.85546875" style="411" customWidth="1"/>
    <col min="8" max="8" width="10.5703125" style="411" customWidth="1"/>
    <col min="9" max="9" width="11.5703125" style="411" customWidth="1"/>
    <col min="10" max="10" width="9.85546875" style="411" customWidth="1"/>
    <col min="11" max="11" width="10.7109375" style="411" customWidth="1"/>
    <col min="12" max="12" width="3.42578125" style="411" customWidth="1"/>
    <col min="13" max="13" width="17.5703125" style="411" customWidth="1"/>
    <col min="14" max="14" width="10.42578125" style="411" customWidth="1"/>
    <col min="15" max="15" width="10.5703125" style="411" customWidth="1"/>
    <col min="16" max="16" width="11.7109375" style="411" customWidth="1"/>
    <col min="17" max="17" width="13.5703125" style="411" customWidth="1"/>
    <col min="18" max="18" width="14.5703125" style="411" customWidth="1"/>
    <col min="19" max="19" width="10.28515625" style="411" customWidth="1"/>
    <col min="20" max="20" width="11.42578125" style="411" customWidth="1"/>
    <col min="21" max="22" width="10.140625" style="411" customWidth="1"/>
    <col min="23" max="23" width="22.85546875" style="411" customWidth="1"/>
    <col min="24" max="24" width="14.140625" style="411" customWidth="1"/>
    <col min="25" max="16384" width="9.140625" style="411"/>
  </cols>
  <sheetData>
    <row r="1" spans="2:23" ht="24.75" customHeight="1">
      <c r="B1" s="407" t="s">
        <v>177</v>
      </c>
      <c r="C1" s="408"/>
      <c r="D1" s="408"/>
      <c r="E1" s="408"/>
      <c r="F1" s="408"/>
      <c r="G1" s="408"/>
      <c r="H1" s="409"/>
      <c r="I1" s="410"/>
      <c r="K1" s="412"/>
      <c r="L1" s="412"/>
      <c r="M1" s="412"/>
      <c r="N1" s="412"/>
      <c r="O1" s="74"/>
      <c r="P1" s="74"/>
      <c r="Q1" s="74"/>
    </row>
    <row r="2" spans="2:23" ht="12" customHeight="1">
      <c r="B2" s="407"/>
      <c r="C2" s="408"/>
      <c r="D2" s="408"/>
      <c r="E2" s="408"/>
      <c r="F2" s="408"/>
      <c r="G2" s="408"/>
      <c r="H2" s="409"/>
      <c r="I2" s="410"/>
      <c r="K2" s="412"/>
      <c r="L2" s="412"/>
      <c r="M2" s="412"/>
      <c r="N2" s="412"/>
      <c r="O2" s="74"/>
      <c r="P2" s="74"/>
      <c r="Q2" s="74"/>
    </row>
    <row r="3" spans="2:23" ht="24.75" customHeight="1">
      <c r="B3" s="1004" t="s">
        <v>414</v>
      </c>
      <c r="C3"/>
      <c r="F3" s="408"/>
      <c r="G3" s="408"/>
      <c r="H3" s="409"/>
      <c r="I3" s="410"/>
      <c r="M3" s="1004" t="s">
        <v>430</v>
      </c>
      <c r="N3"/>
      <c r="Q3" s="408"/>
      <c r="R3" s="408"/>
      <c r="S3" s="409"/>
    </row>
    <row r="4" spans="2:23" ht="21" customHeight="1">
      <c r="B4" s="414" t="s">
        <v>676</v>
      </c>
      <c r="C4" s="414"/>
      <c r="D4" s="414"/>
      <c r="E4" s="414"/>
      <c r="F4" s="414"/>
      <c r="G4" s="414"/>
      <c r="H4" s="414"/>
      <c r="I4" s="415"/>
      <c r="J4" s="415"/>
      <c r="M4" s="414" t="s">
        <v>677</v>
      </c>
      <c r="N4" s="414"/>
      <c r="O4" s="414"/>
      <c r="P4" s="414"/>
      <c r="Q4" s="414"/>
      <c r="R4" s="414"/>
      <c r="S4" s="414"/>
      <c r="T4" s="414"/>
    </row>
    <row r="5" spans="2:23" ht="15" customHeight="1" thickBot="1">
      <c r="B5" s="412"/>
      <c r="C5" s="412"/>
      <c r="D5" s="412"/>
      <c r="E5" s="412"/>
      <c r="F5" s="412"/>
      <c r="G5" s="413"/>
      <c r="H5" s="413"/>
      <c r="M5" s="413"/>
      <c r="N5" s="413"/>
      <c r="O5" s="413"/>
      <c r="P5" s="413"/>
      <c r="Q5" s="413"/>
      <c r="R5" s="413"/>
      <c r="S5" s="413"/>
    </row>
    <row r="6" spans="2:23" ht="21" thickBot="1">
      <c r="B6" s="418" t="s">
        <v>158</v>
      </c>
      <c r="C6" s="419"/>
      <c r="D6" s="419"/>
      <c r="E6" s="419"/>
      <c r="F6" s="419"/>
      <c r="G6" s="419"/>
      <c r="H6" s="419"/>
      <c r="I6" s="420"/>
      <c r="M6" s="418" t="s">
        <v>178</v>
      </c>
      <c r="N6" s="419"/>
      <c r="O6" s="419"/>
      <c r="P6" s="420"/>
      <c r="Q6" s="419"/>
      <c r="R6" s="419"/>
      <c r="S6" s="419"/>
      <c r="T6" s="420"/>
    </row>
    <row r="7" spans="2:23" ht="16.5" thickBot="1">
      <c r="B7" s="421" t="s">
        <v>678</v>
      </c>
      <c r="C7" s="422"/>
      <c r="D7" s="423"/>
      <c r="E7" s="424"/>
      <c r="F7" s="421" t="s">
        <v>679</v>
      </c>
      <c r="G7" s="422"/>
      <c r="H7" s="423"/>
      <c r="I7" s="424"/>
      <c r="M7" s="421" t="s">
        <v>678</v>
      </c>
      <c r="N7" s="422"/>
      <c r="O7" s="423"/>
      <c r="P7" s="424"/>
      <c r="Q7" s="421" t="s">
        <v>679</v>
      </c>
      <c r="R7" s="422"/>
      <c r="S7" s="423"/>
      <c r="T7" s="424"/>
    </row>
    <row r="8" spans="2:23" ht="43.5" thickBot="1">
      <c r="B8" s="425" t="s">
        <v>179</v>
      </c>
      <c r="C8" s="426" t="s">
        <v>176</v>
      </c>
      <c r="D8" s="427" t="s">
        <v>180</v>
      </c>
      <c r="E8" s="428" t="s">
        <v>162</v>
      </c>
      <c r="F8" s="429" t="s">
        <v>179</v>
      </c>
      <c r="G8" s="426" t="s">
        <v>176</v>
      </c>
      <c r="H8" s="427" t="s">
        <v>180</v>
      </c>
      <c r="I8" s="428" t="s">
        <v>162</v>
      </c>
      <c r="M8" s="425" t="s">
        <v>179</v>
      </c>
      <c r="N8" s="426" t="s">
        <v>176</v>
      </c>
      <c r="O8" s="427" t="s">
        <v>180</v>
      </c>
      <c r="P8" s="428" t="s">
        <v>162</v>
      </c>
      <c r="Q8" s="425" t="s">
        <v>179</v>
      </c>
      <c r="R8" s="426" t="s">
        <v>523</v>
      </c>
      <c r="S8" s="427" t="s">
        <v>180</v>
      </c>
      <c r="T8" s="428" t="s">
        <v>162</v>
      </c>
    </row>
    <row r="9" spans="2:23" ht="15" thickBot="1">
      <c r="B9" s="829" t="s">
        <v>159</v>
      </c>
      <c r="C9" s="830">
        <v>858765.58100000001</v>
      </c>
      <c r="D9" s="831">
        <v>3690581.5819999999</v>
      </c>
      <c r="E9" s="832">
        <v>448007.83899999998</v>
      </c>
      <c r="F9" s="829" t="s">
        <v>159</v>
      </c>
      <c r="G9" s="830">
        <v>775977.67200000002</v>
      </c>
      <c r="H9" s="833">
        <v>3434239.1869999999</v>
      </c>
      <c r="I9" s="832">
        <v>391404.15</v>
      </c>
      <c r="M9" s="430" t="s">
        <v>159</v>
      </c>
      <c r="N9" s="133">
        <v>1460486.554</v>
      </c>
      <c r="O9" s="146">
        <v>6274971.716</v>
      </c>
      <c r="P9" s="134">
        <v>660253.44700000004</v>
      </c>
      <c r="Q9" s="430" t="s">
        <v>159</v>
      </c>
      <c r="R9" s="133">
        <v>1352341.0919999999</v>
      </c>
      <c r="S9" s="146">
        <v>5972635.4189999998</v>
      </c>
      <c r="T9" s="134">
        <v>656331.58900000004</v>
      </c>
      <c r="V9" s="74"/>
      <c r="W9" s="74"/>
    </row>
    <row r="10" spans="2:23" ht="15" customHeight="1">
      <c r="B10" s="834" t="s">
        <v>301</v>
      </c>
      <c r="C10" s="835">
        <v>101588.45</v>
      </c>
      <c r="D10" s="836">
        <v>436375.19</v>
      </c>
      <c r="E10" s="837">
        <v>41339.144999999997</v>
      </c>
      <c r="F10" s="834" t="s">
        <v>161</v>
      </c>
      <c r="G10" s="838">
        <v>80184.278000000006</v>
      </c>
      <c r="H10" s="839">
        <v>354847.65100000001</v>
      </c>
      <c r="I10" s="840">
        <v>28795.159</v>
      </c>
      <c r="K10" s="434"/>
      <c r="M10" s="149" t="s">
        <v>106</v>
      </c>
      <c r="N10" s="431">
        <v>409399.31099999999</v>
      </c>
      <c r="O10" s="432">
        <v>1758896.4609999999</v>
      </c>
      <c r="P10" s="433">
        <v>154479.40400000001</v>
      </c>
      <c r="Q10" s="694" t="s">
        <v>106</v>
      </c>
      <c r="R10" s="695">
        <v>361595.73700000002</v>
      </c>
      <c r="S10" s="696">
        <v>1598430.5009999999</v>
      </c>
      <c r="T10" s="697">
        <v>145852.356</v>
      </c>
      <c r="U10" s="74"/>
      <c r="V10" s="74"/>
      <c r="W10" s="74"/>
    </row>
    <row r="11" spans="2:23">
      <c r="B11" s="841" t="s">
        <v>106</v>
      </c>
      <c r="C11" s="842">
        <v>93115.31</v>
      </c>
      <c r="D11" s="843">
        <v>400163.90700000001</v>
      </c>
      <c r="E11" s="844">
        <v>66783.917000000001</v>
      </c>
      <c r="F11" s="841" t="s">
        <v>132</v>
      </c>
      <c r="G11" s="842">
        <v>72749.682000000001</v>
      </c>
      <c r="H11" s="843">
        <v>321532.223</v>
      </c>
      <c r="I11" s="845">
        <v>33086.652000000002</v>
      </c>
      <c r="K11" s="434"/>
      <c r="L11" s="434"/>
      <c r="M11" s="150" t="s">
        <v>102</v>
      </c>
      <c r="N11" s="435">
        <v>365164.73</v>
      </c>
      <c r="O11" s="436">
        <v>1569094.0630000001</v>
      </c>
      <c r="P11" s="437">
        <v>191846.93</v>
      </c>
      <c r="Q11" s="150" t="s">
        <v>102</v>
      </c>
      <c r="R11" s="435">
        <v>345977.29300000001</v>
      </c>
      <c r="S11" s="436">
        <v>1527606.1610000001</v>
      </c>
      <c r="T11" s="437">
        <v>198092.14300000001</v>
      </c>
      <c r="U11" s="74"/>
      <c r="V11" s="74"/>
      <c r="W11" s="74"/>
    </row>
    <row r="12" spans="2:23">
      <c r="B12" s="841" t="s">
        <v>161</v>
      </c>
      <c r="C12" s="842">
        <v>80178.05</v>
      </c>
      <c r="D12" s="843">
        <v>344561.81900000002</v>
      </c>
      <c r="E12" s="844">
        <v>28105.241000000002</v>
      </c>
      <c r="F12" s="841" t="s">
        <v>301</v>
      </c>
      <c r="G12" s="842">
        <v>57526.51</v>
      </c>
      <c r="H12" s="843">
        <v>255770.99299999999</v>
      </c>
      <c r="I12" s="845">
        <v>20599.578000000001</v>
      </c>
      <c r="K12" s="434"/>
      <c r="L12" s="434"/>
      <c r="M12" s="150" t="s">
        <v>104</v>
      </c>
      <c r="N12" s="435">
        <v>197578.99400000001</v>
      </c>
      <c r="O12" s="436">
        <v>848770.87199999997</v>
      </c>
      <c r="P12" s="437">
        <v>102107.18399999999</v>
      </c>
      <c r="Q12" s="150" t="s">
        <v>104</v>
      </c>
      <c r="R12" s="435">
        <v>201003.80100000001</v>
      </c>
      <c r="S12" s="436">
        <v>888146.27599999995</v>
      </c>
      <c r="T12" s="437">
        <v>110786.755</v>
      </c>
      <c r="U12" s="74"/>
      <c r="V12" s="74"/>
      <c r="W12" s="74"/>
    </row>
    <row r="13" spans="2:23">
      <c r="B13" s="841" t="s">
        <v>111</v>
      </c>
      <c r="C13" s="842">
        <v>74325.247000000003</v>
      </c>
      <c r="D13" s="843">
        <v>319341.27299999999</v>
      </c>
      <c r="E13" s="844">
        <v>42404.135999999999</v>
      </c>
      <c r="F13" s="841" t="s">
        <v>160</v>
      </c>
      <c r="G13" s="842">
        <v>56632.192999999999</v>
      </c>
      <c r="H13" s="843">
        <v>251036.155</v>
      </c>
      <c r="I13" s="845">
        <v>20343.558000000001</v>
      </c>
      <c r="K13" s="434"/>
      <c r="L13" s="434"/>
      <c r="M13" s="150" t="s">
        <v>108</v>
      </c>
      <c r="N13" s="435">
        <v>192492.21799999999</v>
      </c>
      <c r="O13" s="436">
        <v>827193.625</v>
      </c>
      <c r="P13" s="437">
        <v>72845.805999999997</v>
      </c>
      <c r="Q13" s="150" t="s">
        <v>108</v>
      </c>
      <c r="R13" s="435">
        <v>157226.20199999999</v>
      </c>
      <c r="S13" s="436">
        <v>693587.91299999994</v>
      </c>
      <c r="T13" s="437">
        <v>62745.800999999999</v>
      </c>
      <c r="U13" s="74"/>
      <c r="V13" s="74"/>
      <c r="W13" s="74"/>
    </row>
    <row r="14" spans="2:23">
      <c r="B14" s="841" t="s">
        <v>132</v>
      </c>
      <c r="C14" s="842">
        <v>67275.214000000007</v>
      </c>
      <c r="D14" s="843">
        <v>289101.35399999999</v>
      </c>
      <c r="E14" s="844">
        <v>29590.175999999999</v>
      </c>
      <c r="F14" s="841" t="s">
        <v>106</v>
      </c>
      <c r="G14" s="842">
        <v>53469.525999999998</v>
      </c>
      <c r="H14" s="843">
        <v>234808.22099999999</v>
      </c>
      <c r="I14" s="845">
        <v>41041.586000000003</v>
      </c>
      <c r="M14" s="841" t="s">
        <v>113</v>
      </c>
      <c r="N14" s="435">
        <v>127533.526</v>
      </c>
      <c r="O14" s="436">
        <v>547749.33900000004</v>
      </c>
      <c r="P14" s="437">
        <v>66610.77</v>
      </c>
      <c r="Q14" s="841" t="s">
        <v>113</v>
      </c>
      <c r="R14" s="435">
        <v>106545.03599999999</v>
      </c>
      <c r="S14" s="436">
        <v>468629.60399999999</v>
      </c>
      <c r="T14" s="437">
        <v>57919.337</v>
      </c>
      <c r="U14" s="74"/>
      <c r="V14" s="74"/>
      <c r="W14" s="74"/>
    </row>
    <row r="15" spans="2:23">
      <c r="B15" s="841" t="s">
        <v>160</v>
      </c>
      <c r="C15" s="842">
        <v>52045.811999999998</v>
      </c>
      <c r="D15" s="843">
        <v>223742.16699999999</v>
      </c>
      <c r="E15" s="844">
        <v>19956.597000000002</v>
      </c>
      <c r="F15" s="841" t="s">
        <v>111</v>
      </c>
      <c r="G15" s="842">
        <v>46021.591</v>
      </c>
      <c r="H15" s="843">
        <v>203453.59599999999</v>
      </c>
      <c r="I15" s="845">
        <v>29476.999</v>
      </c>
      <c r="M15" s="150" t="s">
        <v>160</v>
      </c>
      <c r="N15" s="435">
        <v>56349.283000000003</v>
      </c>
      <c r="O15" s="436">
        <v>242086.77900000001</v>
      </c>
      <c r="P15" s="437">
        <v>22985.447</v>
      </c>
      <c r="Q15" s="150" t="s">
        <v>160</v>
      </c>
      <c r="R15" s="435">
        <v>62062.892</v>
      </c>
      <c r="S15" s="436">
        <v>274590.212</v>
      </c>
      <c r="T15" s="437">
        <v>25723.846000000001</v>
      </c>
      <c r="U15" s="74"/>
      <c r="V15" s="74"/>
      <c r="W15" s="74"/>
    </row>
    <row r="16" spans="2:23">
      <c r="B16" s="841" t="s">
        <v>129</v>
      </c>
      <c r="C16" s="842">
        <v>49694.432000000001</v>
      </c>
      <c r="D16" s="843">
        <v>213537.149</v>
      </c>
      <c r="E16" s="844">
        <v>23311.83</v>
      </c>
      <c r="F16" s="841" t="s">
        <v>113</v>
      </c>
      <c r="G16" s="842">
        <v>45080.392999999996</v>
      </c>
      <c r="H16" s="843">
        <v>199785.14600000001</v>
      </c>
      <c r="I16" s="845">
        <v>19687.722000000002</v>
      </c>
      <c r="M16" s="150" t="s">
        <v>109</v>
      </c>
      <c r="N16" s="435">
        <v>43818.366999999998</v>
      </c>
      <c r="O16" s="436">
        <v>188314.016</v>
      </c>
      <c r="P16" s="437">
        <v>22390.455000000002</v>
      </c>
      <c r="Q16" s="150" t="s">
        <v>109</v>
      </c>
      <c r="R16" s="435">
        <v>34241.402999999998</v>
      </c>
      <c r="S16" s="436">
        <v>150773.20199999999</v>
      </c>
      <c r="T16" s="437">
        <v>18168.433000000001</v>
      </c>
      <c r="U16" s="74"/>
      <c r="V16" s="74"/>
      <c r="W16" s="74"/>
    </row>
    <row r="17" spans="2:23">
      <c r="B17" s="841" t="s">
        <v>147</v>
      </c>
      <c r="C17" s="842">
        <v>45493.845000000001</v>
      </c>
      <c r="D17" s="843">
        <v>195493.011</v>
      </c>
      <c r="E17" s="844">
        <v>22217.635999999999</v>
      </c>
      <c r="F17" s="841" t="s">
        <v>147</v>
      </c>
      <c r="G17" s="842">
        <v>43244.569000000003</v>
      </c>
      <c r="H17" s="843">
        <v>190850.27499999999</v>
      </c>
      <c r="I17" s="845">
        <v>22683.717000000001</v>
      </c>
      <c r="M17" s="150" t="s">
        <v>129</v>
      </c>
      <c r="N17" s="435">
        <v>18642.439999999999</v>
      </c>
      <c r="O17" s="436">
        <v>80046.134000000005</v>
      </c>
      <c r="P17" s="437">
        <v>8123.42</v>
      </c>
      <c r="Q17" s="150" t="s">
        <v>117</v>
      </c>
      <c r="R17" s="435">
        <v>20013.013999999999</v>
      </c>
      <c r="S17" s="436">
        <v>88960.682000000001</v>
      </c>
      <c r="T17" s="437">
        <v>5319.1</v>
      </c>
      <c r="U17" s="74"/>
      <c r="V17" s="74"/>
      <c r="W17" s="74"/>
    </row>
    <row r="18" spans="2:23">
      <c r="B18" s="841" t="s">
        <v>113</v>
      </c>
      <c r="C18" s="842">
        <v>40044.612000000001</v>
      </c>
      <c r="D18" s="843">
        <v>172121.09400000001</v>
      </c>
      <c r="E18" s="844">
        <v>21238.32</v>
      </c>
      <c r="F18" s="841" t="s">
        <v>129</v>
      </c>
      <c r="G18" s="842">
        <v>42855.171000000002</v>
      </c>
      <c r="H18" s="843">
        <v>188030.02499999999</v>
      </c>
      <c r="I18" s="845">
        <v>18000.138999999999</v>
      </c>
      <c r="M18" s="150" t="s">
        <v>117</v>
      </c>
      <c r="N18" s="435">
        <v>18550.952000000001</v>
      </c>
      <c r="O18" s="436">
        <v>79731.758000000002</v>
      </c>
      <c r="P18" s="437">
        <v>5507.9790000000003</v>
      </c>
      <c r="Q18" s="150" t="s">
        <v>129</v>
      </c>
      <c r="R18" s="435">
        <v>19268.992999999999</v>
      </c>
      <c r="S18" s="436">
        <v>85272.914999999994</v>
      </c>
      <c r="T18" s="437">
        <v>9310.5630000000001</v>
      </c>
      <c r="U18" s="74"/>
      <c r="V18" s="74"/>
      <c r="W18" s="74"/>
    </row>
    <row r="19" spans="2:23">
      <c r="B19" s="841" t="s">
        <v>127</v>
      </c>
      <c r="C19" s="842">
        <v>38380.042999999998</v>
      </c>
      <c r="D19" s="843">
        <v>164990.29699999999</v>
      </c>
      <c r="E19" s="844">
        <v>17752.552</v>
      </c>
      <c r="F19" s="841" t="s">
        <v>165</v>
      </c>
      <c r="G19" s="842">
        <v>36582.817000000003</v>
      </c>
      <c r="H19" s="843">
        <v>162797.405</v>
      </c>
      <c r="I19" s="845">
        <v>21082.397000000001</v>
      </c>
      <c r="M19" s="150" t="s">
        <v>111</v>
      </c>
      <c r="N19" s="435">
        <v>6297.6750000000002</v>
      </c>
      <c r="O19" s="436">
        <v>27141.203000000001</v>
      </c>
      <c r="P19" s="437">
        <v>2443.6060000000002</v>
      </c>
      <c r="Q19" s="150" t="s">
        <v>116</v>
      </c>
      <c r="R19" s="435">
        <v>8819.5020000000004</v>
      </c>
      <c r="S19" s="436">
        <v>39187.883999999998</v>
      </c>
      <c r="T19" s="437">
        <v>6329.7790000000005</v>
      </c>
      <c r="U19" s="74"/>
      <c r="V19" s="74"/>
      <c r="W19" s="74"/>
    </row>
    <row r="20" spans="2:23">
      <c r="B20" s="841" t="s">
        <v>165</v>
      </c>
      <c r="C20" s="842">
        <v>24414.041000000001</v>
      </c>
      <c r="D20" s="843">
        <v>104933.19100000001</v>
      </c>
      <c r="E20" s="844">
        <v>21933.106</v>
      </c>
      <c r="F20" s="841" t="s">
        <v>127</v>
      </c>
      <c r="G20" s="842">
        <v>34729.94</v>
      </c>
      <c r="H20" s="843">
        <v>153590.18</v>
      </c>
      <c r="I20" s="845">
        <v>17554.312999999998</v>
      </c>
      <c r="M20" s="150" t="s">
        <v>116</v>
      </c>
      <c r="N20" s="431">
        <v>6156.74</v>
      </c>
      <c r="O20" s="432">
        <v>26438.986000000001</v>
      </c>
      <c r="P20" s="433">
        <v>2249.6529999999998</v>
      </c>
      <c r="Q20" s="149" t="s">
        <v>110</v>
      </c>
      <c r="R20" s="435">
        <v>8245.8979999999992</v>
      </c>
      <c r="S20" s="436">
        <v>36516.701999999997</v>
      </c>
      <c r="T20" s="437">
        <v>3172.5349999999999</v>
      </c>
      <c r="U20" s="74"/>
      <c r="V20" s="74"/>
      <c r="W20" s="74"/>
    </row>
    <row r="21" spans="2:23">
      <c r="B21" s="841" t="s">
        <v>359</v>
      </c>
      <c r="C21" s="842">
        <v>18867.606</v>
      </c>
      <c r="D21" s="843">
        <v>81101.399000000005</v>
      </c>
      <c r="E21" s="844">
        <v>11992.467000000001</v>
      </c>
      <c r="F21" s="841" t="s">
        <v>251</v>
      </c>
      <c r="G21" s="842">
        <v>25933.958999999999</v>
      </c>
      <c r="H21" s="843">
        <v>115367.84600000001</v>
      </c>
      <c r="I21" s="845">
        <v>21611.612000000001</v>
      </c>
      <c r="M21" s="150" t="s">
        <v>127</v>
      </c>
      <c r="N21" s="435">
        <v>5800.973</v>
      </c>
      <c r="O21" s="436">
        <v>24959.697</v>
      </c>
      <c r="P21" s="437">
        <v>2990.3389999999999</v>
      </c>
      <c r="Q21" s="150" t="s">
        <v>136</v>
      </c>
      <c r="R21" s="435">
        <v>6398.02</v>
      </c>
      <c r="S21" s="436">
        <v>28329.526000000002</v>
      </c>
      <c r="T21" s="437">
        <v>2212.0549999999998</v>
      </c>
      <c r="U21" s="74"/>
      <c r="V21" s="74"/>
      <c r="W21" s="74"/>
    </row>
    <row r="22" spans="2:23">
      <c r="B22" s="841" t="s">
        <v>124</v>
      </c>
      <c r="C22" s="842">
        <v>17109.578000000001</v>
      </c>
      <c r="D22" s="843">
        <v>73523.570000000007</v>
      </c>
      <c r="E22" s="844">
        <v>7016.6090000000004</v>
      </c>
      <c r="F22" s="841" t="s">
        <v>104</v>
      </c>
      <c r="G22" s="842">
        <v>18549.806</v>
      </c>
      <c r="H22" s="843">
        <v>81634.623000000007</v>
      </c>
      <c r="I22" s="845">
        <v>8386.7000000000007</v>
      </c>
      <c r="M22" s="149" t="s">
        <v>110</v>
      </c>
      <c r="N22" s="435">
        <v>4354.8670000000002</v>
      </c>
      <c r="O22" s="436">
        <v>18690.714</v>
      </c>
      <c r="P22" s="437">
        <v>1600.066</v>
      </c>
      <c r="Q22" s="150" t="s">
        <v>111</v>
      </c>
      <c r="R22" s="435">
        <v>6079.9409999999998</v>
      </c>
      <c r="S22" s="436">
        <v>26562.183000000001</v>
      </c>
      <c r="T22" s="437">
        <v>1787.63</v>
      </c>
      <c r="U22" s="74"/>
      <c r="V22" s="74"/>
      <c r="W22" s="74"/>
    </row>
    <row r="23" spans="2:23" ht="13.5" thickBot="1">
      <c r="B23" s="841" t="s">
        <v>251</v>
      </c>
      <c r="C23" s="842">
        <v>14644.992</v>
      </c>
      <c r="D23" s="843">
        <v>63057.72</v>
      </c>
      <c r="E23" s="844">
        <v>13680.683999999999</v>
      </c>
      <c r="F23" s="841" t="s">
        <v>371</v>
      </c>
      <c r="G23" s="842">
        <v>18113.362000000001</v>
      </c>
      <c r="H23" s="843">
        <v>80203.645000000004</v>
      </c>
      <c r="I23" s="845">
        <v>5469.2920000000004</v>
      </c>
      <c r="M23" s="952" t="s">
        <v>132</v>
      </c>
      <c r="N23" s="887">
        <v>2504.8319999999999</v>
      </c>
      <c r="O23" s="888">
        <v>10756.608</v>
      </c>
      <c r="P23" s="889">
        <v>1157.9649999999999</v>
      </c>
      <c r="Q23" s="150" t="s">
        <v>132</v>
      </c>
      <c r="R23" s="435">
        <v>5469.0969999999998</v>
      </c>
      <c r="S23" s="436">
        <v>24472.100999999999</v>
      </c>
      <c r="T23" s="437">
        <v>3190.163</v>
      </c>
      <c r="U23" s="74"/>
      <c r="V23" s="74"/>
      <c r="W23" s="74"/>
    </row>
    <row r="24" spans="2:23" ht="13.5" thickBot="1">
      <c r="B24" s="841" t="s">
        <v>108</v>
      </c>
      <c r="C24" s="842">
        <v>14323.138999999999</v>
      </c>
      <c r="D24" s="843">
        <v>61566.631000000001</v>
      </c>
      <c r="E24" s="844">
        <v>6420.942</v>
      </c>
      <c r="F24" s="841" t="s">
        <v>359</v>
      </c>
      <c r="G24" s="842">
        <v>17650.105</v>
      </c>
      <c r="H24" s="843">
        <v>78985.067999999999</v>
      </c>
      <c r="I24" s="845">
        <v>11334.79</v>
      </c>
      <c r="M24" s="438" t="s">
        <v>379</v>
      </c>
      <c r="Q24" s="952" t="s">
        <v>127</v>
      </c>
      <c r="R24" s="887">
        <v>4198.9170000000004</v>
      </c>
      <c r="S24" s="888">
        <v>18529.694</v>
      </c>
      <c r="T24" s="889">
        <v>2284.366</v>
      </c>
      <c r="U24" s="74"/>
      <c r="V24" s="74"/>
      <c r="W24" s="74"/>
    </row>
    <row r="25" spans="2:23">
      <c r="B25" s="834" t="s">
        <v>104</v>
      </c>
      <c r="C25" s="842">
        <v>13691.808999999999</v>
      </c>
      <c r="D25" s="843">
        <v>58877.961000000003</v>
      </c>
      <c r="E25" s="844">
        <v>6272.1819999999998</v>
      </c>
      <c r="F25" s="834" t="s">
        <v>108</v>
      </c>
      <c r="G25" s="842">
        <v>14397.924000000001</v>
      </c>
      <c r="H25" s="843">
        <v>63695.067999999999</v>
      </c>
      <c r="I25" s="845">
        <v>6565.8270000000002</v>
      </c>
      <c r="N25" s="957"/>
      <c r="O25" s="957"/>
      <c r="P25" s="957"/>
      <c r="Q25" s="438" t="s">
        <v>181</v>
      </c>
      <c r="U25" s="74"/>
      <c r="V25" s="74"/>
      <c r="W25" s="74"/>
    </row>
    <row r="26" spans="2:23">
      <c r="B26" s="834" t="s">
        <v>128</v>
      </c>
      <c r="C26" s="842">
        <v>13681.668</v>
      </c>
      <c r="D26" s="843">
        <v>58835.275999999998</v>
      </c>
      <c r="E26" s="844">
        <v>6186.9989999999998</v>
      </c>
      <c r="F26" s="834" t="s">
        <v>124</v>
      </c>
      <c r="G26" s="842">
        <v>13060.759</v>
      </c>
      <c r="H26" s="843">
        <v>57695.188999999998</v>
      </c>
      <c r="I26" s="845">
        <v>5509.35</v>
      </c>
      <c r="M26" s="923"/>
      <c r="N26" s="705"/>
      <c r="O26" s="705"/>
      <c r="P26" s="705"/>
      <c r="Q26" s="923"/>
      <c r="R26" s="705"/>
      <c r="S26" s="705"/>
      <c r="T26" s="705"/>
      <c r="U26" s="74"/>
      <c r="V26" s="74"/>
      <c r="W26" s="74"/>
    </row>
    <row r="27" spans="2:23">
      <c r="B27" s="834" t="s">
        <v>224</v>
      </c>
      <c r="C27" s="842">
        <v>12823.844999999999</v>
      </c>
      <c r="D27" s="843">
        <v>55086.597000000002</v>
      </c>
      <c r="E27" s="844">
        <v>5807.1710000000003</v>
      </c>
      <c r="F27" s="834" t="s">
        <v>148</v>
      </c>
      <c r="G27" s="842">
        <v>11227.8</v>
      </c>
      <c r="H27" s="843">
        <v>49628.408000000003</v>
      </c>
      <c r="I27" s="845">
        <v>5905.8469999999998</v>
      </c>
      <c r="L27" s="705"/>
      <c r="M27" s="923"/>
      <c r="N27" s="705"/>
      <c r="O27" s="705"/>
      <c r="P27" s="705"/>
      <c r="Q27" s="923"/>
      <c r="R27" s="705"/>
      <c r="S27" s="705"/>
      <c r="T27" s="705"/>
      <c r="U27" s="74"/>
      <c r="V27" s="74"/>
      <c r="W27" s="74"/>
    </row>
    <row r="28" spans="2:23">
      <c r="B28" s="834" t="s">
        <v>148</v>
      </c>
      <c r="C28" s="842">
        <v>10818.892</v>
      </c>
      <c r="D28" s="843">
        <v>46494.889000000003</v>
      </c>
      <c r="E28" s="844">
        <v>5241.0280000000002</v>
      </c>
      <c r="F28" s="834" t="s">
        <v>110</v>
      </c>
      <c r="G28" s="842">
        <v>10913.249</v>
      </c>
      <c r="H28" s="843">
        <v>48646.025000000001</v>
      </c>
      <c r="I28" s="845">
        <v>3641.6170000000002</v>
      </c>
      <c r="K28" s="923"/>
      <c r="L28" s="705"/>
      <c r="M28" s="923"/>
      <c r="N28" s="705"/>
      <c r="O28" s="705"/>
      <c r="P28" s="705"/>
      <c r="Q28" s="1234"/>
      <c r="R28" s="705"/>
      <c r="S28" s="955"/>
      <c r="T28" s="1179"/>
      <c r="U28" s="74"/>
      <c r="V28" s="74"/>
      <c r="W28" s="74"/>
    </row>
    <row r="29" spans="2:23">
      <c r="B29" s="834" t="s">
        <v>110</v>
      </c>
      <c r="C29" s="842">
        <v>10721.698</v>
      </c>
      <c r="D29" s="843">
        <v>46012.81</v>
      </c>
      <c r="E29" s="844">
        <v>3689.2959999999998</v>
      </c>
      <c r="F29" s="841" t="s">
        <v>128</v>
      </c>
      <c r="G29" s="842">
        <v>9236.9140000000007</v>
      </c>
      <c r="H29" s="843">
        <v>40728.199999999997</v>
      </c>
      <c r="I29" s="845">
        <v>4377.7209999999995</v>
      </c>
      <c r="K29" s="953"/>
      <c r="L29" s="954"/>
      <c r="M29" s="923"/>
      <c r="N29" s="705"/>
      <c r="O29" s="705"/>
      <c r="P29" s="705"/>
      <c r="Q29" s="923"/>
      <c r="R29" s="705"/>
      <c r="S29" s="955"/>
      <c r="T29" s="1179"/>
      <c r="U29" s="74"/>
      <c r="V29" s="74"/>
      <c r="W29" s="74"/>
    </row>
    <row r="30" spans="2:23">
      <c r="B30" s="834" t="s">
        <v>371</v>
      </c>
      <c r="C30" s="842">
        <v>7922.4049999999997</v>
      </c>
      <c r="D30" s="843">
        <v>34029.72</v>
      </c>
      <c r="E30" s="844">
        <v>2704.009</v>
      </c>
      <c r="F30" s="834" t="s">
        <v>239</v>
      </c>
      <c r="G30" s="842">
        <v>9056.5730000000003</v>
      </c>
      <c r="H30" s="843">
        <v>40312.504999999997</v>
      </c>
      <c r="I30" s="845">
        <v>2979.0070000000001</v>
      </c>
      <c r="L30" s="434"/>
      <c r="M30" s="923"/>
      <c r="N30" s="705"/>
      <c r="O30" s="705"/>
      <c r="P30" s="705"/>
      <c r="Q30" s="955"/>
      <c r="R30" s="955"/>
      <c r="S30" s="955"/>
      <c r="T30" s="1179"/>
      <c r="U30" s="74"/>
      <c r="V30" s="74"/>
      <c r="W30" s="74"/>
    </row>
    <row r="31" spans="2:23">
      <c r="B31" s="834" t="s">
        <v>239</v>
      </c>
      <c r="C31" s="842">
        <v>7698.5339999999997</v>
      </c>
      <c r="D31" s="843">
        <v>33079.328999999998</v>
      </c>
      <c r="E31" s="844">
        <v>2896.5189999999998</v>
      </c>
      <c r="F31" s="834" t="s">
        <v>102</v>
      </c>
      <c r="G31" s="842">
        <v>6633.1040000000003</v>
      </c>
      <c r="H31" s="843">
        <v>29414.963</v>
      </c>
      <c r="I31" s="845">
        <v>3247.806</v>
      </c>
      <c r="L31" s="434"/>
      <c r="M31" s="923"/>
      <c r="N31" s="705"/>
      <c r="O31" s="705"/>
      <c r="P31" s="705"/>
      <c r="Q31" s="955"/>
      <c r="R31" s="955"/>
      <c r="S31" s="955"/>
      <c r="T31" s="1179"/>
      <c r="U31" s="74"/>
      <c r="V31" s="74"/>
      <c r="W31" s="74"/>
    </row>
    <row r="32" spans="2:23">
      <c r="B32" s="834" t="s">
        <v>117</v>
      </c>
      <c r="C32" s="842">
        <v>7260.9179999999997</v>
      </c>
      <c r="D32" s="843">
        <v>31208.35</v>
      </c>
      <c r="E32" s="844">
        <v>4993.3890000000001</v>
      </c>
      <c r="F32" s="834" t="s">
        <v>224</v>
      </c>
      <c r="G32" s="842">
        <v>5910.12</v>
      </c>
      <c r="H32" s="843">
        <v>26162.828000000001</v>
      </c>
      <c r="I32" s="844">
        <v>3052.6680000000001</v>
      </c>
      <c r="K32" s="434"/>
      <c r="L32" s="434"/>
      <c r="M32" s="923"/>
      <c r="N32" s="705"/>
      <c r="O32" s="705"/>
      <c r="P32" s="705"/>
      <c r="Q32" s="955"/>
      <c r="R32" s="955"/>
      <c r="S32" s="955"/>
      <c r="T32" s="1179"/>
      <c r="U32" s="74"/>
      <c r="V32" s="74"/>
      <c r="W32" s="74"/>
    </row>
    <row r="33" spans="2:23" ht="13.5" customHeight="1" thickBot="1">
      <c r="B33" s="846" t="s">
        <v>102</v>
      </c>
      <c r="C33" s="847">
        <v>7087.1980000000003</v>
      </c>
      <c r="D33" s="848">
        <v>30448.190999999999</v>
      </c>
      <c r="E33" s="849">
        <v>5602.0940000000001</v>
      </c>
      <c r="F33" s="846" t="s">
        <v>117</v>
      </c>
      <c r="G33" s="847">
        <v>5357.6270000000004</v>
      </c>
      <c r="H33" s="848">
        <v>23537.081999999999</v>
      </c>
      <c r="I33" s="849">
        <v>3226.3679999999999</v>
      </c>
      <c r="L33" s="439"/>
      <c r="M33" s="439"/>
      <c r="N33" s="439"/>
      <c r="U33" s="74"/>
      <c r="V33" s="74"/>
      <c r="W33" s="74"/>
    </row>
    <row r="34" spans="2:23" ht="14.25" customHeight="1">
      <c r="B34" s="438" t="s">
        <v>379</v>
      </c>
      <c r="C34" s="957"/>
      <c r="D34" s="957"/>
      <c r="E34" s="957"/>
      <c r="F34" s="438" t="s">
        <v>181</v>
      </c>
      <c r="H34" s="957"/>
      <c r="I34" s="957"/>
      <c r="L34" s="439"/>
      <c r="M34" s="439"/>
      <c r="N34" s="439"/>
      <c r="O34" s="706"/>
      <c r="U34" s="74"/>
      <c r="V34" s="74"/>
      <c r="W34" s="74"/>
    </row>
    <row r="35" spans="2:23">
      <c r="U35" s="74"/>
      <c r="V35" s="74"/>
      <c r="W35" s="74"/>
    </row>
    <row r="36" spans="2:23" ht="25.5">
      <c r="B36" s="1004" t="s">
        <v>410</v>
      </c>
      <c r="C36"/>
      <c r="H36" s="434"/>
      <c r="I36" s="434"/>
      <c r="J36" s="434"/>
      <c r="M36" s="1004" t="s">
        <v>412</v>
      </c>
      <c r="V36" s="74"/>
      <c r="W36" s="74"/>
    </row>
    <row r="37" spans="2:23" ht="15.75">
      <c r="B37" s="414" t="s">
        <v>680</v>
      </c>
      <c r="C37" s="414"/>
      <c r="D37" s="414"/>
      <c r="E37" s="414"/>
      <c r="F37" s="414"/>
      <c r="G37" s="414"/>
      <c r="H37" s="414"/>
      <c r="I37" s="414"/>
      <c r="J37" s="414"/>
      <c r="K37" s="415"/>
      <c r="M37" s="414" t="s">
        <v>681</v>
      </c>
      <c r="N37" s="416"/>
      <c r="O37" s="416"/>
      <c r="P37" s="416"/>
      <c r="Q37" s="416"/>
      <c r="R37" s="416"/>
      <c r="S37" s="416"/>
      <c r="T37" s="416"/>
      <c r="U37" s="416"/>
      <c r="V37" s="417"/>
    </row>
    <row r="38" spans="2:23" ht="13.5" thickBot="1"/>
    <row r="39" spans="2:23" ht="21" thickBot="1">
      <c r="B39" s="418" t="s">
        <v>158</v>
      </c>
      <c r="C39" s="419"/>
      <c r="D39" s="419"/>
      <c r="E39" s="419"/>
      <c r="F39" s="420"/>
      <c r="G39" s="419"/>
      <c r="H39" s="419"/>
      <c r="I39" s="419"/>
      <c r="J39" s="419"/>
      <c r="K39" s="420"/>
      <c r="M39" s="418" t="s">
        <v>178</v>
      </c>
      <c r="N39" s="419"/>
      <c r="O39" s="419"/>
      <c r="P39" s="419"/>
      <c r="Q39" s="419"/>
      <c r="R39" s="419"/>
      <c r="S39" s="419"/>
      <c r="T39" s="419"/>
      <c r="U39" s="419"/>
      <c r="V39" s="420"/>
    </row>
    <row r="40" spans="2:23" ht="16.5" thickBot="1">
      <c r="B40" s="421" t="s">
        <v>678</v>
      </c>
      <c r="C40" s="422"/>
      <c r="D40" s="423"/>
      <c r="E40" s="424"/>
      <c r="F40" s="424"/>
      <c r="G40" s="421" t="s">
        <v>679</v>
      </c>
      <c r="H40" s="422"/>
      <c r="I40" s="423"/>
      <c r="J40" s="424"/>
      <c r="K40" s="424"/>
      <c r="M40" s="421" t="s">
        <v>678</v>
      </c>
      <c r="N40" s="422"/>
      <c r="O40" s="423"/>
      <c r="P40" s="424"/>
      <c r="Q40" s="424"/>
      <c r="R40" s="421" t="s">
        <v>679</v>
      </c>
      <c r="S40" s="422"/>
      <c r="T40" s="423"/>
      <c r="U40" s="424"/>
      <c r="V40" s="424"/>
    </row>
    <row r="41" spans="2:23" ht="43.5" thickBot="1">
      <c r="B41" s="425" t="s">
        <v>179</v>
      </c>
      <c r="C41" s="426" t="s">
        <v>176</v>
      </c>
      <c r="D41" s="427" t="s">
        <v>180</v>
      </c>
      <c r="E41" s="980" t="s">
        <v>162</v>
      </c>
      <c r="F41" s="1005" t="s">
        <v>411</v>
      </c>
      <c r="G41" s="429" t="s">
        <v>179</v>
      </c>
      <c r="H41" s="426" t="s">
        <v>176</v>
      </c>
      <c r="I41" s="427" t="s">
        <v>180</v>
      </c>
      <c r="J41" s="980" t="s">
        <v>162</v>
      </c>
      <c r="K41" s="1005" t="s">
        <v>411</v>
      </c>
      <c r="M41" s="425" t="s">
        <v>179</v>
      </c>
      <c r="N41" s="426" t="s">
        <v>176</v>
      </c>
      <c r="O41" s="427" t="s">
        <v>180</v>
      </c>
      <c r="P41" s="980" t="s">
        <v>162</v>
      </c>
      <c r="Q41" s="1006" t="s">
        <v>411</v>
      </c>
      <c r="R41" s="425" t="s">
        <v>179</v>
      </c>
      <c r="S41" s="426" t="s">
        <v>176</v>
      </c>
      <c r="T41" s="427" t="s">
        <v>180</v>
      </c>
      <c r="U41" s="980" t="s">
        <v>162</v>
      </c>
      <c r="V41" s="1005" t="s">
        <v>411</v>
      </c>
      <c r="W41" s="1125" t="s">
        <v>431</v>
      </c>
    </row>
    <row r="42" spans="2:23" ht="16.5" thickBot="1">
      <c r="B42" s="1769" t="s">
        <v>159</v>
      </c>
      <c r="C42" s="959">
        <v>12440.476000000001</v>
      </c>
      <c r="D42" s="959">
        <v>53429.847999999998</v>
      </c>
      <c r="E42" s="134">
        <v>8443.6859999999997</v>
      </c>
      <c r="F42" s="1770">
        <v>99.284000000000006</v>
      </c>
      <c r="G42" s="133" t="s">
        <v>159</v>
      </c>
      <c r="H42" s="959">
        <v>8049.7150000000001</v>
      </c>
      <c r="I42" s="959">
        <v>35373.553999999996</v>
      </c>
      <c r="J42" s="134">
        <v>5532.08</v>
      </c>
      <c r="K42" s="1770">
        <v>58.29</v>
      </c>
      <c r="M42" s="430" t="s">
        <v>159</v>
      </c>
      <c r="N42" s="133">
        <v>500431.74</v>
      </c>
      <c r="O42" s="959">
        <v>2150211.0070000002</v>
      </c>
      <c r="P42" s="959">
        <v>213117.69899999999</v>
      </c>
      <c r="Q42" s="977">
        <v>7012.6660000000002</v>
      </c>
      <c r="R42" s="430" t="s">
        <v>159</v>
      </c>
      <c r="S42" s="133">
        <v>474435.65399999998</v>
      </c>
      <c r="T42" s="959">
        <v>2091040.034</v>
      </c>
      <c r="U42" s="959">
        <v>221258.163</v>
      </c>
      <c r="V42" s="977">
        <v>7027.8379999999997</v>
      </c>
      <c r="W42" s="1126">
        <f>((V42-Q42)/Q42)*100</f>
        <v>0.21635138476578764</v>
      </c>
    </row>
    <row r="43" spans="2:23">
      <c r="B43" s="961" t="s">
        <v>132</v>
      </c>
      <c r="C43" s="962">
        <v>6983.4369999999999</v>
      </c>
      <c r="D43" s="960">
        <v>30005.260999999999</v>
      </c>
      <c r="E43" s="960">
        <v>4993.5860000000002</v>
      </c>
      <c r="F43" s="978">
        <v>41.301000000000002</v>
      </c>
      <c r="G43" s="135" t="s">
        <v>132</v>
      </c>
      <c r="H43" s="136">
        <v>5222.1120000000001</v>
      </c>
      <c r="I43" s="963">
        <v>22968.335999999999</v>
      </c>
      <c r="J43" s="963">
        <v>4005.7840000000001</v>
      </c>
      <c r="K43" s="979">
        <v>35.161999999999999</v>
      </c>
      <c r="M43" s="961" t="s">
        <v>104</v>
      </c>
      <c r="N43" s="962">
        <v>448619.337</v>
      </c>
      <c r="O43" s="960">
        <v>1927650.727</v>
      </c>
      <c r="P43" s="960">
        <v>186781.93599999999</v>
      </c>
      <c r="Q43" s="978">
        <v>6380.5550000000003</v>
      </c>
      <c r="R43" s="961" t="s">
        <v>104</v>
      </c>
      <c r="S43" s="962">
        <v>422990.16399999999</v>
      </c>
      <c r="T43" s="960">
        <v>1863661.6569999999</v>
      </c>
      <c r="U43" s="960">
        <v>193287.10500000001</v>
      </c>
      <c r="V43" s="978">
        <v>6351.991</v>
      </c>
    </row>
    <row r="44" spans="2:23">
      <c r="B44" s="135" t="s">
        <v>106</v>
      </c>
      <c r="C44" s="136">
        <v>2914.4189999999999</v>
      </c>
      <c r="D44" s="963">
        <v>12509.512000000001</v>
      </c>
      <c r="E44" s="963">
        <v>1254.3030000000001</v>
      </c>
      <c r="F44" s="979">
        <v>44.127000000000002</v>
      </c>
      <c r="G44" s="135" t="s">
        <v>106</v>
      </c>
      <c r="H44" s="136">
        <v>1163.771</v>
      </c>
      <c r="I44" s="963">
        <v>5069.7650000000003</v>
      </c>
      <c r="J44" s="963">
        <v>395.81900000000002</v>
      </c>
      <c r="K44" s="979">
        <v>14.2</v>
      </c>
      <c r="M44" s="135" t="s">
        <v>106</v>
      </c>
      <c r="N44" s="136">
        <v>25702.677</v>
      </c>
      <c r="O44" s="963">
        <v>110449.37300000001</v>
      </c>
      <c r="P44" s="963">
        <v>12306.245999999999</v>
      </c>
      <c r="Q44" s="979">
        <v>313.32900000000001</v>
      </c>
      <c r="R44" s="135" t="s">
        <v>106</v>
      </c>
      <c r="S44" s="136">
        <v>25274.539000000001</v>
      </c>
      <c r="T44" s="963">
        <v>111826.144</v>
      </c>
      <c r="U44" s="963">
        <v>14205.675999999999</v>
      </c>
      <c r="V44" s="979">
        <v>333.55900000000003</v>
      </c>
    </row>
    <row r="45" spans="2:23">
      <c r="B45" s="841" t="s">
        <v>113</v>
      </c>
      <c r="C45" s="136">
        <v>2042.337</v>
      </c>
      <c r="D45" s="963">
        <v>8770.0030000000006</v>
      </c>
      <c r="E45" s="963">
        <v>1832.8779999999999</v>
      </c>
      <c r="F45" s="979">
        <v>11.507</v>
      </c>
      <c r="G45" s="135" t="s">
        <v>113</v>
      </c>
      <c r="H45" s="136">
        <v>1093.93</v>
      </c>
      <c r="I45" s="963">
        <v>4864.9380000000001</v>
      </c>
      <c r="J45" s="963">
        <v>1028.114</v>
      </c>
      <c r="K45" s="979">
        <v>8.0079999999999991</v>
      </c>
      <c r="M45" s="841" t="s">
        <v>113</v>
      </c>
      <c r="N45" s="136">
        <v>13671.355</v>
      </c>
      <c r="O45" s="963">
        <v>58672.072999999997</v>
      </c>
      <c r="P45" s="963">
        <v>5419.1130000000003</v>
      </c>
      <c r="Q45" s="979">
        <v>200.32</v>
      </c>
      <c r="R45" s="841" t="s">
        <v>113</v>
      </c>
      <c r="S45" s="136">
        <v>14887.347</v>
      </c>
      <c r="T45" s="963">
        <v>65498.337</v>
      </c>
      <c r="U45" s="963">
        <v>6155.8339999999998</v>
      </c>
      <c r="V45" s="979">
        <v>221.03</v>
      </c>
    </row>
    <row r="46" spans="2:23">
      <c r="B46" s="135" t="s">
        <v>111</v>
      </c>
      <c r="C46" s="136">
        <v>431.99099999999999</v>
      </c>
      <c r="D46" s="963">
        <v>1851.039</v>
      </c>
      <c r="E46" s="963">
        <v>342.36599999999999</v>
      </c>
      <c r="F46" s="979">
        <v>2.1989999999999998</v>
      </c>
      <c r="G46" s="841" t="s">
        <v>460</v>
      </c>
      <c r="H46" s="136">
        <v>457.36700000000002</v>
      </c>
      <c r="I46" s="963">
        <v>1976.89</v>
      </c>
      <c r="J46" s="963">
        <v>89.96</v>
      </c>
      <c r="K46" s="979">
        <v>0.80400000000000005</v>
      </c>
      <c r="M46" s="135" t="s">
        <v>127</v>
      </c>
      <c r="N46" s="136">
        <v>7720.5680000000002</v>
      </c>
      <c r="O46" s="963">
        <v>33204.601000000002</v>
      </c>
      <c r="P46" s="963">
        <v>5983.4960000000001</v>
      </c>
      <c r="Q46" s="979">
        <v>58.853999999999999</v>
      </c>
      <c r="R46" s="135" t="s">
        <v>127</v>
      </c>
      <c r="S46" s="136">
        <v>5075.6329999999998</v>
      </c>
      <c r="T46" s="963">
        <v>22575.167000000001</v>
      </c>
      <c r="U46" s="963">
        <v>4152.6289999999999</v>
      </c>
      <c r="V46" s="979">
        <v>38.979999999999997</v>
      </c>
    </row>
    <row r="47" spans="2:23" ht="13.5" thickBot="1">
      <c r="B47" s="969" t="s">
        <v>359</v>
      </c>
      <c r="C47" s="970">
        <v>68.292000000000002</v>
      </c>
      <c r="D47" s="968">
        <v>294.03300000000002</v>
      </c>
      <c r="E47" s="968">
        <v>20.553000000000001</v>
      </c>
      <c r="F47" s="983">
        <v>0.15</v>
      </c>
      <c r="G47" s="969" t="s">
        <v>359</v>
      </c>
      <c r="H47" s="970">
        <v>112.535</v>
      </c>
      <c r="I47" s="968">
        <v>493.625</v>
      </c>
      <c r="J47" s="968">
        <v>12.403</v>
      </c>
      <c r="K47" s="983">
        <v>0.11600000000000001</v>
      </c>
      <c r="M47" s="149" t="s">
        <v>161</v>
      </c>
      <c r="N47" s="151">
        <v>1468.26</v>
      </c>
      <c r="O47" s="964">
        <v>6304.4309999999996</v>
      </c>
      <c r="P47" s="964">
        <v>1098.56</v>
      </c>
      <c r="Q47" s="981">
        <v>11.313000000000001</v>
      </c>
      <c r="R47" s="149" t="s">
        <v>128</v>
      </c>
      <c r="S47" s="151">
        <v>2757.7420000000002</v>
      </c>
      <c r="T47" s="964">
        <v>12164.916999999999</v>
      </c>
      <c r="U47" s="964">
        <v>1348.675</v>
      </c>
      <c r="V47" s="981">
        <v>44.448</v>
      </c>
    </row>
    <row r="48" spans="2:23">
      <c r="B48" s="438" t="s">
        <v>379</v>
      </c>
      <c r="C48" s="706"/>
      <c r="D48" s="706"/>
      <c r="E48" s="706"/>
      <c r="F48" s="985"/>
      <c r="G48" s="438" t="s">
        <v>181</v>
      </c>
      <c r="H48" s="706"/>
      <c r="I48" s="706"/>
      <c r="J48" s="706"/>
      <c r="K48" s="985"/>
      <c r="M48" s="135" t="s">
        <v>132</v>
      </c>
      <c r="N48" s="136">
        <v>1453.623</v>
      </c>
      <c r="O48" s="963">
        <v>6220.1719999999996</v>
      </c>
      <c r="P48" s="963">
        <v>757.85199999999998</v>
      </c>
      <c r="Q48" s="979">
        <v>21.013999999999999</v>
      </c>
      <c r="R48" s="135" t="s">
        <v>132</v>
      </c>
      <c r="S48" s="136">
        <v>1769.7059999999999</v>
      </c>
      <c r="T48" s="963">
        <v>7841.4690000000001</v>
      </c>
      <c r="U48" s="963">
        <v>1031.1959999999999</v>
      </c>
      <c r="V48" s="979">
        <v>19.181999999999999</v>
      </c>
    </row>
    <row r="49" spans="2:23">
      <c r="B49" s="971"/>
      <c r="C49" s="706"/>
      <c r="D49" s="706"/>
      <c r="E49" s="706"/>
      <c r="F49" s="985"/>
      <c r="G49" s="971"/>
      <c r="H49" s="706"/>
      <c r="I49" s="706"/>
      <c r="J49" s="706"/>
      <c r="K49" s="985"/>
      <c r="M49" s="135" t="s">
        <v>129</v>
      </c>
      <c r="N49" s="136">
        <v>1048.019</v>
      </c>
      <c r="O49" s="963">
        <v>4500.4430000000002</v>
      </c>
      <c r="P49" s="963">
        <v>464.351</v>
      </c>
      <c r="Q49" s="979">
        <v>16.335000000000001</v>
      </c>
      <c r="R49" s="135" t="s">
        <v>161</v>
      </c>
      <c r="S49" s="136">
        <v>1163.4010000000001</v>
      </c>
      <c r="T49" s="963">
        <v>5162.9229999999998</v>
      </c>
      <c r="U49" s="963">
        <v>841.38599999999997</v>
      </c>
      <c r="V49" s="979">
        <v>10.26</v>
      </c>
    </row>
    <row r="50" spans="2:23">
      <c r="C50" s="706"/>
      <c r="D50" s="706"/>
      <c r="E50" s="706"/>
      <c r="F50" s="985"/>
      <c r="G50" s="971"/>
      <c r="H50" s="706"/>
      <c r="I50" s="706"/>
      <c r="J50" s="706"/>
      <c r="K50" s="985"/>
      <c r="M50" s="966" t="s">
        <v>128</v>
      </c>
      <c r="N50" s="967">
        <v>658.62300000000005</v>
      </c>
      <c r="O50" s="965">
        <v>2826.1959999999999</v>
      </c>
      <c r="P50" s="965">
        <v>273.72500000000002</v>
      </c>
      <c r="Q50" s="982">
        <v>9.5459999999999994</v>
      </c>
      <c r="R50" s="966" t="s">
        <v>129</v>
      </c>
      <c r="S50" s="967">
        <v>459.84500000000003</v>
      </c>
      <c r="T50" s="965">
        <v>2049.64</v>
      </c>
      <c r="U50" s="965">
        <v>198.38200000000001</v>
      </c>
      <c r="V50" s="982">
        <v>7.2380000000000004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152" t="s">
        <v>102</v>
      </c>
      <c r="N51" s="153">
        <v>89.278000000000006</v>
      </c>
      <c r="O51" s="1007">
        <v>382.99099999999999</v>
      </c>
      <c r="P51" s="1007">
        <v>32.42</v>
      </c>
      <c r="Q51" s="1185">
        <v>1.4</v>
      </c>
      <c r="R51" s="152" t="s">
        <v>102</v>
      </c>
      <c r="S51" s="153">
        <v>57.277000000000001</v>
      </c>
      <c r="T51" s="1007">
        <v>259.77999999999997</v>
      </c>
      <c r="U51" s="1007">
        <v>37.28</v>
      </c>
      <c r="V51" s="1185">
        <v>1.1499999999999999</v>
      </c>
    </row>
    <row r="52" spans="2:23">
      <c r="B52" s="2"/>
      <c r="C52" s="2"/>
      <c r="D52" s="2"/>
      <c r="E52" s="2"/>
      <c r="F52" s="2"/>
      <c r="G52"/>
      <c r="H52" s="74"/>
      <c r="I52" s="74"/>
      <c r="J52" s="74"/>
      <c r="K52" s="74"/>
      <c r="M52" s="438" t="s">
        <v>379</v>
      </c>
      <c r="N52" s="439"/>
      <c r="O52" s="439"/>
      <c r="P52" s="439"/>
      <c r="Q52" s="1127"/>
      <c r="R52" s="438" t="s">
        <v>181</v>
      </c>
      <c r="S52" s="439"/>
      <c r="T52" s="439"/>
      <c r="U52" s="439"/>
      <c r="V52" s="1127"/>
    </row>
    <row r="53" spans="2:23">
      <c r="B53" s="2"/>
      <c r="C53" s="74"/>
      <c r="D53" s="74"/>
      <c r="E53" s="74"/>
      <c r="F53" s="74"/>
      <c r="G53"/>
      <c r="H53" s="74"/>
      <c r="I53" s="74"/>
      <c r="J53" s="74"/>
      <c r="K53" s="74"/>
      <c r="R53" s="971"/>
      <c r="S53" s="706"/>
      <c r="T53" s="706"/>
      <c r="U53" s="706"/>
      <c r="V53" s="985"/>
    </row>
    <row r="54" spans="2:23">
      <c r="B54" s="2"/>
      <c r="C54" s="74"/>
      <c r="D54" s="74"/>
      <c r="E54" s="74"/>
      <c r="F54" s="74"/>
      <c r="G54"/>
      <c r="H54" s="74"/>
      <c r="I54" s="74"/>
      <c r="J54" s="74"/>
      <c r="K54" s="74"/>
    </row>
    <row r="55" spans="2:23">
      <c r="B55" s="2"/>
      <c r="C55" s="74"/>
      <c r="D55" s="74"/>
      <c r="E55" s="74"/>
      <c r="F55" s="74"/>
      <c r="G55"/>
      <c r="H55" s="74"/>
      <c r="I55" s="74"/>
      <c r="J55" s="74"/>
      <c r="K55" s="74"/>
    </row>
    <row r="56" spans="2:23">
      <c r="B56" s="2"/>
      <c r="C56" s="74"/>
      <c r="D56" s="74"/>
      <c r="E56" s="74"/>
      <c r="F56" s="74"/>
      <c r="G56"/>
      <c r="H56" s="74"/>
      <c r="I56" s="74"/>
      <c r="J56" s="74"/>
      <c r="K56" s="74"/>
      <c r="S56"/>
      <c r="T56"/>
      <c r="U56"/>
      <c r="V56"/>
      <c r="W56"/>
    </row>
    <row r="57" spans="2:23">
      <c r="B57" s="2"/>
      <c r="C57" s="74"/>
      <c r="D57" s="74"/>
      <c r="E57" s="74"/>
      <c r="F57" s="74"/>
      <c r="S57"/>
      <c r="T57"/>
      <c r="U57"/>
      <c r="V57"/>
      <c r="W57"/>
    </row>
    <row r="58" spans="2:23">
      <c r="B58" s="2"/>
      <c r="C58" s="74"/>
      <c r="D58" s="74"/>
      <c r="E58" s="74"/>
      <c r="F58" s="74"/>
      <c r="S58"/>
      <c r="T58"/>
      <c r="U58"/>
      <c r="V58"/>
      <c r="W58"/>
    </row>
    <row r="59" spans="2:23">
      <c r="B59" s="953"/>
      <c r="C59" s="953"/>
      <c r="D59" s="953"/>
      <c r="E59" s="953"/>
      <c r="F59" s="953"/>
      <c r="S59"/>
      <c r="T59"/>
      <c r="U59"/>
      <c r="V59"/>
      <c r="W59"/>
    </row>
    <row r="60" spans="2:23">
      <c r="B60" s="953"/>
      <c r="C60" s="953"/>
      <c r="D60" s="953"/>
      <c r="E60" s="953"/>
      <c r="F60" s="953"/>
      <c r="S60"/>
      <c r="T60"/>
      <c r="U60"/>
      <c r="V60"/>
      <c r="W60"/>
    </row>
    <row r="61" spans="2:23">
      <c r="B61" s="953"/>
      <c r="C61" s="953"/>
      <c r="D61" s="953"/>
      <c r="E61" s="953"/>
      <c r="F61" s="953"/>
      <c r="S61"/>
      <c r="T61"/>
      <c r="U61"/>
      <c r="V61"/>
      <c r="W61"/>
    </row>
    <row r="62" spans="2:23">
      <c r="B62" s="953"/>
      <c r="C62" s="953"/>
      <c r="D62" s="953"/>
      <c r="E62" s="953"/>
      <c r="F62" s="953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showGridLines="0" zoomScale="85" workbookViewId="0">
      <selection activeCell="Q26" sqref="Q26"/>
    </sheetView>
  </sheetViews>
  <sheetFormatPr defaultRowHeight="28.5" customHeight="1"/>
  <cols>
    <col min="1" max="1" width="12" style="759" customWidth="1"/>
    <col min="2" max="2" width="54.140625" style="759" customWidth="1"/>
    <col min="3" max="3" width="21.28515625" style="759" customWidth="1"/>
    <col min="4" max="4" width="22" style="759" customWidth="1"/>
    <col min="5" max="5" width="22.7109375" style="759" customWidth="1"/>
    <col min="6" max="6" width="16.140625" style="759" customWidth="1"/>
    <col min="7" max="8" width="9.140625" style="759" customWidth="1"/>
    <col min="9" max="9" width="9.140625" style="759"/>
    <col min="10" max="10" width="9" style="759" customWidth="1"/>
    <col min="11" max="252" width="9.140625" style="759"/>
    <col min="253" max="253" width="12" style="759" customWidth="1"/>
    <col min="254" max="254" width="54.140625" style="759" customWidth="1"/>
    <col min="255" max="255" width="21.28515625" style="759" customWidth="1"/>
    <col min="256" max="256" width="22" style="759" customWidth="1"/>
    <col min="257" max="257" width="22.7109375" style="759" customWidth="1"/>
    <col min="258" max="259" width="16.140625" style="759" customWidth="1"/>
    <col min="260" max="260" width="15.42578125" style="759" customWidth="1"/>
    <col min="261" max="261" width="9.140625" style="759"/>
    <col min="262" max="263" width="9.140625" style="759" customWidth="1"/>
    <col min="264" max="265" width="9.140625" style="759"/>
    <col min="266" max="266" width="9" style="759" customWidth="1"/>
    <col min="267" max="508" width="9.140625" style="759"/>
    <col min="509" max="509" width="12" style="759" customWidth="1"/>
    <col min="510" max="510" width="54.140625" style="759" customWidth="1"/>
    <col min="511" max="511" width="21.28515625" style="759" customWidth="1"/>
    <col min="512" max="512" width="22" style="759" customWidth="1"/>
    <col min="513" max="513" width="22.7109375" style="759" customWidth="1"/>
    <col min="514" max="515" width="16.140625" style="759" customWidth="1"/>
    <col min="516" max="516" width="15.42578125" style="759" customWidth="1"/>
    <col min="517" max="517" width="9.140625" style="759"/>
    <col min="518" max="519" width="9.140625" style="759" customWidth="1"/>
    <col min="520" max="521" width="9.140625" style="759"/>
    <col min="522" max="522" width="9" style="759" customWidth="1"/>
    <col min="523" max="764" width="9.140625" style="759"/>
    <col min="765" max="765" width="12" style="759" customWidth="1"/>
    <col min="766" max="766" width="54.140625" style="759" customWidth="1"/>
    <col min="767" max="767" width="21.28515625" style="759" customWidth="1"/>
    <col min="768" max="768" width="22" style="759" customWidth="1"/>
    <col min="769" max="769" width="22.7109375" style="759" customWidth="1"/>
    <col min="770" max="771" width="16.140625" style="759" customWidth="1"/>
    <col min="772" max="772" width="15.42578125" style="759" customWidth="1"/>
    <col min="773" max="773" width="9.140625" style="759"/>
    <col min="774" max="775" width="9.140625" style="759" customWidth="1"/>
    <col min="776" max="777" width="9.140625" style="759"/>
    <col min="778" max="778" width="9" style="759" customWidth="1"/>
    <col min="779" max="1020" width="9.140625" style="759"/>
    <col min="1021" max="1021" width="12" style="759" customWidth="1"/>
    <col min="1022" max="1022" width="54.140625" style="759" customWidth="1"/>
    <col min="1023" max="1023" width="21.28515625" style="759" customWidth="1"/>
    <col min="1024" max="1024" width="22" style="759" customWidth="1"/>
    <col min="1025" max="1025" width="22.7109375" style="759" customWidth="1"/>
    <col min="1026" max="1027" width="16.140625" style="759" customWidth="1"/>
    <col min="1028" max="1028" width="15.42578125" style="759" customWidth="1"/>
    <col min="1029" max="1029" width="9.140625" style="759"/>
    <col min="1030" max="1031" width="9.140625" style="759" customWidth="1"/>
    <col min="1032" max="1033" width="9.140625" style="759"/>
    <col min="1034" max="1034" width="9" style="759" customWidth="1"/>
    <col min="1035" max="1276" width="9.140625" style="759"/>
    <col min="1277" max="1277" width="12" style="759" customWidth="1"/>
    <col min="1278" max="1278" width="54.140625" style="759" customWidth="1"/>
    <col min="1279" max="1279" width="21.28515625" style="759" customWidth="1"/>
    <col min="1280" max="1280" width="22" style="759" customWidth="1"/>
    <col min="1281" max="1281" width="22.7109375" style="759" customWidth="1"/>
    <col min="1282" max="1283" width="16.140625" style="759" customWidth="1"/>
    <col min="1284" max="1284" width="15.42578125" style="759" customWidth="1"/>
    <col min="1285" max="1285" width="9.140625" style="759"/>
    <col min="1286" max="1287" width="9.140625" style="759" customWidth="1"/>
    <col min="1288" max="1289" width="9.140625" style="759"/>
    <col min="1290" max="1290" width="9" style="759" customWidth="1"/>
    <col min="1291" max="1532" width="9.140625" style="759"/>
    <col min="1533" max="1533" width="12" style="759" customWidth="1"/>
    <col min="1534" max="1534" width="54.140625" style="759" customWidth="1"/>
    <col min="1535" max="1535" width="21.28515625" style="759" customWidth="1"/>
    <col min="1536" max="1536" width="22" style="759" customWidth="1"/>
    <col min="1537" max="1537" width="22.7109375" style="759" customWidth="1"/>
    <col min="1538" max="1539" width="16.140625" style="759" customWidth="1"/>
    <col min="1540" max="1540" width="15.42578125" style="759" customWidth="1"/>
    <col min="1541" max="1541" width="9.140625" style="759"/>
    <col min="1542" max="1543" width="9.140625" style="759" customWidth="1"/>
    <col min="1544" max="1545" width="9.140625" style="759"/>
    <col min="1546" max="1546" width="9" style="759" customWidth="1"/>
    <col min="1547" max="1788" width="9.140625" style="759"/>
    <col min="1789" max="1789" width="12" style="759" customWidth="1"/>
    <col min="1790" max="1790" width="54.140625" style="759" customWidth="1"/>
    <col min="1791" max="1791" width="21.28515625" style="759" customWidth="1"/>
    <col min="1792" max="1792" width="22" style="759" customWidth="1"/>
    <col min="1793" max="1793" width="22.7109375" style="759" customWidth="1"/>
    <col min="1794" max="1795" width="16.140625" style="759" customWidth="1"/>
    <col min="1796" max="1796" width="15.42578125" style="759" customWidth="1"/>
    <col min="1797" max="1797" width="9.140625" style="759"/>
    <col min="1798" max="1799" width="9.140625" style="759" customWidth="1"/>
    <col min="1800" max="1801" width="9.140625" style="759"/>
    <col min="1802" max="1802" width="9" style="759" customWidth="1"/>
    <col min="1803" max="2044" width="9.140625" style="759"/>
    <col min="2045" max="2045" width="12" style="759" customWidth="1"/>
    <col min="2046" max="2046" width="54.140625" style="759" customWidth="1"/>
    <col min="2047" max="2047" width="21.28515625" style="759" customWidth="1"/>
    <col min="2048" max="2048" width="22" style="759" customWidth="1"/>
    <col min="2049" max="2049" width="22.7109375" style="759" customWidth="1"/>
    <col min="2050" max="2051" width="16.140625" style="759" customWidth="1"/>
    <col min="2052" max="2052" width="15.42578125" style="759" customWidth="1"/>
    <col min="2053" max="2053" width="9.140625" style="759"/>
    <col min="2054" max="2055" width="9.140625" style="759" customWidth="1"/>
    <col min="2056" max="2057" width="9.140625" style="759"/>
    <col min="2058" max="2058" width="9" style="759" customWidth="1"/>
    <col min="2059" max="2300" width="9.140625" style="759"/>
    <col min="2301" max="2301" width="12" style="759" customWidth="1"/>
    <col min="2302" max="2302" width="54.140625" style="759" customWidth="1"/>
    <col min="2303" max="2303" width="21.28515625" style="759" customWidth="1"/>
    <col min="2304" max="2304" width="22" style="759" customWidth="1"/>
    <col min="2305" max="2305" width="22.7109375" style="759" customWidth="1"/>
    <col min="2306" max="2307" width="16.140625" style="759" customWidth="1"/>
    <col min="2308" max="2308" width="15.42578125" style="759" customWidth="1"/>
    <col min="2309" max="2309" width="9.140625" style="759"/>
    <col min="2310" max="2311" width="9.140625" style="759" customWidth="1"/>
    <col min="2312" max="2313" width="9.140625" style="759"/>
    <col min="2314" max="2314" width="9" style="759" customWidth="1"/>
    <col min="2315" max="2556" width="9.140625" style="759"/>
    <col min="2557" max="2557" width="12" style="759" customWidth="1"/>
    <col min="2558" max="2558" width="54.140625" style="759" customWidth="1"/>
    <col min="2559" max="2559" width="21.28515625" style="759" customWidth="1"/>
    <col min="2560" max="2560" width="22" style="759" customWidth="1"/>
    <col min="2561" max="2561" width="22.7109375" style="759" customWidth="1"/>
    <col min="2562" max="2563" width="16.140625" style="759" customWidth="1"/>
    <col min="2564" max="2564" width="15.42578125" style="759" customWidth="1"/>
    <col min="2565" max="2565" width="9.140625" style="759"/>
    <col min="2566" max="2567" width="9.140625" style="759" customWidth="1"/>
    <col min="2568" max="2569" width="9.140625" style="759"/>
    <col min="2570" max="2570" width="9" style="759" customWidth="1"/>
    <col min="2571" max="2812" width="9.140625" style="759"/>
    <col min="2813" max="2813" width="12" style="759" customWidth="1"/>
    <col min="2814" max="2814" width="54.140625" style="759" customWidth="1"/>
    <col min="2815" max="2815" width="21.28515625" style="759" customWidth="1"/>
    <col min="2816" max="2816" width="22" style="759" customWidth="1"/>
    <col min="2817" max="2817" width="22.7109375" style="759" customWidth="1"/>
    <col min="2818" max="2819" width="16.140625" style="759" customWidth="1"/>
    <col min="2820" max="2820" width="15.42578125" style="759" customWidth="1"/>
    <col min="2821" max="2821" width="9.140625" style="759"/>
    <col min="2822" max="2823" width="9.140625" style="759" customWidth="1"/>
    <col min="2824" max="2825" width="9.140625" style="759"/>
    <col min="2826" max="2826" width="9" style="759" customWidth="1"/>
    <col min="2827" max="3068" width="9.140625" style="759"/>
    <col min="3069" max="3069" width="12" style="759" customWidth="1"/>
    <col min="3070" max="3070" width="54.140625" style="759" customWidth="1"/>
    <col min="3071" max="3071" width="21.28515625" style="759" customWidth="1"/>
    <col min="3072" max="3072" width="22" style="759" customWidth="1"/>
    <col min="3073" max="3073" width="22.7109375" style="759" customWidth="1"/>
    <col min="3074" max="3075" width="16.140625" style="759" customWidth="1"/>
    <col min="3076" max="3076" width="15.42578125" style="759" customWidth="1"/>
    <col min="3077" max="3077" width="9.140625" style="759"/>
    <col min="3078" max="3079" width="9.140625" style="759" customWidth="1"/>
    <col min="3080" max="3081" width="9.140625" style="759"/>
    <col min="3082" max="3082" width="9" style="759" customWidth="1"/>
    <col min="3083" max="3324" width="9.140625" style="759"/>
    <col min="3325" max="3325" width="12" style="759" customWidth="1"/>
    <col min="3326" max="3326" width="54.140625" style="759" customWidth="1"/>
    <col min="3327" max="3327" width="21.28515625" style="759" customWidth="1"/>
    <col min="3328" max="3328" width="22" style="759" customWidth="1"/>
    <col min="3329" max="3329" width="22.7109375" style="759" customWidth="1"/>
    <col min="3330" max="3331" width="16.140625" style="759" customWidth="1"/>
    <col min="3332" max="3332" width="15.42578125" style="759" customWidth="1"/>
    <col min="3333" max="3333" width="9.140625" style="759"/>
    <col min="3334" max="3335" width="9.140625" style="759" customWidth="1"/>
    <col min="3336" max="3337" width="9.140625" style="759"/>
    <col min="3338" max="3338" width="9" style="759" customWidth="1"/>
    <col min="3339" max="3580" width="9.140625" style="759"/>
    <col min="3581" max="3581" width="12" style="759" customWidth="1"/>
    <col min="3582" max="3582" width="54.140625" style="759" customWidth="1"/>
    <col min="3583" max="3583" width="21.28515625" style="759" customWidth="1"/>
    <col min="3584" max="3584" width="22" style="759" customWidth="1"/>
    <col min="3585" max="3585" width="22.7109375" style="759" customWidth="1"/>
    <col min="3586" max="3587" width="16.140625" style="759" customWidth="1"/>
    <col min="3588" max="3588" width="15.42578125" style="759" customWidth="1"/>
    <col min="3589" max="3589" width="9.140625" style="759"/>
    <col min="3590" max="3591" width="9.140625" style="759" customWidth="1"/>
    <col min="3592" max="3593" width="9.140625" style="759"/>
    <col min="3594" max="3594" width="9" style="759" customWidth="1"/>
    <col min="3595" max="3836" width="9.140625" style="759"/>
    <col min="3837" max="3837" width="12" style="759" customWidth="1"/>
    <col min="3838" max="3838" width="54.140625" style="759" customWidth="1"/>
    <col min="3839" max="3839" width="21.28515625" style="759" customWidth="1"/>
    <col min="3840" max="3840" width="22" style="759" customWidth="1"/>
    <col min="3841" max="3841" width="22.7109375" style="759" customWidth="1"/>
    <col min="3842" max="3843" width="16.140625" style="759" customWidth="1"/>
    <col min="3844" max="3844" width="15.42578125" style="759" customWidth="1"/>
    <col min="3845" max="3845" width="9.140625" style="759"/>
    <col min="3846" max="3847" width="9.140625" style="759" customWidth="1"/>
    <col min="3848" max="3849" width="9.140625" style="759"/>
    <col min="3850" max="3850" width="9" style="759" customWidth="1"/>
    <col min="3851" max="4092" width="9.140625" style="759"/>
    <col min="4093" max="4093" width="12" style="759" customWidth="1"/>
    <col min="4094" max="4094" width="54.140625" style="759" customWidth="1"/>
    <col min="4095" max="4095" width="21.28515625" style="759" customWidth="1"/>
    <col min="4096" max="4096" width="22" style="759" customWidth="1"/>
    <col min="4097" max="4097" width="22.7109375" style="759" customWidth="1"/>
    <col min="4098" max="4099" width="16.140625" style="759" customWidth="1"/>
    <col min="4100" max="4100" width="15.42578125" style="759" customWidth="1"/>
    <col min="4101" max="4101" width="9.140625" style="759"/>
    <col min="4102" max="4103" width="9.140625" style="759" customWidth="1"/>
    <col min="4104" max="4105" width="9.140625" style="759"/>
    <col min="4106" max="4106" width="9" style="759" customWidth="1"/>
    <col min="4107" max="4348" width="9.140625" style="759"/>
    <col min="4349" max="4349" width="12" style="759" customWidth="1"/>
    <col min="4350" max="4350" width="54.140625" style="759" customWidth="1"/>
    <col min="4351" max="4351" width="21.28515625" style="759" customWidth="1"/>
    <col min="4352" max="4352" width="22" style="759" customWidth="1"/>
    <col min="4353" max="4353" width="22.7109375" style="759" customWidth="1"/>
    <col min="4354" max="4355" width="16.140625" style="759" customWidth="1"/>
    <col min="4356" max="4356" width="15.42578125" style="759" customWidth="1"/>
    <col min="4357" max="4357" width="9.140625" style="759"/>
    <col min="4358" max="4359" width="9.140625" style="759" customWidth="1"/>
    <col min="4360" max="4361" width="9.140625" style="759"/>
    <col min="4362" max="4362" width="9" style="759" customWidth="1"/>
    <col min="4363" max="4604" width="9.140625" style="759"/>
    <col min="4605" max="4605" width="12" style="759" customWidth="1"/>
    <col min="4606" max="4606" width="54.140625" style="759" customWidth="1"/>
    <col min="4607" max="4607" width="21.28515625" style="759" customWidth="1"/>
    <col min="4608" max="4608" width="22" style="759" customWidth="1"/>
    <col min="4609" max="4609" width="22.7109375" style="759" customWidth="1"/>
    <col min="4610" max="4611" width="16.140625" style="759" customWidth="1"/>
    <col min="4612" max="4612" width="15.42578125" style="759" customWidth="1"/>
    <col min="4613" max="4613" width="9.140625" style="759"/>
    <col min="4614" max="4615" width="9.140625" style="759" customWidth="1"/>
    <col min="4616" max="4617" width="9.140625" style="759"/>
    <col min="4618" max="4618" width="9" style="759" customWidth="1"/>
    <col min="4619" max="4860" width="9.140625" style="759"/>
    <col min="4861" max="4861" width="12" style="759" customWidth="1"/>
    <col min="4862" max="4862" width="54.140625" style="759" customWidth="1"/>
    <col min="4863" max="4863" width="21.28515625" style="759" customWidth="1"/>
    <col min="4864" max="4864" width="22" style="759" customWidth="1"/>
    <col min="4865" max="4865" width="22.7109375" style="759" customWidth="1"/>
    <col min="4866" max="4867" width="16.140625" style="759" customWidth="1"/>
    <col min="4868" max="4868" width="15.42578125" style="759" customWidth="1"/>
    <col min="4869" max="4869" width="9.140625" style="759"/>
    <col min="4870" max="4871" width="9.140625" style="759" customWidth="1"/>
    <col min="4872" max="4873" width="9.140625" style="759"/>
    <col min="4874" max="4874" width="9" style="759" customWidth="1"/>
    <col min="4875" max="5116" width="9.140625" style="759"/>
    <col min="5117" max="5117" width="12" style="759" customWidth="1"/>
    <col min="5118" max="5118" width="54.140625" style="759" customWidth="1"/>
    <col min="5119" max="5119" width="21.28515625" style="759" customWidth="1"/>
    <col min="5120" max="5120" width="22" style="759" customWidth="1"/>
    <col min="5121" max="5121" width="22.7109375" style="759" customWidth="1"/>
    <col min="5122" max="5123" width="16.140625" style="759" customWidth="1"/>
    <col min="5124" max="5124" width="15.42578125" style="759" customWidth="1"/>
    <col min="5125" max="5125" width="9.140625" style="759"/>
    <col min="5126" max="5127" width="9.140625" style="759" customWidth="1"/>
    <col min="5128" max="5129" width="9.140625" style="759"/>
    <col min="5130" max="5130" width="9" style="759" customWidth="1"/>
    <col min="5131" max="5372" width="9.140625" style="759"/>
    <col min="5373" max="5373" width="12" style="759" customWidth="1"/>
    <col min="5374" max="5374" width="54.140625" style="759" customWidth="1"/>
    <col min="5375" max="5375" width="21.28515625" style="759" customWidth="1"/>
    <col min="5376" max="5376" width="22" style="759" customWidth="1"/>
    <col min="5377" max="5377" width="22.7109375" style="759" customWidth="1"/>
    <col min="5378" max="5379" width="16.140625" style="759" customWidth="1"/>
    <col min="5380" max="5380" width="15.42578125" style="759" customWidth="1"/>
    <col min="5381" max="5381" width="9.140625" style="759"/>
    <col min="5382" max="5383" width="9.140625" style="759" customWidth="1"/>
    <col min="5384" max="5385" width="9.140625" style="759"/>
    <col min="5386" max="5386" width="9" style="759" customWidth="1"/>
    <col min="5387" max="5628" width="9.140625" style="759"/>
    <col min="5629" max="5629" width="12" style="759" customWidth="1"/>
    <col min="5630" max="5630" width="54.140625" style="759" customWidth="1"/>
    <col min="5631" max="5631" width="21.28515625" style="759" customWidth="1"/>
    <col min="5632" max="5632" width="22" style="759" customWidth="1"/>
    <col min="5633" max="5633" width="22.7109375" style="759" customWidth="1"/>
    <col min="5634" max="5635" width="16.140625" style="759" customWidth="1"/>
    <col min="5636" max="5636" width="15.42578125" style="759" customWidth="1"/>
    <col min="5637" max="5637" width="9.140625" style="759"/>
    <col min="5638" max="5639" width="9.140625" style="759" customWidth="1"/>
    <col min="5640" max="5641" width="9.140625" style="759"/>
    <col min="5642" max="5642" width="9" style="759" customWidth="1"/>
    <col min="5643" max="5884" width="9.140625" style="759"/>
    <col min="5885" max="5885" width="12" style="759" customWidth="1"/>
    <col min="5886" max="5886" width="54.140625" style="759" customWidth="1"/>
    <col min="5887" max="5887" width="21.28515625" style="759" customWidth="1"/>
    <col min="5888" max="5888" width="22" style="759" customWidth="1"/>
    <col min="5889" max="5889" width="22.7109375" style="759" customWidth="1"/>
    <col min="5890" max="5891" width="16.140625" style="759" customWidth="1"/>
    <col min="5892" max="5892" width="15.42578125" style="759" customWidth="1"/>
    <col min="5893" max="5893" width="9.140625" style="759"/>
    <col min="5894" max="5895" width="9.140625" style="759" customWidth="1"/>
    <col min="5896" max="5897" width="9.140625" style="759"/>
    <col min="5898" max="5898" width="9" style="759" customWidth="1"/>
    <col min="5899" max="6140" width="9.140625" style="759"/>
    <col min="6141" max="6141" width="12" style="759" customWidth="1"/>
    <col min="6142" max="6142" width="54.140625" style="759" customWidth="1"/>
    <col min="6143" max="6143" width="21.28515625" style="759" customWidth="1"/>
    <col min="6144" max="6144" width="22" style="759" customWidth="1"/>
    <col min="6145" max="6145" width="22.7109375" style="759" customWidth="1"/>
    <col min="6146" max="6147" width="16.140625" style="759" customWidth="1"/>
    <col min="6148" max="6148" width="15.42578125" style="759" customWidth="1"/>
    <col min="6149" max="6149" width="9.140625" style="759"/>
    <col min="6150" max="6151" width="9.140625" style="759" customWidth="1"/>
    <col min="6152" max="6153" width="9.140625" style="759"/>
    <col min="6154" max="6154" width="9" style="759" customWidth="1"/>
    <col min="6155" max="6396" width="9.140625" style="759"/>
    <col min="6397" max="6397" width="12" style="759" customWidth="1"/>
    <col min="6398" max="6398" width="54.140625" style="759" customWidth="1"/>
    <col min="6399" max="6399" width="21.28515625" style="759" customWidth="1"/>
    <col min="6400" max="6400" width="22" style="759" customWidth="1"/>
    <col min="6401" max="6401" width="22.7109375" style="759" customWidth="1"/>
    <col min="6402" max="6403" width="16.140625" style="759" customWidth="1"/>
    <col min="6404" max="6404" width="15.42578125" style="759" customWidth="1"/>
    <col min="6405" max="6405" width="9.140625" style="759"/>
    <col min="6406" max="6407" width="9.140625" style="759" customWidth="1"/>
    <col min="6408" max="6409" width="9.140625" style="759"/>
    <col min="6410" max="6410" width="9" style="759" customWidth="1"/>
    <col min="6411" max="6652" width="9.140625" style="759"/>
    <col min="6653" max="6653" width="12" style="759" customWidth="1"/>
    <col min="6654" max="6654" width="54.140625" style="759" customWidth="1"/>
    <col min="6655" max="6655" width="21.28515625" style="759" customWidth="1"/>
    <col min="6656" max="6656" width="22" style="759" customWidth="1"/>
    <col min="6657" max="6657" width="22.7109375" style="759" customWidth="1"/>
    <col min="6658" max="6659" width="16.140625" style="759" customWidth="1"/>
    <col min="6660" max="6660" width="15.42578125" style="759" customWidth="1"/>
    <col min="6661" max="6661" width="9.140625" style="759"/>
    <col min="6662" max="6663" width="9.140625" style="759" customWidth="1"/>
    <col min="6664" max="6665" width="9.140625" style="759"/>
    <col min="6666" max="6666" width="9" style="759" customWidth="1"/>
    <col min="6667" max="6908" width="9.140625" style="759"/>
    <col min="6909" max="6909" width="12" style="759" customWidth="1"/>
    <col min="6910" max="6910" width="54.140625" style="759" customWidth="1"/>
    <col min="6911" max="6911" width="21.28515625" style="759" customWidth="1"/>
    <col min="6912" max="6912" width="22" style="759" customWidth="1"/>
    <col min="6913" max="6913" width="22.7109375" style="759" customWidth="1"/>
    <col min="6914" max="6915" width="16.140625" style="759" customWidth="1"/>
    <col min="6916" max="6916" width="15.42578125" style="759" customWidth="1"/>
    <col min="6917" max="6917" width="9.140625" style="759"/>
    <col min="6918" max="6919" width="9.140625" style="759" customWidth="1"/>
    <col min="6920" max="6921" width="9.140625" style="759"/>
    <col min="6922" max="6922" width="9" style="759" customWidth="1"/>
    <col min="6923" max="7164" width="9.140625" style="759"/>
    <col min="7165" max="7165" width="12" style="759" customWidth="1"/>
    <col min="7166" max="7166" width="54.140625" style="759" customWidth="1"/>
    <col min="7167" max="7167" width="21.28515625" style="759" customWidth="1"/>
    <col min="7168" max="7168" width="22" style="759" customWidth="1"/>
    <col min="7169" max="7169" width="22.7109375" style="759" customWidth="1"/>
    <col min="7170" max="7171" width="16.140625" style="759" customWidth="1"/>
    <col min="7172" max="7172" width="15.42578125" style="759" customWidth="1"/>
    <col min="7173" max="7173" width="9.140625" style="759"/>
    <col min="7174" max="7175" width="9.140625" style="759" customWidth="1"/>
    <col min="7176" max="7177" width="9.140625" style="759"/>
    <col min="7178" max="7178" width="9" style="759" customWidth="1"/>
    <col min="7179" max="7420" width="9.140625" style="759"/>
    <col min="7421" max="7421" width="12" style="759" customWidth="1"/>
    <col min="7422" max="7422" width="54.140625" style="759" customWidth="1"/>
    <col min="7423" max="7423" width="21.28515625" style="759" customWidth="1"/>
    <col min="7424" max="7424" width="22" style="759" customWidth="1"/>
    <col min="7425" max="7425" width="22.7109375" style="759" customWidth="1"/>
    <col min="7426" max="7427" width="16.140625" style="759" customWidth="1"/>
    <col min="7428" max="7428" width="15.42578125" style="759" customWidth="1"/>
    <col min="7429" max="7429" width="9.140625" style="759"/>
    <col min="7430" max="7431" width="9.140625" style="759" customWidth="1"/>
    <col min="7432" max="7433" width="9.140625" style="759"/>
    <col min="7434" max="7434" width="9" style="759" customWidth="1"/>
    <col min="7435" max="7676" width="9.140625" style="759"/>
    <col min="7677" max="7677" width="12" style="759" customWidth="1"/>
    <col min="7678" max="7678" width="54.140625" style="759" customWidth="1"/>
    <col min="7679" max="7679" width="21.28515625" style="759" customWidth="1"/>
    <col min="7680" max="7680" width="22" style="759" customWidth="1"/>
    <col min="7681" max="7681" width="22.7109375" style="759" customWidth="1"/>
    <col min="7682" max="7683" width="16.140625" style="759" customWidth="1"/>
    <col min="7684" max="7684" width="15.42578125" style="759" customWidth="1"/>
    <col min="7685" max="7685" width="9.140625" style="759"/>
    <col min="7686" max="7687" width="9.140625" style="759" customWidth="1"/>
    <col min="7688" max="7689" width="9.140625" style="759"/>
    <col min="7690" max="7690" width="9" style="759" customWidth="1"/>
    <col min="7691" max="7932" width="9.140625" style="759"/>
    <col min="7933" max="7933" width="12" style="759" customWidth="1"/>
    <col min="7934" max="7934" width="54.140625" style="759" customWidth="1"/>
    <col min="7935" max="7935" width="21.28515625" style="759" customWidth="1"/>
    <col min="7936" max="7936" width="22" style="759" customWidth="1"/>
    <col min="7937" max="7937" width="22.7109375" style="759" customWidth="1"/>
    <col min="7938" max="7939" width="16.140625" style="759" customWidth="1"/>
    <col min="7940" max="7940" width="15.42578125" style="759" customWidth="1"/>
    <col min="7941" max="7941" width="9.140625" style="759"/>
    <col min="7942" max="7943" width="9.140625" style="759" customWidth="1"/>
    <col min="7944" max="7945" width="9.140625" style="759"/>
    <col min="7946" max="7946" width="9" style="759" customWidth="1"/>
    <col min="7947" max="8188" width="9.140625" style="759"/>
    <col min="8189" max="8189" width="12" style="759" customWidth="1"/>
    <col min="8190" max="8190" width="54.140625" style="759" customWidth="1"/>
    <col min="8191" max="8191" width="21.28515625" style="759" customWidth="1"/>
    <col min="8192" max="8192" width="22" style="759" customWidth="1"/>
    <col min="8193" max="8193" width="22.7109375" style="759" customWidth="1"/>
    <col min="8194" max="8195" width="16.140625" style="759" customWidth="1"/>
    <col min="8196" max="8196" width="15.42578125" style="759" customWidth="1"/>
    <col min="8197" max="8197" width="9.140625" style="759"/>
    <col min="8198" max="8199" width="9.140625" style="759" customWidth="1"/>
    <col min="8200" max="8201" width="9.140625" style="759"/>
    <col min="8202" max="8202" width="9" style="759" customWidth="1"/>
    <col min="8203" max="8444" width="9.140625" style="759"/>
    <col min="8445" max="8445" width="12" style="759" customWidth="1"/>
    <col min="8446" max="8446" width="54.140625" style="759" customWidth="1"/>
    <col min="8447" max="8447" width="21.28515625" style="759" customWidth="1"/>
    <col min="8448" max="8448" width="22" style="759" customWidth="1"/>
    <col min="8449" max="8449" width="22.7109375" style="759" customWidth="1"/>
    <col min="8450" max="8451" width="16.140625" style="759" customWidth="1"/>
    <col min="8452" max="8452" width="15.42578125" style="759" customWidth="1"/>
    <col min="8453" max="8453" width="9.140625" style="759"/>
    <col min="8454" max="8455" width="9.140625" style="759" customWidth="1"/>
    <col min="8456" max="8457" width="9.140625" style="759"/>
    <col min="8458" max="8458" width="9" style="759" customWidth="1"/>
    <col min="8459" max="8700" width="9.140625" style="759"/>
    <col min="8701" max="8701" width="12" style="759" customWidth="1"/>
    <col min="8702" max="8702" width="54.140625" style="759" customWidth="1"/>
    <col min="8703" max="8703" width="21.28515625" style="759" customWidth="1"/>
    <col min="8704" max="8704" width="22" style="759" customWidth="1"/>
    <col min="8705" max="8705" width="22.7109375" style="759" customWidth="1"/>
    <col min="8706" max="8707" width="16.140625" style="759" customWidth="1"/>
    <col min="8708" max="8708" width="15.42578125" style="759" customWidth="1"/>
    <col min="8709" max="8709" width="9.140625" style="759"/>
    <col min="8710" max="8711" width="9.140625" style="759" customWidth="1"/>
    <col min="8712" max="8713" width="9.140625" style="759"/>
    <col min="8714" max="8714" width="9" style="759" customWidth="1"/>
    <col min="8715" max="8956" width="9.140625" style="759"/>
    <col min="8957" max="8957" width="12" style="759" customWidth="1"/>
    <col min="8958" max="8958" width="54.140625" style="759" customWidth="1"/>
    <col min="8959" max="8959" width="21.28515625" style="759" customWidth="1"/>
    <col min="8960" max="8960" width="22" style="759" customWidth="1"/>
    <col min="8961" max="8961" width="22.7109375" style="759" customWidth="1"/>
    <col min="8962" max="8963" width="16.140625" style="759" customWidth="1"/>
    <col min="8964" max="8964" width="15.42578125" style="759" customWidth="1"/>
    <col min="8965" max="8965" width="9.140625" style="759"/>
    <col min="8966" max="8967" width="9.140625" style="759" customWidth="1"/>
    <col min="8968" max="8969" width="9.140625" style="759"/>
    <col min="8970" max="8970" width="9" style="759" customWidth="1"/>
    <col min="8971" max="9212" width="9.140625" style="759"/>
    <col min="9213" max="9213" width="12" style="759" customWidth="1"/>
    <col min="9214" max="9214" width="54.140625" style="759" customWidth="1"/>
    <col min="9215" max="9215" width="21.28515625" style="759" customWidth="1"/>
    <col min="9216" max="9216" width="22" style="759" customWidth="1"/>
    <col min="9217" max="9217" width="22.7109375" style="759" customWidth="1"/>
    <col min="9218" max="9219" width="16.140625" style="759" customWidth="1"/>
    <col min="9220" max="9220" width="15.42578125" style="759" customWidth="1"/>
    <col min="9221" max="9221" width="9.140625" style="759"/>
    <col min="9222" max="9223" width="9.140625" style="759" customWidth="1"/>
    <col min="9224" max="9225" width="9.140625" style="759"/>
    <col min="9226" max="9226" width="9" style="759" customWidth="1"/>
    <col min="9227" max="9468" width="9.140625" style="759"/>
    <col min="9469" max="9469" width="12" style="759" customWidth="1"/>
    <col min="9470" max="9470" width="54.140625" style="759" customWidth="1"/>
    <col min="9471" max="9471" width="21.28515625" style="759" customWidth="1"/>
    <col min="9472" max="9472" width="22" style="759" customWidth="1"/>
    <col min="9473" max="9473" width="22.7109375" style="759" customWidth="1"/>
    <col min="9474" max="9475" width="16.140625" style="759" customWidth="1"/>
    <col min="9476" max="9476" width="15.42578125" style="759" customWidth="1"/>
    <col min="9477" max="9477" width="9.140625" style="759"/>
    <col min="9478" max="9479" width="9.140625" style="759" customWidth="1"/>
    <col min="9480" max="9481" width="9.140625" style="759"/>
    <col min="9482" max="9482" width="9" style="759" customWidth="1"/>
    <col min="9483" max="9724" width="9.140625" style="759"/>
    <col min="9725" max="9725" width="12" style="759" customWidth="1"/>
    <col min="9726" max="9726" width="54.140625" style="759" customWidth="1"/>
    <col min="9727" max="9727" width="21.28515625" style="759" customWidth="1"/>
    <col min="9728" max="9728" width="22" style="759" customWidth="1"/>
    <col min="9729" max="9729" width="22.7109375" style="759" customWidth="1"/>
    <col min="9730" max="9731" width="16.140625" style="759" customWidth="1"/>
    <col min="9732" max="9732" width="15.42578125" style="759" customWidth="1"/>
    <col min="9733" max="9733" width="9.140625" style="759"/>
    <col min="9734" max="9735" width="9.140625" style="759" customWidth="1"/>
    <col min="9736" max="9737" width="9.140625" style="759"/>
    <col min="9738" max="9738" width="9" style="759" customWidth="1"/>
    <col min="9739" max="9980" width="9.140625" style="759"/>
    <col min="9981" max="9981" width="12" style="759" customWidth="1"/>
    <col min="9982" max="9982" width="54.140625" style="759" customWidth="1"/>
    <col min="9983" max="9983" width="21.28515625" style="759" customWidth="1"/>
    <col min="9984" max="9984" width="22" style="759" customWidth="1"/>
    <col min="9985" max="9985" width="22.7109375" style="759" customWidth="1"/>
    <col min="9986" max="9987" width="16.140625" style="759" customWidth="1"/>
    <col min="9988" max="9988" width="15.42578125" style="759" customWidth="1"/>
    <col min="9989" max="9989" width="9.140625" style="759"/>
    <col min="9990" max="9991" width="9.140625" style="759" customWidth="1"/>
    <col min="9992" max="9993" width="9.140625" style="759"/>
    <col min="9994" max="9994" width="9" style="759" customWidth="1"/>
    <col min="9995" max="10236" width="9.140625" style="759"/>
    <col min="10237" max="10237" width="12" style="759" customWidth="1"/>
    <col min="10238" max="10238" width="54.140625" style="759" customWidth="1"/>
    <col min="10239" max="10239" width="21.28515625" style="759" customWidth="1"/>
    <col min="10240" max="10240" width="22" style="759" customWidth="1"/>
    <col min="10241" max="10241" width="22.7109375" style="759" customWidth="1"/>
    <col min="10242" max="10243" width="16.140625" style="759" customWidth="1"/>
    <col min="10244" max="10244" width="15.42578125" style="759" customWidth="1"/>
    <col min="10245" max="10245" width="9.140625" style="759"/>
    <col min="10246" max="10247" width="9.140625" style="759" customWidth="1"/>
    <col min="10248" max="10249" width="9.140625" style="759"/>
    <col min="10250" max="10250" width="9" style="759" customWidth="1"/>
    <col min="10251" max="10492" width="9.140625" style="759"/>
    <col min="10493" max="10493" width="12" style="759" customWidth="1"/>
    <col min="10494" max="10494" width="54.140625" style="759" customWidth="1"/>
    <col min="10495" max="10495" width="21.28515625" style="759" customWidth="1"/>
    <col min="10496" max="10496" width="22" style="759" customWidth="1"/>
    <col min="10497" max="10497" width="22.7109375" style="759" customWidth="1"/>
    <col min="10498" max="10499" width="16.140625" style="759" customWidth="1"/>
    <col min="10500" max="10500" width="15.42578125" style="759" customWidth="1"/>
    <col min="10501" max="10501" width="9.140625" style="759"/>
    <col min="10502" max="10503" width="9.140625" style="759" customWidth="1"/>
    <col min="10504" max="10505" width="9.140625" style="759"/>
    <col min="10506" max="10506" width="9" style="759" customWidth="1"/>
    <col min="10507" max="10748" width="9.140625" style="759"/>
    <col min="10749" max="10749" width="12" style="759" customWidth="1"/>
    <col min="10750" max="10750" width="54.140625" style="759" customWidth="1"/>
    <col min="10751" max="10751" width="21.28515625" style="759" customWidth="1"/>
    <col min="10752" max="10752" width="22" style="759" customWidth="1"/>
    <col min="10753" max="10753" width="22.7109375" style="759" customWidth="1"/>
    <col min="10754" max="10755" width="16.140625" style="759" customWidth="1"/>
    <col min="10756" max="10756" width="15.42578125" style="759" customWidth="1"/>
    <col min="10757" max="10757" width="9.140625" style="759"/>
    <col min="10758" max="10759" width="9.140625" style="759" customWidth="1"/>
    <col min="10760" max="10761" width="9.140625" style="759"/>
    <col min="10762" max="10762" width="9" style="759" customWidth="1"/>
    <col min="10763" max="11004" width="9.140625" style="759"/>
    <col min="11005" max="11005" width="12" style="759" customWidth="1"/>
    <col min="11006" max="11006" width="54.140625" style="759" customWidth="1"/>
    <col min="11007" max="11007" width="21.28515625" style="759" customWidth="1"/>
    <col min="11008" max="11008" width="22" style="759" customWidth="1"/>
    <col min="11009" max="11009" width="22.7109375" style="759" customWidth="1"/>
    <col min="11010" max="11011" width="16.140625" style="759" customWidth="1"/>
    <col min="11012" max="11012" width="15.42578125" style="759" customWidth="1"/>
    <col min="11013" max="11013" width="9.140625" style="759"/>
    <col min="11014" max="11015" width="9.140625" style="759" customWidth="1"/>
    <col min="11016" max="11017" width="9.140625" style="759"/>
    <col min="11018" max="11018" width="9" style="759" customWidth="1"/>
    <col min="11019" max="11260" width="9.140625" style="759"/>
    <col min="11261" max="11261" width="12" style="759" customWidth="1"/>
    <col min="11262" max="11262" width="54.140625" style="759" customWidth="1"/>
    <col min="11263" max="11263" width="21.28515625" style="759" customWidth="1"/>
    <col min="11264" max="11264" width="22" style="759" customWidth="1"/>
    <col min="11265" max="11265" width="22.7109375" style="759" customWidth="1"/>
    <col min="11266" max="11267" width="16.140625" style="759" customWidth="1"/>
    <col min="11268" max="11268" width="15.42578125" style="759" customWidth="1"/>
    <col min="11269" max="11269" width="9.140625" style="759"/>
    <col min="11270" max="11271" width="9.140625" style="759" customWidth="1"/>
    <col min="11272" max="11273" width="9.140625" style="759"/>
    <col min="11274" max="11274" width="9" style="759" customWidth="1"/>
    <col min="11275" max="11516" width="9.140625" style="759"/>
    <col min="11517" max="11517" width="12" style="759" customWidth="1"/>
    <col min="11518" max="11518" width="54.140625" style="759" customWidth="1"/>
    <col min="11519" max="11519" width="21.28515625" style="759" customWidth="1"/>
    <col min="11520" max="11520" width="22" style="759" customWidth="1"/>
    <col min="11521" max="11521" width="22.7109375" style="759" customWidth="1"/>
    <col min="11522" max="11523" width="16.140625" style="759" customWidth="1"/>
    <col min="11524" max="11524" width="15.42578125" style="759" customWidth="1"/>
    <col min="11525" max="11525" width="9.140625" style="759"/>
    <col min="11526" max="11527" width="9.140625" style="759" customWidth="1"/>
    <col min="11528" max="11529" width="9.140625" style="759"/>
    <col min="11530" max="11530" width="9" style="759" customWidth="1"/>
    <col min="11531" max="11772" width="9.140625" style="759"/>
    <col min="11773" max="11773" width="12" style="759" customWidth="1"/>
    <col min="11774" max="11774" width="54.140625" style="759" customWidth="1"/>
    <col min="11775" max="11775" width="21.28515625" style="759" customWidth="1"/>
    <col min="11776" max="11776" width="22" style="759" customWidth="1"/>
    <col min="11777" max="11777" width="22.7109375" style="759" customWidth="1"/>
    <col min="11778" max="11779" width="16.140625" style="759" customWidth="1"/>
    <col min="11780" max="11780" width="15.42578125" style="759" customWidth="1"/>
    <col min="11781" max="11781" width="9.140625" style="759"/>
    <col min="11782" max="11783" width="9.140625" style="759" customWidth="1"/>
    <col min="11784" max="11785" width="9.140625" style="759"/>
    <col min="11786" max="11786" width="9" style="759" customWidth="1"/>
    <col min="11787" max="12028" width="9.140625" style="759"/>
    <col min="12029" max="12029" width="12" style="759" customWidth="1"/>
    <col min="12030" max="12030" width="54.140625" style="759" customWidth="1"/>
    <col min="12031" max="12031" width="21.28515625" style="759" customWidth="1"/>
    <col min="12032" max="12032" width="22" style="759" customWidth="1"/>
    <col min="12033" max="12033" width="22.7109375" style="759" customWidth="1"/>
    <col min="12034" max="12035" width="16.140625" style="759" customWidth="1"/>
    <col min="12036" max="12036" width="15.42578125" style="759" customWidth="1"/>
    <col min="12037" max="12037" width="9.140625" style="759"/>
    <col min="12038" max="12039" width="9.140625" style="759" customWidth="1"/>
    <col min="12040" max="12041" width="9.140625" style="759"/>
    <col min="12042" max="12042" width="9" style="759" customWidth="1"/>
    <col min="12043" max="12284" width="9.140625" style="759"/>
    <col min="12285" max="12285" width="12" style="759" customWidth="1"/>
    <col min="12286" max="12286" width="54.140625" style="759" customWidth="1"/>
    <col min="12287" max="12287" width="21.28515625" style="759" customWidth="1"/>
    <col min="12288" max="12288" width="22" style="759" customWidth="1"/>
    <col min="12289" max="12289" width="22.7109375" style="759" customWidth="1"/>
    <col min="12290" max="12291" width="16.140625" style="759" customWidth="1"/>
    <col min="12292" max="12292" width="15.42578125" style="759" customWidth="1"/>
    <col min="12293" max="12293" width="9.140625" style="759"/>
    <col min="12294" max="12295" width="9.140625" style="759" customWidth="1"/>
    <col min="12296" max="12297" width="9.140625" style="759"/>
    <col min="12298" max="12298" width="9" style="759" customWidth="1"/>
    <col min="12299" max="12540" width="9.140625" style="759"/>
    <col min="12541" max="12541" width="12" style="759" customWidth="1"/>
    <col min="12542" max="12542" width="54.140625" style="759" customWidth="1"/>
    <col min="12543" max="12543" width="21.28515625" style="759" customWidth="1"/>
    <col min="12544" max="12544" width="22" style="759" customWidth="1"/>
    <col min="12545" max="12545" width="22.7109375" style="759" customWidth="1"/>
    <col min="12546" max="12547" width="16.140625" style="759" customWidth="1"/>
    <col min="12548" max="12548" width="15.42578125" style="759" customWidth="1"/>
    <col min="12549" max="12549" width="9.140625" style="759"/>
    <col min="12550" max="12551" width="9.140625" style="759" customWidth="1"/>
    <col min="12552" max="12553" width="9.140625" style="759"/>
    <col min="12554" max="12554" width="9" style="759" customWidth="1"/>
    <col min="12555" max="12796" width="9.140625" style="759"/>
    <col min="12797" max="12797" width="12" style="759" customWidth="1"/>
    <col min="12798" max="12798" width="54.140625" style="759" customWidth="1"/>
    <col min="12799" max="12799" width="21.28515625" style="759" customWidth="1"/>
    <col min="12800" max="12800" width="22" style="759" customWidth="1"/>
    <col min="12801" max="12801" width="22.7109375" style="759" customWidth="1"/>
    <col min="12802" max="12803" width="16.140625" style="759" customWidth="1"/>
    <col min="12804" max="12804" width="15.42578125" style="759" customWidth="1"/>
    <col min="12805" max="12805" width="9.140625" style="759"/>
    <col min="12806" max="12807" width="9.140625" style="759" customWidth="1"/>
    <col min="12808" max="12809" width="9.140625" style="759"/>
    <col min="12810" max="12810" width="9" style="759" customWidth="1"/>
    <col min="12811" max="13052" width="9.140625" style="759"/>
    <col min="13053" max="13053" width="12" style="759" customWidth="1"/>
    <col min="13054" max="13054" width="54.140625" style="759" customWidth="1"/>
    <col min="13055" max="13055" width="21.28515625" style="759" customWidth="1"/>
    <col min="13056" max="13056" width="22" style="759" customWidth="1"/>
    <col min="13057" max="13057" width="22.7109375" style="759" customWidth="1"/>
    <col min="13058" max="13059" width="16.140625" style="759" customWidth="1"/>
    <col min="13060" max="13060" width="15.42578125" style="759" customWidth="1"/>
    <col min="13061" max="13061" width="9.140625" style="759"/>
    <col min="13062" max="13063" width="9.140625" style="759" customWidth="1"/>
    <col min="13064" max="13065" width="9.140625" style="759"/>
    <col min="13066" max="13066" width="9" style="759" customWidth="1"/>
    <col min="13067" max="13308" width="9.140625" style="759"/>
    <col min="13309" max="13309" width="12" style="759" customWidth="1"/>
    <col min="13310" max="13310" width="54.140625" style="759" customWidth="1"/>
    <col min="13311" max="13311" width="21.28515625" style="759" customWidth="1"/>
    <col min="13312" max="13312" width="22" style="759" customWidth="1"/>
    <col min="13313" max="13313" width="22.7109375" style="759" customWidth="1"/>
    <col min="13314" max="13315" width="16.140625" style="759" customWidth="1"/>
    <col min="13316" max="13316" width="15.42578125" style="759" customWidth="1"/>
    <col min="13317" max="13317" width="9.140625" style="759"/>
    <col min="13318" max="13319" width="9.140625" style="759" customWidth="1"/>
    <col min="13320" max="13321" width="9.140625" style="759"/>
    <col min="13322" max="13322" width="9" style="759" customWidth="1"/>
    <col min="13323" max="13564" width="9.140625" style="759"/>
    <col min="13565" max="13565" width="12" style="759" customWidth="1"/>
    <col min="13566" max="13566" width="54.140625" style="759" customWidth="1"/>
    <col min="13567" max="13567" width="21.28515625" style="759" customWidth="1"/>
    <col min="13568" max="13568" width="22" style="759" customWidth="1"/>
    <col min="13569" max="13569" width="22.7109375" style="759" customWidth="1"/>
    <col min="13570" max="13571" width="16.140625" style="759" customWidth="1"/>
    <col min="13572" max="13572" width="15.42578125" style="759" customWidth="1"/>
    <col min="13573" max="13573" width="9.140625" style="759"/>
    <col min="13574" max="13575" width="9.140625" style="759" customWidth="1"/>
    <col min="13576" max="13577" width="9.140625" style="759"/>
    <col min="13578" max="13578" width="9" style="759" customWidth="1"/>
    <col min="13579" max="13820" width="9.140625" style="759"/>
    <col min="13821" max="13821" width="12" style="759" customWidth="1"/>
    <col min="13822" max="13822" width="54.140625" style="759" customWidth="1"/>
    <col min="13823" max="13823" width="21.28515625" style="759" customWidth="1"/>
    <col min="13824" max="13824" width="22" style="759" customWidth="1"/>
    <col min="13825" max="13825" width="22.7109375" style="759" customWidth="1"/>
    <col min="13826" max="13827" width="16.140625" style="759" customWidth="1"/>
    <col min="13828" max="13828" width="15.42578125" style="759" customWidth="1"/>
    <col min="13829" max="13829" width="9.140625" style="759"/>
    <col min="13830" max="13831" width="9.140625" style="759" customWidth="1"/>
    <col min="13832" max="13833" width="9.140625" style="759"/>
    <col min="13834" max="13834" width="9" style="759" customWidth="1"/>
    <col min="13835" max="14076" width="9.140625" style="759"/>
    <col min="14077" max="14077" width="12" style="759" customWidth="1"/>
    <col min="14078" max="14078" width="54.140625" style="759" customWidth="1"/>
    <col min="14079" max="14079" width="21.28515625" style="759" customWidth="1"/>
    <col min="14080" max="14080" width="22" style="759" customWidth="1"/>
    <col min="14081" max="14081" width="22.7109375" style="759" customWidth="1"/>
    <col min="14082" max="14083" width="16.140625" style="759" customWidth="1"/>
    <col min="14084" max="14084" width="15.42578125" style="759" customWidth="1"/>
    <col min="14085" max="14085" width="9.140625" style="759"/>
    <col min="14086" max="14087" width="9.140625" style="759" customWidth="1"/>
    <col min="14088" max="14089" width="9.140625" style="759"/>
    <col min="14090" max="14090" width="9" style="759" customWidth="1"/>
    <col min="14091" max="14332" width="9.140625" style="759"/>
    <col min="14333" max="14333" width="12" style="759" customWidth="1"/>
    <col min="14334" max="14334" width="54.140625" style="759" customWidth="1"/>
    <col min="14335" max="14335" width="21.28515625" style="759" customWidth="1"/>
    <col min="14336" max="14336" width="22" style="759" customWidth="1"/>
    <col min="14337" max="14337" width="22.7109375" style="759" customWidth="1"/>
    <col min="14338" max="14339" width="16.140625" style="759" customWidth="1"/>
    <col min="14340" max="14340" width="15.42578125" style="759" customWidth="1"/>
    <col min="14341" max="14341" width="9.140625" style="759"/>
    <col min="14342" max="14343" width="9.140625" style="759" customWidth="1"/>
    <col min="14344" max="14345" width="9.140625" style="759"/>
    <col min="14346" max="14346" width="9" style="759" customWidth="1"/>
    <col min="14347" max="14588" width="9.140625" style="759"/>
    <col min="14589" max="14589" width="12" style="759" customWidth="1"/>
    <col min="14590" max="14590" width="54.140625" style="759" customWidth="1"/>
    <col min="14591" max="14591" width="21.28515625" style="759" customWidth="1"/>
    <col min="14592" max="14592" width="22" style="759" customWidth="1"/>
    <col min="14593" max="14593" width="22.7109375" style="759" customWidth="1"/>
    <col min="14594" max="14595" width="16.140625" style="759" customWidth="1"/>
    <col min="14596" max="14596" width="15.42578125" style="759" customWidth="1"/>
    <col min="14597" max="14597" width="9.140625" style="759"/>
    <col min="14598" max="14599" width="9.140625" style="759" customWidth="1"/>
    <col min="14600" max="14601" width="9.140625" style="759"/>
    <col min="14602" max="14602" width="9" style="759" customWidth="1"/>
    <col min="14603" max="14844" width="9.140625" style="759"/>
    <col min="14845" max="14845" width="12" style="759" customWidth="1"/>
    <col min="14846" max="14846" width="54.140625" style="759" customWidth="1"/>
    <col min="14847" max="14847" width="21.28515625" style="759" customWidth="1"/>
    <col min="14848" max="14848" width="22" style="759" customWidth="1"/>
    <col min="14849" max="14849" width="22.7109375" style="759" customWidth="1"/>
    <col min="14850" max="14851" width="16.140625" style="759" customWidth="1"/>
    <col min="14852" max="14852" width="15.42578125" style="759" customWidth="1"/>
    <col min="14853" max="14853" width="9.140625" style="759"/>
    <col min="14854" max="14855" width="9.140625" style="759" customWidth="1"/>
    <col min="14856" max="14857" width="9.140625" style="759"/>
    <col min="14858" max="14858" width="9" style="759" customWidth="1"/>
    <col min="14859" max="15100" width="9.140625" style="759"/>
    <col min="15101" max="15101" width="12" style="759" customWidth="1"/>
    <col min="15102" max="15102" width="54.140625" style="759" customWidth="1"/>
    <col min="15103" max="15103" width="21.28515625" style="759" customWidth="1"/>
    <col min="15104" max="15104" width="22" style="759" customWidth="1"/>
    <col min="15105" max="15105" width="22.7109375" style="759" customWidth="1"/>
    <col min="15106" max="15107" width="16.140625" style="759" customWidth="1"/>
    <col min="15108" max="15108" width="15.42578125" style="759" customWidth="1"/>
    <col min="15109" max="15109" width="9.140625" style="759"/>
    <col min="15110" max="15111" width="9.140625" style="759" customWidth="1"/>
    <col min="15112" max="15113" width="9.140625" style="759"/>
    <col min="15114" max="15114" width="9" style="759" customWidth="1"/>
    <col min="15115" max="15356" width="9.140625" style="759"/>
    <col min="15357" max="15357" width="12" style="759" customWidth="1"/>
    <col min="15358" max="15358" width="54.140625" style="759" customWidth="1"/>
    <col min="15359" max="15359" width="21.28515625" style="759" customWidth="1"/>
    <col min="15360" max="15360" width="22" style="759" customWidth="1"/>
    <col min="15361" max="15361" width="22.7109375" style="759" customWidth="1"/>
    <col min="15362" max="15363" width="16.140625" style="759" customWidth="1"/>
    <col min="15364" max="15364" width="15.42578125" style="759" customWidth="1"/>
    <col min="15365" max="15365" width="9.140625" style="759"/>
    <col min="15366" max="15367" width="9.140625" style="759" customWidth="1"/>
    <col min="15368" max="15369" width="9.140625" style="759"/>
    <col min="15370" max="15370" width="9" style="759" customWidth="1"/>
    <col min="15371" max="15612" width="9.140625" style="759"/>
    <col min="15613" max="15613" width="12" style="759" customWidth="1"/>
    <col min="15614" max="15614" width="54.140625" style="759" customWidth="1"/>
    <col min="15615" max="15615" width="21.28515625" style="759" customWidth="1"/>
    <col min="15616" max="15616" width="22" style="759" customWidth="1"/>
    <col min="15617" max="15617" width="22.7109375" style="759" customWidth="1"/>
    <col min="15618" max="15619" width="16.140625" style="759" customWidth="1"/>
    <col min="15620" max="15620" width="15.42578125" style="759" customWidth="1"/>
    <col min="15621" max="15621" width="9.140625" style="759"/>
    <col min="15622" max="15623" width="9.140625" style="759" customWidth="1"/>
    <col min="15624" max="15625" width="9.140625" style="759"/>
    <col min="15626" max="15626" width="9" style="759" customWidth="1"/>
    <col min="15627" max="15868" width="9.140625" style="759"/>
    <col min="15869" max="15869" width="12" style="759" customWidth="1"/>
    <col min="15870" max="15870" width="54.140625" style="759" customWidth="1"/>
    <col min="15871" max="15871" width="21.28515625" style="759" customWidth="1"/>
    <col min="15872" max="15872" width="22" style="759" customWidth="1"/>
    <col min="15873" max="15873" width="22.7109375" style="759" customWidth="1"/>
    <col min="15874" max="15875" width="16.140625" style="759" customWidth="1"/>
    <col min="15876" max="15876" width="15.42578125" style="759" customWidth="1"/>
    <col min="15877" max="15877" width="9.140625" style="759"/>
    <col min="15878" max="15879" width="9.140625" style="759" customWidth="1"/>
    <col min="15880" max="15881" width="9.140625" style="759"/>
    <col min="15882" max="15882" width="9" style="759" customWidth="1"/>
    <col min="15883" max="16124" width="9.140625" style="759"/>
    <col min="16125" max="16125" width="12" style="759" customWidth="1"/>
    <col min="16126" max="16126" width="54.140625" style="759" customWidth="1"/>
    <col min="16127" max="16127" width="21.28515625" style="759" customWidth="1"/>
    <col min="16128" max="16128" width="22" style="759" customWidth="1"/>
    <col min="16129" max="16129" width="22.7109375" style="759" customWidth="1"/>
    <col min="16130" max="16131" width="16.140625" style="759" customWidth="1"/>
    <col min="16132" max="16132" width="15.42578125" style="759" customWidth="1"/>
    <col min="16133" max="16133" width="9.140625" style="759"/>
    <col min="16134" max="16135" width="9.140625" style="759" customWidth="1"/>
    <col min="16136" max="16137" width="9.140625" style="759"/>
    <col min="16138" max="16138" width="9" style="759" customWidth="1"/>
    <col min="16139" max="16384" width="9.140625" style="759"/>
  </cols>
  <sheetData>
    <row r="1" spans="2:16" ht="28.5" customHeight="1">
      <c r="B1" s="1516"/>
      <c r="C1" s="1517"/>
      <c r="D1" s="1517"/>
      <c r="G1" s="1519"/>
      <c r="H1" s="1519"/>
      <c r="I1" s="1519"/>
      <c r="J1" s="1519"/>
      <c r="K1" s="1519"/>
      <c r="L1" s="1519"/>
      <c r="M1" s="1519"/>
      <c r="N1" s="1520"/>
      <c r="O1" s="1520"/>
      <c r="P1" s="1121"/>
    </row>
    <row r="2" spans="2:16" ht="28.5" customHeight="1">
      <c r="B2" s="760" t="s">
        <v>535</v>
      </c>
      <c r="C2" s="760"/>
      <c r="D2" s="760"/>
      <c r="E2" s="760"/>
      <c r="F2" s="1111"/>
      <c r="G2" s="1519"/>
      <c r="H2" s="1519"/>
      <c r="I2" s="1519"/>
      <c r="J2" s="1519"/>
      <c r="K2" s="1519"/>
      <c r="L2" s="1519"/>
      <c r="M2" s="1519"/>
      <c r="N2" s="1520"/>
      <c r="O2" s="1520"/>
      <c r="P2" s="1121"/>
    </row>
    <row r="3" spans="2:16" ht="21.75" customHeight="1" thickBot="1">
      <c r="B3" s="761"/>
      <c r="C3" s="761"/>
      <c r="D3" s="761"/>
      <c r="E3" s="761"/>
    </row>
    <row r="4" spans="2:16" ht="21" customHeight="1" thickBot="1">
      <c r="B4" s="2118" t="s">
        <v>310</v>
      </c>
      <c r="C4" s="2119"/>
      <c r="D4" s="2119"/>
      <c r="E4" s="2120"/>
    </row>
    <row r="5" spans="2:16" ht="21" customHeight="1" thickBot="1">
      <c r="B5" s="762" t="s">
        <v>311</v>
      </c>
      <c r="C5" s="763" t="s">
        <v>497</v>
      </c>
      <c r="D5" s="764" t="s">
        <v>498</v>
      </c>
      <c r="E5" s="765"/>
      <c r="F5" s="766"/>
    </row>
    <row r="6" spans="2:16" ht="30" customHeight="1" thickBot="1">
      <c r="B6" s="767" t="s">
        <v>158</v>
      </c>
      <c r="C6" s="768" t="s">
        <v>159</v>
      </c>
      <c r="D6" s="769" t="s">
        <v>159</v>
      </c>
      <c r="E6" s="770" t="s">
        <v>312</v>
      </c>
      <c r="F6" s="771"/>
    </row>
    <row r="7" spans="2:16" ht="21" customHeight="1">
      <c r="B7" s="772" t="s">
        <v>313</v>
      </c>
      <c r="C7" s="773">
        <v>8443.6859999999997</v>
      </c>
      <c r="D7" s="774">
        <v>10208.053</v>
      </c>
      <c r="E7" s="1235">
        <v>-17.284069743760149</v>
      </c>
      <c r="F7" s="775"/>
    </row>
    <row r="8" spans="2:16" ht="21" customHeight="1">
      <c r="B8" s="777" t="s">
        <v>518</v>
      </c>
      <c r="C8" s="778">
        <v>8423.1329999999998</v>
      </c>
      <c r="D8" s="779">
        <v>10110.442999999999</v>
      </c>
      <c r="E8" s="1236">
        <v>-16.688784062182037</v>
      </c>
      <c r="F8" s="775"/>
    </row>
    <row r="9" spans="2:16" ht="21" customHeight="1">
      <c r="B9" s="780" t="s">
        <v>314</v>
      </c>
      <c r="C9" s="781">
        <v>448007.83899999998</v>
      </c>
      <c r="D9" s="782">
        <v>509095.51500000001</v>
      </c>
      <c r="E9" s="1236">
        <v>-11.999256367442175</v>
      </c>
      <c r="F9" s="775"/>
    </row>
    <row r="10" spans="2:16" ht="21" customHeight="1" thickBot="1">
      <c r="B10" s="777" t="s">
        <v>518</v>
      </c>
      <c r="C10" s="781">
        <v>326859.24300000002</v>
      </c>
      <c r="D10" s="782">
        <v>366301.674</v>
      </c>
      <c r="E10" s="1237">
        <v>-10.767745221934199</v>
      </c>
      <c r="F10" s="775"/>
    </row>
    <row r="11" spans="2:16" ht="35.25" customHeight="1" thickBot="1">
      <c r="B11" s="783" t="s">
        <v>315</v>
      </c>
      <c r="C11" s="998" t="s">
        <v>159</v>
      </c>
      <c r="D11" s="999" t="s">
        <v>159</v>
      </c>
      <c r="E11" s="784" t="s">
        <v>312</v>
      </c>
      <c r="F11" s="775"/>
    </row>
    <row r="12" spans="2:16" ht="21" customHeight="1">
      <c r="B12" s="772" t="s">
        <v>316</v>
      </c>
      <c r="C12" s="785">
        <v>213117.69899999999</v>
      </c>
      <c r="D12" s="774">
        <v>243397.83799999999</v>
      </c>
      <c r="E12" s="1238">
        <v>-12.440594891397513</v>
      </c>
      <c r="F12" s="775"/>
    </row>
    <row r="13" spans="2:16" ht="21" customHeight="1">
      <c r="B13" s="777" t="s">
        <v>518</v>
      </c>
      <c r="C13" s="786">
        <v>213117.69899999999</v>
      </c>
      <c r="D13" s="779">
        <v>243397.83799999999</v>
      </c>
      <c r="E13" s="1239">
        <v>-12.440594891397513</v>
      </c>
      <c r="F13" s="775"/>
    </row>
    <row r="14" spans="2:16" ht="21" customHeight="1">
      <c r="B14" s="780" t="s">
        <v>317</v>
      </c>
      <c r="C14" s="787">
        <v>660253.44700000004</v>
      </c>
      <c r="D14" s="782">
        <v>766040.35699999996</v>
      </c>
      <c r="E14" s="1239">
        <v>-13.809574003945057</v>
      </c>
      <c r="F14" s="775"/>
    </row>
    <row r="15" spans="2:16" ht="21" customHeight="1" thickBot="1">
      <c r="B15" s="788" t="s">
        <v>518</v>
      </c>
      <c r="C15" s="789">
        <v>659623.23400000005</v>
      </c>
      <c r="D15" s="790">
        <v>765954.40399999998</v>
      </c>
      <c r="E15" s="1240">
        <v>-13.882180119953972</v>
      </c>
      <c r="F15" s="775"/>
    </row>
    <row r="16" spans="2:16" ht="21" customHeight="1" thickBot="1">
      <c r="B16" s="791" t="s">
        <v>318</v>
      </c>
      <c r="C16" s="792"/>
      <c r="D16" s="792"/>
      <c r="E16" s="793"/>
      <c r="F16" s="775"/>
    </row>
    <row r="17" spans="2:6" ht="21" customHeight="1" thickBot="1">
      <c r="B17" s="794"/>
      <c r="C17" s="795" t="s">
        <v>158</v>
      </c>
      <c r="D17" s="796" t="s">
        <v>315</v>
      </c>
      <c r="E17" s="797"/>
      <c r="F17" s="775"/>
    </row>
    <row r="18" spans="2:6" ht="21" customHeight="1">
      <c r="B18" s="1521" t="s">
        <v>519</v>
      </c>
      <c r="C18" s="1522">
        <f>C8/C7*100</f>
        <v>99.75658734822683</v>
      </c>
      <c r="D18" s="1523">
        <f>C13/C12*100</f>
        <v>100</v>
      </c>
      <c r="E18" s="798"/>
      <c r="F18" s="775"/>
    </row>
    <row r="19" spans="2:6" ht="21" customHeight="1" thickBot="1">
      <c r="B19" s="1524" t="s">
        <v>520</v>
      </c>
      <c r="C19" s="1525">
        <f>C10/C9*100</f>
        <v>72.958375846633345</v>
      </c>
      <c r="D19" s="1526">
        <f>C15/C14*100</f>
        <v>99.904549835693629</v>
      </c>
      <c r="E19" s="797"/>
      <c r="F19" s="775"/>
    </row>
    <row r="20" spans="2:6" ht="21" customHeight="1" thickBot="1">
      <c r="B20" s="1527"/>
      <c r="C20" s="1528"/>
      <c r="D20" s="1528"/>
      <c r="E20" s="797"/>
      <c r="F20" s="775"/>
    </row>
    <row r="21" spans="2:6" ht="21" customHeight="1" thickBot="1">
      <c r="B21" s="2121" t="s">
        <v>319</v>
      </c>
      <c r="C21" s="2122"/>
      <c r="D21" s="2123"/>
      <c r="E21" s="799"/>
      <c r="F21" s="775"/>
    </row>
    <row r="22" spans="2:6" ht="21" customHeight="1" thickBot="1">
      <c r="B22" s="800" t="s">
        <v>320</v>
      </c>
      <c r="C22" s="763" t="str">
        <f>C5</f>
        <v>I-XII 2019 Rok</v>
      </c>
      <c r="D22" s="764" t="str">
        <f>D5</f>
        <v>I-XII 2018 Rok</v>
      </c>
      <c r="F22" s="775"/>
    </row>
    <row r="23" spans="2:6" ht="21" customHeight="1">
      <c r="B23" s="801" t="s">
        <v>321</v>
      </c>
      <c r="C23" s="802">
        <v>-204674.01300000001</v>
      </c>
      <c r="D23" s="803">
        <v>-233189.78499999997</v>
      </c>
      <c r="E23" s="776"/>
      <c r="F23" s="775"/>
    </row>
    <row r="24" spans="2:6" ht="21" customHeight="1">
      <c r="B24" s="804" t="s">
        <v>518</v>
      </c>
      <c r="C24" s="805">
        <v>-204694.56599999999</v>
      </c>
      <c r="D24" s="806">
        <v>-233287.39499999999</v>
      </c>
      <c r="E24" s="776"/>
      <c r="F24" s="775"/>
    </row>
    <row r="25" spans="2:6" ht="21" customHeight="1">
      <c r="B25" s="807" t="s">
        <v>322</v>
      </c>
      <c r="C25" s="805">
        <v>-212245.60800000007</v>
      </c>
      <c r="D25" s="806">
        <v>-256944.84199999995</v>
      </c>
      <c r="E25" s="776"/>
      <c r="F25" s="775"/>
    </row>
    <row r="26" spans="2:6" ht="21" customHeight="1" thickBot="1">
      <c r="B26" s="808" t="s">
        <v>518</v>
      </c>
      <c r="C26" s="809">
        <v>-332763.99100000004</v>
      </c>
      <c r="D26" s="810">
        <v>-399652.73</v>
      </c>
      <c r="E26" s="776"/>
      <c r="F26" s="775"/>
    </row>
    <row r="27" spans="2:6" ht="21" customHeight="1">
      <c r="B27" s="760"/>
      <c r="C27" s="760"/>
      <c r="D27" s="760"/>
      <c r="E27" s="760"/>
      <c r="F27" s="775"/>
    </row>
    <row r="28" spans="2:6" ht="21" customHeight="1">
      <c r="B28" s="811"/>
      <c r="C28" s="812"/>
      <c r="D28" s="812"/>
    </row>
    <row r="29" spans="2:6" ht="11.25" customHeight="1" thickBot="1"/>
    <row r="30" spans="2:6" ht="18" customHeight="1" thickBot="1">
      <c r="B30" s="2118" t="s">
        <v>176</v>
      </c>
      <c r="C30" s="2119"/>
      <c r="D30" s="2120"/>
    </row>
    <row r="31" spans="2:6" ht="18" customHeight="1" thickBot="1">
      <c r="B31" s="762" t="s">
        <v>311</v>
      </c>
      <c r="C31" s="763" t="str">
        <f>C5</f>
        <v>I-XII 2019 Rok</v>
      </c>
      <c r="D31" s="764" t="str">
        <f>D5</f>
        <v>I-XII 2018 Rok</v>
      </c>
      <c r="F31" s="1348"/>
    </row>
    <row r="32" spans="2:6" ht="18" customHeight="1" thickBot="1">
      <c r="B32" s="783" t="s">
        <v>158</v>
      </c>
      <c r="C32" s="813" t="s">
        <v>159</v>
      </c>
      <c r="D32" s="814" t="s">
        <v>159</v>
      </c>
      <c r="F32" s="1348"/>
    </row>
    <row r="33" spans="2:6" ht="18" customHeight="1">
      <c r="B33" s="815" t="s">
        <v>323</v>
      </c>
      <c r="C33" s="816">
        <v>12440.476000000001</v>
      </c>
      <c r="D33" s="817">
        <v>13830.486000000001</v>
      </c>
      <c r="E33" s="775"/>
      <c r="F33" s="1349"/>
    </row>
    <row r="34" spans="2:6" ht="18" customHeight="1">
      <c r="B34" s="818" t="s">
        <v>518</v>
      </c>
      <c r="C34" s="819">
        <v>12372.183999999999</v>
      </c>
      <c r="D34" s="820">
        <v>13427.346</v>
      </c>
      <c r="E34" s="775"/>
      <c r="F34" s="1350"/>
    </row>
    <row r="35" spans="2:6" ht="18" customHeight="1">
      <c r="B35" s="821" t="s">
        <v>324</v>
      </c>
      <c r="C35" s="822">
        <v>858765.58100000001</v>
      </c>
      <c r="D35" s="823">
        <v>874683.59299999999</v>
      </c>
      <c r="E35" s="775"/>
      <c r="F35" s="1351"/>
    </row>
    <row r="36" spans="2:6" ht="18" customHeight="1" thickBot="1">
      <c r="B36" s="818" t="s">
        <v>518</v>
      </c>
      <c r="C36" s="822">
        <v>657415.80900000001</v>
      </c>
      <c r="D36" s="823">
        <v>631506.28099999996</v>
      </c>
      <c r="E36" s="775"/>
      <c r="F36" s="1350"/>
    </row>
    <row r="37" spans="2:6" ht="18" customHeight="1" thickBot="1">
      <c r="B37" s="783" t="s">
        <v>315</v>
      </c>
      <c r="C37" s="813" t="s">
        <v>159</v>
      </c>
      <c r="D37" s="814" t="s">
        <v>159</v>
      </c>
      <c r="E37" s="775"/>
      <c r="F37" s="1351"/>
    </row>
    <row r="38" spans="2:6" ht="18" customHeight="1">
      <c r="B38" s="815" t="s">
        <v>323</v>
      </c>
      <c r="C38" s="816">
        <v>500431.74</v>
      </c>
      <c r="D38" s="817">
        <v>427169.641</v>
      </c>
      <c r="E38" s="775"/>
      <c r="F38" s="1349"/>
    </row>
    <row r="39" spans="2:6" ht="18" customHeight="1">
      <c r="B39" s="818" t="s">
        <v>518</v>
      </c>
      <c r="C39" s="819">
        <v>500431.74</v>
      </c>
      <c r="D39" s="820">
        <v>427169.641</v>
      </c>
      <c r="E39" s="775"/>
      <c r="F39" s="1348"/>
    </row>
    <row r="40" spans="2:6" ht="18" customHeight="1">
      <c r="B40" s="821" t="s">
        <v>325</v>
      </c>
      <c r="C40" s="822">
        <v>1460486.554</v>
      </c>
      <c r="D40" s="823">
        <v>1423439.135</v>
      </c>
      <c r="E40" s="775"/>
      <c r="F40" s="1348"/>
    </row>
    <row r="41" spans="2:6" ht="18" customHeight="1" thickBot="1">
      <c r="B41" s="824" t="s">
        <v>518</v>
      </c>
      <c r="C41" s="825">
        <v>1459244.75</v>
      </c>
      <c r="D41" s="826">
        <v>1423201.2560000001</v>
      </c>
      <c r="E41" s="775"/>
      <c r="F41" s="1349"/>
    </row>
    <row r="42" spans="2:6" ht="18" customHeight="1" thickBot="1">
      <c r="F42" s="1350"/>
    </row>
    <row r="43" spans="2:6" ht="18" customHeight="1" thickBot="1">
      <c r="B43" s="2115" t="s">
        <v>326</v>
      </c>
      <c r="C43" s="2116"/>
      <c r="D43" s="2117"/>
      <c r="F43" s="1351"/>
    </row>
    <row r="44" spans="2:6" ht="18" customHeight="1" thickBot="1">
      <c r="B44" s="827" t="s">
        <v>176</v>
      </c>
      <c r="C44" s="763" t="str">
        <f>C5</f>
        <v>I-XII 2019 Rok</v>
      </c>
      <c r="D44" s="764" t="str">
        <f>D5</f>
        <v>I-XII 2018 Rok</v>
      </c>
      <c r="F44" s="1350"/>
    </row>
    <row r="45" spans="2:6" ht="18" customHeight="1">
      <c r="B45" s="815" t="s">
        <v>323</v>
      </c>
      <c r="C45" s="816">
        <v>-487991.26399999997</v>
      </c>
      <c r="D45" s="817">
        <v>-413339.15500000003</v>
      </c>
      <c r="E45" s="775"/>
      <c r="F45" s="1351"/>
    </row>
    <row r="46" spans="2:6" ht="18" customHeight="1">
      <c r="B46" s="818" t="s">
        <v>518</v>
      </c>
      <c r="C46" s="819">
        <v>-488059.55599999998</v>
      </c>
      <c r="D46" s="820">
        <v>-413742.29499999998</v>
      </c>
      <c r="E46" s="775"/>
      <c r="F46" s="1349"/>
    </row>
    <row r="47" spans="2:6" ht="18" customHeight="1">
      <c r="B47" s="821" t="s">
        <v>324</v>
      </c>
      <c r="C47" s="822">
        <v>-601720.973</v>
      </c>
      <c r="D47" s="820">
        <v>-548755.54200000002</v>
      </c>
      <c r="E47" s="775"/>
      <c r="F47" s="1350"/>
    </row>
    <row r="48" spans="2:6" ht="18" customHeight="1" thickBot="1">
      <c r="B48" s="824" t="s">
        <v>518</v>
      </c>
      <c r="C48" s="825">
        <v>-801828.94099999999</v>
      </c>
      <c r="D48" s="828">
        <v>-791694.97500000009</v>
      </c>
      <c r="E48" s="775"/>
      <c r="F48" s="1351"/>
    </row>
    <row r="49" spans="1:11" ht="23.25" customHeight="1">
      <c r="F49" s="1350"/>
    </row>
    <row r="50" spans="1:11" ht="28.5" customHeight="1">
      <c r="A50" s="1122"/>
      <c r="B50" s="1529"/>
      <c r="C50" s="1530"/>
      <c r="D50" s="1519"/>
      <c r="E50" s="1519"/>
      <c r="F50" s="1351"/>
      <c r="G50" s="1519"/>
      <c r="H50" s="1520"/>
      <c r="I50" s="1520"/>
      <c r="J50" s="771"/>
      <c r="K50" s="771"/>
    </row>
    <row r="51" spans="1:11" ht="28.5" customHeight="1">
      <c r="A51" s="1122"/>
      <c r="B51" s="1518"/>
      <c r="C51" s="1531"/>
      <c r="D51" s="1519"/>
      <c r="E51" s="1519"/>
      <c r="F51" s="1519"/>
      <c r="G51" s="1519"/>
      <c r="H51" s="1520"/>
      <c r="I51" s="1520"/>
      <c r="J51" s="1121"/>
      <c r="K51" s="1121"/>
    </row>
    <row r="52" spans="1:11" ht="28.5" customHeight="1">
      <c r="A52" s="1122"/>
      <c r="B52" s="1518"/>
      <c r="C52" s="1531"/>
      <c r="D52" s="1519"/>
      <c r="E52" s="1519"/>
      <c r="F52" s="1519"/>
      <c r="G52" s="1519"/>
      <c r="H52" s="1520"/>
      <c r="I52" s="1520"/>
      <c r="J52" s="1121"/>
      <c r="K52" s="1121"/>
    </row>
    <row r="53" spans="1:11" ht="28.5" customHeight="1">
      <c r="A53" s="1122"/>
      <c r="B53" s="1121"/>
      <c r="C53" s="1121"/>
      <c r="D53" s="1121"/>
      <c r="E53" s="1121"/>
      <c r="F53" s="1121"/>
      <c r="G53" s="1121"/>
      <c r="H53" s="1121"/>
      <c r="I53" s="1121"/>
      <c r="J53" s="1122"/>
      <c r="K53" s="1122"/>
    </row>
    <row r="54" spans="1:11" ht="28.5" customHeight="1">
      <c r="B54" s="1121"/>
      <c r="C54" s="1121"/>
      <c r="D54" s="1121"/>
      <c r="E54" s="1121"/>
      <c r="F54" s="1121"/>
      <c r="G54" s="1121"/>
      <c r="H54" s="1121"/>
      <c r="I54" s="1121"/>
      <c r="J54" s="1122"/>
      <c r="K54" s="1122"/>
    </row>
    <row r="55" spans="1:11" ht="28.5" customHeight="1">
      <c r="B55" s="1122"/>
      <c r="C55" s="1122"/>
      <c r="D55" s="1122"/>
      <c r="E55" s="1122"/>
      <c r="F55" s="1122"/>
      <c r="G55" s="1122"/>
      <c r="H55" s="1122"/>
      <c r="I55" s="1122"/>
      <c r="J55" s="1122"/>
      <c r="K55" s="1122"/>
    </row>
    <row r="56" spans="1:11" ht="28.5" customHeight="1">
      <c r="B56" s="1122"/>
      <c r="C56" s="1122"/>
      <c r="D56" s="1122"/>
      <c r="E56" s="1122"/>
      <c r="F56" s="1122"/>
      <c r="G56" s="1122"/>
      <c r="H56" s="1122"/>
      <c r="I56" s="1122"/>
      <c r="J56" s="1122"/>
      <c r="K56" s="1122"/>
    </row>
    <row r="57" spans="1:11" ht="28.5" customHeight="1">
      <c r="B57" s="1122"/>
      <c r="C57" s="1122"/>
      <c r="D57" s="1122"/>
      <c r="E57" s="1122"/>
      <c r="F57" s="1122"/>
      <c r="G57" s="1122"/>
      <c r="H57" s="1122"/>
      <c r="I57" s="1122"/>
      <c r="J57" s="1122"/>
      <c r="K57" s="1122"/>
    </row>
    <row r="58" spans="1:11" ht="28.5" customHeight="1">
      <c r="B58" s="1122"/>
      <c r="C58" s="1122"/>
      <c r="D58" s="1122"/>
      <c r="E58" s="1122"/>
      <c r="F58" s="1122"/>
      <c r="G58" s="1122"/>
      <c r="H58" s="1122"/>
      <c r="I58" s="1122"/>
      <c r="J58" s="1122"/>
      <c r="K58" s="1122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42"/>
  <sheetViews>
    <sheetView showGridLines="0" topLeftCell="A7" zoomScale="90" zoomScaleNormal="90" workbookViewId="0">
      <selection activeCell="N25" sqref="N25:U31"/>
    </sheetView>
  </sheetViews>
  <sheetFormatPr defaultRowHeight="12.75"/>
  <cols>
    <col min="1" max="1" width="2.5703125" style="975" customWidth="1"/>
    <col min="2" max="2" width="6.42578125" style="975" customWidth="1"/>
    <col min="3" max="3" width="14.85546875" style="975" customWidth="1"/>
    <col min="4" max="4" width="13.140625" style="975" customWidth="1"/>
    <col min="5" max="5" width="12" style="975" customWidth="1"/>
    <col min="6" max="6" width="11.5703125" style="975" customWidth="1"/>
    <col min="7" max="7" width="12" style="975" customWidth="1"/>
    <col min="8" max="8" width="13.7109375" style="975" customWidth="1"/>
    <col min="9" max="10" width="12" style="975" customWidth="1"/>
    <col min="11" max="11" width="12.28515625" style="975" customWidth="1"/>
    <col min="12" max="12" width="11" style="975" customWidth="1"/>
    <col min="13" max="13" width="12.7109375" style="975" customWidth="1"/>
    <col min="14" max="14" width="13.42578125" style="975" customWidth="1"/>
    <col min="15" max="15" width="58.140625" style="975" customWidth="1"/>
    <col min="16" max="16" width="12.5703125" style="975" customWidth="1"/>
    <col min="17" max="18" width="10" style="975" customWidth="1"/>
    <col min="19" max="19" width="12" style="975" customWidth="1"/>
    <col min="20" max="20" width="10" style="975" customWidth="1"/>
    <col min="21" max="21" width="10.5703125" style="975" customWidth="1"/>
    <col min="22" max="22" width="9.140625" style="975"/>
    <col min="23" max="23" width="9.140625" style="975" customWidth="1"/>
    <col min="24" max="16384" width="9.140625" style="975"/>
  </cols>
  <sheetData>
    <row r="1" spans="2:24" ht="27" customHeight="1">
      <c r="B1" s="974"/>
      <c r="C1" s="972" t="s">
        <v>531</v>
      </c>
      <c r="N1" s="1394"/>
      <c r="O1" s="1394"/>
      <c r="P1" s="1394"/>
      <c r="Q1" s="1394"/>
      <c r="R1" s="1394"/>
      <c r="S1" s="1394"/>
      <c r="T1" s="1394"/>
      <c r="U1" s="1394"/>
      <c r="V1" s="411"/>
      <c r="W1" s="411"/>
    </row>
    <row r="2" spans="2:24" ht="26.25" thickBot="1">
      <c r="C2" s="1469" t="s">
        <v>410</v>
      </c>
      <c r="D2" s="1470"/>
      <c r="E2" s="411"/>
      <c r="F2" s="411"/>
      <c r="G2" s="411"/>
      <c r="H2" s="411"/>
      <c r="I2" s="434"/>
      <c r="J2" s="434"/>
      <c r="K2" s="434"/>
      <c r="L2" s="411"/>
      <c r="N2" s="1222"/>
      <c r="O2" s="1183"/>
      <c r="P2" s="2124"/>
      <c r="Q2" s="2124"/>
      <c r="R2" s="2124"/>
      <c r="S2" s="2124"/>
      <c r="T2" s="2124"/>
      <c r="U2" s="2124"/>
      <c r="V2" s="1471"/>
      <c r="W2" s="411"/>
      <c r="X2" s="411"/>
    </row>
    <row r="3" spans="2:24" ht="18.75">
      <c r="C3" s="1468"/>
      <c r="D3" s="1467"/>
      <c r="E3" s="1464" t="s">
        <v>530</v>
      </c>
      <c r="F3" s="1466"/>
      <c r="G3" s="1466"/>
      <c r="H3" s="1465"/>
      <c r="I3" s="1464" t="s">
        <v>529</v>
      </c>
      <c r="J3" s="1466"/>
      <c r="K3" s="1466"/>
      <c r="L3" s="1465"/>
      <c r="M3" s="1464" t="s">
        <v>528</v>
      </c>
      <c r="N3" s="1463"/>
      <c r="O3" s="1183"/>
      <c r="P3" s="1392"/>
      <c r="Q3" s="1392"/>
      <c r="R3" s="1392"/>
      <c r="S3" s="1392"/>
      <c r="T3" s="1392"/>
      <c r="U3" s="1392"/>
      <c r="V3" s="1471"/>
      <c r="W3" s="411"/>
      <c r="X3" s="411"/>
    </row>
    <row r="4" spans="2:24" ht="18.75">
      <c r="C4" s="1462" t="s">
        <v>465</v>
      </c>
      <c r="D4" s="1461" t="s">
        <v>527</v>
      </c>
      <c r="E4" s="1459" t="s">
        <v>176</v>
      </c>
      <c r="F4" s="1459"/>
      <c r="G4" s="1459" t="s">
        <v>467</v>
      </c>
      <c r="H4" s="1460"/>
      <c r="I4" s="1459" t="s">
        <v>176</v>
      </c>
      <c r="J4" s="1459"/>
      <c r="K4" s="1459" t="s">
        <v>467</v>
      </c>
      <c r="L4" s="1460"/>
      <c r="M4" s="1459" t="s">
        <v>176</v>
      </c>
      <c r="N4" s="1458"/>
      <c r="O4" s="1183"/>
      <c r="P4" s="1392"/>
      <c r="Q4" s="1392"/>
      <c r="R4" s="1392"/>
      <c r="S4" s="1392"/>
      <c r="T4" s="1392"/>
      <c r="U4" s="1392"/>
      <c r="V4" s="1471"/>
      <c r="W4" s="411"/>
      <c r="X4" s="411"/>
    </row>
    <row r="5" spans="2:24" ht="19.5" thickBot="1">
      <c r="C5" s="1457"/>
      <c r="D5" s="1456"/>
      <c r="E5" s="1453" t="s">
        <v>502</v>
      </c>
      <c r="F5" s="1455" t="s">
        <v>503</v>
      </c>
      <c r="G5" s="1453" t="s">
        <v>502</v>
      </c>
      <c r="H5" s="1454" t="s">
        <v>503</v>
      </c>
      <c r="I5" s="1453" t="s">
        <v>502</v>
      </c>
      <c r="J5" s="1455" t="s">
        <v>503</v>
      </c>
      <c r="K5" s="1453" t="s">
        <v>502</v>
      </c>
      <c r="L5" s="1454" t="s">
        <v>503</v>
      </c>
      <c r="M5" s="1453" t="s">
        <v>502</v>
      </c>
      <c r="N5" s="1452" t="s">
        <v>503</v>
      </c>
      <c r="O5" s="1183"/>
      <c r="P5" s="1392"/>
      <c r="Q5" s="1392"/>
      <c r="R5" s="1392"/>
      <c r="S5" s="1392"/>
      <c r="T5" s="1392"/>
      <c r="U5" s="1392"/>
      <c r="V5" s="1471"/>
      <c r="W5" s="411"/>
      <c r="X5" s="411"/>
    </row>
    <row r="6" spans="2:24" ht="35.25" customHeight="1" thickBot="1">
      <c r="C6" s="1451" t="s">
        <v>468</v>
      </c>
      <c r="D6" s="1472" t="s">
        <v>532</v>
      </c>
      <c r="E6" s="1448">
        <v>13830.486000000001</v>
      </c>
      <c r="F6" s="1449">
        <v>12440.476000000001</v>
      </c>
      <c r="G6" s="1448">
        <v>10208.053</v>
      </c>
      <c r="H6" s="1447">
        <v>8443.6859999999997</v>
      </c>
      <c r="I6" s="1448">
        <v>427169.641</v>
      </c>
      <c r="J6" s="1449">
        <v>500431.74</v>
      </c>
      <c r="K6" s="1448">
        <v>243397.83799999999</v>
      </c>
      <c r="L6" s="1447">
        <v>213117.69899999999</v>
      </c>
      <c r="M6" s="1446">
        <v>-413339.15500000003</v>
      </c>
      <c r="N6" s="1445">
        <v>-487991.26399999997</v>
      </c>
      <c r="O6" s="1183"/>
      <c r="P6" s="1392"/>
      <c r="Q6" s="1392"/>
      <c r="R6" s="1392"/>
      <c r="S6" s="1392"/>
      <c r="T6" s="1392"/>
      <c r="U6" s="1392"/>
      <c r="V6" s="1471"/>
      <c r="W6" s="411"/>
      <c r="X6" s="411"/>
    </row>
    <row r="7" spans="2:24" ht="51.75" customHeight="1">
      <c r="B7" s="976"/>
      <c r="C7" s="414" t="s">
        <v>515</v>
      </c>
      <c r="D7" s="414"/>
      <c r="E7" s="414"/>
      <c r="F7" s="414"/>
      <c r="G7" s="414"/>
      <c r="H7" s="414"/>
      <c r="I7" s="414"/>
      <c r="J7" s="414"/>
      <c r="K7" s="414"/>
      <c r="L7" s="415"/>
      <c r="N7" s="1223"/>
      <c r="O7" s="1334"/>
      <c r="P7" s="1184"/>
      <c r="Q7" s="1184"/>
      <c r="R7" s="1184"/>
      <c r="S7" s="1184"/>
      <c r="T7" s="1184"/>
      <c r="U7" s="1184"/>
      <c r="W7" s="1473"/>
      <c r="X7" s="1335"/>
    </row>
    <row r="8" spans="2:24" ht="16.5" thickBot="1">
      <c r="C8" s="411"/>
      <c r="D8" s="411"/>
      <c r="E8" s="411"/>
      <c r="F8" s="411"/>
      <c r="G8" s="411"/>
      <c r="H8" s="411"/>
      <c r="I8" s="411"/>
      <c r="J8" s="411"/>
      <c r="K8" s="411"/>
      <c r="L8" s="411"/>
      <c r="N8" s="1224"/>
      <c r="O8" s="1336"/>
      <c r="P8" s="1178"/>
      <c r="Q8" s="1178"/>
      <c r="R8" s="1178"/>
      <c r="S8" s="1178"/>
      <c r="T8" s="1178"/>
      <c r="U8" s="1178"/>
      <c r="W8" s="1474"/>
      <c r="X8" s="1337"/>
    </row>
    <row r="9" spans="2:24" ht="21" thickBot="1">
      <c r="C9" s="1475" t="s">
        <v>158</v>
      </c>
      <c r="D9" s="1476"/>
      <c r="E9" s="1476"/>
      <c r="F9" s="1476"/>
      <c r="G9" s="1477"/>
      <c r="H9" s="1476"/>
      <c r="I9" s="1476"/>
      <c r="J9" s="1476"/>
      <c r="K9" s="1476"/>
      <c r="L9" s="1477"/>
      <c r="N9" s="1177"/>
      <c r="O9" s="1177"/>
      <c r="P9" s="1177"/>
      <c r="Q9" s="1177"/>
      <c r="R9" s="1177"/>
      <c r="S9" s="1177"/>
      <c r="T9" s="1177"/>
      <c r="U9" s="1177"/>
      <c r="W9" s="1474"/>
      <c r="X9" s="1337"/>
    </row>
    <row r="10" spans="2:24" ht="16.5" thickBot="1">
      <c r="C10" s="1478" t="s">
        <v>456</v>
      </c>
      <c r="D10" s="1479"/>
      <c r="E10" s="1480"/>
      <c r="F10" s="1481"/>
      <c r="G10" s="1481"/>
      <c r="H10" s="1478" t="s">
        <v>516</v>
      </c>
      <c r="I10" s="1479"/>
      <c r="J10" s="1480"/>
      <c r="K10" s="1481"/>
      <c r="L10" s="1481"/>
      <c r="N10" s="1177"/>
      <c r="O10" s="1177"/>
      <c r="P10" s="1177"/>
      <c r="Q10" s="1177"/>
      <c r="R10" s="1177"/>
      <c r="S10" s="1177"/>
      <c r="T10" s="1177"/>
      <c r="U10" s="1177"/>
      <c r="W10" s="1474"/>
      <c r="X10" s="1337"/>
    </row>
    <row r="11" spans="2:24" ht="29.25" thickBot="1">
      <c r="C11" s="1482" t="s">
        <v>179</v>
      </c>
      <c r="D11" s="1483" t="s">
        <v>176</v>
      </c>
      <c r="E11" s="1434" t="s">
        <v>180</v>
      </c>
      <c r="F11" s="1484" t="s">
        <v>162</v>
      </c>
      <c r="G11" s="1485" t="s">
        <v>411</v>
      </c>
      <c r="H11" s="1486" t="s">
        <v>179</v>
      </c>
      <c r="I11" s="1483" t="s">
        <v>176</v>
      </c>
      <c r="J11" s="1434" t="s">
        <v>180</v>
      </c>
      <c r="K11" s="1484" t="s">
        <v>162</v>
      </c>
      <c r="L11" s="1485" t="s">
        <v>411</v>
      </c>
      <c r="W11" s="1473"/>
      <c r="X11" s="1335"/>
    </row>
    <row r="12" spans="2:24" ht="16.5" thickBot="1">
      <c r="C12" s="829" t="s">
        <v>159</v>
      </c>
      <c r="D12" s="830">
        <v>13830.486000000001</v>
      </c>
      <c r="E12" s="1426">
        <v>58880.383999999998</v>
      </c>
      <c r="F12" s="1426">
        <v>10208.053</v>
      </c>
      <c r="G12" s="1487">
        <v>140.02000000000001</v>
      </c>
      <c r="H12" s="829" t="s">
        <v>159</v>
      </c>
      <c r="I12" s="830">
        <v>12440.476000000001</v>
      </c>
      <c r="J12" s="1426">
        <v>53429.847999999998</v>
      </c>
      <c r="K12" s="1426">
        <v>8443.6859999999997</v>
      </c>
      <c r="L12" s="1487">
        <v>99.284000000000006</v>
      </c>
      <c r="N12" s="1187" t="s">
        <v>533</v>
      </c>
      <c r="O12" s="1187"/>
      <c r="P12" s="1187"/>
      <c r="Q12" s="1187"/>
      <c r="R12" s="1187"/>
      <c r="S12" s="1187"/>
      <c r="T12" s="1187"/>
      <c r="U12" s="1187"/>
      <c r="V12" s="1187"/>
      <c r="W12" s="1474"/>
      <c r="X12" s="1337"/>
    </row>
    <row r="13" spans="2:24" ht="19.5" thickBot="1">
      <c r="C13" s="1425" t="s">
        <v>132</v>
      </c>
      <c r="D13" s="1424">
        <v>5314.7269999999999</v>
      </c>
      <c r="E13" s="1423">
        <v>22736.815999999999</v>
      </c>
      <c r="F13" s="1423">
        <v>4444.54</v>
      </c>
      <c r="G13" s="1488">
        <v>37.651000000000003</v>
      </c>
      <c r="H13" s="1489" t="s">
        <v>132</v>
      </c>
      <c r="I13" s="1424">
        <v>6983.4369999999999</v>
      </c>
      <c r="J13" s="1423">
        <v>30005.260999999999</v>
      </c>
      <c r="K13" s="1423">
        <v>4993.5860000000002</v>
      </c>
      <c r="L13" s="1488">
        <v>41.301000000000002</v>
      </c>
      <c r="N13" s="1188"/>
      <c r="O13" s="1188"/>
      <c r="P13" s="412"/>
      <c r="Q13" s="412"/>
      <c r="R13" s="1189"/>
      <c r="S13" s="411"/>
      <c r="T13" s="411"/>
      <c r="U13" s="1188"/>
      <c r="V13" s="413"/>
      <c r="W13" s="1474"/>
      <c r="X13" s="1337"/>
    </row>
    <row r="14" spans="2:24" ht="21" thickBot="1">
      <c r="C14" s="1411" t="s">
        <v>113</v>
      </c>
      <c r="D14" s="1410">
        <v>3731.9989999999998</v>
      </c>
      <c r="E14" s="1409">
        <v>15806.865</v>
      </c>
      <c r="F14" s="1409">
        <v>3121.07</v>
      </c>
      <c r="G14" s="1490">
        <v>31.683</v>
      </c>
      <c r="H14" s="1491" t="s">
        <v>106</v>
      </c>
      <c r="I14" s="1410">
        <v>2914.4189999999999</v>
      </c>
      <c r="J14" s="1409">
        <v>12509.512000000001</v>
      </c>
      <c r="K14" s="1409">
        <v>1254.3030000000001</v>
      </c>
      <c r="L14" s="1490">
        <v>44.127000000000002</v>
      </c>
      <c r="N14" s="1190"/>
      <c r="O14" s="1190" t="s">
        <v>178</v>
      </c>
      <c r="P14" s="1191"/>
      <c r="Q14" s="1191"/>
      <c r="R14" s="1191"/>
      <c r="S14" s="1191"/>
      <c r="T14" s="1191"/>
      <c r="U14" s="1192"/>
      <c r="V14" s="411"/>
      <c r="W14" s="1474"/>
      <c r="X14" s="1337"/>
    </row>
    <row r="15" spans="2:24" ht="19.5" thickBot="1">
      <c r="C15" s="1411" t="s">
        <v>106</v>
      </c>
      <c r="D15" s="1410">
        <v>2475</v>
      </c>
      <c r="E15" s="1409">
        <v>10550.897999999999</v>
      </c>
      <c r="F15" s="1409">
        <v>1414.74</v>
      </c>
      <c r="G15" s="1490">
        <v>47.4</v>
      </c>
      <c r="H15" s="1491" t="s">
        <v>491</v>
      </c>
      <c r="I15" s="1410">
        <v>2042.337</v>
      </c>
      <c r="J15" s="1409">
        <v>8770.0030000000006</v>
      </c>
      <c r="K15" s="1409">
        <v>1832.8779999999999</v>
      </c>
      <c r="L15" s="1490">
        <v>11.507</v>
      </c>
      <c r="N15" s="1193"/>
      <c r="O15" s="1194"/>
      <c r="P15" s="2125" t="s">
        <v>464</v>
      </c>
      <c r="Q15" s="2126"/>
      <c r="R15" s="2127"/>
      <c r="S15" s="2125" t="s">
        <v>517</v>
      </c>
      <c r="T15" s="2126"/>
      <c r="U15" s="2127"/>
      <c r="V15" s="1470"/>
      <c r="W15" s="1473"/>
      <c r="X15" s="1335"/>
    </row>
    <row r="16" spans="2:24" ht="38.25" customHeight="1" thickBot="1">
      <c r="C16" s="1411" t="s">
        <v>111</v>
      </c>
      <c r="D16" s="1410">
        <v>1411.6379999999999</v>
      </c>
      <c r="E16" s="1409">
        <v>5949.5230000000001</v>
      </c>
      <c r="F16" s="1409">
        <v>873.48900000000003</v>
      </c>
      <c r="G16" s="1490">
        <v>13.907999999999999</v>
      </c>
      <c r="H16" s="1491" t="s">
        <v>111</v>
      </c>
      <c r="I16" s="1410">
        <v>431.99099999999999</v>
      </c>
      <c r="J16" s="1409">
        <v>1851.039</v>
      </c>
      <c r="K16" s="1409">
        <v>342.36599999999999</v>
      </c>
      <c r="L16" s="1490">
        <v>2.1989999999999998</v>
      </c>
      <c r="N16" s="1195" t="s">
        <v>465</v>
      </c>
      <c r="O16" s="1196" t="s">
        <v>466</v>
      </c>
      <c r="P16" s="1197" t="s">
        <v>176</v>
      </c>
      <c r="Q16" s="980" t="s">
        <v>467</v>
      </c>
      <c r="R16" s="1198" t="s">
        <v>411</v>
      </c>
      <c r="S16" s="1199" t="s">
        <v>176</v>
      </c>
      <c r="T16" s="980" t="s">
        <v>467</v>
      </c>
      <c r="U16" s="1198" t="s">
        <v>411</v>
      </c>
      <c r="V16" s="1470"/>
      <c r="W16" s="1474"/>
      <c r="X16" s="1337"/>
    </row>
    <row r="17" spans="2:46" ht="16.5" thickBot="1">
      <c r="C17" s="834" t="s">
        <v>161</v>
      </c>
      <c r="D17" s="1415">
        <v>493.98200000000003</v>
      </c>
      <c r="E17" s="1414">
        <v>2108.576</v>
      </c>
      <c r="F17" s="1414">
        <v>256.60399999999998</v>
      </c>
      <c r="G17" s="1492">
        <v>8.4239999999999995</v>
      </c>
      <c r="H17" s="1491" t="s">
        <v>359</v>
      </c>
      <c r="I17" s="1410">
        <v>68.292000000000002</v>
      </c>
      <c r="J17" s="1409">
        <v>294.03300000000002</v>
      </c>
      <c r="K17" s="1409">
        <v>20.553000000000001</v>
      </c>
      <c r="L17" s="1490">
        <v>0.15</v>
      </c>
      <c r="N17" s="1200" t="s">
        <v>468</v>
      </c>
      <c r="O17" s="1201" t="s">
        <v>469</v>
      </c>
      <c r="P17" s="1202">
        <v>427169.641</v>
      </c>
      <c r="Q17" s="1203">
        <v>243397.83799999999</v>
      </c>
      <c r="R17" s="1204">
        <v>7613.9040000000005</v>
      </c>
      <c r="S17" s="1205">
        <v>500431.74</v>
      </c>
      <c r="T17" s="1203">
        <v>213117.69899999999</v>
      </c>
      <c r="U17" s="1204">
        <v>7012.6660000000002</v>
      </c>
      <c r="V17" s="1470"/>
      <c r="W17" s="1474"/>
      <c r="X17" s="1337"/>
    </row>
    <row r="18" spans="2:46" ht="16.5" thickBot="1">
      <c r="C18" s="1411" t="s">
        <v>359</v>
      </c>
      <c r="D18" s="1410">
        <v>343.45100000000002</v>
      </c>
      <c r="E18" s="1409">
        <v>1473.865</v>
      </c>
      <c r="F18" s="1409">
        <v>46.984000000000002</v>
      </c>
      <c r="G18" s="1490">
        <v>0.52500000000000002</v>
      </c>
      <c r="H18" s="1491"/>
      <c r="I18" s="1410"/>
      <c r="J18" s="1409"/>
      <c r="K18" s="1409"/>
      <c r="L18" s="1490"/>
      <c r="N18" s="1206" t="s">
        <v>470</v>
      </c>
      <c r="O18" s="1207" t="s">
        <v>471</v>
      </c>
      <c r="P18" s="1208">
        <v>361940.55200000003</v>
      </c>
      <c r="Q18" s="1209">
        <v>200210.1</v>
      </c>
      <c r="R18" s="1210">
        <v>6808.174</v>
      </c>
      <c r="S18" s="1211">
        <v>443744.01799999998</v>
      </c>
      <c r="T18" s="1209">
        <v>184720.62299999999</v>
      </c>
      <c r="U18" s="1210">
        <v>6366.5230000000001</v>
      </c>
      <c r="V18" s="1470"/>
      <c r="W18" s="1474"/>
      <c r="X18" s="1337"/>
    </row>
    <row r="19" spans="2:46" ht="16.5" thickBot="1">
      <c r="C19" s="1493" t="s">
        <v>392</v>
      </c>
      <c r="D19" s="1494">
        <v>59.689</v>
      </c>
      <c r="E19" s="1495">
        <v>253.84100000000001</v>
      </c>
      <c r="F19" s="1495">
        <v>50.625999999999998</v>
      </c>
      <c r="G19" s="1496">
        <v>0.42899999999999999</v>
      </c>
      <c r="H19" s="1497"/>
      <c r="I19" s="1494"/>
      <c r="J19" s="1495"/>
      <c r="K19" s="1495"/>
      <c r="L19" s="1496"/>
      <c r="N19" s="1212" t="s">
        <v>472</v>
      </c>
      <c r="O19" s="1213" t="s">
        <v>473</v>
      </c>
      <c r="P19" s="1214">
        <v>25089.562000000002</v>
      </c>
      <c r="Q19" s="1215">
        <v>21198.098999999998</v>
      </c>
      <c r="R19" s="1216">
        <v>231.923</v>
      </c>
      <c r="S19" s="1217">
        <v>15258.243</v>
      </c>
      <c r="T19" s="1215">
        <v>10232.504000000001</v>
      </c>
      <c r="U19" s="1216">
        <v>96.816999999999993</v>
      </c>
      <c r="V19" s="1470"/>
      <c r="W19" s="1474"/>
      <c r="X19" s="1337"/>
    </row>
    <row r="20" spans="2:46" ht="15.75">
      <c r="C20" s="1401" t="s">
        <v>459</v>
      </c>
      <c r="D20" s="1498"/>
      <c r="E20" s="1498"/>
      <c r="F20" s="1498"/>
      <c r="G20" s="1499"/>
      <c r="H20" s="1401" t="s">
        <v>459</v>
      </c>
      <c r="I20" s="1498"/>
      <c r="J20" s="1498"/>
      <c r="K20" s="1498"/>
      <c r="L20" s="1499"/>
      <c r="N20" s="1218" t="s">
        <v>474</v>
      </c>
      <c r="O20" s="1218"/>
      <c r="P20" s="1177"/>
      <c r="Q20" s="1177"/>
      <c r="R20" s="1177"/>
      <c r="S20" s="1178"/>
      <c r="T20" s="1178"/>
      <c r="U20" s="984"/>
    </row>
    <row r="21" spans="2:46" ht="15.75">
      <c r="N21" s="1401" t="s">
        <v>459</v>
      </c>
      <c r="O21" s="1219"/>
      <c r="P21" s="1177"/>
      <c r="Q21" s="1177"/>
      <c r="R21" s="1177"/>
      <c r="S21" s="1178"/>
      <c r="T21" s="1178"/>
      <c r="U21" s="1178"/>
      <c r="V21" s="986"/>
    </row>
    <row r="22" spans="2:46" ht="15.75">
      <c r="O22" s="1219"/>
      <c r="P22" s="1177"/>
      <c r="Q22" s="1177"/>
      <c r="R22" s="1177"/>
      <c r="S22" s="1338"/>
      <c r="T22" s="1338"/>
    </row>
    <row r="23" spans="2:46" ht="25.5">
      <c r="C23" s="1469" t="s">
        <v>412</v>
      </c>
      <c r="D23" s="411"/>
      <c r="E23" s="411"/>
      <c r="F23" s="411"/>
      <c r="G23" s="411"/>
      <c r="H23" s="411"/>
      <c r="I23" s="411"/>
      <c r="J23" s="411"/>
      <c r="K23" s="411"/>
      <c r="L23" s="411"/>
      <c r="M23" s="411"/>
      <c r="N23" s="411"/>
      <c r="O23" s="1396"/>
      <c r="P23" s="1396"/>
      <c r="Q23" s="1396"/>
      <c r="R23" s="1396"/>
      <c r="S23" s="1396"/>
      <c r="T23" s="1339"/>
      <c r="U23" s="1176"/>
      <c r="V23" s="1176"/>
      <c r="W23" s="1176"/>
      <c r="X23" s="1176"/>
      <c r="Y23" s="1176"/>
      <c r="Z23" s="1176"/>
      <c r="AA23" s="1176"/>
      <c r="AB23" s="1179"/>
      <c r="AC23" s="1179"/>
      <c r="AD23" s="1179"/>
      <c r="AE23" s="1179"/>
      <c r="AF23" s="1180"/>
      <c r="AG23" s="1180"/>
      <c r="AH23" s="1180"/>
      <c r="AI23" s="1180"/>
      <c r="AJ23" s="1180"/>
      <c r="AK23" s="1180"/>
      <c r="AL23" s="1180"/>
      <c r="AM23" s="1180"/>
      <c r="AN23" s="1180"/>
      <c r="AO23" s="1180"/>
      <c r="AP23" s="1180"/>
      <c r="AQ23" s="1180"/>
      <c r="AR23" s="1180"/>
      <c r="AS23" s="1180"/>
      <c r="AT23" s="1180"/>
    </row>
    <row r="24" spans="2:46" ht="18.75">
      <c r="C24" s="414" t="s">
        <v>534</v>
      </c>
      <c r="D24" s="416"/>
      <c r="E24" s="416"/>
      <c r="F24" s="416"/>
      <c r="G24" s="416"/>
      <c r="H24" s="416"/>
      <c r="I24" s="416"/>
      <c r="J24" s="416"/>
      <c r="K24" s="416"/>
      <c r="L24" s="417"/>
      <c r="M24" s="411"/>
      <c r="N24" s="1396"/>
      <c r="O24" s="1395"/>
      <c r="P24" s="1395"/>
      <c r="Q24" s="1395"/>
      <c r="R24" s="1395"/>
      <c r="S24" s="1395"/>
      <c r="T24" s="1181"/>
      <c r="U24" s="1220"/>
      <c r="V24" s="1220"/>
      <c r="W24" s="1221"/>
      <c r="X24" s="1179"/>
      <c r="Y24" s="1179"/>
      <c r="Z24" s="1181"/>
      <c r="AA24" s="1182"/>
      <c r="AB24" s="1179"/>
      <c r="AC24" s="1179"/>
      <c r="AD24" s="1179"/>
      <c r="AE24" s="1179"/>
      <c r="AF24" s="1180"/>
      <c r="AG24" s="1180"/>
      <c r="AH24" s="1180"/>
      <c r="AI24" s="1180"/>
      <c r="AJ24" s="1180"/>
      <c r="AK24" s="1180"/>
      <c r="AL24" s="1180"/>
      <c r="AM24" s="1180"/>
      <c r="AN24" s="1180"/>
      <c r="AO24" s="1180"/>
      <c r="AP24" s="1180"/>
      <c r="AQ24" s="1180"/>
      <c r="AR24" s="1180"/>
      <c r="AS24" s="1180"/>
      <c r="AT24" s="1180"/>
    </row>
    <row r="25" spans="2:46" ht="21" thickBot="1">
      <c r="C25" s="411"/>
      <c r="D25" s="411"/>
      <c r="E25" s="411"/>
      <c r="F25" s="411"/>
      <c r="G25" s="411"/>
      <c r="H25" s="411"/>
      <c r="I25" s="411"/>
      <c r="J25" s="411"/>
      <c r="K25" s="411"/>
      <c r="L25" s="411"/>
      <c r="M25" s="411"/>
      <c r="N25" s="1396"/>
      <c r="O25" s="1395"/>
      <c r="P25" s="1395"/>
      <c r="Q25" s="1395"/>
      <c r="R25" s="1395"/>
      <c r="S25" s="1395"/>
      <c r="T25" s="1338"/>
      <c r="X25" s="1338"/>
      <c r="Y25" s="1338"/>
      <c r="Z25" s="1394"/>
      <c r="AA25" s="1179"/>
      <c r="AB25" s="1179"/>
      <c r="AC25" s="1179"/>
      <c r="AD25" s="1179"/>
      <c r="AE25" s="1179"/>
      <c r="AF25" s="1180"/>
      <c r="AG25" s="1180"/>
      <c r="AH25" s="1180"/>
      <c r="AI25" s="1180"/>
      <c r="AJ25" s="1180"/>
      <c r="AK25" s="1180"/>
      <c r="AL25" s="1180"/>
      <c r="AM25" s="1180"/>
      <c r="AN25" s="1180"/>
      <c r="AO25" s="1180"/>
      <c r="AP25" s="1180"/>
      <c r="AQ25" s="1180"/>
      <c r="AR25" s="1180"/>
      <c r="AS25" s="1180"/>
      <c r="AT25" s="1180"/>
    </row>
    <row r="26" spans="2:46" ht="21" thickBot="1">
      <c r="C26" s="1475" t="s">
        <v>178</v>
      </c>
      <c r="D26" s="1476"/>
      <c r="E26" s="1476"/>
      <c r="F26" s="1476"/>
      <c r="G26" s="1476"/>
      <c r="H26" s="1476"/>
      <c r="I26" s="1476"/>
      <c r="J26" s="1476"/>
      <c r="K26" s="1476"/>
      <c r="L26" s="1477"/>
      <c r="M26" s="411"/>
      <c r="N26" s="1395"/>
      <c r="O26" s="1339"/>
      <c r="P26" s="1176"/>
      <c r="Q26" s="1176"/>
      <c r="R26" s="1176"/>
      <c r="S26" s="1395"/>
      <c r="T26" s="1339"/>
      <c r="U26" s="1176"/>
      <c r="V26" s="1176"/>
      <c r="W26" s="1176"/>
      <c r="X26" s="1339"/>
      <c r="Y26" s="1339"/>
      <c r="Z26" s="1183"/>
      <c r="AA26" s="1500"/>
      <c r="AB26" s="1179"/>
      <c r="AC26" s="1179"/>
      <c r="AD26" s="1179"/>
      <c r="AE26" s="1179"/>
      <c r="AF26" s="1180"/>
      <c r="AG26" s="1180"/>
      <c r="AH26" s="1180"/>
      <c r="AI26" s="1180"/>
      <c r="AJ26" s="1180"/>
      <c r="AK26" s="1180"/>
      <c r="AL26" s="1180"/>
      <c r="AM26" s="1180"/>
      <c r="AN26" s="1180"/>
      <c r="AO26" s="1180"/>
      <c r="AP26" s="1180"/>
      <c r="AQ26" s="1180"/>
      <c r="AR26" s="1180"/>
      <c r="AS26" s="1180"/>
      <c r="AT26" s="1180"/>
    </row>
    <row r="27" spans="2:46" ht="16.5" thickBot="1">
      <c r="C27" s="1478" t="s">
        <v>456</v>
      </c>
      <c r="D27" s="1479"/>
      <c r="E27" s="1480"/>
      <c r="F27" s="1481"/>
      <c r="G27" s="1481"/>
      <c r="H27" s="1478" t="s">
        <v>516</v>
      </c>
      <c r="I27" s="1479"/>
      <c r="J27" s="1480"/>
      <c r="K27" s="1481"/>
      <c r="L27" s="1481"/>
      <c r="M27" s="411"/>
      <c r="N27" s="1395"/>
      <c r="O27" s="1338"/>
      <c r="S27" s="1395"/>
      <c r="T27" s="1338"/>
      <c r="X27" s="1338"/>
      <c r="Y27" s="1338"/>
      <c r="Z27" s="955"/>
      <c r="AA27" s="1179"/>
      <c r="AB27" s="1179"/>
      <c r="AC27" s="1179"/>
      <c r="AD27" s="1179"/>
      <c r="AE27" s="1179"/>
      <c r="AF27" s="1180"/>
      <c r="AG27" s="1180"/>
      <c r="AH27" s="1180"/>
      <c r="AI27" s="1180"/>
      <c r="AJ27" s="1180"/>
      <c r="AK27" s="1180"/>
      <c r="AL27" s="1180"/>
      <c r="AM27" s="1180"/>
      <c r="AN27" s="1180"/>
      <c r="AO27" s="1180"/>
      <c r="AP27" s="1180"/>
      <c r="AQ27" s="1180"/>
      <c r="AR27" s="1180"/>
      <c r="AS27" s="1180"/>
      <c r="AT27" s="1180"/>
    </row>
    <row r="28" spans="2:46" ht="29.25" thickBot="1">
      <c r="B28" s="1175"/>
      <c r="C28" s="1482" t="s">
        <v>179</v>
      </c>
      <c r="D28" s="1483" t="s">
        <v>176</v>
      </c>
      <c r="E28" s="1434" t="s">
        <v>180</v>
      </c>
      <c r="F28" s="1484" t="s">
        <v>162</v>
      </c>
      <c r="G28" s="1501" t="s">
        <v>411</v>
      </c>
      <c r="H28" s="1482" t="s">
        <v>179</v>
      </c>
      <c r="I28" s="1483" t="s">
        <v>176</v>
      </c>
      <c r="J28" s="1434" t="s">
        <v>180</v>
      </c>
      <c r="K28" s="1484" t="s">
        <v>162</v>
      </c>
      <c r="L28" s="1485" t="s">
        <v>411</v>
      </c>
      <c r="M28" s="411"/>
      <c r="N28" s="1395"/>
      <c r="O28" s="1339"/>
      <c r="P28" s="1176"/>
      <c r="Q28" s="1176"/>
      <c r="R28" s="1176"/>
      <c r="S28" s="1395"/>
      <c r="T28" s="1339"/>
      <c r="U28" s="1176"/>
      <c r="V28" s="1176"/>
      <c r="W28" s="1176"/>
      <c r="X28" s="1339"/>
      <c r="Y28" s="1339"/>
      <c r="Z28" s="955"/>
      <c r="AA28" s="1179"/>
      <c r="AB28" s="1179"/>
      <c r="AC28" s="1179"/>
      <c r="AD28" s="1179"/>
      <c r="AE28" s="1179"/>
      <c r="AF28" s="1180"/>
      <c r="AG28" s="1180"/>
      <c r="AH28" s="1180"/>
      <c r="AI28" s="1180"/>
      <c r="AJ28" s="1180"/>
      <c r="AK28" s="1180"/>
      <c r="AL28" s="1180"/>
      <c r="AM28" s="1180"/>
      <c r="AN28" s="1180"/>
      <c r="AO28" s="1180"/>
      <c r="AP28" s="1180"/>
      <c r="AQ28" s="1180"/>
      <c r="AR28" s="1180"/>
      <c r="AS28" s="1180"/>
      <c r="AT28" s="1180"/>
    </row>
    <row r="29" spans="2:46" ht="21" thickBot="1">
      <c r="C29" s="829" t="s">
        <v>159</v>
      </c>
      <c r="D29" s="830">
        <v>427169.641</v>
      </c>
      <c r="E29" s="1426">
        <v>1814168.311</v>
      </c>
      <c r="F29" s="1426">
        <v>243397.83799999999</v>
      </c>
      <c r="G29" s="1487">
        <v>7613.9040000000005</v>
      </c>
      <c r="H29" s="829" t="s">
        <v>159</v>
      </c>
      <c r="I29" s="830">
        <v>500431.74</v>
      </c>
      <c r="J29" s="1426">
        <v>2150211.0070000002</v>
      </c>
      <c r="K29" s="1426">
        <v>213117.69899999999</v>
      </c>
      <c r="L29" s="1487">
        <v>7012.6660000000002</v>
      </c>
      <c r="M29" s="411"/>
      <c r="N29" s="1502"/>
      <c r="O29" s="1503"/>
      <c r="P29" s="1504"/>
      <c r="Q29" s="1504"/>
      <c r="R29" s="1504"/>
      <c r="S29" s="1502"/>
      <c r="T29" s="1503"/>
      <c r="U29" s="1504"/>
      <c r="V29" s="1504"/>
      <c r="W29" s="1504"/>
      <c r="X29" s="1503"/>
      <c r="Y29" s="1503"/>
      <c r="Z29" s="1394"/>
      <c r="AA29" s="953"/>
      <c r="AB29" s="1179"/>
      <c r="AC29" s="1179"/>
      <c r="AD29" s="1179"/>
      <c r="AE29" s="1179"/>
      <c r="AF29" s="1180"/>
      <c r="AG29" s="1180"/>
      <c r="AH29" s="1180"/>
      <c r="AI29" s="1180"/>
      <c r="AJ29" s="1180"/>
      <c r="AK29" s="1180"/>
      <c r="AL29" s="1180"/>
      <c r="AM29" s="1180"/>
      <c r="AN29" s="1180"/>
      <c r="AO29" s="1180"/>
      <c r="AP29" s="1180"/>
      <c r="AQ29" s="1180"/>
      <c r="AR29" s="1180"/>
      <c r="AS29" s="1180"/>
      <c r="AT29" s="1180"/>
    </row>
    <row r="30" spans="2:46" ht="18.75">
      <c r="C30" s="1407" t="s">
        <v>104</v>
      </c>
      <c r="D30" s="835">
        <v>345855.85399999999</v>
      </c>
      <c r="E30" s="1406">
        <v>1468823.514</v>
      </c>
      <c r="F30" s="1406">
        <v>192353.87599999999</v>
      </c>
      <c r="G30" s="1505">
        <v>6451.1750000000002</v>
      </c>
      <c r="H30" s="1407" t="s">
        <v>104</v>
      </c>
      <c r="I30" s="835">
        <v>448619.337</v>
      </c>
      <c r="J30" s="1406">
        <v>1927650.727</v>
      </c>
      <c r="K30" s="1406">
        <v>186781.93599999999</v>
      </c>
      <c r="L30" s="1505">
        <v>6380.5550000000003</v>
      </c>
      <c r="M30" s="411"/>
      <c r="N30" s="1502"/>
      <c r="O30" s="1176"/>
      <c r="P30" s="1176"/>
      <c r="Q30" s="1176"/>
      <c r="R30" s="1176"/>
      <c r="S30" s="1502"/>
      <c r="T30" s="1176"/>
      <c r="U30" s="1176"/>
      <c r="V30" s="1176"/>
      <c r="W30" s="1176"/>
      <c r="X30" s="1176"/>
      <c r="Y30" s="1176"/>
      <c r="Z30" s="1183"/>
      <c r="AA30" s="953"/>
      <c r="AB30" s="1179"/>
      <c r="AC30" s="1179"/>
      <c r="AD30" s="1179"/>
      <c r="AE30" s="1179"/>
      <c r="AF30" s="1180"/>
      <c r="AG30" s="1180"/>
      <c r="AH30" s="1180"/>
      <c r="AI30" s="1180"/>
      <c r="AJ30" s="1180"/>
      <c r="AK30" s="1180"/>
      <c r="AL30" s="1180"/>
      <c r="AM30" s="1180"/>
      <c r="AN30" s="1180"/>
      <c r="AO30" s="1180"/>
      <c r="AP30" s="1180"/>
      <c r="AQ30" s="1180"/>
      <c r="AR30" s="1180"/>
      <c r="AS30" s="1180"/>
      <c r="AT30" s="1180"/>
    </row>
    <row r="31" spans="2:46" ht="14.25">
      <c r="C31" s="1411" t="s">
        <v>106</v>
      </c>
      <c r="D31" s="1410">
        <v>42253.144999999997</v>
      </c>
      <c r="E31" s="1409">
        <v>179005.56299999999</v>
      </c>
      <c r="F31" s="1409">
        <v>25497.525000000001</v>
      </c>
      <c r="G31" s="1490">
        <v>670.75099999999998</v>
      </c>
      <c r="H31" s="1411" t="s">
        <v>106</v>
      </c>
      <c r="I31" s="1410">
        <v>25702.677</v>
      </c>
      <c r="J31" s="1409">
        <v>110449.37300000001</v>
      </c>
      <c r="K31" s="1409">
        <v>12306.245999999999</v>
      </c>
      <c r="L31" s="1490">
        <v>313.32900000000001</v>
      </c>
      <c r="M31" s="411"/>
      <c r="N31" s="1506"/>
      <c r="O31" s="1506"/>
      <c r="P31" s="1506"/>
      <c r="Q31" s="1506"/>
      <c r="R31" s="1506"/>
      <c r="S31" s="1506"/>
      <c r="T31" s="1506"/>
      <c r="U31" s="1506"/>
      <c r="V31" s="1506"/>
      <c r="W31" s="1506"/>
      <c r="X31" s="1506"/>
      <c r="Y31" s="1506"/>
      <c r="Z31" s="955"/>
      <c r="AA31" s="1393"/>
      <c r="AB31" s="1179"/>
      <c r="AC31" s="1179"/>
      <c r="AD31" s="1179"/>
      <c r="AE31" s="1179"/>
      <c r="AF31" s="1180"/>
      <c r="AG31" s="1180"/>
      <c r="AH31" s="1180"/>
      <c r="AI31" s="1180"/>
      <c r="AJ31" s="1180"/>
      <c r="AK31" s="1180"/>
      <c r="AL31" s="1180"/>
      <c r="AM31" s="1180"/>
      <c r="AN31" s="1180"/>
      <c r="AO31" s="1180"/>
      <c r="AP31" s="1180"/>
      <c r="AQ31" s="1180"/>
      <c r="AR31" s="1180"/>
      <c r="AS31" s="1180"/>
      <c r="AT31" s="1180"/>
    </row>
    <row r="32" spans="2:46" ht="15.75">
      <c r="C32" s="1411" t="s">
        <v>127</v>
      </c>
      <c r="D32" s="1410">
        <v>14329.052</v>
      </c>
      <c r="E32" s="1409">
        <v>60982.538999999997</v>
      </c>
      <c r="F32" s="1409">
        <v>13396.602999999999</v>
      </c>
      <c r="G32" s="1490">
        <v>127.095</v>
      </c>
      <c r="H32" s="1411" t="s">
        <v>491</v>
      </c>
      <c r="I32" s="1410">
        <v>13671.355</v>
      </c>
      <c r="J32" s="1409">
        <v>58672.072999999997</v>
      </c>
      <c r="K32" s="1409">
        <v>5419.1130000000003</v>
      </c>
      <c r="L32" s="1490">
        <v>200.32</v>
      </c>
      <c r="M32" s="411"/>
      <c r="N32" s="1507"/>
      <c r="O32" s="1508"/>
      <c r="P32" s="1508"/>
      <c r="Q32" s="1508"/>
      <c r="R32" s="1508"/>
      <c r="S32" s="1507"/>
      <c r="T32" s="1508"/>
      <c r="U32" s="1508"/>
      <c r="V32" s="1508"/>
      <c r="W32" s="1508"/>
      <c r="X32" s="1508"/>
      <c r="Y32" s="1508"/>
      <c r="Z32" s="955"/>
      <c r="AA32" s="1391"/>
      <c r="AB32" s="1179"/>
      <c r="AC32" s="1179"/>
      <c r="AD32" s="1179"/>
      <c r="AE32" s="1179"/>
      <c r="AF32" s="1180"/>
      <c r="AG32" s="1180"/>
      <c r="AH32" s="1180"/>
      <c r="AI32" s="1180"/>
      <c r="AJ32" s="1180"/>
      <c r="AK32" s="1180"/>
      <c r="AL32" s="1180"/>
      <c r="AM32" s="1180"/>
      <c r="AN32" s="1180"/>
      <c r="AO32" s="1180"/>
      <c r="AP32" s="1180"/>
      <c r="AQ32" s="1180"/>
      <c r="AR32" s="1180"/>
      <c r="AS32" s="1180"/>
      <c r="AT32" s="1180"/>
    </row>
    <row r="33" spans="3:46" ht="20.25">
      <c r="C33" s="1411" t="s">
        <v>113</v>
      </c>
      <c r="D33" s="1410">
        <v>13168.181</v>
      </c>
      <c r="E33" s="1409">
        <v>56089.569000000003</v>
      </c>
      <c r="F33" s="1409">
        <v>6680.6310000000003</v>
      </c>
      <c r="G33" s="1490">
        <v>253</v>
      </c>
      <c r="H33" s="1411" t="s">
        <v>127</v>
      </c>
      <c r="I33" s="1410">
        <v>7720.5680000000002</v>
      </c>
      <c r="J33" s="1409">
        <v>33204.601000000002</v>
      </c>
      <c r="K33" s="1409">
        <v>5983.4960000000001</v>
      </c>
      <c r="L33" s="1490">
        <v>58.853999999999999</v>
      </c>
      <c r="M33" s="411"/>
      <c r="N33" s="1509"/>
      <c r="O33" s="1509"/>
      <c r="P33" s="1509"/>
      <c r="Q33" s="1509"/>
      <c r="R33" s="1509"/>
      <c r="S33" s="1509"/>
      <c r="T33" s="1509"/>
      <c r="U33" s="1509"/>
      <c r="V33" s="1509"/>
      <c r="W33" s="1509"/>
      <c r="X33" s="1509"/>
      <c r="Y33" s="1509"/>
      <c r="Z33" s="1394"/>
      <c r="AA33" s="953"/>
      <c r="AB33" s="1179"/>
      <c r="AC33" s="1179"/>
      <c r="AD33" s="1179"/>
      <c r="AE33" s="1179"/>
      <c r="AF33" s="1180"/>
      <c r="AG33" s="1180"/>
      <c r="AH33" s="1180"/>
      <c r="AI33" s="1180"/>
      <c r="AJ33" s="1180"/>
      <c r="AK33" s="1180"/>
      <c r="AL33" s="1180"/>
      <c r="AM33" s="1180"/>
      <c r="AN33" s="1180"/>
      <c r="AO33" s="1180"/>
      <c r="AP33" s="1180"/>
      <c r="AQ33" s="1180"/>
      <c r="AR33" s="1180"/>
      <c r="AS33" s="1180"/>
      <c r="AT33" s="1180"/>
    </row>
    <row r="34" spans="3:46" ht="18.75">
      <c r="C34" s="834" t="s">
        <v>161</v>
      </c>
      <c r="D34" s="1415">
        <v>5183.9390000000003</v>
      </c>
      <c r="E34" s="1414">
        <v>22262.727999999999</v>
      </c>
      <c r="F34" s="1414">
        <v>2345.6559999999999</v>
      </c>
      <c r="G34" s="1492">
        <v>16.954000000000001</v>
      </c>
      <c r="H34" s="834" t="s">
        <v>161</v>
      </c>
      <c r="I34" s="1415">
        <v>1468.26</v>
      </c>
      <c r="J34" s="1414">
        <v>6304.4309999999996</v>
      </c>
      <c r="K34" s="1414">
        <v>1098.56</v>
      </c>
      <c r="L34" s="1492">
        <v>11.313000000000001</v>
      </c>
      <c r="M34" s="411"/>
      <c r="N34" s="1510"/>
      <c r="O34" s="1511"/>
      <c r="P34" s="1511"/>
      <c r="Q34" s="1511"/>
      <c r="R34" s="1511"/>
      <c r="S34" s="1510"/>
      <c r="T34" s="1511"/>
      <c r="U34" s="1511"/>
      <c r="V34" s="1511"/>
      <c r="W34" s="1511"/>
      <c r="X34" s="1511"/>
      <c r="Y34" s="1511"/>
      <c r="Z34" s="1183"/>
      <c r="AA34" s="953"/>
    </row>
    <row r="35" spans="3:46" ht="14.25">
      <c r="C35" s="1411" t="s">
        <v>132</v>
      </c>
      <c r="D35" s="1410">
        <v>2267.6039999999998</v>
      </c>
      <c r="E35" s="1409">
        <v>9582.723</v>
      </c>
      <c r="F35" s="1409">
        <v>1396.08</v>
      </c>
      <c r="G35" s="1490">
        <v>48.435000000000002</v>
      </c>
      <c r="H35" s="1411" t="s">
        <v>132</v>
      </c>
      <c r="I35" s="1410">
        <v>1453.623</v>
      </c>
      <c r="J35" s="1409">
        <v>6220.1719999999996</v>
      </c>
      <c r="K35" s="1409">
        <v>757.85199999999998</v>
      </c>
      <c r="L35" s="1490">
        <v>21.013999999999999</v>
      </c>
      <c r="M35" s="411"/>
      <c r="N35" s="1506"/>
      <c r="O35" s="1506"/>
      <c r="P35" s="1506"/>
      <c r="Q35" s="1506"/>
      <c r="R35" s="1506"/>
      <c r="S35" s="1506"/>
      <c r="T35" s="1506"/>
      <c r="U35" s="1506"/>
      <c r="V35" s="1506"/>
      <c r="W35" s="1506"/>
      <c r="X35" s="1506"/>
      <c r="Y35" s="1506"/>
      <c r="Z35" s="955"/>
      <c r="AA35" s="1393"/>
    </row>
    <row r="36" spans="3:46" ht="15.75">
      <c r="C36" s="1407" t="s">
        <v>129</v>
      </c>
      <c r="D36" s="835">
        <v>2123.3440000000001</v>
      </c>
      <c r="E36" s="1406">
        <v>8959.3019999999997</v>
      </c>
      <c r="F36" s="1406">
        <v>941.78499999999997</v>
      </c>
      <c r="G36" s="1505">
        <v>35.341999999999999</v>
      </c>
      <c r="H36" s="1407" t="s">
        <v>129</v>
      </c>
      <c r="I36" s="835">
        <v>1048.019</v>
      </c>
      <c r="J36" s="1406">
        <v>4500.4430000000002</v>
      </c>
      <c r="K36" s="1406">
        <v>464.351</v>
      </c>
      <c r="L36" s="1505">
        <v>16.335000000000001</v>
      </c>
      <c r="M36" s="411"/>
      <c r="N36" s="1507"/>
      <c r="O36" s="1508"/>
      <c r="P36" s="1508"/>
      <c r="Q36" s="1508"/>
      <c r="R36" s="1508"/>
      <c r="S36" s="1507"/>
      <c r="T36" s="1508"/>
      <c r="U36" s="1508"/>
      <c r="V36" s="1508"/>
      <c r="W36" s="1508"/>
      <c r="X36" s="1508"/>
      <c r="Y36" s="1508"/>
      <c r="Z36" s="955"/>
      <c r="AA36" s="1391"/>
    </row>
    <row r="37" spans="3:46" ht="20.25">
      <c r="C37" s="1411" t="s">
        <v>109</v>
      </c>
      <c r="D37" s="1410">
        <v>1822.1569999999999</v>
      </c>
      <c r="E37" s="1409">
        <v>7749.2240000000002</v>
      </c>
      <c r="F37" s="1409">
        <v>634.78200000000004</v>
      </c>
      <c r="G37" s="1490">
        <v>7.2640000000000002</v>
      </c>
      <c r="H37" s="1411" t="s">
        <v>128</v>
      </c>
      <c r="I37" s="1410">
        <v>658.62300000000005</v>
      </c>
      <c r="J37" s="1409">
        <v>2826.1959999999999</v>
      </c>
      <c r="K37" s="1409">
        <v>273.72500000000002</v>
      </c>
      <c r="L37" s="1490">
        <v>9.5459999999999994</v>
      </c>
      <c r="M37" s="411"/>
      <c r="N37" s="1509"/>
      <c r="O37" s="1509"/>
      <c r="P37" s="1509"/>
      <c r="Q37" s="1509"/>
      <c r="R37" s="1509"/>
      <c r="S37" s="1509"/>
      <c r="T37" s="1509"/>
      <c r="U37" s="1509"/>
      <c r="V37" s="1509"/>
      <c r="W37" s="1509"/>
      <c r="X37" s="1509"/>
      <c r="Y37" s="1509"/>
      <c r="Z37" s="1394"/>
      <c r="AA37" s="953"/>
    </row>
    <row r="38" spans="3:46" ht="18.75">
      <c r="C38" s="1407" t="s">
        <v>128</v>
      </c>
      <c r="D38" s="835">
        <v>78.828000000000003</v>
      </c>
      <c r="E38" s="1406">
        <v>336.589</v>
      </c>
      <c r="F38" s="1406">
        <v>71.138000000000005</v>
      </c>
      <c r="G38" s="1505">
        <v>1.5629999999999999</v>
      </c>
      <c r="H38" s="1407" t="s">
        <v>102</v>
      </c>
      <c r="I38" s="835">
        <v>89.278000000000006</v>
      </c>
      <c r="J38" s="1406">
        <v>382.99099999999999</v>
      </c>
      <c r="K38" s="1406">
        <v>32.42</v>
      </c>
      <c r="L38" s="1505">
        <v>1.4</v>
      </c>
      <c r="M38" s="411"/>
      <c r="N38" s="1510"/>
      <c r="O38" s="1511"/>
      <c r="P38" s="1511"/>
      <c r="Q38" s="1511"/>
      <c r="R38" s="1511"/>
      <c r="S38" s="1510"/>
      <c r="T38" s="1511"/>
      <c r="U38" s="1511"/>
      <c r="V38" s="1511"/>
      <c r="W38" s="1511"/>
      <c r="X38" s="1511"/>
      <c r="Y38" s="1511"/>
      <c r="Z38" s="1183"/>
      <c r="AA38" s="953"/>
    </row>
    <row r="39" spans="3:46" ht="18.75">
      <c r="C39" s="1407" t="s">
        <v>117</v>
      </c>
      <c r="D39" s="835">
        <v>55.77</v>
      </c>
      <c r="E39" s="1406">
        <v>239.792</v>
      </c>
      <c r="F39" s="1406">
        <v>63.941000000000003</v>
      </c>
      <c r="G39" s="1505">
        <v>2.1800000000000002</v>
      </c>
      <c r="H39" s="1407"/>
      <c r="I39" s="835"/>
      <c r="J39" s="1406"/>
      <c r="K39" s="1406"/>
      <c r="L39" s="1505"/>
      <c r="M39" s="411"/>
      <c r="N39" s="1502"/>
      <c r="O39" s="1176"/>
      <c r="P39" s="1176"/>
      <c r="Q39" s="1176"/>
      <c r="R39" s="1176"/>
      <c r="S39" s="1506"/>
      <c r="T39" s="1506"/>
      <c r="U39" s="1506"/>
      <c r="V39" s="1506"/>
      <c r="W39" s="1506"/>
      <c r="X39" s="1506"/>
      <c r="Y39" s="1506"/>
      <c r="Z39" s="955"/>
      <c r="AA39" s="1393"/>
    </row>
    <row r="40" spans="3:46" ht="16.5" thickBot="1">
      <c r="C40" s="1493" t="s">
        <v>112</v>
      </c>
      <c r="D40" s="1494">
        <v>31.766999999999999</v>
      </c>
      <c r="E40" s="1495">
        <v>136.768</v>
      </c>
      <c r="F40" s="1495">
        <v>15.821</v>
      </c>
      <c r="G40" s="1496">
        <v>0.14499999999999999</v>
      </c>
      <c r="H40" s="1493"/>
      <c r="I40" s="1494"/>
      <c r="J40" s="1495"/>
      <c r="K40" s="1495"/>
      <c r="L40" s="1496"/>
      <c r="M40" s="411"/>
      <c r="N40" s="1502"/>
      <c r="O40" s="1503"/>
      <c r="P40" s="1504"/>
      <c r="Q40" s="1504"/>
      <c r="R40" s="1504"/>
      <c r="S40" s="1507"/>
      <c r="T40" s="1508"/>
      <c r="U40" s="1508"/>
      <c r="V40" s="1508"/>
      <c r="W40" s="1508"/>
      <c r="X40" s="1508"/>
      <c r="Y40" s="1508"/>
      <c r="Z40" s="955"/>
      <c r="AA40" s="1391"/>
    </row>
    <row r="41" spans="3:46" ht="15">
      <c r="C41" s="1401" t="s">
        <v>459</v>
      </c>
      <c r="D41" s="1400"/>
      <c r="E41" s="1400"/>
      <c r="F41" s="1400"/>
      <c r="G41" s="1512"/>
      <c r="H41" s="1401" t="s">
        <v>459</v>
      </c>
      <c r="I41" s="1400"/>
      <c r="J41" s="1400"/>
      <c r="K41" s="1400"/>
      <c r="L41" s="1512"/>
      <c r="N41" s="1504"/>
      <c r="O41" s="1513"/>
      <c r="P41" s="1513"/>
      <c r="Q41" s="1513"/>
      <c r="R41" s="1513"/>
      <c r="S41" s="1503"/>
      <c r="T41" s="1513"/>
      <c r="U41" s="1514"/>
      <c r="V41" s="1514"/>
      <c r="W41" s="1504"/>
      <c r="X41" s="1504"/>
      <c r="Y41" s="1504"/>
    </row>
    <row r="42" spans="3:46" ht="15.75">
      <c r="N42" s="1504"/>
      <c r="O42" s="1513"/>
      <c r="P42" s="1515"/>
      <c r="Q42" s="1515"/>
      <c r="R42" s="1515"/>
      <c r="S42" s="1503"/>
      <c r="T42" s="1513"/>
      <c r="U42" s="1514"/>
      <c r="V42" s="1514"/>
      <c r="W42" s="1504"/>
      <c r="X42" s="1504"/>
      <c r="Y42" s="1504"/>
    </row>
  </sheetData>
  <mergeCells count="4">
    <mergeCell ref="P2:R2"/>
    <mergeCell ref="S2:U2"/>
    <mergeCell ref="P15:R15"/>
    <mergeCell ref="S15:U1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9"/>
  <sheetViews>
    <sheetView showGridLines="0" topLeftCell="A13" zoomScale="90" zoomScaleNormal="90" workbookViewId="0">
      <selection activeCell="C6" sqref="C6"/>
    </sheetView>
  </sheetViews>
  <sheetFormatPr defaultColWidth="9.7109375" defaultRowHeight="12.75"/>
  <cols>
    <col min="1" max="1" width="2.5703125" style="975" customWidth="1"/>
    <col min="2" max="2" width="21.28515625" style="975" customWidth="1"/>
    <col min="3" max="3" width="15.140625" style="975" customWidth="1"/>
    <col min="4" max="4" width="11.140625" style="975" customWidth="1"/>
    <col min="5" max="5" width="13.5703125" style="975" customWidth="1"/>
    <col min="6" max="6" width="21.5703125" style="975" customWidth="1"/>
    <col min="7" max="7" width="10.28515625" style="975" customWidth="1"/>
    <col min="8" max="8" width="10.85546875" style="975" customWidth="1"/>
    <col min="9" max="9" width="12.42578125" style="975" customWidth="1"/>
    <col min="10" max="10" width="9.7109375" style="975" customWidth="1"/>
    <col min="11" max="11" width="26.140625" style="975" customWidth="1"/>
    <col min="12" max="12" width="10.7109375" style="975" customWidth="1"/>
    <col min="13" max="13" width="10.140625" style="975" customWidth="1"/>
    <col min="14" max="14" width="13.140625" style="975" customWidth="1"/>
    <col min="15" max="15" width="18.7109375" style="975" customWidth="1"/>
    <col min="16" max="16" width="10.85546875" style="975" customWidth="1"/>
    <col min="17" max="17" width="10.5703125" style="975" customWidth="1"/>
    <col min="18" max="18" width="13.28515625" style="975" customWidth="1"/>
    <col min="19" max="19" width="6.7109375" style="975" customWidth="1"/>
    <col min="20" max="217" width="9.140625" style="975" customWidth="1"/>
    <col min="218" max="218" width="2.5703125" style="975" customWidth="1"/>
    <col min="219" max="219" width="21.28515625" style="975" customWidth="1"/>
    <col min="220" max="220" width="11.140625" style="975" customWidth="1"/>
    <col min="221" max="221" width="10.28515625" style="975" customWidth="1"/>
    <col min="222" max="222" width="9.85546875" style="975" customWidth="1"/>
    <col min="223" max="223" width="21.5703125" style="975" customWidth="1"/>
    <col min="224" max="224" width="10.7109375" style="975" customWidth="1"/>
    <col min="225" max="16384" width="9.7109375" style="975"/>
  </cols>
  <sheetData>
    <row r="1" spans="2:19" ht="28.5" customHeight="1" thickBot="1">
      <c r="B1" s="972" t="s">
        <v>531</v>
      </c>
      <c r="C1" s="973"/>
      <c r="D1" s="973"/>
      <c r="E1" s="973"/>
      <c r="F1" s="973"/>
      <c r="G1" s="973"/>
      <c r="H1" s="973"/>
      <c r="I1" s="973"/>
      <c r="J1" s="409"/>
      <c r="K1" s="410"/>
    </row>
    <row r="2" spans="2:19" ht="28.5" customHeight="1">
      <c r="B2" s="1468"/>
      <c r="C2" s="1467"/>
      <c r="D2" s="1464" t="s">
        <v>530</v>
      </c>
      <c r="E2" s="1466"/>
      <c r="F2" s="1466"/>
      <c r="G2" s="1465"/>
      <c r="H2" s="1464" t="s">
        <v>529</v>
      </c>
      <c r="I2" s="1466"/>
      <c r="J2" s="1466"/>
      <c r="K2" s="1465"/>
      <c r="L2" s="1464" t="s">
        <v>528</v>
      </c>
      <c r="M2" s="1463"/>
    </row>
    <row r="3" spans="2:19" ht="28.5" customHeight="1">
      <c r="B3" s="1462" t="s">
        <v>465</v>
      </c>
      <c r="C3" s="1461" t="s">
        <v>527</v>
      </c>
      <c r="D3" s="1459" t="s">
        <v>176</v>
      </c>
      <c r="E3" s="1459"/>
      <c r="F3" s="1459" t="s">
        <v>467</v>
      </c>
      <c r="G3" s="1460"/>
      <c r="H3" s="1459" t="s">
        <v>176</v>
      </c>
      <c r="I3" s="1459"/>
      <c r="J3" s="1459" t="s">
        <v>467</v>
      </c>
      <c r="K3" s="1460"/>
      <c r="L3" s="1459" t="s">
        <v>176</v>
      </c>
      <c r="M3" s="1458"/>
    </row>
    <row r="4" spans="2:19" ht="28.5" customHeight="1" thickBot="1">
      <c r="B4" s="1457"/>
      <c r="C4" s="1456"/>
      <c r="D4" s="1453" t="s">
        <v>502</v>
      </c>
      <c r="E4" s="1455" t="s">
        <v>503</v>
      </c>
      <c r="F4" s="1453" t="s">
        <v>502</v>
      </c>
      <c r="G4" s="1454" t="s">
        <v>503</v>
      </c>
      <c r="H4" s="1453" t="s">
        <v>502</v>
      </c>
      <c r="I4" s="1455" t="s">
        <v>503</v>
      </c>
      <c r="J4" s="1453" t="s">
        <v>502</v>
      </c>
      <c r="K4" s="1454" t="s">
        <v>503</v>
      </c>
      <c r="L4" s="1453" t="s">
        <v>502</v>
      </c>
      <c r="M4" s="1452" t="s">
        <v>503</v>
      </c>
    </row>
    <row r="5" spans="2:19" ht="45" customHeight="1" thickBot="1">
      <c r="B5" s="1451" t="s">
        <v>526</v>
      </c>
      <c r="C5" s="1450" t="s">
        <v>525</v>
      </c>
      <c r="D5" s="1448">
        <v>874683.59299999999</v>
      </c>
      <c r="E5" s="1449">
        <v>858765.58100000001</v>
      </c>
      <c r="F5" s="1448">
        <v>509095.51500000001</v>
      </c>
      <c r="G5" s="1447">
        <v>448007.83899999998</v>
      </c>
      <c r="H5" s="1448">
        <v>1423439.135</v>
      </c>
      <c r="I5" s="1449">
        <v>1460486.554</v>
      </c>
      <c r="J5" s="1448">
        <v>766040.35699999996</v>
      </c>
      <c r="K5" s="1447">
        <v>660253.44700000004</v>
      </c>
      <c r="L5" s="1446">
        <v>-548755.54200000002</v>
      </c>
      <c r="M5" s="1445">
        <v>-601720.973</v>
      </c>
    </row>
    <row r="6" spans="2:19" ht="29.25" customHeight="1">
      <c r="B6" s="976" t="s">
        <v>500</v>
      </c>
      <c r="C6" s="976"/>
      <c r="D6" s="976"/>
      <c r="E6" s="976"/>
      <c r="F6" s="976"/>
      <c r="G6" s="976"/>
      <c r="H6" s="976"/>
      <c r="I6" s="976"/>
      <c r="J6" s="976"/>
      <c r="K6" s="976" t="s">
        <v>501</v>
      </c>
      <c r="L6" s="976"/>
      <c r="M6" s="976"/>
      <c r="N6" s="976"/>
      <c r="O6" s="976"/>
      <c r="P6" s="976"/>
      <c r="Q6" s="976"/>
      <c r="R6" s="976"/>
      <c r="S6" s="976"/>
    </row>
    <row r="7" spans="2:19" ht="13.5" thickBot="1"/>
    <row r="8" spans="2:19" ht="21" thickBot="1">
      <c r="B8" s="1444" t="s">
        <v>158</v>
      </c>
      <c r="C8" s="1443"/>
      <c r="D8" s="1443"/>
      <c r="E8" s="1443"/>
      <c r="F8" s="1443"/>
      <c r="G8" s="1443"/>
      <c r="H8" s="1443"/>
      <c r="I8" s="1442"/>
      <c r="J8" s="1397"/>
      <c r="K8" s="1444" t="s">
        <v>178</v>
      </c>
      <c r="L8" s="1443"/>
      <c r="M8" s="1443"/>
      <c r="N8" s="1442"/>
      <c r="O8" s="1443"/>
      <c r="P8" s="1443"/>
      <c r="Q8" s="1443"/>
      <c r="R8" s="1442"/>
      <c r="S8" s="1397"/>
    </row>
    <row r="9" spans="2:19" ht="16.5" thickBot="1">
      <c r="B9" s="1441" t="s">
        <v>502</v>
      </c>
      <c r="C9" s="1440"/>
      <c r="D9" s="1439"/>
      <c r="E9" s="1438"/>
      <c r="F9" s="1441" t="s">
        <v>503</v>
      </c>
      <c r="G9" s="1440"/>
      <c r="H9" s="1439"/>
      <c r="I9" s="1438"/>
      <c r="J9" s="1397"/>
      <c r="K9" s="1441" t="s">
        <v>502</v>
      </c>
      <c r="L9" s="1440"/>
      <c r="M9" s="1439"/>
      <c r="N9" s="1438"/>
      <c r="O9" s="1441" t="s">
        <v>503</v>
      </c>
      <c r="P9" s="1440"/>
      <c r="Q9" s="1439"/>
      <c r="R9" s="1438"/>
      <c r="S9" s="1397"/>
    </row>
    <row r="10" spans="2:19" ht="43.5" thickBot="1">
      <c r="B10" s="1437" t="s">
        <v>179</v>
      </c>
      <c r="C10" s="1435" t="s">
        <v>176</v>
      </c>
      <c r="D10" s="1434" t="s">
        <v>180</v>
      </c>
      <c r="E10" s="1433" t="s">
        <v>162</v>
      </c>
      <c r="F10" s="1436" t="s">
        <v>179</v>
      </c>
      <c r="G10" s="1435" t="s">
        <v>176</v>
      </c>
      <c r="H10" s="1434" t="s">
        <v>180</v>
      </c>
      <c r="I10" s="1433" t="s">
        <v>162</v>
      </c>
      <c r="J10" s="1397"/>
      <c r="K10" s="1432" t="s">
        <v>179</v>
      </c>
      <c r="L10" s="1430" t="s">
        <v>176</v>
      </c>
      <c r="M10" s="1429" t="s">
        <v>180</v>
      </c>
      <c r="N10" s="1428" t="s">
        <v>162</v>
      </c>
      <c r="O10" s="1431" t="s">
        <v>179</v>
      </c>
      <c r="P10" s="1430" t="s">
        <v>176</v>
      </c>
      <c r="Q10" s="1429" t="s">
        <v>180</v>
      </c>
      <c r="R10" s="1428" t="s">
        <v>162</v>
      </c>
      <c r="S10" s="1397"/>
    </row>
    <row r="11" spans="2:19" ht="15" thickBot="1">
      <c r="B11" s="1427" t="s">
        <v>159</v>
      </c>
      <c r="C11" s="830">
        <v>874683.59299999999</v>
      </c>
      <c r="D11" s="1426">
        <v>3719576.7319999998</v>
      </c>
      <c r="E11" s="832">
        <v>509095.51500000001</v>
      </c>
      <c r="F11" s="1427" t="s">
        <v>159</v>
      </c>
      <c r="G11" s="830">
        <v>858765.58100000001</v>
      </c>
      <c r="H11" s="1426">
        <v>3690581.5819999999</v>
      </c>
      <c r="I11" s="832">
        <v>448007.83899999998</v>
      </c>
      <c r="J11" s="1397"/>
      <c r="K11" s="1427" t="s">
        <v>159</v>
      </c>
      <c r="L11" s="830">
        <v>1423439.135</v>
      </c>
      <c r="M11" s="1426">
        <v>6054258.0219999999</v>
      </c>
      <c r="N11" s="1426">
        <v>766040.35699999996</v>
      </c>
      <c r="O11" s="1427" t="s">
        <v>159</v>
      </c>
      <c r="P11" s="830">
        <v>1460486.554</v>
      </c>
      <c r="Q11" s="1426">
        <v>6274971.716</v>
      </c>
      <c r="R11" s="832">
        <v>660253.44700000004</v>
      </c>
      <c r="S11" s="1397"/>
    </row>
    <row r="12" spans="2:19">
      <c r="B12" s="1425" t="s">
        <v>301</v>
      </c>
      <c r="C12" s="1424">
        <v>148821.42000000001</v>
      </c>
      <c r="D12" s="1423">
        <v>631221.28599999996</v>
      </c>
      <c r="E12" s="1422">
        <v>60852.258999999998</v>
      </c>
      <c r="F12" s="1425" t="s">
        <v>301</v>
      </c>
      <c r="G12" s="1424">
        <v>101588.45</v>
      </c>
      <c r="H12" s="1423">
        <v>436375.19</v>
      </c>
      <c r="I12" s="1422">
        <v>41339.144999999997</v>
      </c>
      <c r="J12" s="1397"/>
      <c r="K12" s="1425" t="s">
        <v>106</v>
      </c>
      <c r="L12" s="1424">
        <v>399393.20400000003</v>
      </c>
      <c r="M12" s="1423">
        <v>1698088.2339999999</v>
      </c>
      <c r="N12" s="1423">
        <v>179608.66800000001</v>
      </c>
      <c r="O12" s="1425" t="s">
        <v>106</v>
      </c>
      <c r="P12" s="1424">
        <v>409399.31099999999</v>
      </c>
      <c r="Q12" s="1423">
        <v>1758896.4609999999</v>
      </c>
      <c r="R12" s="1422">
        <v>154479.40400000001</v>
      </c>
      <c r="S12" s="1397"/>
    </row>
    <row r="13" spans="2:19">
      <c r="B13" s="1411" t="s">
        <v>111</v>
      </c>
      <c r="C13" s="1410">
        <v>90788.865999999995</v>
      </c>
      <c r="D13" s="1409">
        <v>386238.65600000002</v>
      </c>
      <c r="E13" s="1408">
        <v>64090.822</v>
      </c>
      <c r="F13" s="1411" t="s">
        <v>106</v>
      </c>
      <c r="G13" s="1410">
        <v>93115.31</v>
      </c>
      <c r="H13" s="1409">
        <v>400163.90700000001</v>
      </c>
      <c r="I13" s="1408">
        <v>66783.917000000001</v>
      </c>
      <c r="J13" s="1397"/>
      <c r="K13" s="1411" t="s">
        <v>102</v>
      </c>
      <c r="L13" s="1410">
        <v>348500.83299999998</v>
      </c>
      <c r="M13" s="1409">
        <v>1483008.5179999999</v>
      </c>
      <c r="N13" s="1409">
        <v>218182.79399999999</v>
      </c>
      <c r="O13" s="1411" t="s">
        <v>102</v>
      </c>
      <c r="P13" s="1410">
        <v>365164.73</v>
      </c>
      <c r="Q13" s="1409">
        <v>1569094.0630000001</v>
      </c>
      <c r="R13" s="1408">
        <v>191846.93</v>
      </c>
      <c r="S13" s="1397"/>
    </row>
    <row r="14" spans="2:19">
      <c r="B14" s="1411" t="s">
        <v>106</v>
      </c>
      <c r="C14" s="1410">
        <v>83656.417000000001</v>
      </c>
      <c r="D14" s="1409">
        <v>355702.42700000003</v>
      </c>
      <c r="E14" s="1408">
        <v>72943.593999999997</v>
      </c>
      <c r="F14" s="1411" t="s">
        <v>161</v>
      </c>
      <c r="G14" s="1410">
        <v>80178.05</v>
      </c>
      <c r="H14" s="1409">
        <v>344561.81900000002</v>
      </c>
      <c r="I14" s="1408">
        <v>28105.241000000002</v>
      </c>
      <c r="J14" s="1397"/>
      <c r="K14" s="1411" t="s">
        <v>104</v>
      </c>
      <c r="L14" s="1410">
        <v>212005.902</v>
      </c>
      <c r="M14" s="1409">
        <v>902019.505</v>
      </c>
      <c r="N14" s="1409">
        <v>136170.28899999999</v>
      </c>
      <c r="O14" s="1411" t="s">
        <v>104</v>
      </c>
      <c r="P14" s="1410">
        <v>197578.99400000001</v>
      </c>
      <c r="Q14" s="1409">
        <v>848770.87199999997</v>
      </c>
      <c r="R14" s="1408">
        <v>102107.18399999999</v>
      </c>
      <c r="S14" s="1397"/>
    </row>
    <row r="15" spans="2:19">
      <c r="B15" s="1411" t="s">
        <v>161</v>
      </c>
      <c r="C15" s="1410">
        <v>79873.856</v>
      </c>
      <c r="D15" s="1409">
        <v>340023.804</v>
      </c>
      <c r="E15" s="1408">
        <v>31428.188999999998</v>
      </c>
      <c r="F15" s="1411" t="s">
        <v>111</v>
      </c>
      <c r="G15" s="1410">
        <v>74325.247000000003</v>
      </c>
      <c r="H15" s="1409">
        <v>319341.27299999999</v>
      </c>
      <c r="I15" s="1408">
        <v>42404.135999999999</v>
      </c>
      <c r="J15" s="1397"/>
      <c r="K15" s="1411" t="s">
        <v>108</v>
      </c>
      <c r="L15" s="1410">
        <v>172430.573</v>
      </c>
      <c r="M15" s="1409">
        <v>733990.39099999995</v>
      </c>
      <c r="N15" s="1409">
        <v>72389.31</v>
      </c>
      <c r="O15" s="1411" t="s">
        <v>108</v>
      </c>
      <c r="P15" s="1410">
        <v>192492.21799999999</v>
      </c>
      <c r="Q15" s="1409">
        <v>827193.625</v>
      </c>
      <c r="R15" s="1408">
        <v>72845.805999999997</v>
      </c>
      <c r="S15" s="1397"/>
    </row>
    <row r="16" spans="2:19">
      <c r="B16" s="834" t="s">
        <v>132</v>
      </c>
      <c r="C16" s="1415">
        <v>72818.967999999993</v>
      </c>
      <c r="D16" s="1414">
        <v>309756.63900000002</v>
      </c>
      <c r="E16" s="1413">
        <v>35778.728000000003</v>
      </c>
      <c r="F16" s="834" t="s">
        <v>132</v>
      </c>
      <c r="G16" s="1415">
        <v>67275.214000000007</v>
      </c>
      <c r="H16" s="1414">
        <v>289101.35399999999</v>
      </c>
      <c r="I16" s="1413">
        <v>29590.175999999999</v>
      </c>
      <c r="J16" s="1397"/>
      <c r="K16" s="834" t="s">
        <v>491</v>
      </c>
      <c r="L16" s="1415">
        <v>131996.08499999999</v>
      </c>
      <c r="M16" s="1414">
        <v>561285.16099999996</v>
      </c>
      <c r="N16" s="1414">
        <v>86982.243000000002</v>
      </c>
      <c r="O16" s="834" t="s">
        <v>491</v>
      </c>
      <c r="P16" s="1415">
        <v>127533.526</v>
      </c>
      <c r="Q16" s="1414">
        <v>547749.33900000004</v>
      </c>
      <c r="R16" s="1413">
        <v>66610.77</v>
      </c>
      <c r="S16" s="1397"/>
    </row>
    <row r="17" spans="2:19">
      <c r="B17" s="1411" t="s">
        <v>127</v>
      </c>
      <c r="C17" s="1410">
        <v>44772.324000000001</v>
      </c>
      <c r="D17" s="1409">
        <v>190560.69200000001</v>
      </c>
      <c r="E17" s="1408">
        <v>23831.492999999999</v>
      </c>
      <c r="F17" s="1411" t="s">
        <v>160</v>
      </c>
      <c r="G17" s="1410">
        <v>52045.811999999998</v>
      </c>
      <c r="H17" s="1409">
        <v>223742.16699999999</v>
      </c>
      <c r="I17" s="1408">
        <v>19956.597000000002</v>
      </c>
      <c r="J17" s="1397"/>
      <c r="K17" s="1411" t="s">
        <v>160</v>
      </c>
      <c r="L17" s="1410">
        <v>70925.441999999995</v>
      </c>
      <c r="M17" s="1409">
        <v>301640.74599999998</v>
      </c>
      <c r="N17" s="1409">
        <v>29259.974999999999</v>
      </c>
      <c r="O17" s="1411" t="s">
        <v>160</v>
      </c>
      <c r="P17" s="1410">
        <v>56349.283000000003</v>
      </c>
      <c r="Q17" s="1409">
        <v>242086.77900000001</v>
      </c>
      <c r="R17" s="1408">
        <v>22985.447</v>
      </c>
      <c r="S17" s="1397"/>
    </row>
    <row r="18" spans="2:19">
      <c r="B18" s="1407" t="s">
        <v>129</v>
      </c>
      <c r="C18" s="835">
        <v>38815.466</v>
      </c>
      <c r="D18" s="1406">
        <v>165124.54999999999</v>
      </c>
      <c r="E18" s="837">
        <v>20511.111000000001</v>
      </c>
      <c r="F18" s="1407" t="s">
        <v>129</v>
      </c>
      <c r="G18" s="835">
        <v>49694.432000000001</v>
      </c>
      <c r="H18" s="1406">
        <v>213537.149</v>
      </c>
      <c r="I18" s="837">
        <v>23311.83</v>
      </c>
      <c r="J18" s="1397"/>
      <c r="K18" s="1407" t="s">
        <v>109</v>
      </c>
      <c r="L18" s="835">
        <v>25108.25</v>
      </c>
      <c r="M18" s="1406">
        <v>106592.167</v>
      </c>
      <c r="N18" s="1406">
        <v>16155.031000000001</v>
      </c>
      <c r="O18" s="1407" t="s">
        <v>109</v>
      </c>
      <c r="P18" s="835">
        <v>43818.366999999998</v>
      </c>
      <c r="Q18" s="1406">
        <v>188314.016</v>
      </c>
      <c r="R18" s="837">
        <v>22390.455000000002</v>
      </c>
      <c r="S18" s="1397"/>
    </row>
    <row r="19" spans="2:19">
      <c r="B19" s="1411" t="s">
        <v>160</v>
      </c>
      <c r="C19" s="1410">
        <v>38038.379000000001</v>
      </c>
      <c r="D19" s="1409">
        <v>161666.59400000001</v>
      </c>
      <c r="E19" s="1408">
        <v>16118.418</v>
      </c>
      <c r="F19" s="1411" t="s">
        <v>147</v>
      </c>
      <c r="G19" s="1410">
        <v>45493.845000000001</v>
      </c>
      <c r="H19" s="1409">
        <v>195493.011</v>
      </c>
      <c r="I19" s="1408">
        <v>22217.635999999999</v>
      </c>
      <c r="J19" s="1397"/>
      <c r="K19" s="1411" t="s">
        <v>117</v>
      </c>
      <c r="L19" s="1410">
        <v>20906.485000000001</v>
      </c>
      <c r="M19" s="1409">
        <v>88831.148000000001</v>
      </c>
      <c r="N19" s="1409">
        <v>6113.5659999999998</v>
      </c>
      <c r="O19" s="1411" t="s">
        <v>129</v>
      </c>
      <c r="P19" s="1410">
        <v>18642.439999999999</v>
      </c>
      <c r="Q19" s="1409">
        <v>80046.134000000005</v>
      </c>
      <c r="R19" s="1408">
        <v>8123.42</v>
      </c>
      <c r="S19" s="1397"/>
    </row>
    <row r="20" spans="2:19">
      <c r="B20" s="1411" t="s">
        <v>147</v>
      </c>
      <c r="C20" s="1410">
        <v>36040.762000000002</v>
      </c>
      <c r="D20" s="1409">
        <v>153269.182</v>
      </c>
      <c r="E20" s="1408">
        <v>20499.131000000001</v>
      </c>
      <c r="F20" s="1411" t="s">
        <v>491</v>
      </c>
      <c r="G20" s="1410">
        <v>40044.612000000001</v>
      </c>
      <c r="H20" s="1409">
        <v>172121.09400000001</v>
      </c>
      <c r="I20" s="1408">
        <v>21238.32</v>
      </c>
      <c r="J20" s="1397"/>
      <c r="K20" s="1411" t="s">
        <v>111</v>
      </c>
      <c r="L20" s="1410">
        <v>11125.956</v>
      </c>
      <c r="M20" s="1409">
        <v>47009.684999999998</v>
      </c>
      <c r="N20" s="1409">
        <v>3941.2240000000002</v>
      </c>
      <c r="O20" s="1411" t="s">
        <v>117</v>
      </c>
      <c r="P20" s="1410">
        <v>18550.952000000001</v>
      </c>
      <c r="Q20" s="1409">
        <v>79731.758000000002</v>
      </c>
      <c r="R20" s="1408">
        <v>5507.9790000000003</v>
      </c>
      <c r="S20" s="1397"/>
    </row>
    <row r="21" spans="2:19">
      <c r="B21" s="1411" t="s">
        <v>113</v>
      </c>
      <c r="C21" s="1410">
        <v>31052.289000000001</v>
      </c>
      <c r="D21" s="1409">
        <v>132356.75200000001</v>
      </c>
      <c r="E21" s="1408">
        <v>17640.874</v>
      </c>
      <c r="F21" s="1411" t="s">
        <v>127</v>
      </c>
      <c r="G21" s="1410">
        <v>38380.042999999998</v>
      </c>
      <c r="H21" s="1409">
        <v>164990.29699999999</v>
      </c>
      <c r="I21" s="1408">
        <v>17752.552</v>
      </c>
      <c r="J21" s="1397"/>
      <c r="K21" s="1411" t="s">
        <v>129</v>
      </c>
      <c r="L21" s="1410">
        <v>10371.798000000001</v>
      </c>
      <c r="M21" s="1409">
        <v>43892.031999999999</v>
      </c>
      <c r="N21" s="1409">
        <v>5733.9880000000003</v>
      </c>
      <c r="O21" s="1411" t="s">
        <v>111</v>
      </c>
      <c r="P21" s="1410">
        <v>6297.6750000000002</v>
      </c>
      <c r="Q21" s="1409">
        <v>27141.203000000001</v>
      </c>
      <c r="R21" s="1408">
        <v>2443.6060000000002</v>
      </c>
      <c r="S21" s="1397"/>
    </row>
    <row r="22" spans="2:19">
      <c r="B22" s="834" t="s">
        <v>108</v>
      </c>
      <c r="C22" s="1415">
        <v>22815.286</v>
      </c>
      <c r="D22" s="1414">
        <v>96921.040999999997</v>
      </c>
      <c r="E22" s="1413">
        <v>12132.378000000001</v>
      </c>
      <c r="F22" s="834" t="s">
        <v>165</v>
      </c>
      <c r="G22" s="1415">
        <v>24414.041000000001</v>
      </c>
      <c r="H22" s="1414">
        <v>104933.19100000001</v>
      </c>
      <c r="I22" s="1413">
        <v>21933.106</v>
      </c>
      <c r="J22" s="1397"/>
      <c r="K22" s="834" t="s">
        <v>116</v>
      </c>
      <c r="L22" s="1415">
        <v>7485.6940000000004</v>
      </c>
      <c r="M22" s="1414">
        <v>31827.067999999999</v>
      </c>
      <c r="N22" s="1414">
        <v>5057.0129999999999</v>
      </c>
      <c r="O22" s="834" t="s">
        <v>116</v>
      </c>
      <c r="P22" s="1415">
        <v>6156.74</v>
      </c>
      <c r="Q22" s="1414">
        <v>26438.986000000001</v>
      </c>
      <c r="R22" s="1413">
        <v>2249.6529999999998</v>
      </c>
      <c r="S22" s="1397"/>
    </row>
    <row r="23" spans="2:19">
      <c r="B23" s="1411" t="s">
        <v>165</v>
      </c>
      <c r="C23" s="1410">
        <v>18599.031999999999</v>
      </c>
      <c r="D23" s="1409">
        <v>78901.582999999999</v>
      </c>
      <c r="E23" s="1408">
        <v>18650.976999999999</v>
      </c>
      <c r="F23" s="1411" t="s">
        <v>359</v>
      </c>
      <c r="G23" s="1410">
        <v>18867.606</v>
      </c>
      <c r="H23" s="1409">
        <v>81101.399000000005</v>
      </c>
      <c r="I23" s="1408">
        <v>11992.467000000001</v>
      </c>
      <c r="J23" s="1397"/>
      <c r="K23" s="1411" t="s">
        <v>110</v>
      </c>
      <c r="L23" s="1410">
        <v>5082.3649999999998</v>
      </c>
      <c r="M23" s="1409">
        <v>21581.413</v>
      </c>
      <c r="N23" s="1409">
        <v>2081.2330000000002</v>
      </c>
      <c r="O23" s="1411" t="s">
        <v>127</v>
      </c>
      <c r="P23" s="1410">
        <v>5800.973</v>
      </c>
      <c r="Q23" s="1409">
        <v>24959.697</v>
      </c>
      <c r="R23" s="1408">
        <v>2990.3389999999999</v>
      </c>
      <c r="S23" s="1397"/>
    </row>
    <row r="24" spans="2:19">
      <c r="B24" s="1407" t="s">
        <v>128</v>
      </c>
      <c r="C24" s="835">
        <v>16009.181</v>
      </c>
      <c r="D24" s="1406">
        <v>68082.676000000007</v>
      </c>
      <c r="E24" s="837">
        <v>7450.7380000000003</v>
      </c>
      <c r="F24" s="1407" t="s">
        <v>124</v>
      </c>
      <c r="G24" s="835">
        <v>17109.578000000001</v>
      </c>
      <c r="H24" s="1406">
        <v>73523.570000000007</v>
      </c>
      <c r="I24" s="837">
        <v>7016.6090000000004</v>
      </c>
      <c r="J24" s="1397"/>
      <c r="K24" s="1407" t="s">
        <v>127</v>
      </c>
      <c r="L24" s="835">
        <v>3305.4670000000001</v>
      </c>
      <c r="M24" s="1406">
        <v>14136.394</v>
      </c>
      <c r="N24" s="1406">
        <v>1775.35</v>
      </c>
      <c r="O24" s="1407" t="s">
        <v>110</v>
      </c>
      <c r="P24" s="835">
        <v>4354.8670000000002</v>
      </c>
      <c r="Q24" s="1406">
        <v>18690.714</v>
      </c>
      <c r="R24" s="837">
        <v>1600.066</v>
      </c>
      <c r="S24" s="1397"/>
    </row>
    <row r="25" spans="2:19">
      <c r="B25" s="1411" t="s">
        <v>359</v>
      </c>
      <c r="C25" s="1410">
        <v>14761.888000000001</v>
      </c>
      <c r="D25" s="1409">
        <v>63224.57</v>
      </c>
      <c r="E25" s="1408">
        <v>10624.343000000001</v>
      </c>
      <c r="F25" s="1411" t="s">
        <v>251</v>
      </c>
      <c r="G25" s="1410">
        <v>14644.992</v>
      </c>
      <c r="H25" s="1409">
        <v>63057.72</v>
      </c>
      <c r="I25" s="1408">
        <v>13680.683999999999</v>
      </c>
      <c r="J25" s="1397"/>
      <c r="K25" s="1411" t="s">
        <v>115</v>
      </c>
      <c r="L25" s="1410">
        <v>1413.0719999999999</v>
      </c>
      <c r="M25" s="1409">
        <v>6023.4040000000005</v>
      </c>
      <c r="N25" s="1409">
        <v>573.12099999999998</v>
      </c>
      <c r="O25" s="1411" t="s">
        <v>132</v>
      </c>
      <c r="P25" s="1410">
        <v>2504.8319999999999</v>
      </c>
      <c r="Q25" s="1409">
        <v>10756.608</v>
      </c>
      <c r="R25" s="1408">
        <v>1157.9649999999999</v>
      </c>
      <c r="S25" s="1397"/>
    </row>
    <row r="26" spans="2:19">
      <c r="B26" s="1407" t="s">
        <v>239</v>
      </c>
      <c r="C26" s="835">
        <v>14526.447</v>
      </c>
      <c r="D26" s="1406">
        <v>61449.995000000003</v>
      </c>
      <c r="E26" s="837">
        <v>5499.54</v>
      </c>
      <c r="F26" s="1407" t="s">
        <v>108</v>
      </c>
      <c r="G26" s="835">
        <v>14323.138999999999</v>
      </c>
      <c r="H26" s="1406">
        <v>61566.631000000001</v>
      </c>
      <c r="I26" s="837">
        <v>6420.942</v>
      </c>
      <c r="J26" s="1397"/>
      <c r="K26" s="1411" t="s">
        <v>114</v>
      </c>
      <c r="L26" s="1410">
        <v>1019.82</v>
      </c>
      <c r="M26" s="1409">
        <v>4332.9470000000001</v>
      </c>
      <c r="N26" s="1409">
        <v>582.50800000000004</v>
      </c>
      <c r="O26" s="1411" t="s">
        <v>115</v>
      </c>
      <c r="P26" s="1410">
        <v>1616.154</v>
      </c>
      <c r="Q26" s="1409">
        <v>6953.52</v>
      </c>
      <c r="R26" s="1408">
        <v>600.90899999999999</v>
      </c>
      <c r="S26" s="1397"/>
    </row>
    <row r="27" spans="2:19">
      <c r="B27" s="1411" t="s">
        <v>124</v>
      </c>
      <c r="C27" s="1410">
        <v>14518.287</v>
      </c>
      <c r="D27" s="1409">
        <v>61648.531999999999</v>
      </c>
      <c r="E27" s="1408">
        <v>6916.415</v>
      </c>
      <c r="F27" s="1411" t="s">
        <v>104</v>
      </c>
      <c r="G27" s="1410">
        <v>13691.808999999999</v>
      </c>
      <c r="H27" s="1409">
        <v>58877.961000000003</v>
      </c>
      <c r="I27" s="1408">
        <v>6272.1819999999998</v>
      </c>
      <c r="J27" s="1397"/>
      <c r="K27" s="834" t="s">
        <v>161</v>
      </c>
      <c r="L27" s="1410">
        <v>1008.859</v>
      </c>
      <c r="M27" s="1409">
        <v>4280.4679999999998</v>
      </c>
      <c r="N27" s="1409">
        <v>795.94399999999996</v>
      </c>
      <c r="O27" s="834" t="s">
        <v>161</v>
      </c>
      <c r="P27" s="1410">
        <v>1604.4110000000001</v>
      </c>
      <c r="Q27" s="1409">
        <v>6892.7610000000004</v>
      </c>
      <c r="R27" s="1408">
        <v>1090.498</v>
      </c>
      <c r="S27" s="1397"/>
    </row>
    <row r="28" spans="2:19">
      <c r="B28" s="1411" t="s">
        <v>224</v>
      </c>
      <c r="C28" s="1410">
        <v>14186.404</v>
      </c>
      <c r="D28" s="1409">
        <v>60552.466999999997</v>
      </c>
      <c r="E28" s="1408">
        <v>7736.8909999999996</v>
      </c>
      <c r="F28" s="1411" t="s">
        <v>128</v>
      </c>
      <c r="G28" s="1410">
        <v>13681.668</v>
      </c>
      <c r="H28" s="1409">
        <v>58835.275999999998</v>
      </c>
      <c r="I28" s="1408">
        <v>6186.9989999999998</v>
      </c>
      <c r="J28" s="1397"/>
      <c r="K28" s="1407" t="s">
        <v>124</v>
      </c>
      <c r="L28" s="835">
        <v>484.60899999999998</v>
      </c>
      <c r="M28" s="1406">
        <v>2064.64</v>
      </c>
      <c r="N28" s="1406">
        <v>220.82900000000001</v>
      </c>
      <c r="O28" s="1407" t="s">
        <v>504</v>
      </c>
      <c r="P28" s="835">
        <v>716.125</v>
      </c>
      <c r="Q28" s="1406">
        <v>3069.598</v>
      </c>
      <c r="R28" s="837">
        <v>387.83800000000002</v>
      </c>
      <c r="S28" s="1397"/>
    </row>
    <row r="29" spans="2:19">
      <c r="B29" s="1411" t="s">
        <v>251</v>
      </c>
      <c r="C29" s="1410">
        <v>12485.079</v>
      </c>
      <c r="D29" s="1409">
        <v>53406.925999999999</v>
      </c>
      <c r="E29" s="1408">
        <v>13584.303</v>
      </c>
      <c r="F29" s="1411" t="s">
        <v>224</v>
      </c>
      <c r="G29" s="1410">
        <v>12823.844999999999</v>
      </c>
      <c r="H29" s="1409">
        <v>55086.597000000002</v>
      </c>
      <c r="I29" s="1408">
        <v>5807.1710000000003</v>
      </c>
      <c r="J29" s="1397"/>
      <c r="K29" s="1411" t="s">
        <v>136</v>
      </c>
      <c r="L29" s="1410">
        <v>379.46</v>
      </c>
      <c r="M29" s="1409">
        <v>1585.788</v>
      </c>
      <c r="N29" s="1409">
        <v>144.67099999999999</v>
      </c>
      <c r="O29" s="1411" t="s">
        <v>136</v>
      </c>
      <c r="P29" s="1410">
        <v>688.15499999999997</v>
      </c>
      <c r="Q29" s="1409">
        <v>2950.4209999999998</v>
      </c>
      <c r="R29" s="1408">
        <v>191.80699999999999</v>
      </c>
      <c r="S29" s="1397"/>
    </row>
    <row r="30" spans="2:19">
      <c r="B30" s="834" t="s">
        <v>110</v>
      </c>
      <c r="C30" s="1415">
        <v>11348.663</v>
      </c>
      <c r="D30" s="1414">
        <v>48423.374000000003</v>
      </c>
      <c r="E30" s="1413">
        <v>4186.3760000000002</v>
      </c>
      <c r="F30" s="834" t="s">
        <v>148</v>
      </c>
      <c r="G30" s="1415">
        <v>10818.892</v>
      </c>
      <c r="H30" s="1414">
        <v>46494.889000000003</v>
      </c>
      <c r="I30" s="1413">
        <v>5241.0280000000002</v>
      </c>
      <c r="J30" s="1397"/>
      <c r="K30" s="1411" t="s">
        <v>374</v>
      </c>
      <c r="L30" s="1410">
        <v>218.59</v>
      </c>
      <c r="M30" s="1409">
        <v>910.43600000000004</v>
      </c>
      <c r="N30" s="1409">
        <v>78.995999999999995</v>
      </c>
      <c r="O30" s="1411" t="s">
        <v>505</v>
      </c>
      <c r="P30" s="1410">
        <v>416.64499999999998</v>
      </c>
      <c r="Q30" s="1409">
        <v>1795.6569999999999</v>
      </c>
      <c r="R30" s="1408">
        <v>205.108</v>
      </c>
      <c r="S30" s="1397"/>
    </row>
    <row r="31" spans="2:19">
      <c r="B31" s="1411" t="s">
        <v>104</v>
      </c>
      <c r="C31" s="1410">
        <v>8807.5010000000002</v>
      </c>
      <c r="D31" s="1409">
        <v>37397.216999999997</v>
      </c>
      <c r="E31" s="1408">
        <v>5118.9769999999999</v>
      </c>
      <c r="F31" s="1411" t="s">
        <v>110</v>
      </c>
      <c r="G31" s="1410">
        <v>10721.698</v>
      </c>
      <c r="H31" s="1409">
        <v>46012.81</v>
      </c>
      <c r="I31" s="1408">
        <v>3689.2959999999998</v>
      </c>
      <c r="J31" s="1397"/>
      <c r="K31" s="1411" t="s">
        <v>132</v>
      </c>
      <c r="L31" s="1410">
        <v>151.066</v>
      </c>
      <c r="M31" s="1409">
        <v>631.05899999999997</v>
      </c>
      <c r="N31" s="1409">
        <v>119.04600000000001</v>
      </c>
      <c r="O31" s="1411" t="s">
        <v>124</v>
      </c>
      <c r="P31" s="1410">
        <v>317.50799999999998</v>
      </c>
      <c r="Q31" s="1409">
        <v>1365.8230000000001</v>
      </c>
      <c r="R31" s="1408">
        <v>115.297</v>
      </c>
      <c r="S31" s="1397"/>
    </row>
    <row r="32" spans="2:19">
      <c r="B32" s="1407" t="s">
        <v>117</v>
      </c>
      <c r="C32" s="835">
        <v>8172.0280000000002</v>
      </c>
      <c r="D32" s="1406">
        <v>34702.025000000001</v>
      </c>
      <c r="E32" s="837">
        <v>7096.5</v>
      </c>
      <c r="F32" s="1407" t="s">
        <v>371</v>
      </c>
      <c r="G32" s="835">
        <v>7922.4049999999997</v>
      </c>
      <c r="H32" s="1406">
        <v>34029.72</v>
      </c>
      <c r="I32" s="837">
        <v>2704.009</v>
      </c>
      <c r="J32" s="1397"/>
      <c r="K32" s="834" t="s">
        <v>126</v>
      </c>
      <c r="L32" s="1415">
        <v>93.313000000000002</v>
      </c>
      <c r="M32" s="1414">
        <v>391.68099999999998</v>
      </c>
      <c r="N32" s="1414">
        <v>58.460999999999999</v>
      </c>
      <c r="O32" s="834" t="s">
        <v>114</v>
      </c>
      <c r="P32" s="1415">
        <v>275.55799999999999</v>
      </c>
      <c r="Q32" s="1414">
        <v>1183.7760000000001</v>
      </c>
      <c r="R32" s="1413">
        <v>227.20500000000001</v>
      </c>
      <c r="S32" s="1397"/>
    </row>
    <row r="33" spans="2:19">
      <c r="B33" s="1411" t="s">
        <v>148</v>
      </c>
      <c r="C33" s="1410">
        <v>7329.7529999999997</v>
      </c>
      <c r="D33" s="1409">
        <v>31220.117999999999</v>
      </c>
      <c r="E33" s="1408">
        <v>4394.1629999999996</v>
      </c>
      <c r="F33" s="1411" t="s">
        <v>239</v>
      </c>
      <c r="G33" s="1410">
        <v>7698.5339999999997</v>
      </c>
      <c r="H33" s="1409">
        <v>33079.328999999998</v>
      </c>
      <c r="I33" s="1408">
        <v>2896.5189999999998</v>
      </c>
      <c r="J33" s="1397"/>
      <c r="K33" s="1411" t="s">
        <v>457</v>
      </c>
      <c r="L33" s="1410">
        <v>17.117000000000001</v>
      </c>
      <c r="M33" s="1409">
        <v>71.847999999999999</v>
      </c>
      <c r="N33" s="1409">
        <v>6.0279999999999996</v>
      </c>
      <c r="O33" s="1411" t="s">
        <v>506</v>
      </c>
      <c r="P33" s="1410">
        <v>86.674000000000007</v>
      </c>
      <c r="Q33" s="1409">
        <v>371.52</v>
      </c>
      <c r="R33" s="1408">
        <v>23.414999999999999</v>
      </c>
      <c r="S33" s="1397"/>
    </row>
    <row r="34" spans="2:19">
      <c r="B34" s="1407" t="s">
        <v>102</v>
      </c>
      <c r="C34" s="835">
        <v>5885.9129999999996</v>
      </c>
      <c r="D34" s="1406">
        <v>25030.976999999999</v>
      </c>
      <c r="E34" s="837">
        <v>5101.6930000000002</v>
      </c>
      <c r="F34" s="1407" t="s">
        <v>117</v>
      </c>
      <c r="G34" s="835">
        <v>7260.9179999999997</v>
      </c>
      <c r="H34" s="1406">
        <v>31208.35</v>
      </c>
      <c r="I34" s="837">
        <v>4993.3890000000001</v>
      </c>
      <c r="J34" s="1397"/>
      <c r="K34" s="1411" t="s">
        <v>128</v>
      </c>
      <c r="L34" s="1410">
        <v>13.003</v>
      </c>
      <c r="M34" s="1409">
        <v>54.042999999999999</v>
      </c>
      <c r="N34" s="1409">
        <v>9.14</v>
      </c>
      <c r="O34" s="1411" t="s">
        <v>148</v>
      </c>
      <c r="P34" s="1410">
        <v>42.110999999999997</v>
      </c>
      <c r="Q34" s="1409">
        <v>182.84100000000001</v>
      </c>
      <c r="R34" s="1408">
        <v>20.943000000000001</v>
      </c>
      <c r="S34" s="1397"/>
    </row>
    <row r="35" spans="2:19">
      <c r="B35" s="1411" t="s">
        <v>250</v>
      </c>
      <c r="C35" s="1410">
        <v>5353.9430000000002</v>
      </c>
      <c r="D35" s="1409">
        <v>22687.804</v>
      </c>
      <c r="E35" s="1408">
        <v>2810.355</v>
      </c>
      <c r="F35" s="1411" t="s">
        <v>102</v>
      </c>
      <c r="G35" s="1410">
        <v>7087.1980000000003</v>
      </c>
      <c r="H35" s="1409">
        <v>30448.190999999999</v>
      </c>
      <c r="I35" s="1408">
        <v>5602.0940000000001</v>
      </c>
      <c r="J35" s="1397"/>
      <c r="K35" s="1411" t="s">
        <v>458</v>
      </c>
      <c r="L35" s="1410">
        <v>1.4370000000000001</v>
      </c>
      <c r="M35" s="1409">
        <v>6.1829999999999998</v>
      </c>
      <c r="N35" s="1409">
        <v>0.89400000000000002</v>
      </c>
      <c r="O35" s="1411" t="s">
        <v>128</v>
      </c>
      <c r="P35" s="1410">
        <v>41.319000000000003</v>
      </c>
      <c r="Q35" s="1409">
        <v>177.19300000000001</v>
      </c>
      <c r="R35" s="1408">
        <v>16.611000000000001</v>
      </c>
      <c r="S35" s="1397"/>
    </row>
    <row r="36" spans="2:19">
      <c r="B36" s="1411" t="s">
        <v>376</v>
      </c>
      <c r="C36" s="1410">
        <v>3816.5140000000001</v>
      </c>
      <c r="D36" s="1409">
        <v>16298.424000000001</v>
      </c>
      <c r="E36" s="1408">
        <v>2094.02</v>
      </c>
      <c r="F36" s="1411" t="s">
        <v>376</v>
      </c>
      <c r="G36" s="1410">
        <v>5466.6859999999997</v>
      </c>
      <c r="H36" s="1409">
        <v>23537.417000000001</v>
      </c>
      <c r="I36" s="1408">
        <v>2342.819</v>
      </c>
      <c r="J36" s="1397"/>
      <c r="K36" s="841" t="s">
        <v>375</v>
      </c>
      <c r="L36" s="1421">
        <v>0.73499999999999999</v>
      </c>
      <c r="M36" s="1420">
        <v>3.0630000000000002</v>
      </c>
      <c r="N36" s="1420">
        <v>3.5000000000000003E-2</v>
      </c>
      <c r="O36" s="834" t="s">
        <v>224</v>
      </c>
      <c r="P36" s="1415">
        <v>14.625999999999999</v>
      </c>
      <c r="Q36" s="1414">
        <v>62.691000000000003</v>
      </c>
      <c r="R36" s="1413">
        <v>20.94</v>
      </c>
      <c r="S36" s="1397"/>
    </row>
    <row r="37" spans="2:19" ht="13.5" thickBot="1">
      <c r="B37" s="1411" t="s">
        <v>384</v>
      </c>
      <c r="C37" s="1410">
        <v>3166.9279999999999</v>
      </c>
      <c r="D37" s="1409">
        <v>13444.130999999999</v>
      </c>
      <c r="E37" s="1408">
        <v>1772.7929999999999</v>
      </c>
      <c r="F37" s="1411" t="s">
        <v>250</v>
      </c>
      <c r="G37" s="1410">
        <v>3154.5509999999999</v>
      </c>
      <c r="H37" s="1409">
        <v>13537.269</v>
      </c>
      <c r="I37" s="1408">
        <v>1748.059</v>
      </c>
      <c r="J37" s="1397"/>
      <c r="K37" s="1405"/>
      <c r="L37" s="1404"/>
      <c r="M37" s="1403"/>
      <c r="N37" s="1403"/>
      <c r="O37" s="1411" t="s">
        <v>524</v>
      </c>
      <c r="P37" s="1410">
        <v>14.084</v>
      </c>
      <c r="Q37" s="1409">
        <v>60.101999999999997</v>
      </c>
      <c r="R37" s="1408">
        <v>8.36</v>
      </c>
      <c r="S37" s="1397"/>
    </row>
    <row r="38" spans="2:19">
      <c r="B38" s="834" t="s">
        <v>381</v>
      </c>
      <c r="C38" s="1415">
        <v>2709.8620000000001</v>
      </c>
      <c r="D38" s="1414">
        <v>11542.204</v>
      </c>
      <c r="E38" s="1413">
        <v>7551.6170000000002</v>
      </c>
      <c r="F38" s="834" t="s">
        <v>380</v>
      </c>
      <c r="G38" s="1415">
        <v>3092.96</v>
      </c>
      <c r="H38" s="1414">
        <v>13303.299000000001</v>
      </c>
      <c r="I38" s="1413">
        <v>4031.1640000000002</v>
      </c>
      <c r="J38" s="1397"/>
      <c r="K38" s="1401" t="s">
        <v>459</v>
      </c>
      <c r="L38" s="1419"/>
      <c r="M38" s="1419"/>
      <c r="N38" s="1419"/>
      <c r="O38" s="1411" t="s">
        <v>375</v>
      </c>
      <c r="P38" s="1410">
        <v>5.8230000000000004</v>
      </c>
      <c r="Q38" s="1409">
        <v>24.966999999999999</v>
      </c>
      <c r="R38" s="1408">
        <v>3.633</v>
      </c>
      <c r="S38" s="1397"/>
    </row>
    <row r="39" spans="2:19">
      <c r="B39" s="1411" t="s">
        <v>109</v>
      </c>
      <c r="C39" s="1410">
        <v>2699.143</v>
      </c>
      <c r="D39" s="1409">
        <v>11457.317999999999</v>
      </c>
      <c r="E39" s="1408">
        <v>1264.8710000000001</v>
      </c>
      <c r="F39" s="1411" t="s">
        <v>114</v>
      </c>
      <c r="G39" s="1410">
        <v>2768.569</v>
      </c>
      <c r="H39" s="1409">
        <v>11897.938</v>
      </c>
      <c r="I39" s="1408">
        <v>1421.462</v>
      </c>
      <c r="J39" s="1397"/>
      <c r="K39" s="1397"/>
      <c r="L39" s="1418"/>
      <c r="M39" s="1418"/>
      <c r="N39" s="1418"/>
      <c r="O39" s="1411" t="s">
        <v>458</v>
      </c>
      <c r="P39" s="1410">
        <v>2.387</v>
      </c>
      <c r="Q39" s="1409">
        <v>10.308999999999999</v>
      </c>
      <c r="R39" s="1408">
        <v>1.8580000000000001</v>
      </c>
      <c r="S39" s="1397"/>
    </row>
    <row r="40" spans="2:19" ht="15.75" thickBot="1">
      <c r="B40" s="834" t="s">
        <v>380</v>
      </c>
      <c r="C40" s="1415">
        <v>2573.8510000000001</v>
      </c>
      <c r="D40" s="1414">
        <v>10939.797</v>
      </c>
      <c r="E40" s="1413">
        <v>3397.42</v>
      </c>
      <c r="F40" s="834" t="s">
        <v>109</v>
      </c>
      <c r="G40" s="1415">
        <v>2419.855</v>
      </c>
      <c r="H40" s="1414">
        <v>10411.432000000001</v>
      </c>
      <c r="I40" s="1413">
        <v>1040.57</v>
      </c>
      <c r="J40" s="1397"/>
      <c r="K40" s="1399"/>
      <c r="L40" s="1399"/>
      <c r="M40" s="1399"/>
      <c r="N40" s="1399"/>
      <c r="O40" s="1405" t="s">
        <v>165</v>
      </c>
      <c r="P40" s="1404">
        <v>6.6000000000000003E-2</v>
      </c>
      <c r="Q40" s="1403">
        <v>0.28199999999999997</v>
      </c>
      <c r="R40" s="1402">
        <v>1E-3</v>
      </c>
      <c r="S40" s="1412"/>
    </row>
    <row r="41" spans="2:19" ht="15">
      <c r="B41" s="1411" t="s">
        <v>378</v>
      </c>
      <c r="C41" s="1410">
        <v>2560.0749999999998</v>
      </c>
      <c r="D41" s="1409">
        <v>10898.509</v>
      </c>
      <c r="E41" s="1408">
        <v>1262.047</v>
      </c>
      <c r="F41" s="1411" t="s">
        <v>381</v>
      </c>
      <c r="G41" s="1410">
        <v>2254.0859999999998</v>
      </c>
      <c r="H41" s="1409">
        <v>9688.8140000000003</v>
      </c>
      <c r="I41" s="1408">
        <v>6182.8469999999998</v>
      </c>
      <c r="J41" s="1397"/>
      <c r="K41" s="1399"/>
      <c r="L41" s="1398"/>
      <c r="M41" s="1398"/>
      <c r="N41" s="1398"/>
      <c r="O41" s="1401" t="s">
        <v>459</v>
      </c>
      <c r="P41" s="1418"/>
      <c r="Q41" s="1418"/>
      <c r="R41" s="1418"/>
      <c r="S41" s="1412"/>
    </row>
    <row r="42" spans="2:19" ht="15">
      <c r="B42" s="1407" t="s">
        <v>371</v>
      </c>
      <c r="C42" s="835">
        <v>2310.6439999999998</v>
      </c>
      <c r="D42" s="1406">
        <v>9852.2690000000002</v>
      </c>
      <c r="E42" s="837">
        <v>905.17399999999998</v>
      </c>
      <c r="F42" s="1407" t="s">
        <v>460</v>
      </c>
      <c r="G42" s="835">
        <v>2013.39</v>
      </c>
      <c r="H42" s="1406">
        <v>8677.6849999999995</v>
      </c>
      <c r="I42" s="837">
        <v>1080.605</v>
      </c>
      <c r="J42" s="1397"/>
      <c r="K42" s="1399"/>
      <c r="L42" s="1398"/>
      <c r="M42" s="1398"/>
      <c r="N42" s="1417"/>
      <c r="O42" s="1417"/>
      <c r="P42" s="1417"/>
      <c r="Q42" s="1417"/>
      <c r="R42" s="1417"/>
      <c r="S42" s="1412"/>
    </row>
    <row r="43" spans="2:19" ht="15">
      <c r="B43" s="834" t="s">
        <v>114</v>
      </c>
      <c r="C43" s="1415">
        <v>1896.1089999999999</v>
      </c>
      <c r="D43" s="1414">
        <v>8090.9129999999996</v>
      </c>
      <c r="E43" s="1413">
        <v>1050.8710000000001</v>
      </c>
      <c r="F43" s="834" t="s">
        <v>136</v>
      </c>
      <c r="G43" s="1415">
        <v>1895.0060000000001</v>
      </c>
      <c r="H43" s="1414">
        <v>8145.6289999999999</v>
      </c>
      <c r="I43" s="1413">
        <v>886.81700000000001</v>
      </c>
      <c r="J43" s="1397"/>
      <c r="K43" s="1399"/>
      <c r="L43" s="1398"/>
      <c r="M43" s="1398"/>
      <c r="N43" s="1417"/>
      <c r="O43" s="1416"/>
      <c r="P43" s="1416"/>
      <c r="Q43" s="1416"/>
      <c r="R43" s="1416"/>
      <c r="S43" s="1412"/>
    </row>
    <row r="44" spans="2:19" ht="15">
      <c r="B44" s="1411" t="s">
        <v>382</v>
      </c>
      <c r="C44" s="1410">
        <v>1878.481</v>
      </c>
      <c r="D44" s="1409">
        <v>8050.3429999999998</v>
      </c>
      <c r="E44" s="1408">
        <v>2615.19</v>
      </c>
      <c r="F44" s="1411" t="s">
        <v>378</v>
      </c>
      <c r="G44" s="1410">
        <v>1767.6959999999999</v>
      </c>
      <c r="H44" s="1409">
        <v>7586.9549999999999</v>
      </c>
      <c r="I44" s="1408">
        <v>771.56399999999996</v>
      </c>
      <c r="J44" s="1397"/>
      <c r="K44" s="1399"/>
      <c r="L44" s="1398"/>
      <c r="M44" s="1398"/>
      <c r="N44" s="1417"/>
      <c r="O44" s="1416"/>
      <c r="P44" s="1416"/>
      <c r="Q44" s="1416"/>
      <c r="R44" s="1416"/>
      <c r="S44" s="1412"/>
    </row>
    <row r="45" spans="2:19" ht="15">
      <c r="B45" s="1407" t="s">
        <v>383</v>
      </c>
      <c r="C45" s="835">
        <v>1762.07</v>
      </c>
      <c r="D45" s="1406">
        <v>7531.0349999999999</v>
      </c>
      <c r="E45" s="837">
        <v>3922.8240000000001</v>
      </c>
      <c r="F45" s="1407" t="s">
        <v>107</v>
      </c>
      <c r="G45" s="835">
        <v>1198.4670000000001</v>
      </c>
      <c r="H45" s="1406">
        <v>5150.3370000000004</v>
      </c>
      <c r="I45" s="837">
        <v>480.435</v>
      </c>
      <c r="J45" s="1397"/>
      <c r="K45" s="1399"/>
      <c r="L45" s="1398"/>
      <c r="M45" s="1398"/>
      <c r="N45" s="1417"/>
      <c r="O45" s="1416"/>
      <c r="P45" s="1416"/>
      <c r="Q45" s="1416"/>
      <c r="R45" s="1416"/>
      <c r="S45" s="1412"/>
    </row>
    <row r="46" spans="2:19" ht="15">
      <c r="B46" s="1411" t="s">
        <v>385</v>
      </c>
      <c r="C46" s="1410">
        <v>1541.309</v>
      </c>
      <c r="D46" s="1409">
        <v>6550.6459999999997</v>
      </c>
      <c r="E46" s="1408">
        <v>840.62099999999998</v>
      </c>
      <c r="F46" s="1411" t="s">
        <v>385</v>
      </c>
      <c r="G46" s="1410">
        <v>1156.3599999999999</v>
      </c>
      <c r="H46" s="1409">
        <v>4987.491</v>
      </c>
      <c r="I46" s="1408">
        <v>530.50400000000002</v>
      </c>
      <c r="J46" s="1397"/>
      <c r="K46" s="1399"/>
      <c r="L46" s="1398"/>
      <c r="M46" s="1398"/>
      <c r="N46" s="1417"/>
      <c r="O46" s="1416"/>
      <c r="P46" s="1416"/>
      <c r="Q46" s="1416"/>
      <c r="R46" s="1416"/>
      <c r="S46" s="1412"/>
    </row>
    <row r="47" spans="2:19" ht="15">
      <c r="B47" s="1411" t="s">
        <v>460</v>
      </c>
      <c r="C47" s="1410">
        <v>1383.222</v>
      </c>
      <c r="D47" s="1409">
        <v>5952.5709999999999</v>
      </c>
      <c r="E47" s="1408">
        <v>779.37199999999996</v>
      </c>
      <c r="F47" s="1411" t="s">
        <v>390</v>
      </c>
      <c r="G47" s="1410">
        <v>937.95299999999997</v>
      </c>
      <c r="H47" s="1409">
        <v>4035.8029999999999</v>
      </c>
      <c r="I47" s="1408">
        <v>2836.105</v>
      </c>
      <c r="J47" s="1397"/>
      <c r="K47" s="1399"/>
      <c r="L47" s="1398"/>
      <c r="M47" s="1398"/>
      <c r="N47" s="1417"/>
      <c r="O47" s="1416"/>
      <c r="P47" s="1416"/>
      <c r="Q47" s="1416"/>
      <c r="R47" s="1416"/>
      <c r="S47" s="1412"/>
    </row>
    <row r="48" spans="2:19" ht="15">
      <c r="B48" s="1411" t="s">
        <v>107</v>
      </c>
      <c r="C48" s="1410">
        <v>782.07799999999997</v>
      </c>
      <c r="D48" s="1409">
        <v>3310.2150000000001</v>
      </c>
      <c r="E48" s="1408">
        <v>380.87599999999998</v>
      </c>
      <c r="F48" s="1411" t="s">
        <v>382</v>
      </c>
      <c r="G48" s="1410">
        <v>893.74400000000003</v>
      </c>
      <c r="H48" s="1409">
        <v>3838.2860000000001</v>
      </c>
      <c r="I48" s="1408">
        <v>1595.98</v>
      </c>
      <c r="J48" s="1397"/>
      <c r="K48" s="1399"/>
      <c r="L48" s="1398"/>
      <c r="M48" s="1398"/>
      <c r="N48" s="1417"/>
      <c r="O48" s="1416"/>
      <c r="P48" s="1416"/>
      <c r="Q48" s="1416"/>
      <c r="R48" s="1416"/>
      <c r="S48" s="1412"/>
    </row>
    <row r="49" spans="2:19" ht="15">
      <c r="B49" s="834" t="s">
        <v>390</v>
      </c>
      <c r="C49" s="1415">
        <v>652.87199999999996</v>
      </c>
      <c r="D49" s="1414">
        <v>2785.9960000000001</v>
      </c>
      <c r="E49" s="1413">
        <v>2081.06</v>
      </c>
      <c r="F49" s="834" t="s">
        <v>393</v>
      </c>
      <c r="G49" s="1415">
        <v>758.21199999999999</v>
      </c>
      <c r="H49" s="1414">
        <v>3251.7649999999999</v>
      </c>
      <c r="I49" s="1413">
        <v>354.33100000000002</v>
      </c>
      <c r="J49" s="1397"/>
      <c r="K49" s="1399"/>
      <c r="L49" s="1398"/>
      <c r="M49" s="1398"/>
      <c r="N49" s="1417"/>
      <c r="O49" s="1416"/>
      <c r="P49" s="1416"/>
      <c r="Q49" s="1416"/>
      <c r="R49" s="1416"/>
      <c r="S49" s="1412"/>
    </row>
    <row r="50" spans="2:19" ht="15">
      <c r="B50" s="1411" t="s">
        <v>136</v>
      </c>
      <c r="C50" s="1410">
        <v>635.53</v>
      </c>
      <c r="D50" s="1409">
        <v>2694.846</v>
      </c>
      <c r="E50" s="1408">
        <v>374.37900000000002</v>
      </c>
      <c r="F50" s="1411" t="s">
        <v>383</v>
      </c>
      <c r="G50" s="1410">
        <v>704.45699999999999</v>
      </c>
      <c r="H50" s="1409">
        <v>3030.172</v>
      </c>
      <c r="I50" s="1408">
        <v>2355.64</v>
      </c>
      <c r="J50" s="1397"/>
      <c r="K50" s="1399"/>
      <c r="L50" s="1398"/>
      <c r="M50" s="1398"/>
      <c r="N50" s="1417"/>
      <c r="O50" s="1416"/>
      <c r="P50" s="1416"/>
      <c r="Q50" s="1416"/>
      <c r="R50" s="1416"/>
      <c r="S50" s="1412"/>
    </row>
    <row r="51" spans="2:19" ht="15">
      <c r="B51" s="1407" t="s">
        <v>388</v>
      </c>
      <c r="C51" s="835">
        <v>623.59</v>
      </c>
      <c r="D51" s="1406">
        <v>2663.692</v>
      </c>
      <c r="E51" s="837">
        <v>840.86300000000006</v>
      </c>
      <c r="F51" s="1407" t="s">
        <v>126</v>
      </c>
      <c r="G51" s="835">
        <v>639.46400000000006</v>
      </c>
      <c r="H51" s="1406">
        <v>2745.143</v>
      </c>
      <c r="I51" s="837">
        <v>291.82299999999998</v>
      </c>
      <c r="J51" s="1397"/>
      <c r="K51" s="1399"/>
      <c r="L51" s="1398"/>
      <c r="M51" s="1398"/>
      <c r="N51" s="1417"/>
      <c r="O51" s="1416"/>
      <c r="P51" s="1416"/>
      <c r="Q51" s="1416"/>
      <c r="R51" s="1416"/>
      <c r="S51" s="1412"/>
    </row>
    <row r="52" spans="2:19" ht="15">
      <c r="B52" s="1411" t="s">
        <v>391</v>
      </c>
      <c r="C52" s="1410">
        <v>556.76599999999996</v>
      </c>
      <c r="D52" s="1409">
        <v>2340.297</v>
      </c>
      <c r="E52" s="1408">
        <v>164.12799999999999</v>
      </c>
      <c r="F52" s="1411" t="s">
        <v>399</v>
      </c>
      <c r="G52" s="1410">
        <v>619.85</v>
      </c>
      <c r="H52" s="1409">
        <v>2669.5149999999999</v>
      </c>
      <c r="I52" s="1408">
        <v>224.03</v>
      </c>
      <c r="J52" s="1397"/>
      <c r="K52" s="1399"/>
      <c r="L52" s="1398"/>
      <c r="M52" s="1398"/>
      <c r="N52" s="1417"/>
      <c r="O52" s="1416"/>
      <c r="P52" s="1416"/>
      <c r="Q52" s="1416"/>
      <c r="R52" s="1416"/>
      <c r="S52" s="1412"/>
    </row>
    <row r="53" spans="2:19" ht="15">
      <c r="B53" s="1411" t="s">
        <v>389</v>
      </c>
      <c r="C53" s="1410">
        <v>540.39499999999998</v>
      </c>
      <c r="D53" s="1409">
        <v>2286.9650000000001</v>
      </c>
      <c r="E53" s="1408">
        <v>439.08100000000002</v>
      </c>
      <c r="F53" s="1411" t="s">
        <v>391</v>
      </c>
      <c r="G53" s="1410">
        <v>562.00400000000002</v>
      </c>
      <c r="H53" s="1409">
        <v>2425.5709999999999</v>
      </c>
      <c r="I53" s="1408">
        <v>142.84299999999999</v>
      </c>
      <c r="J53" s="1397"/>
      <c r="K53" s="1399"/>
      <c r="L53" s="1398"/>
      <c r="M53" s="1398"/>
      <c r="N53" s="1417"/>
      <c r="O53" s="1416"/>
      <c r="P53" s="1416"/>
      <c r="Q53" s="1416"/>
      <c r="R53" s="1416"/>
      <c r="S53" s="1412"/>
    </row>
    <row r="54" spans="2:19" ht="15">
      <c r="B54" s="1411" t="s">
        <v>386</v>
      </c>
      <c r="C54" s="1410">
        <v>454.14400000000001</v>
      </c>
      <c r="D54" s="1409">
        <v>1945.9639999999999</v>
      </c>
      <c r="E54" s="1408">
        <v>386.51499999999999</v>
      </c>
      <c r="F54" s="1411" t="s">
        <v>386</v>
      </c>
      <c r="G54" s="1410">
        <v>507.52499999999998</v>
      </c>
      <c r="H54" s="1409">
        <v>2185.23</v>
      </c>
      <c r="I54" s="1408">
        <v>410.20499999999998</v>
      </c>
      <c r="J54" s="1397"/>
      <c r="K54" s="1399"/>
      <c r="L54" s="1398"/>
      <c r="M54" s="1398"/>
      <c r="N54" s="1417"/>
      <c r="O54" s="1416"/>
      <c r="P54" s="1416"/>
      <c r="Q54" s="1416"/>
      <c r="R54" s="1416"/>
      <c r="S54" s="1412"/>
    </row>
    <row r="55" spans="2:19" ht="15">
      <c r="B55" s="834" t="s">
        <v>126</v>
      </c>
      <c r="C55" s="1415">
        <v>429.05399999999997</v>
      </c>
      <c r="D55" s="1414">
        <v>1825.8530000000001</v>
      </c>
      <c r="E55" s="1413">
        <v>199.44399999999999</v>
      </c>
      <c r="F55" s="834" t="s">
        <v>388</v>
      </c>
      <c r="G55" s="1415">
        <v>504.464</v>
      </c>
      <c r="H55" s="1414">
        <v>2169.029</v>
      </c>
      <c r="I55" s="1413">
        <v>756.55499999999995</v>
      </c>
      <c r="J55" s="1397"/>
      <c r="K55" s="1399"/>
      <c r="L55" s="1398"/>
      <c r="M55" s="1398"/>
      <c r="N55" s="1417"/>
      <c r="O55" s="1416"/>
      <c r="P55" s="1416"/>
      <c r="Q55" s="1416"/>
      <c r="R55" s="1416"/>
      <c r="S55" s="1412"/>
    </row>
    <row r="56" spans="2:19" ht="15">
      <c r="B56" s="1411" t="s">
        <v>396</v>
      </c>
      <c r="C56" s="1410">
        <v>299.10500000000002</v>
      </c>
      <c r="D56" s="1409">
        <v>1280.712</v>
      </c>
      <c r="E56" s="1408">
        <v>176</v>
      </c>
      <c r="F56" s="1411" t="s">
        <v>116</v>
      </c>
      <c r="G56" s="1410">
        <v>337.62599999999998</v>
      </c>
      <c r="H56" s="1409">
        <v>1445.9949999999999</v>
      </c>
      <c r="I56" s="1408">
        <v>122.03100000000001</v>
      </c>
      <c r="J56" s="1397"/>
      <c r="K56" s="1399"/>
      <c r="L56" s="1398"/>
      <c r="M56" s="1398"/>
      <c r="N56" s="1417"/>
      <c r="O56" s="1416"/>
      <c r="P56" s="1416"/>
      <c r="Q56" s="1416"/>
      <c r="R56" s="1416"/>
      <c r="S56" s="1412"/>
    </row>
    <row r="57" spans="2:19" ht="15">
      <c r="B57" s="1407" t="s">
        <v>393</v>
      </c>
      <c r="C57" s="835">
        <v>256.93900000000002</v>
      </c>
      <c r="D57" s="1406">
        <v>1099.652</v>
      </c>
      <c r="E57" s="837">
        <v>169.40700000000001</v>
      </c>
      <c r="F57" s="1407" t="s">
        <v>384</v>
      </c>
      <c r="G57" s="835">
        <v>220.374</v>
      </c>
      <c r="H57" s="1406">
        <v>944.21600000000001</v>
      </c>
      <c r="I57" s="837">
        <v>120.643</v>
      </c>
      <c r="J57" s="1397"/>
      <c r="K57" s="1399"/>
      <c r="L57" s="1398"/>
      <c r="M57" s="1398"/>
      <c r="N57" s="1417"/>
      <c r="O57" s="1416"/>
      <c r="P57" s="1416"/>
      <c r="Q57" s="1416"/>
      <c r="R57" s="1416"/>
      <c r="S57" s="1412"/>
    </row>
    <row r="58" spans="2:19" ht="15">
      <c r="B58" s="1411" t="s">
        <v>405</v>
      </c>
      <c r="C58" s="1410">
        <v>189.13</v>
      </c>
      <c r="D58" s="1409">
        <v>812.04899999999998</v>
      </c>
      <c r="E58" s="1408">
        <v>243</v>
      </c>
      <c r="F58" s="1411" t="s">
        <v>402</v>
      </c>
      <c r="G58" s="1410">
        <v>178.04300000000001</v>
      </c>
      <c r="H58" s="1409">
        <v>761.64499999999998</v>
      </c>
      <c r="I58" s="1408">
        <v>64.474000000000004</v>
      </c>
      <c r="J58" s="1397"/>
      <c r="K58" s="1399"/>
      <c r="L58" s="1398"/>
      <c r="M58" s="1398"/>
      <c r="N58" s="1417"/>
      <c r="O58" s="1416"/>
      <c r="P58" s="1416"/>
      <c r="Q58" s="1416"/>
      <c r="R58" s="1416"/>
      <c r="S58" s="1412"/>
    </row>
    <row r="59" spans="2:19" ht="15">
      <c r="B59" s="1411" t="s">
        <v>377</v>
      </c>
      <c r="C59" s="1410">
        <v>188.36699999999999</v>
      </c>
      <c r="D59" s="1409">
        <v>799.02300000000002</v>
      </c>
      <c r="E59" s="1408">
        <v>107.69799999999999</v>
      </c>
      <c r="F59" s="1411" t="s">
        <v>397</v>
      </c>
      <c r="G59" s="1410">
        <v>164.71899999999999</v>
      </c>
      <c r="H59" s="1409">
        <v>712.31700000000001</v>
      </c>
      <c r="I59" s="1408">
        <v>73.748000000000005</v>
      </c>
      <c r="J59" s="1397"/>
      <c r="K59" s="1399"/>
      <c r="L59" s="1398"/>
      <c r="M59" s="1398"/>
      <c r="N59" s="1417"/>
      <c r="O59" s="1416"/>
      <c r="P59" s="1416"/>
      <c r="Q59" s="1416"/>
      <c r="R59" s="1416"/>
      <c r="S59" s="1412"/>
    </row>
    <row r="60" spans="2:19" ht="15">
      <c r="B60" s="1411" t="s">
        <v>375</v>
      </c>
      <c r="C60" s="1410">
        <v>174.84</v>
      </c>
      <c r="D60" s="1409">
        <v>750.47500000000002</v>
      </c>
      <c r="E60" s="1408">
        <v>174.005</v>
      </c>
      <c r="F60" s="1411" t="s">
        <v>403</v>
      </c>
      <c r="G60" s="1410">
        <v>154.79599999999999</v>
      </c>
      <c r="H60" s="1409">
        <v>662.05200000000002</v>
      </c>
      <c r="I60" s="1408">
        <v>149.84700000000001</v>
      </c>
      <c r="J60" s="1397"/>
      <c r="K60" s="1399"/>
      <c r="L60" s="1398"/>
      <c r="M60" s="1398"/>
      <c r="N60" s="1417"/>
      <c r="O60" s="1416"/>
      <c r="P60" s="1416"/>
      <c r="Q60" s="1416"/>
      <c r="R60" s="1416"/>
      <c r="S60" s="1412"/>
    </row>
    <row r="61" spans="2:19" ht="15">
      <c r="B61" s="834" t="s">
        <v>400</v>
      </c>
      <c r="C61" s="1415">
        <v>157.51599999999999</v>
      </c>
      <c r="D61" s="1414">
        <v>675.59400000000005</v>
      </c>
      <c r="E61" s="1413">
        <v>243.71</v>
      </c>
      <c r="F61" s="834" t="s">
        <v>375</v>
      </c>
      <c r="G61" s="1415">
        <v>150.904</v>
      </c>
      <c r="H61" s="1414">
        <v>649.95399999999995</v>
      </c>
      <c r="I61" s="1413">
        <v>145.66399999999999</v>
      </c>
      <c r="J61" s="1397"/>
      <c r="K61" s="1399"/>
      <c r="L61" s="1398"/>
      <c r="M61" s="1398"/>
      <c r="N61" s="1417"/>
      <c r="O61" s="1416"/>
      <c r="P61" s="1416"/>
      <c r="Q61" s="1416"/>
      <c r="R61" s="1416"/>
      <c r="S61" s="1412"/>
    </row>
    <row r="62" spans="2:19" ht="15">
      <c r="B62" s="1411" t="s">
        <v>394</v>
      </c>
      <c r="C62" s="1410">
        <v>148.64599999999999</v>
      </c>
      <c r="D62" s="1409">
        <v>621.702</v>
      </c>
      <c r="E62" s="1408">
        <v>50.024000000000001</v>
      </c>
      <c r="F62" s="1411" t="s">
        <v>507</v>
      </c>
      <c r="G62" s="1410">
        <v>130.47999999999999</v>
      </c>
      <c r="H62" s="1409">
        <v>562.14700000000005</v>
      </c>
      <c r="I62" s="1408">
        <v>59.396999999999998</v>
      </c>
      <c r="J62" s="1397"/>
      <c r="K62" s="1399"/>
      <c r="L62" s="1398"/>
      <c r="M62" s="1398"/>
      <c r="N62" s="1417"/>
      <c r="O62" s="1416"/>
      <c r="P62" s="1416"/>
      <c r="Q62" s="1416"/>
      <c r="R62" s="1416"/>
      <c r="S62" s="1412"/>
    </row>
    <row r="63" spans="2:19" ht="15">
      <c r="B63" s="1407" t="s">
        <v>399</v>
      </c>
      <c r="C63" s="835">
        <v>114.25</v>
      </c>
      <c r="D63" s="1406">
        <v>491.68700000000001</v>
      </c>
      <c r="E63" s="837">
        <v>50</v>
      </c>
      <c r="F63" s="1407" t="s">
        <v>508</v>
      </c>
      <c r="G63" s="835">
        <v>102.70099999999999</v>
      </c>
      <c r="H63" s="1406">
        <v>439.17500000000001</v>
      </c>
      <c r="I63" s="837">
        <v>48</v>
      </c>
      <c r="J63" s="1397"/>
      <c r="K63" s="1399"/>
      <c r="L63" s="1398"/>
      <c r="M63" s="1398"/>
      <c r="N63" s="1417"/>
      <c r="O63" s="1416"/>
      <c r="P63" s="1416"/>
      <c r="Q63" s="1416"/>
      <c r="R63" s="1416"/>
      <c r="S63" s="1412"/>
    </row>
    <row r="64" spans="2:19" ht="15">
      <c r="B64" s="1411" t="s">
        <v>116</v>
      </c>
      <c r="C64" s="1410">
        <v>112.301</v>
      </c>
      <c r="D64" s="1409">
        <v>478.32900000000001</v>
      </c>
      <c r="E64" s="1408">
        <v>46.462000000000003</v>
      </c>
      <c r="F64" s="1411" t="s">
        <v>509</v>
      </c>
      <c r="G64" s="1410">
        <v>97.510999999999996</v>
      </c>
      <c r="H64" s="1409">
        <v>417</v>
      </c>
      <c r="I64" s="1408">
        <v>36.216000000000001</v>
      </c>
      <c r="J64" s="1397"/>
      <c r="K64" s="1399"/>
      <c r="L64" s="1398"/>
      <c r="M64" s="1398"/>
      <c r="N64" s="1417"/>
      <c r="O64" s="1416"/>
      <c r="P64" s="1416"/>
      <c r="Q64" s="1416"/>
      <c r="R64" s="1416"/>
      <c r="S64" s="1412"/>
    </row>
    <row r="65" spans="2:19" ht="15">
      <c r="B65" s="1411" t="s">
        <v>397</v>
      </c>
      <c r="C65" s="1410">
        <v>106.30800000000001</v>
      </c>
      <c r="D65" s="1409">
        <v>457.86500000000001</v>
      </c>
      <c r="E65" s="1408">
        <v>48.851999999999997</v>
      </c>
      <c r="F65" s="1411" t="s">
        <v>360</v>
      </c>
      <c r="G65" s="1410">
        <v>90.063999999999993</v>
      </c>
      <c r="H65" s="1409">
        <v>385.23599999999999</v>
      </c>
      <c r="I65" s="1408">
        <v>21.074999999999999</v>
      </c>
      <c r="J65" s="1397"/>
      <c r="K65" s="1399"/>
      <c r="L65" s="1398"/>
      <c r="M65" s="1398"/>
      <c r="N65" s="1417"/>
      <c r="O65" s="1416"/>
      <c r="P65" s="1416"/>
      <c r="Q65" s="1416"/>
      <c r="R65" s="1416"/>
      <c r="S65" s="1397"/>
    </row>
    <row r="66" spans="2:19" ht="15">
      <c r="B66" s="1411" t="s">
        <v>402</v>
      </c>
      <c r="C66" s="1410">
        <v>96.126999999999995</v>
      </c>
      <c r="D66" s="1409">
        <v>408.351</v>
      </c>
      <c r="E66" s="1408">
        <v>49.119</v>
      </c>
      <c r="F66" s="1411" t="s">
        <v>392</v>
      </c>
      <c r="G66" s="1410">
        <v>87.561999999999998</v>
      </c>
      <c r="H66" s="1409">
        <v>376.22399999999999</v>
      </c>
      <c r="I66" s="1408">
        <v>61.061999999999998</v>
      </c>
      <c r="J66" s="1397"/>
      <c r="K66" s="1399"/>
      <c r="L66" s="1398"/>
      <c r="M66" s="1398"/>
      <c r="N66" s="1417"/>
      <c r="O66" s="1416"/>
      <c r="P66" s="1416"/>
      <c r="Q66" s="1416"/>
      <c r="R66" s="1416"/>
      <c r="S66" s="1397"/>
    </row>
    <row r="67" spans="2:19" ht="15">
      <c r="B67" s="834" t="s">
        <v>398</v>
      </c>
      <c r="C67" s="1415">
        <v>95.22</v>
      </c>
      <c r="D67" s="1414">
        <v>408.95699999999999</v>
      </c>
      <c r="E67" s="1413">
        <v>80.641000000000005</v>
      </c>
      <c r="F67" s="834" t="s">
        <v>398</v>
      </c>
      <c r="G67" s="1415">
        <v>58.383000000000003</v>
      </c>
      <c r="H67" s="1414">
        <v>250.81200000000001</v>
      </c>
      <c r="I67" s="1413">
        <v>69.97</v>
      </c>
      <c r="J67" s="1397"/>
      <c r="K67" s="1399"/>
      <c r="L67" s="1398"/>
      <c r="M67" s="1398"/>
      <c r="N67" s="1417"/>
      <c r="O67" s="1416"/>
      <c r="P67" s="1416"/>
      <c r="Q67" s="1416"/>
      <c r="R67" s="1416"/>
      <c r="S67" s="1397"/>
    </row>
    <row r="68" spans="2:19" ht="15">
      <c r="B68" s="1411" t="s">
        <v>395</v>
      </c>
      <c r="C68" s="1410">
        <v>77.873999999999995</v>
      </c>
      <c r="D68" s="1409">
        <v>334.26600000000002</v>
      </c>
      <c r="E68" s="1408">
        <v>126.71</v>
      </c>
      <c r="F68" s="1411" t="s">
        <v>115</v>
      </c>
      <c r="G68" s="1410">
        <v>57.463000000000001</v>
      </c>
      <c r="H68" s="1409">
        <v>245.73099999999999</v>
      </c>
      <c r="I68" s="1408">
        <v>15.813000000000001</v>
      </c>
      <c r="J68" s="1397"/>
      <c r="K68" s="1399"/>
      <c r="L68" s="1398"/>
      <c r="M68" s="1398"/>
      <c r="N68" s="1417"/>
      <c r="O68" s="1416"/>
      <c r="P68" s="1416"/>
      <c r="Q68" s="1416"/>
      <c r="R68" s="1416"/>
      <c r="S68" s="1397"/>
    </row>
    <row r="69" spans="2:19" ht="15">
      <c r="B69" s="1407" t="s">
        <v>401</v>
      </c>
      <c r="C69" s="835">
        <v>55.789000000000001</v>
      </c>
      <c r="D69" s="1406">
        <v>240.846</v>
      </c>
      <c r="E69" s="837">
        <v>20.5</v>
      </c>
      <c r="F69" s="1407" t="s">
        <v>461</v>
      </c>
      <c r="G69" s="835">
        <v>50.851999999999997</v>
      </c>
      <c r="H69" s="1406">
        <v>217.899</v>
      </c>
      <c r="I69" s="837">
        <v>50</v>
      </c>
      <c r="J69" s="1397"/>
      <c r="K69" s="1399"/>
      <c r="L69" s="1398"/>
      <c r="M69" s="1398"/>
      <c r="N69" s="1398"/>
      <c r="O69" s="1412"/>
      <c r="P69" s="1397"/>
      <c r="Q69" s="1397"/>
      <c r="R69" s="1397"/>
      <c r="S69" s="1397"/>
    </row>
    <row r="70" spans="2:19" ht="15">
      <c r="B70" s="834" t="s">
        <v>409</v>
      </c>
      <c r="C70" s="1415">
        <v>39.715000000000003</v>
      </c>
      <c r="D70" s="1414">
        <v>170.506</v>
      </c>
      <c r="E70" s="1413">
        <v>42.220999999999997</v>
      </c>
      <c r="F70" s="834" t="s">
        <v>387</v>
      </c>
      <c r="G70" s="1415">
        <v>46.65</v>
      </c>
      <c r="H70" s="1414">
        <v>202.32599999999999</v>
      </c>
      <c r="I70" s="1413">
        <v>20</v>
      </c>
      <c r="J70" s="1397"/>
      <c r="K70" s="1399"/>
      <c r="L70" s="1398"/>
      <c r="M70" s="1398"/>
      <c r="N70" s="1398"/>
      <c r="O70" s="1412"/>
      <c r="P70" s="1397"/>
      <c r="Q70" s="1397"/>
      <c r="R70" s="1397"/>
      <c r="S70" s="1397"/>
    </row>
    <row r="71" spans="2:19" ht="15">
      <c r="B71" s="1411" t="s">
        <v>392</v>
      </c>
      <c r="C71" s="1410">
        <v>26.983000000000001</v>
      </c>
      <c r="D71" s="1409">
        <v>115.01900000000001</v>
      </c>
      <c r="E71" s="1408">
        <v>48.225999999999999</v>
      </c>
      <c r="F71" s="1411" t="s">
        <v>377</v>
      </c>
      <c r="G71" s="1410">
        <v>42.795000000000002</v>
      </c>
      <c r="H71" s="1409">
        <v>183.45</v>
      </c>
      <c r="I71" s="1408">
        <v>20</v>
      </c>
      <c r="J71" s="1397"/>
      <c r="K71" s="1399"/>
      <c r="L71" s="1398"/>
      <c r="M71" s="1398"/>
      <c r="N71" s="1398"/>
      <c r="O71" s="1412"/>
      <c r="P71" s="1397"/>
      <c r="Q71" s="1397"/>
      <c r="R71" s="1397"/>
      <c r="S71" s="1397"/>
    </row>
    <row r="72" spans="2:19" ht="15">
      <c r="B72" s="1407" t="s">
        <v>461</v>
      </c>
      <c r="C72" s="835">
        <v>24.824999999999999</v>
      </c>
      <c r="D72" s="1406">
        <v>106.59099999999999</v>
      </c>
      <c r="E72" s="837">
        <v>25</v>
      </c>
      <c r="F72" s="1407" t="s">
        <v>510</v>
      </c>
      <c r="G72" s="835">
        <v>37.598999999999997</v>
      </c>
      <c r="H72" s="1406">
        <v>161.09800000000001</v>
      </c>
      <c r="I72" s="837">
        <v>20.099</v>
      </c>
      <c r="J72" s="1397"/>
      <c r="K72" s="1399"/>
      <c r="L72" s="1398"/>
      <c r="M72" s="1398"/>
      <c r="N72" s="1398"/>
      <c r="O72" s="1412"/>
      <c r="P72" s="1397"/>
      <c r="Q72" s="1397"/>
      <c r="R72" s="1397"/>
      <c r="S72" s="1397"/>
    </row>
    <row r="73" spans="2:19" ht="15">
      <c r="B73" s="1411" t="s">
        <v>404</v>
      </c>
      <c r="C73" s="1410">
        <v>19.664999999999999</v>
      </c>
      <c r="D73" s="1409">
        <v>84.697000000000003</v>
      </c>
      <c r="E73" s="1408">
        <v>27</v>
      </c>
      <c r="F73" s="1411" t="s">
        <v>395</v>
      </c>
      <c r="G73" s="1410">
        <v>30.18</v>
      </c>
      <c r="H73" s="1409">
        <v>130.71600000000001</v>
      </c>
      <c r="I73" s="1408">
        <v>53.99</v>
      </c>
      <c r="J73" s="1397"/>
      <c r="K73" s="1399"/>
      <c r="L73" s="1398"/>
      <c r="M73" s="1398"/>
      <c r="N73" s="1398"/>
      <c r="O73" s="1412"/>
      <c r="P73" s="1397"/>
      <c r="Q73" s="1397"/>
      <c r="R73" s="1397"/>
      <c r="S73" s="1397"/>
    </row>
    <row r="74" spans="2:19" ht="15">
      <c r="B74" s="1411" t="s">
        <v>115</v>
      </c>
      <c r="C74" s="1410">
        <v>11.532999999999999</v>
      </c>
      <c r="D74" s="1409">
        <v>48.067</v>
      </c>
      <c r="E74" s="1408">
        <v>5</v>
      </c>
      <c r="F74" s="1411" t="s">
        <v>130</v>
      </c>
      <c r="G74" s="1410">
        <v>28.004999999999999</v>
      </c>
      <c r="H74" s="1409">
        <v>120.672</v>
      </c>
      <c r="I74" s="1408">
        <v>10.17</v>
      </c>
      <c r="J74" s="1397"/>
      <c r="K74" s="1399"/>
      <c r="L74" s="1398"/>
      <c r="M74" s="1398"/>
      <c r="N74" s="1398"/>
      <c r="O74" s="1412"/>
      <c r="P74" s="1397"/>
      <c r="Q74" s="1397"/>
      <c r="R74" s="1397"/>
      <c r="S74" s="1397"/>
    </row>
    <row r="75" spans="2:19" ht="15">
      <c r="B75" s="1411" t="s">
        <v>130</v>
      </c>
      <c r="C75" s="1410">
        <v>10.19</v>
      </c>
      <c r="D75" s="1409">
        <v>42.704999999999998</v>
      </c>
      <c r="E75" s="1408">
        <v>3.28</v>
      </c>
      <c r="F75" s="1411" t="s">
        <v>511</v>
      </c>
      <c r="G75" s="1410">
        <v>26.27</v>
      </c>
      <c r="H75" s="1409">
        <v>112.378</v>
      </c>
      <c r="I75" s="1408">
        <v>27</v>
      </c>
      <c r="J75" s="1397"/>
      <c r="K75" s="1399"/>
      <c r="L75" s="1398"/>
      <c r="M75" s="1398"/>
      <c r="N75" s="1398"/>
      <c r="O75" s="1412"/>
      <c r="P75" s="1397"/>
      <c r="Q75" s="1397"/>
      <c r="R75" s="1397"/>
      <c r="S75" s="1397"/>
    </row>
    <row r="76" spans="2:19" ht="15">
      <c r="B76" s="834" t="s">
        <v>360</v>
      </c>
      <c r="C76" s="1415">
        <v>9.8640000000000008</v>
      </c>
      <c r="D76" s="1414">
        <v>42.459000000000003</v>
      </c>
      <c r="E76" s="1413">
        <v>4.6619999999999999</v>
      </c>
      <c r="F76" s="834" t="s">
        <v>396</v>
      </c>
      <c r="G76" s="1415">
        <v>24</v>
      </c>
      <c r="H76" s="1414">
        <v>102.41500000000001</v>
      </c>
      <c r="I76" s="1413">
        <v>25</v>
      </c>
      <c r="J76" s="1397"/>
      <c r="K76" s="1399"/>
      <c r="L76" s="1398"/>
      <c r="M76" s="1398"/>
      <c r="N76" s="1398"/>
      <c r="O76" s="1412"/>
      <c r="P76" s="1397"/>
      <c r="Q76" s="1397"/>
      <c r="R76" s="1397"/>
      <c r="S76" s="1397"/>
    </row>
    <row r="77" spans="2:19" ht="15">
      <c r="B77" s="1411" t="s">
        <v>406</v>
      </c>
      <c r="C77" s="1410">
        <v>6.69</v>
      </c>
      <c r="D77" s="1409">
        <v>28.881</v>
      </c>
      <c r="E77" s="1408">
        <v>25.73</v>
      </c>
      <c r="F77" s="1411" t="s">
        <v>400</v>
      </c>
      <c r="G77" s="1410">
        <v>22.138999999999999</v>
      </c>
      <c r="H77" s="1409">
        <v>94.900999999999996</v>
      </c>
      <c r="I77" s="1408">
        <v>47.61</v>
      </c>
      <c r="J77" s="1397"/>
      <c r="K77" s="1399"/>
      <c r="L77" s="1398"/>
      <c r="M77" s="1398"/>
      <c r="N77" s="1398"/>
      <c r="O77" s="1412"/>
      <c r="P77" s="1397"/>
      <c r="Q77" s="1397"/>
      <c r="R77" s="1397"/>
      <c r="S77" s="1397"/>
    </row>
    <row r="78" spans="2:19" ht="15">
      <c r="B78" s="1407" t="s">
        <v>374</v>
      </c>
      <c r="C78" s="835">
        <v>3.7069999999999999</v>
      </c>
      <c r="D78" s="1406">
        <v>15.824999999999999</v>
      </c>
      <c r="E78" s="837">
        <v>1.091</v>
      </c>
      <c r="F78" s="1407" t="s">
        <v>389</v>
      </c>
      <c r="G78" s="835">
        <v>20.335999999999999</v>
      </c>
      <c r="H78" s="1406">
        <v>87.242000000000004</v>
      </c>
      <c r="I78" s="837">
        <v>5.7670000000000003</v>
      </c>
      <c r="J78" s="1397"/>
      <c r="K78" s="1399"/>
      <c r="L78" s="1398"/>
      <c r="M78" s="1398"/>
      <c r="N78" s="1398"/>
      <c r="O78" s="1412"/>
      <c r="P78" s="1397"/>
      <c r="Q78" s="1397"/>
      <c r="R78" s="1397"/>
      <c r="S78" s="1397"/>
    </row>
    <row r="79" spans="2:19" ht="15">
      <c r="B79" s="1411" t="s">
        <v>408</v>
      </c>
      <c r="C79" s="1410">
        <v>3.4369999999999998</v>
      </c>
      <c r="D79" s="1409">
        <v>14.382999999999999</v>
      </c>
      <c r="E79" s="1408">
        <v>1.179</v>
      </c>
      <c r="F79" s="1411" t="s">
        <v>505</v>
      </c>
      <c r="G79" s="1410">
        <v>14.7</v>
      </c>
      <c r="H79" s="1409">
        <v>63.01</v>
      </c>
      <c r="I79" s="1408">
        <v>10</v>
      </c>
      <c r="J79" s="1397"/>
      <c r="K79" s="1399"/>
      <c r="L79" s="1398"/>
      <c r="M79" s="1398"/>
      <c r="N79" s="1398"/>
      <c r="O79" s="1412"/>
      <c r="P79" s="1397"/>
      <c r="Q79" s="1397"/>
      <c r="R79" s="1397"/>
      <c r="S79" s="1397"/>
    </row>
    <row r="80" spans="2:19" ht="15">
      <c r="B80" s="1411" t="s">
        <v>407</v>
      </c>
      <c r="C80" s="1410">
        <v>2.9580000000000002</v>
      </c>
      <c r="D80" s="1409">
        <v>12.699</v>
      </c>
      <c r="E80" s="1408">
        <v>0.39400000000000002</v>
      </c>
      <c r="F80" s="1407" t="s">
        <v>406</v>
      </c>
      <c r="G80" s="835">
        <v>12.348000000000001</v>
      </c>
      <c r="H80" s="1406">
        <v>53.268999999999998</v>
      </c>
      <c r="I80" s="837">
        <v>40.44</v>
      </c>
      <c r="J80" s="1397"/>
      <c r="K80" s="1399"/>
      <c r="L80" s="1398"/>
      <c r="M80" s="1398"/>
      <c r="N80" s="1398"/>
      <c r="O80" s="1412"/>
      <c r="P80" s="1397"/>
      <c r="Q80" s="1397"/>
      <c r="R80" s="1397"/>
      <c r="S80" s="1397"/>
    </row>
    <row r="81" spans="2:19" ht="15">
      <c r="B81" s="1411" t="s">
        <v>462</v>
      </c>
      <c r="C81" s="1410">
        <v>0.56699999999999995</v>
      </c>
      <c r="D81" s="1409">
        <v>2.4409999999999998</v>
      </c>
      <c r="E81" s="1408">
        <v>0.22</v>
      </c>
      <c r="F81" s="1407" t="s">
        <v>512</v>
      </c>
      <c r="G81" s="835">
        <v>12.006</v>
      </c>
      <c r="H81" s="1406">
        <v>51.462000000000003</v>
      </c>
      <c r="I81" s="837">
        <v>2.64</v>
      </c>
      <c r="J81" s="1397"/>
      <c r="K81" s="1399"/>
      <c r="L81" s="1398"/>
      <c r="M81" s="1398"/>
      <c r="N81" s="1398"/>
      <c r="O81" s="1412"/>
      <c r="P81" s="1397"/>
      <c r="Q81" s="1397"/>
      <c r="R81" s="1397"/>
      <c r="S81" s="1397"/>
    </row>
    <row r="82" spans="2:19" ht="15.75" thickBot="1">
      <c r="B82" s="1405" t="s">
        <v>463</v>
      </c>
      <c r="C82" s="1404">
        <v>0.25800000000000001</v>
      </c>
      <c r="D82" s="1403">
        <v>1.0760000000000001</v>
      </c>
      <c r="E82" s="1402">
        <v>3.95</v>
      </c>
      <c r="F82" s="1411" t="s">
        <v>408</v>
      </c>
      <c r="G82" s="1410">
        <v>10.385999999999999</v>
      </c>
      <c r="H82" s="1409">
        <v>44.805</v>
      </c>
      <c r="I82" s="1408">
        <v>3.7930000000000001</v>
      </c>
      <c r="J82" s="1397"/>
      <c r="K82" s="1399"/>
      <c r="L82" s="1398"/>
      <c r="M82" s="1398"/>
      <c r="N82" s="1398"/>
      <c r="O82" s="1412"/>
      <c r="P82" s="1397"/>
      <c r="Q82" s="1397"/>
      <c r="R82" s="1397"/>
      <c r="S82" s="1397"/>
    </row>
    <row r="83" spans="2:19" ht="15">
      <c r="B83" s="1401" t="s">
        <v>459</v>
      </c>
      <c r="C83" s="1400"/>
      <c r="D83" s="1400"/>
      <c r="E83" s="1400"/>
      <c r="F83" s="1407" t="s">
        <v>404</v>
      </c>
      <c r="G83" s="835">
        <v>10.301</v>
      </c>
      <c r="H83" s="1406">
        <v>43.959000000000003</v>
      </c>
      <c r="I83" s="837">
        <v>21.24</v>
      </c>
      <c r="J83" s="1397"/>
      <c r="K83" s="1399"/>
      <c r="L83" s="1398"/>
      <c r="M83" s="1398"/>
      <c r="N83" s="1398"/>
      <c r="O83" s="1412"/>
      <c r="P83" s="1397"/>
      <c r="Q83" s="1397"/>
      <c r="R83" s="1397"/>
      <c r="S83" s="1397"/>
    </row>
    <row r="84" spans="2:19" ht="15">
      <c r="B84" s="1397"/>
      <c r="C84" s="1400"/>
      <c r="D84" s="1400"/>
      <c r="E84" s="1400"/>
      <c r="F84" s="1407" t="s">
        <v>513</v>
      </c>
      <c r="G84" s="835">
        <v>7.4180000000000001</v>
      </c>
      <c r="H84" s="1406">
        <v>31.834</v>
      </c>
      <c r="I84" s="837">
        <v>15</v>
      </c>
      <c r="J84" s="1397"/>
      <c r="K84" s="1399"/>
      <c r="L84" s="1398"/>
      <c r="M84" s="1398"/>
      <c r="N84" s="1398"/>
      <c r="O84" s="1397"/>
      <c r="P84" s="1397"/>
      <c r="Q84" s="1397"/>
      <c r="R84" s="1397"/>
      <c r="S84" s="1397"/>
    </row>
    <row r="85" spans="2:19" ht="15">
      <c r="B85" s="1397"/>
      <c r="C85" s="1397"/>
      <c r="D85" s="1397"/>
      <c r="E85" s="1397"/>
      <c r="F85" s="1407" t="s">
        <v>514</v>
      </c>
      <c r="G85" s="835">
        <v>7.1349999999999998</v>
      </c>
      <c r="H85" s="1406">
        <v>30.521000000000001</v>
      </c>
      <c r="I85" s="837">
        <v>25</v>
      </c>
      <c r="J85" s="1397"/>
      <c r="K85" s="1399"/>
      <c r="L85" s="1398"/>
      <c r="M85" s="1398"/>
      <c r="N85" s="1398"/>
      <c r="O85" s="1397"/>
      <c r="P85" s="1397"/>
      <c r="Q85" s="1397"/>
      <c r="R85" s="1397"/>
      <c r="S85" s="1397"/>
    </row>
    <row r="86" spans="2:19" ht="15">
      <c r="B86" s="1397"/>
      <c r="C86" s="1397"/>
      <c r="D86" s="1397"/>
      <c r="E86" s="1397"/>
      <c r="F86" s="1411" t="s">
        <v>407</v>
      </c>
      <c r="G86" s="1410">
        <v>5.0419999999999998</v>
      </c>
      <c r="H86" s="1409">
        <v>21.568999999999999</v>
      </c>
      <c r="I86" s="1408">
        <v>0.72699999999999998</v>
      </c>
      <c r="J86" s="1397"/>
      <c r="K86" s="1399"/>
      <c r="L86" s="1398"/>
      <c r="M86" s="1398"/>
      <c r="N86" s="1398"/>
      <c r="O86" s="1397"/>
      <c r="P86" s="1397"/>
      <c r="Q86" s="1397"/>
      <c r="R86" s="1397"/>
      <c r="S86" s="1397"/>
    </row>
    <row r="87" spans="2:19" ht="15">
      <c r="B87" s="1397"/>
      <c r="C87" s="1397"/>
      <c r="D87" s="1397"/>
      <c r="E87" s="1397"/>
      <c r="F87" s="1407" t="s">
        <v>374</v>
      </c>
      <c r="G87" s="835">
        <v>4.1120000000000001</v>
      </c>
      <c r="H87" s="1406">
        <v>17.690000000000001</v>
      </c>
      <c r="I87" s="837">
        <v>1.0129999999999999</v>
      </c>
      <c r="J87" s="1397"/>
      <c r="K87" s="1399"/>
      <c r="L87" s="1398"/>
      <c r="M87" s="1398"/>
      <c r="N87" s="1398"/>
      <c r="O87" s="1397"/>
      <c r="P87" s="1397"/>
      <c r="Q87" s="1397"/>
      <c r="R87" s="1397"/>
      <c r="S87" s="1397"/>
    </row>
    <row r="88" spans="2:19" ht="15.75" thickBot="1">
      <c r="B88" s="1397"/>
      <c r="C88" s="1397"/>
      <c r="D88" s="1397"/>
      <c r="E88" s="1397"/>
      <c r="F88" s="1405" t="s">
        <v>112</v>
      </c>
      <c r="G88" s="1404">
        <v>4.3999999999999997E-2</v>
      </c>
      <c r="H88" s="1403">
        <v>0.187</v>
      </c>
      <c r="I88" s="1402">
        <v>7.0000000000000001E-3</v>
      </c>
      <c r="J88" s="1397"/>
      <c r="K88" s="1399"/>
      <c r="L88" s="1398"/>
      <c r="M88" s="1398"/>
      <c r="N88" s="1398"/>
      <c r="O88" s="1397"/>
      <c r="P88" s="1397"/>
      <c r="Q88" s="1397"/>
      <c r="R88" s="1397"/>
      <c r="S88" s="1397"/>
    </row>
    <row r="89" spans="2:19" ht="15">
      <c r="B89" s="1397"/>
      <c r="C89" s="1397"/>
      <c r="D89" s="1397"/>
      <c r="E89" s="1397"/>
      <c r="F89" s="1401" t="s">
        <v>459</v>
      </c>
      <c r="G89" s="1400"/>
      <c r="H89" s="1400"/>
      <c r="I89" s="1400"/>
      <c r="J89" s="1397"/>
      <c r="K89" s="1399"/>
      <c r="L89" s="1398"/>
      <c r="M89" s="1398"/>
      <c r="N89" s="1398"/>
      <c r="O89" s="1397"/>
      <c r="P89" s="1397"/>
      <c r="Q89" s="1397"/>
      <c r="R89" s="1397"/>
      <c r="S89" s="1397"/>
    </row>
    <row r="90" spans="2:19" ht="15">
      <c r="K90" s="1396"/>
      <c r="L90" s="1395"/>
      <c r="M90" s="1395"/>
      <c r="N90" s="1395"/>
    </row>
    <row r="91" spans="2:19" ht="15">
      <c r="K91" s="1396"/>
      <c r="L91" s="1395"/>
      <c r="M91" s="1395"/>
      <c r="N91" s="1395"/>
    </row>
    <row r="92" spans="2:19" ht="15">
      <c r="K92" s="1396"/>
      <c r="L92" s="1395"/>
      <c r="M92" s="1395"/>
      <c r="N92" s="1395"/>
    </row>
    <row r="93" spans="2:19" ht="15">
      <c r="K93" s="1396"/>
      <c r="L93" s="1395"/>
      <c r="M93" s="1395"/>
      <c r="N93" s="1395"/>
    </row>
    <row r="94" spans="2:19" ht="15">
      <c r="K94" s="1396"/>
      <c r="L94" s="1395"/>
      <c r="M94" s="1395"/>
      <c r="N94" s="1395"/>
    </row>
    <row r="95" spans="2:19" ht="15">
      <c r="K95" s="1396"/>
      <c r="L95" s="1395"/>
      <c r="M95" s="1395"/>
      <c r="N95" s="1395"/>
    </row>
    <row r="96" spans="2:19" ht="15">
      <c r="K96" s="1396"/>
      <c r="L96" s="1395"/>
      <c r="M96" s="1395"/>
      <c r="N96" s="1395"/>
    </row>
    <row r="97" spans="11:14" ht="15">
      <c r="K97" s="1396"/>
      <c r="L97" s="1395"/>
      <c r="M97" s="1395"/>
      <c r="N97" s="1395"/>
    </row>
    <row r="98" spans="11:14" ht="15">
      <c r="K98" s="1396"/>
      <c r="L98" s="1395"/>
      <c r="M98" s="1395"/>
      <c r="N98" s="1395"/>
    </row>
    <row r="99" spans="11:14" ht="15">
      <c r="K99" s="1396"/>
      <c r="L99" s="1395"/>
      <c r="M99" s="1395"/>
      <c r="N99" s="1395"/>
    </row>
    <row r="100" spans="11:14" ht="15">
      <c r="K100" s="1396"/>
      <c r="L100" s="1395"/>
      <c r="M100" s="1395"/>
      <c r="N100" s="1395"/>
    </row>
    <row r="101" spans="11:14" ht="15">
      <c r="K101" s="1396"/>
      <c r="L101" s="1395"/>
      <c r="M101" s="1395"/>
      <c r="N101" s="1395"/>
    </row>
    <row r="102" spans="11:14" ht="15">
      <c r="K102" s="1396"/>
      <c r="L102" s="1395"/>
      <c r="M102" s="1395"/>
      <c r="N102" s="1395"/>
    </row>
    <row r="103" spans="11:14" ht="15">
      <c r="K103" s="1396"/>
      <c r="L103" s="1395"/>
      <c r="M103" s="1395"/>
      <c r="N103" s="1395"/>
    </row>
    <row r="104" spans="11:14" ht="15">
      <c r="K104" s="1396"/>
      <c r="L104" s="1395"/>
      <c r="M104" s="1395"/>
      <c r="N104" s="1395"/>
    </row>
    <row r="105" spans="11:14" ht="15">
      <c r="K105" s="1396"/>
      <c r="L105" s="1395"/>
      <c r="M105" s="1395"/>
      <c r="N105" s="1395"/>
    </row>
    <row r="106" spans="11:14" ht="15">
      <c r="K106" s="1396"/>
      <c r="L106" s="1395"/>
      <c r="M106" s="1395"/>
      <c r="N106" s="1395"/>
    </row>
    <row r="107" spans="11:14" ht="15">
      <c r="K107" s="1396"/>
      <c r="L107" s="1395"/>
      <c r="M107" s="1395"/>
      <c r="N107" s="1395"/>
    </row>
    <row r="108" spans="11:14" ht="15">
      <c r="K108" s="1396"/>
      <c r="L108" s="1395"/>
      <c r="M108" s="1395"/>
      <c r="N108" s="1395"/>
    </row>
    <row r="109" spans="11:14" ht="15">
      <c r="K109" s="1396"/>
      <c r="L109" s="1395"/>
      <c r="M109" s="1395"/>
      <c r="N109" s="1395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1050"/>
    <col min="2" max="2" width="15.7109375" style="1050" customWidth="1"/>
    <col min="3" max="3" width="16.5703125" style="1050" customWidth="1"/>
    <col min="4" max="4" width="10.85546875" style="1050" bestFit="1" customWidth="1"/>
    <col min="5" max="15" width="8.85546875" style="1050" bestFit="1" customWidth="1"/>
    <col min="16" max="16" width="8.7109375" style="1050"/>
    <col min="17" max="17" width="15.140625" style="1050" customWidth="1"/>
    <col min="18" max="18" width="18.85546875" style="1050" customWidth="1"/>
    <col min="19" max="23" width="8.85546875" style="1050" bestFit="1" customWidth="1"/>
    <col min="24" max="24" width="9.7109375" style="1050" bestFit="1" customWidth="1"/>
    <col min="25" max="29" width="8.7109375" style="1050"/>
    <col min="30" max="30" width="11.28515625" style="1050" customWidth="1"/>
    <col min="31" max="32" width="8.7109375" style="1050"/>
    <col min="33" max="33" width="14.140625" style="1050" customWidth="1"/>
    <col min="34" max="34" width="13.5703125" style="1050" customWidth="1"/>
    <col min="35" max="35" width="9.7109375" style="1050" customWidth="1"/>
    <col min="36" max="36" width="9.140625" style="1050" customWidth="1"/>
    <col min="37" max="37" width="8.42578125" style="1050" customWidth="1"/>
    <col min="38" max="38" width="8.5703125" style="1050" customWidth="1"/>
    <col min="39" max="39" width="9.85546875" style="1050" customWidth="1"/>
    <col min="40" max="40" width="7.7109375" style="1050" customWidth="1"/>
    <col min="41" max="41" width="9.42578125" style="1050" customWidth="1"/>
    <col min="42" max="42" width="7.85546875" style="1050" customWidth="1"/>
    <col min="43" max="43" width="8.5703125" style="1050" customWidth="1"/>
    <col min="44" max="44" width="9" style="1050" customWidth="1"/>
    <col min="45" max="45" width="8.42578125" style="1050" customWidth="1"/>
    <col min="46" max="46" width="10.140625" style="1050" customWidth="1"/>
    <col min="47" max="47" width="8.7109375" style="1050"/>
    <col min="48" max="48" width="13.140625" style="1050" customWidth="1"/>
    <col min="49" max="49" width="14.140625" style="1050" customWidth="1"/>
    <col min="50" max="50" width="10" style="1050" customWidth="1"/>
    <col min="51" max="62" width="8.7109375" style="1050"/>
    <col min="63" max="63" width="14.5703125" style="1050" customWidth="1"/>
    <col min="64" max="64" width="12.5703125" style="1050" customWidth="1"/>
    <col min="65" max="77" width="8.7109375" style="1050"/>
    <col min="78" max="78" width="19" style="1050" customWidth="1"/>
    <col min="79" max="79" width="14.140625" style="1050" customWidth="1"/>
    <col min="80" max="90" width="8.7109375" style="1050"/>
    <col min="91" max="91" width="11.5703125" style="1050" customWidth="1"/>
    <col min="92" max="92" width="8.7109375" style="1050"/>
    <col min="93" max="93" width="17.7109375" style="1050" customWidth="1"/>
    <col min="94" max="94" width="15" style="1050" customWidth="1"/>
    <col min="95" max="95" width="9.7109375" style="1050" customWidth="1"/>
    <col min="96" max="96" width="9" style="1050" customWidth="1"/>
    <col min="97" max="98" width="9.7109375" style="1050" customWidth="1"/>
    <col min="99" max="99" width="8.7109375" style="1050" customWidth="1"/>
    <col min="100" max="103" width="9.7109375" style="1050" customWidth="1"/>
    <col min="104" max="104" width="11.28515625" style="1050" customWidth="1"/>
    <col min="105" max="106" width="9.7109375" style="1050" customWidth="1"/>
    <col min="107" max="108" width="8.7109375" style="1050"/>
    <col min="109" max="109" width="13.42578125" style="1050" customWidth="1"/>
    <col min="110" max="110" width="16" style="1050" customWidth="1"/>
    <col min="111" max="122" width="10.85546875" style="1050" customWidth="1"/>
    <col min="123" max="124" width="8.7109375" style="1050"/>
    <col min="125" max="125" width="18.85546875" style="1050" customWidth="1"/>
    <col min="126" max="126" width="13.5703125" style="1050" customWidth="1"/>
    <col min="127" max="138" width="11.7109375" style="1050" customWidth="1"/>
    <col min="139" max="139" width="8.7109375" style="1050"/>
    <col min="140" max="140" width="12.42578125" style="1050" customWidth="1"/>
    <col min="141" max="141" width="13.7109375" style="1050" customWidth="1"/>
    <col min="142" max="153" width="13.85546875" style="1050" customWidth="1"/>
    <col min="154" max="155" width="8.7109375" style="1050"/>
    <col min="156" max="156" width="12.42578125" style="1050" customWidth="1"/>
    <col min="157" max="168" width="11.85546875" style="1050" customWidth="1"/>
    <col min="169" max="170" width="8.7109375" style="1050"/>
    <col min="171" max="171" width="11.42578125" style="1050" customWidth="1"/>
    <col min="172" max="183" width="12.42578125" style="1050" customWidth="1"/>
    <col min="184" max="16384" width="8.7109375" style="1050"/>
  </cols>
  <sheetData>
    <row r="3" spans="2:183" ht="15.75">
      <c r="FN3" s="1098" t="s">
        <v>671</v>
      </c>
      <c r="FO3" s="1098"/>
      <c r="FP3" s="1097"/>
      <c r="FQ3" s="1097"/>
    </row>
    <row r="4" spans="2:183" ht="15.75">
      <c r="EY4" s="1098" t="s">
        <v>494</v>
      </c>
      <c r="EZ4" s="1098"/>
      <c r="FA4" s="1097"/>
      <c r="FB4" s="1097"/>
      <c r="FC4" s="1097"/>
    </row>
    <row r="5" spans="2:183" ht="15.75">
      <c r="B5" s="1887" t="s">
        <v>293</v>
      </c>
      <c r="C5" s="1888"/>
      <c r="D5" s="1097"/>
      <c r="Q5" s="1887" t="s">
        <v>294</v>
      </c>
      <c r="R5" s="1888"/>
      <c r="S5" s="1097"/>
      <c r="AG5" s="1098" t="s">
        <v>367</v>
      </c>
      <c r="AH5" s="1098"/>
      <c r="AI5" s="1098"/>
      <c r="AJ5" s="1051"/>
      <c r="AV5" s="1098" t="s">
        <v>366</v>
      </c>
      <c r="AW5" s="1098"/>
      <c r="AX5" s="1098"/>
      <c r="AY5" s="1051"/>
      <c r="BK5" s="1098" t="s">
        <v>365</v>
      </c>
      <c r="BL5" s="1098"/>
      <c r="BM5" s="1098"/>
      <c r="BN5" s="1051"/>
      <c r="BZ5" s="1098" t="s">
        <v>364</v>
      </c>
      <c r="CA5" s="1098"/>
      <c r="CB5" s="1098"/>
      <c r="CC5" s="1051"/>
      <c r="CO5" s="1098" t="s">
        <v>363</v>
      </c>
      <c r="CP5" s="1098"/>
      <c r="CQ5" s="1098"/>
      <c r="CR5" s="1097"/>
      <c r="DE5" s="1098" t="s">
        <v>362</v>
      </c>
      <c r="DF5" s="1098"/>
      <c r="DG5" s="1098"/>
      <c r="DH5" s="1097"/>
      <c r="DU5" s="1098" t="s">
        <v>361</v>
      </c>
      <c r="DV5" s="1098"/>
      <c r="DW5" s="1098"/>
      <c r="DX5" s="1097"/>
      <c r="EJ5" s="1098" t="s">
        <v>425</v>
      </c>
      <c r="EK5" s="1098"/>
      <c r="EL5" s="1097"/>
      <c r="EM5" s="1097"/>
    </row>
    <row r="6" spans="2:183" ht="13.5" thickBot="1"/>
    <row r="7" spans="2:183" ht="16.5" thickBot="1">
      <c r="B7" s="1889"/>
      <c r="C7" s="1890"/>
      <c r="D7" s="1891">
        <v>2009</v>
      </c>
      <c r="E7" s="1891">
        <v>2009</v>
      </c>
      <c r="F7" s="1892">
        <v>2009</v>
      </c>
      <c r="G7" s="1892">
        <v>2009</v>
      </c>
      <c r="H7" s="1892">
        <v>2009</v>
      </c>
      <c r="I7" s="1892">
        <v>2009</v>
      </c>
      <c r="J7" s="1892">
        <v>2009</v>
      </c>
      <c r="K7" s="1892">
        <v>2009</v>
      </c>
      <c r="L7" s="1892">
        <v>2009</v>
      </c>
      <c r="M7" s="1892">
        <v>2009</v>
      </c>
      <c r="N7" s="1892">
        <v>2009</v>
      </c>
      <c r="O7" s="1893">
        <v>2009</v>
      </c>
      <c r="Q7" s="1889"/>
      <c r="R7" s="1890"/>
      <c r="S7" s="1894">
        <v>2010</v>
      </c>
      <c r="T7" s="1895">
        <v>2010</v>
      </c>
      <c r="U7" s="1895">
        <v>2010</v>
      </c>
      <c r="V7" s="1895">
        <v>2010</v>
      </c>
      <c r="W7" s="1895">
        <v>2010</v>
      </c>
      <c r="X7" s="1895">
        <v>2010</v>
      </c>
      <c r="Y7" s="1895">
        <v>2010</v>
      </c>
      <c r="Z7" s="1895">
        <v>2010</v>
      </c>
      <c r="AA7" s="1896">
        <v>2010</v>
      </c>
      <c r="AB7" s="1896">
        <v>2010</v>
      </c>
      <c r="AC7" s="1896">
        <v>2010</v>
      </c>
      <c r="AD7" s="1896">
        <v>2010</v>
      </c>
      <c r="AG7" s="1052"/>
      <c r="AH7" s="1053"/>
      <c r="AI7" s="1054">
        <v>2011</v>
      </c>
      <c r="AJ7" s="1054">
        <v>2011</v>
      </c>
      <c r="AK7" s="1054">
        <v>2011</v>
      </c>
      <c r="AL7" s="1054">
        <v>2011</v>
      </c>
      <c r="AM7" s="1054">
        <v>2011</v>
      </c>
      <c r="AN7" s="1054">
        <v>2011</v>
      </c>
      <c r="AO7" s="1055">
        <v>2011</v>
      </c>
      <c r="AP7" s="1055">
        <v>2011</v>
      </c>
      <c r="AQ7" s="1055">
        <v>2011</v>
      </c>
      <c r="AR7" s="1055">
        <v>2011</v>
      </c>
      <c r="AS7" s="1055">
        <v>2011</v>
      </c>
      <c r="AT7" s="1056">
        <v>2011</v>
      </c>
      <c r="AV7" s="262"/>
      <c r="AW7" s="1057"/>
      <c r="AX7" s="1054">
        <v>2012</v>
      </c>
      <c r="AY7" s="1054">
        <v>2012</v>
      </c>
      <c r="AZ7" s="1054">
        <v>2012</v>
      </c>
      <c r="BA7" s="1054">
        <v>2012</v>
      </c>
      <c r="BB7" s="1054">
        <v>2012</v>
      </c>
      <c r="BC7" s="1054">
        <v>2012</v>
      </c>
      <c r="BD7" s="1055">
        <v>2012</v>
      </c>
      <c r="BE7" s="1055">
        <v>2012</v>
      </c>
      <c r="BF7" s="1055">
        <v>2012</v>
      </c>
      <c r="BG7" s="1055">
        <v>2012</v>
      </c>
      <c r="BH7" s="1055">
        <v>2012</v>
      </c>
      <c r="BI7" s="1056">
        <v>2012</v>
      </c>
      <c r="BK7" s="263"/>
      <c r="BL7" s="263"/>
      <c r="BM7" s="264">
        <v>2013</v>
      </c>
      <c r="BN7" s="265">
        <v>2013</v>
      </c>
      <c r="BO7" s="265">
        <v>2013</v>
      </c>
      <c r="BP7" s="265">
        <v>2013</v>
      </c>
      <c r="BQ7" s="265">
        <v>2013</v>
      </c>
      <c r="BR7" s="266">
        <v>2013</v>
      </c>
      <c r="BS7" s="266">
        <v>2013</v>
      </c>
      <c r="BT7" s="266">
        <v>2013</v>
      </c>
      <c r="BU7" s="265">
        <v>2013</v>
      </c>
      <c r="BV7" s="265">
        <v>2013</v>
      </c>
      <c r="BW7" s="265">
        <v>2013</v>
      </c>
      <c r="BX7" s="267">
        <v>2013</v>
      </c>
      <c r="BZ7" s="2128"/>
      <c r="CA7" s="2129"/>
      <c r="CB7" s="268">
        <v>2014</v>
      </c>
      <c r="CC7" s="269">
        <v>2014</v>
      </c>
      <c r="CD7" s="269">
        <v>2014</v>
      </c>
      <c r="CE7" s="270">
        <v>2014</v>
      </c>
      <c r="CF7" s="269">
        <v>2014</v>
      </c>
      <c r="CG7" s="269">
        <v>2014</v>
      </c>
      <c r="CH7" s="270">
        <v>2014</v>
      </c>
      <c r="CI7" s="269">
        <v>2014</v>
      </c>
      <c r="CJ7" s="269">
        <v>2014</v>
      </c>
      <c r="CK7" s="270">
        <v>2014</v>
      </c>
      <c r="CL7" s="269">
        <v>2014</v>
      </c>
      <c r="CM7" s="271">
        <v>2014</v>
      </c>
      <c r="CO7" s="2128"/>
      <c r="CP7" s="2129"/>
      <c r="CQ7" s="268">
        <v>2015</v>
      </c>
      <c r="CR7" s="269">
        <v>2015</v>
      </c>
      <c r="CS7" s="269">
        <v>2015</v>
      </c>
      <c r="CT7" s="270">
        <v>2015</v>
      </c>
      <c r="CU7" s="269">
        <v>2015</v>
      </c>
      <c r="CV7" s="269">
        <v>2015</v>
      </c>
      <c r="CW7" s="270">
        <v>2015</v>
      </c>
      <c r="CX7" s="269">
        <v>2015</v>
      </c>
      <c r="CY7" s="269">
        <v>2015</v>
      </c>
      <c r="CZ7" s="270">
        <v>2015</v>
      </c>
      <c r="DA7" s="269">
        <v>2015</v>
      </c>
      <c r="DB7" s="271">
        <v>2015</v>
      </c>
      <c r="DE7" s="2128"/>
      <c r="DF7" s="2129"/>
      <c r="DG7" s="732">
        <v>2016</v>
      </c>
      <c r="DH7" s="733">
        <v>2016</v>
      </c>
      <c r="DI7" s="732">
        <v>2016</v>
      </c>
      <c r="DJ7" s="733">
        <v>2016</v>
      </c>
      <c r="DK7" s="732">
        <v>2016</v>
      </c>
      <c r="DL7" s="733">
        <v>2016</v>
      </c>
      <c r="DM7" s="732">
        <v>2016</v>
      </c>
      <c r="DN7" s="733">
        <v>2016</v>
      </c>
      <c r="DO7" s="732">
        <v>2016</v>
      </c>
      <c r="DP7" s="732">
        <v>2016</v>
      </c>
      <c r="DQ7" s="733">
        <v>2016</v>
      </c>
      <c r="DR7" s="741">
        <v>2016</v>
      </c>
      <c r="DU7" s="2111"/>
      <c r="DV7" s="2132"/>
      <c r="DW7" s="859">
        <v>2017</v>
      </c>
      <c r="DX7" s="860">
        <v>2017</v>
      </c>
      <c r="DY7" s="860">
        <v>2017</v>
      </c>
      <c r="DZ7" s="860">
        <v>2017</v>
      </c>
      <c r="EA7" s="859">
        <v>2017</v>
      </c>
      <c r="EB7" s="860">
        <v>2017</v>
      </c>
      <c r="EC7" s="860">
        <v>2017</v>
      </c>
      <c r="ED7" s="860">
        <v>2017</v>
      </c>
      <c r="EE7" s="859">
        <v>2017</v>
      </c>
      <c r="EF7" s="859">
        <v>2017</v>
      </c>
      <c r="EG7" s="859">
        <v>2017</v>
      </c>
      <c r="EH7" s="989">
        <v>2017</v>
      </c>
      <c r="EJ7" s="2111"/>
      <c r="EK7" s="2132"/>
      <c r="EL7" s="859">
        <v>2018</v>
      </c>
      <c r="EM7" s="859">
        <v>2018</v>
      </c>
      <c r="EN7" s="859">
        <v>2018</v>
      </c>
      <c r="EO7" s="859">
        <v>2018</v>
      </c>
      <c r="EP7" s="859">
        <v>2018</v>
      </c>
      <c r="EQ7" s="859">
        <v>2018</v>
      </c>
      <c r="ER7" s="859">
        <v>2018</v>
      </c>
      <c r="ES7" s="859">
        <v>2018</v>
      </c>
      <c r="ET7" s="859">
        <v>2018</v>
      </c>
      <c r="EU7" s="859">
        <v>2018</v>
      </c>
      <c r="EV7" s="859">
        <v>2018</v>
      </c>
      <c r="EW7" s="859">
        <v>2018</v>
      </c>
      <c r="EY7" s="2111"/>
      <c r="EZ7" s="2132"/>
      <c r="FA7" s="1897">
        <v>43466</v>
      </c>
      <c r="FB7" s="1898">
        <v>43497</v>
      </c>
      <c r="FC7" s="1898">
        <v>43525</v>
      </c>
      <c r="FD7" s="1898">
        <v>43556</v>
      </c>
      <c r="FE7" s="1898">
        <v>43586</v>
      </c>
      <c r="FF7" s="1898">
        <v>43617</v>
      </c>
      <c r="FG7" s="1898">
        <v>43647</v>
      </c>
      <c r="FH7" s="1898">
        <v>43678</v>
      </c>
      <c r="FI7" s="1898">
        <v>43709</v>
      </c>
      <c r="FJ7" s="1898">
        <v>43739</v>
      </c>
      <c r="FK7" s="1898">
        <v>43770</v>
      </c>
      <c r="FL7" s="1899">
        <v>43800</v>
      </c>
      <c r="FN7" s="2111"/>
      <c r="FO7" s="2112"/>
      <c r="FP7" s="1900">
        <v>43831</v>
      </c>
      <c r="FQ7" s="1900">
        <v>43862</v>
      </c>
      <c r="FR7" s="1900">
        <v>43891</v>
      </c>
      <c r="FS7" s="1900">
        <v>43922</v>
      </c>
      <c r="FT7" s="1900">
        <v>43952</v>
      </c>
      <c r="FU7" s="1900">
        <v>43983</v>
      </c>
      <c r="FV7" s="1900">
        <v>44013</v>
      </c>
      <c r="FW7" s="1900">
        <v>44044</v>
      </c>
      <c r="FX7" s="1900">
        <v>44075</v>
      </c>
      <c r="FY7" s="1900">
        <v>44105</v>
      </c>
      <c r="FZ7" s="1900">
        <v>44136</v>
      </c>
      <c r="GA7" s="1901">
        <v>44166</v>
      </c>
    </row>
    <row r="8" spans="2:183" ht="16.5" customHeight="1" thickBot="1">
      <c r="B8" s="1902"/>
      <c r="C8" s="1903"/>
      <c r="D8" s="1904" t="s">
        <v>203</v>
      </c>
      <c r="E8" s="1904" t="s">
        <v>204</v>
      </c>
      <c r="F8" s="1905" t="s">
        <v>205</v>
      </c>
      <c r="G8" s="1905" t="s">
        <v>194</v>
      </c>
      <c r="H8" s="1905" t="s">
        <v>195</v>
      </c>
      <c r="I8" s="1905" t="s">
        <v>196</v>
      </c>
      <c r="J8" s="1905" t="s">
        <v>197</v>
      </c>
      <c r="K8" s="1905" t="s">
        <v>198</v>
      </c>
      <c r="L8" s="1905" t="s">
        <v>199</v>
      </c>
      <c r="M8" s="1905" t="s">
        <v>200</v>
      </c>
      <c r="N8" s="1905" t="s">
        <v>201</v>
      </c>
      <c r="O8" s="1906" t="s">
        <v>202</v>
      </c>
      <c r="Q8" s="1902"/>
      <c r="R8" s="1903"/>
      <c r="S8" s="1907" t="s">
        <v>203</v>
      </c>
      <c r="T8" s="1908" t="s">
        <v>204</v>
      </c>
      <c r="U8" s="1908" t="s">
        <v>205</v>
      </c>
      <c r="V8" s="1908" t="s">
        <v>194</v>
      </c>
      <c r="W8" s="1908" t="s">
        <v>195</v>
      </c>
      <c r="X8" s="1908" t="s">
        <v>196</v>
      </c>
      <c r="Y8" s="1908" t="s">
        <v>197</v>
      </c>
      <c r="Z8" s="1908" t="s">
        <v>198</v>
      </c>
      <c r="AA8" s="1909" t="s">
        <v>199</v>
      </c>
      <c r="AB8" s="1909" t="s">
        <v>200</v>
      </c>
      <c r="AC8" s="1909" t="s">
        <v>201</v>
      </c>
      <c r="AD8" s="1909" t="s">
        <v>202</v>
      </c>
      <c r="AG8" s="1058"/>
      <c r="AH8" s="1059"/>
      <c r="AI8" s="1060" t="s">
        <v>203</v>
      </c>
      <c r="AJ8" s="1060" t="s">
        <v>204</v>
      </c>
      <c r="AK8" s="1060" t="s">
        <v>205</v>
      </c>
      <c r="AL8" s="1060" t="s">
        <v>194</v>
      </c>
      <c r="AM8" s="1060" t="s">
        <v>195</v>
      </c>
      <c r="AN8" s="1060" t="s">
        <v>196</v>
      </c>
      <c r="AO8" s="1061" t="s">
        <v>197</v>
      </c>
      <c r="AP8" s="1061" t="s">
        <v>198</v>
      </c>
      <c r="AQ8" s="1061" t="s">
        <v>199</v>
      </c>
      <c r="AR8" s="1061" t="s">
        <v>200</v>
      </c>
      <c r="AS8" s="1061" t="s">
        <v>201</v>
      </c>
      <c r="AT8" s="1062" t="s">
        <v>202</v>
      </c>
      <c r="AV8" s="272"/>
      <c r="AW8" s="1063"/>
      <c r="AX8" s="1060" t="s">
        <v>203</v>
      </c>
      <c r="AY8" s="1060" t="s">
        <v>204</v>
      </c>
      <c r="AZ8" s="1060" t="s">
        <v>205</v>
      </c>
      <c r="BA8" s="1060" t="s">
        <v>194</v>
      </c>
      <c r="BB8" s="1060" t="s">
        <v>195</v>
      </c>
      <c r="BC8" s="1060" t="s">
        <v>196</v>
      </c>
      <c r="BD8" s="1061" t="s">
        <v>197</v>
      </c>
      <c r="BE8" s="1061" t="s">
        <v>198</v>
      </c>
      <c r="BF8" s="1061" t="s">
        <v>199</v>
      </c>
      <c r="BG8" s="1061" t="s">
        <v>200</v>
      </c>
      <c r="BH8" s="1061" t="s">
        <v>201</v>
      </c>
      <c r="BI8" s="1062" t="s">
        <v>202</v>
      </c>
      <c r="BK8" s="273"/>
      <c r="BL8" s="273"/>
      <c r="BM8" s="274" t="s">
        <v>203</v>
      </c>
      <c r="BN8" s="275" t="s">
        <v>204</v>
      </c>
      <c r="BO8" s="275" t="s">
        <v>205</v>
      </c>
      <c r="BP8" s="276" t="s">
        <v>194</v>
      </c>
      <c r="BQ8" s="275" t="s">
        <v>195</v>
      </c>
      <c r="BR8" s="275" t="s">
        <v>196</v>
      </c>
      <c r="BS8" s="275" t="s">
        <v>197</v>
      </c>
      <c r="BT8" s="275" t="s">
        <v>198</v>
      </c>
      <c r="BU8" s="275" t="s">
        <v>199</v>
      </c>
      <c r="BV8" s="275" t="s">
        <v>200</v>
      </c>
      <c r="BW8" s="275" t="s">
        <v>201</v>
      </c>
      <c r="BX8" s="277" t="s">
        <v>202</v>
      </c>
      <c r="BZ8" s="2130"/>
      <c r="CA8" s="2131"/>
      <c r="CB8" s="278" t="s">
        <v>203</v>
      </c>
      <c r="CC8" s="279" t="s">
        <v>204</v>
      </c>
      <c r="CD8" s="279" t="s">
        <v>205</v>
      </c>
      <c r="CE8" s="279" t="s">
        <v>194</v>
      </c>
      <c r="CF8" s="279" t="s">
        <v>195</v>
      </c>
      <c r="CG8" s="279" t="s">
        <v>196</v>
      </c>
      <c r="CH8" s="279" t="s">
        <v>197</v>
      </c>
      <c r="CI8" s="279" t="s">
        <v>198</v>
      </c>
      <c r="CJ8" s="279" t="s">
        <v>199</v>
      </c>
      <c r="CK8" s="279" t="s">
        <v>200</v>
      </c>
      <c r="CL8" s="279" t="s">
        <v>201</v>
      </c>
      <c r="CM8" s="280" t="s">
        <v>202</v>
      </c>
      <c r="CO8" s="2130"/>
      <c r="CP8" s="2131"/>
      <c r="CQ8" s="278" t="s">
        <v>203</v>
      </c>
      <c r="CR8" s="279" t="s">
        <v>204</v>
      </c>
      <c r="CS8" s="279" t="s">
        <v>205</v>
      </c>
      <c r="CT8" s="279" t="s">
        <v>194</v>
      </c>
      <c r="CU8" s="279" t="s">
        <v>195</v>
      </c>
      <c r="CV8" s="279" t="s">
        <v>196</v>
      </c>
      <c r="CW8" s="279" t="s">
        <v>197</v>
      </c>
      <c r="CX8" s="279" t="s">
        <v>198</v>
      </c>
      <c r="CY8" s="279" t="s">
        <v>199</v>
      </c>
      <c r="CZ8" s="279" t="s">
        <v>200</v>
      </c>
      <c r="DA8" s="279" t="s">
        <v>201</v>
      </c>
      <c r="DB8" s="280" t="s">
        <v>202</v>
      </c>
      <c r="DE8" s="2130"/>
      <c r="DF8" s="2131"/>
      <c r="DG8" s="734" t="s">
        <v>203</v>
      </c>
      <c r="DH8" s="734" t="s">
        <v>204</v>
      </c>
      <c r="DI8" s="734" t="s">
        <v>205</v>
      </c>
      <c r="DJ8" s="734" t="s">
        <v>194</v>
      </c>
      <c r="DK8" s="734" t="s">
        <v>195</v>
      </c>
      <c r="DL8" s="734" t="s">
        <v>196</v>
      </c>
      <c r="DM8" s="734" t="s">
        <v>197</v>
      </c>
      <c r="DN8" s="734" t="s">
        <v>198</v>
      </c>
      <c r="DO8" s="734" t="s">
        <v>199</v>
      </c>
      <c r="DP8" s="734" t="s">
        <v>200</v>
      </c>
      <c r="DQ8" s="734" t="s">
        <v>201</v>
      </c>
      <c r="DR8" s="735" t="s">
        <v>202</v>
      </c>
      <c r="DU8" s="2113"/>
      <c r="DV8" s="2133"/>
      <c r="DW8" s="861" t="s">
        <v>203</v>
      </c>
      <c r="DX8" s="861" t="s">
        <v>204</v>
      </c>
      <c r="DY8" s="861" t="s">
        <v>205</v>
      </c>
      <c r="DZ8" s="861" t="s">
        <v>194</v>
      </c>
      <c r="EA8" s="861" t="s">
        <v>195</v>
      </c>
      <c r="EB8" s="861" t="s">
        <v>196</v>
      </c>
      <c r="EC8" s="861" t="s">
        <v>197</v>
      </c>
      <c r="ED8" s="861" t="s">
        <v>198</v>
      </c>
      <c r="EE8" s="861" t="s">
        <v>199</v>
      </c>
      <c r="EF8" s="861" t="s">
        <v>200</v>
      </c>
      <c r="EG8" s="861" t="s">
        <v>201</v>
      </c>
      <c r="EH8" s="1064" t="s">
        <v>202</v>
      </c>
      <c r="EJ8" s="2113"/>
      <c r="EK8" s="2133"/>
      <c r="EL8" s="861" t="s">
        <v>203</v>
      </c>
      <c r="EM8" s="861" t="s">
        <v>204</v>
      </c>
      <c r="EN8" s="861" t="s">
        <v>205</v>
      </c>
      <c r="EO8" s="861" t="s">
        <v>194</v>
      </c>
      <c r="EP8" s="861" t="s">
        <v>195</v>
      </c>
      <c r="EQ8" s="861" t="s">
        <v>196</v>
      </c>
      <c r="ER8" s="861" t="s">
        <v>197</v>
      </c>
      <c r="ES8" s="861" t="s">
        <v>198</v>
      </c>
      <c r="ET8" s="861" t="s">
        <v>199</v>
      </c>
      <c r="EU8" s="861" t="s">
        <v>200</v>
      </c>
      <c r="EV8" s="861" t="s">
        <v>201</v>
      </c>
      <c r="EW8" s="1064" t="s">
        <v>202</v>
      </c>
      <c r="EY8" s="2113"/>
      <c r="EZ8" s="2133"/>
      <c r="FA8" s="1318"/>
      <c r="FB8" s="1319"/>
      <c r="FC8" s="1319"/>
      <c r="FD8" s="1319"/>
      <c r="FE8" s="1319"/>
      <c r="FF8" s="1319"/>
      <c r="FG8" s="1319"/>
      <c r="FH8" s="1319"/>
      <c r="FI8" s="1319"/>
      <c r="FJ8" s="1319"/>
      <c r="FK8" s="1319"/>
      <c r="FL8" s="1327"/>
      <c r="FN8" s="2113"/>
      <c r="FO8" s="2114"/>
      <c r="FP8" s="1839"/>
      <c r="FQ8" s="1839"/>
      <c r="FR8" s="1839"/>
      <c r="FS8" s="1839"/>
      <c r="FT8" s="1839"/>
      <c r="FU8" s="1839"/>
      <c r="FV8" s="1839"/>
      <c r="FW8" s="1839"/>
      <c r="FX8" s="1839"/>
      <c r="FY8" s="1839"/>
      <c r="FZ8" s="1839"/>
      <c r="GA8" s="1840"/>
    </row>
    <row r="9" spans="2:183" ht="15.95" customHeight="1">
      <c r="B9" s="281" t="s">
        <v>102</v>
      </c>
      <c r="C9" s="1910" t="s">
        <v>103</v>
      </c>
      <c r="D9" s="1911">
        <v>128.29680000000002</v>
      </c>
      <c r="E9" s="1912">
        <v>126.47499999999999</v>
      </c>
      <c r="F9" s="1913">
        <v>127.70650000000001</v>
      </c>
      <c r="G9" s="1913">
        <v>136.15</v>
      </c>
      <c r="H9" s="1913">
        <v>138.4871</v>
      </c>
      <c r="I9" s="1914">
        <v>141.66670000000002</v>
      </c>
      <c r="J9" s="1914">
        <v>143.70650000000001</v>
      </c>
      <c r="K9" s="1914">
        <v>145.26770000000002</v>
      </c>
      <c r="L9" s="1914">
        <v>137.8167</v>
      </c>
      <c r="M9" s="1914">
        <v>126.64190000000001</v>
      </c>
      <c r="N9" s="1914">
        <v>124.81670000000001</v>
      </c>
      <c r="O9" s="1915">
        <v>121.79350000000001</v>
      </c>
      <c r="Q9" s="282" t="s">
        <v>102</v>
      </c>
      <c r="R9" s="1916" t="s">
        <v>103</v>
      </c>
      <c r="S9" s="1913">
        <v>121.0839</v>
      </c>
      <c r="T9" s="1913">
        <v>126.375</v>
      </c>
      <c r="U9" s="1913">
        <v>122.3516</v>
      </c>
      <c r="V9" s="1914">
        <v>123.86670000000001</v>
      </c>
      <c r="W9" s="1914">
        <v>131.9194</v>
      </c>
      <c r="X9" s="1914">
        <v>142.67670000000001</v>
      </c>
      <c r="Y9" s="1914">
        <v>135.89680000000001</v>
      </c>
      <c r="Z9" s="1914">
        <v>139.21610000000001</v>
      </c>
      <c r="AA9" s="1914">
        <v>131.30000000000001</v>
      </c>
      <c r="AB9" s="1914">
        <v>127.2968</v>
      </c>
      <c r="AC9" s="1914">
        <v>128.48330000000001</v>
      </c>
      <c r="AD9" s="1917">
        <v>132.57740000000001</v>
      </c>
      <c r="AG9" s="272" t="s">
        <v>102</v>
      </c>
      <c r="AH9" s="1057" t="s">
        <v>103</v>
      </c>
      <c r="AI9" s="1065">
        <v>123.92580000000001</v>
      </c>
      <c r="AJ9" s="1066">
        <v>129.0821</v>
      </c>
      <c r="AK9" s="1066">
        <v>134.1097</v>
      </c>
      <c r="AL9" s="1066">
        <v>143.65</v>
      </c>
      <c r="AM9" s="1067">
        <v>146.51609999999999</v>
      </c>
      <c r="AN9" s="1067">
        <v>143.8433</v>
      </c>
      <c r="AO9" s="1067">
        <v>144.49350000000001</v>
      </c>
      <c r="AP9" s="1067">
        <v>141.12260000000001</v>
      </c>
      <c r="AQ9" s="1067">
        <v>141.33330000000001</v>
      </c>
      <c r="AR9" s="1067">
        <v>144.60320000000002</v>
      </c>
      <c r="AS9" s="1067">
        <v>152.0333</v>
      </c>
      <c r="AT9" s="1068">
        <v>150.7903</v>
      </c>
      <c r="AU9" s="1069"/>
      <c r="AV9" s="272" t="s">
        <v>102</v>
      </c>
      <c r="AW9" s="1063" t="s">
        <v>103</v>
      </c>
      <c r="AX9" s="1066">
        <v>142.79679999999999</v>
      </c>
      <c r="AY9" s="1066">
        <v>151.03790000000001</v>
      </c>
      <c r="AZ9" s="1066">
        <v>152.85480000000001</v>
      </c>
      <c r="BA9" s="1067">
        <v>156.7867</v>
      </c>
      <c r="BB9" s="1067">
        <v>153.91290000000001</v>
      </c>
      <c r="BC9" s="1067">
        <v>155.94329999999999</v>
      </c>
      <c r="BD9" s="1067">
        <v>153.4742</v>
      </c>
      <c r="BE9" s="1067">
        <v>169.8484</v>
      </c>
      <c r="BF9" s="1067">
        <v>181.88</v>
      </c>
      <c r="BG9" s="1067">
        <v>180.04839999999999</v>
      </c>
      <c r="BH9" s="1067">
        <v>168.88</v>
      </c>
      <c r="BI9" s="1066">
        <v>158.65809999999999</v>
      </c>
      <c r="BK9" s="262" t="s">
        <v>102</v>
      </c>
      <c r="BL9" s="1057" t="s">
        <v>103</v>
      </c>
      <c r="BM9" s="283">
        <v>153.46</v>
      </c>
      <c r="BN9" s="284">
        <v>154.06</v>
      </c>
      <c r="BO9" s="284">
        <v>154.78</v>
      </c>
      <c r="BP9" s="284">
        <v>156.07</v>
      </c>
      <c r="BQ9" s="284">
        <v>147.85</v>
      </c>
      <c r="BR9" s="284">
        <v>153.88</v>
      </c>
      <c r="BS9" s="284">
        <v>163.35</v>
      </c>
      <c r="BT9" s="284">
        <v>174.51</v>
      </c>
      <c r="BU9" s="284">
        <v>173.92</v>
      </c>
      <c r="BV9" s="284">
        <v>164.28</v>
      </c>
      <c r="BW9" s="284">
        <v>154.63999999999999</v>
      </c>
      <c r="BX9" s="285">
        <v>150.49</v>
      </c>
      <c r="BZ9" s="197" t="s">
        <v>102</v>
      </c>
      <c r="CA9" s="254" t="s">
        <v>103</v>
      </c>
      <c r="CB9" s="286">
        <v>143.37741935483874</v>
      </c>
      <c r="CC9" s="287">
        <v>142.2071</v>
      </c>
      <c r="CD9" s="287">
        <v>141.9871</v>
      </c>
      <c r="CE9" s="287">
        <v>150.28</v>
      </c>
      <c r="CF9" s="287">
        <v>149.26770000000002</v>
      </c>
      <c r="CG9" s="287">
        <v>155.36670000000001</v>
      </c>
      <c r="CH9" s="287">
        <v>151.8742</v>
      </c>
      <c r="CI9" s="287">
        <v>145.5548</v>
      </c>
      <c r="CJ9" s="287">
        <v>138.59</v>
      </c>
      <c r="CK9" s="287">
        <v>121.0968</v>
      </c>
      <c r="CL9" s="287">
        <v>121.55670000000001</v>
      </c>
      <c r="CM9" s="288">
        <v>115.21940000000001</v>
      </c>
      <c r="CO9" s="197" t="s">
        <v>102</v>
      </c>
      <c r="CP9" s="254" t="s">
        <v>103</v>
      </c>
      <c r="CQ9" s="465">
        <v>113.78710000000001</v>
      </c>
      <c r="CR9" s="465">
        <v>120.7714</v>
      </c>
      <c r="CS9" s="465">
        <v>125.66770000000001</v>
      </c>
      <c r="CT9" s="465">
        <v>127.63330000000001</v>
      </c>
      <c r="CU9" s="465">
        <v>124.6032</v>
      </c>
      <c r="CV9" s="465">
        <v>127.80330000000001</v>
      </c>
      <c r="CW9" s="465">
        <v>121.4903</v>
      </c>
      <c r="CX9" s="465">
        <v>121.2677</v>
      </c>
      <c r="CY9" s="465">
        <v>129.28</v>
      </c>
      <c r="CZ9" s="465">
        <v>124.9903</v>
      </c>
      <c r="DA9" s="465">
        <v>114.6</v>
      </c>
      <c r="DB9" s="664">
        <v>109.3258</v>
      </c>
      <c r="DE9" s="197" t="s">
        <v>102</v>
      </c>
      <c r="DF9" s="254" t="s">
        <v>103</v>
      </c>
      <c r="DG9" s="689">
        <v>112.07100000000001</v>
      </c>
      <c r="DH9" s="689">
        <v>110.53100000000001</v>
      </c>
      <c r="DI9" s="689">
        <v>110.26130000000001</v>
      </c>
      <c r="DJ9" s="689">
        <v>110.22670000000001</v>
      </c>
      <c r="DK9" s="689">
        <v>118.7548</v>
      </c>
      <c r="DL9" s="689">
        <v>134.7833</v>
      </c>
      <c r="DM9" s="689">
        <v>145.7645</v>
      </c>
      <c r="DN9" s="689">
        <v>146.75810000000001</v>
      </c>
      <c r="DO9" s="689">
        <v>148.4067</v>
      </c>
      <c r="DP9" s="689">
        <v>140.36450000000002</v>
      </c>
      <c r="DQ9" s="689">
        <v>133.61670000000001</v>
      </c>
      <c r="DR9" s="699">
        <v>138.2097</v>
      </c>
      <c r="DU9" s="197" t="s">
        <v>102</v>
      </c>
      <c r="DV9" s="862" t="s">
        <v>103</v>
      </c>
      <c r="DW9" s="689">
        <v>134.6129</v>
      </c>
      <c r="DX9" s="689">
        <v>133.8321</v>
      </c>
      <c r="DY9" s="689">
        <v>137.42260000000002</v>
      </c>
      <c r="DZ9" s="689">
        <v>153.66330000000002</v>
      </c>
      <c r="EA9" s="689">
        <v>159.81290000000001</v>
      </c>
      <c r="EB9" s="689">
        <v>161.3767</v>
      </c>
      <c r="EC9" s="689">
        <v>154.14840000000001</v>
      </c>
      <c r="ED9" s="689">
        <v>149.40649999999999</v>
      </c>
      <c r="EE9" s="689">
        <v>145.07330000000002</v>
      </c>
      <c r="EF9" s="689">
        <v>129.48060000000001</v>
      </c>
      <c r="EG9" s="689">
        <v>123.5</v>
      </c>
      <c r="EH9" s="699">
        <v>120.84840000000001</v>
      </c>
      <c r="EJ9" s="197" t="s">
        <v>102</v>
      </c>
      <c r="EK9" s="862" t="s">
        <v>103</v>
      </c>
      <c r="EL9" s="990">
        <v>111.5548</v>
      </c>
      <c r="EM9" s="990">
        <v>117.31790000000001</v>
      </c>
      <c r="EN9" s="990">
        <v>125.7774</v>
      </c>
      <c r="EO9" s="990">
        <v>119.69670000000001</v>
      </c>
      <c r="EP9" s="990">
        <v>116.81610000000001</v>
      </c>
      <c r="EQ9" s="990">
        <v>120.5</v>
      </c>
      <c r="ER9" s="990">
        <v>119.2129</v>
      </c>
      <c r="ES9" s="990">
        <v>125.1516</v>
      </c>
      <c r="ET9" s="990">
        <v>121.27670000000001</v>
      </c>
      <c r="EU9" s="990">
        <v>104.47420000000001</v>
      </c>
      <c r="EV9" s="990">
        <v>104.41670000000001</v>
      </c>
      <c r="EW9" s="1070">
        <v>105.8032</v>
      </c>
      <c r="EY9" s="197" t="s">
        <v>102</v>
      </c>
      <c r="EZ9" s="1106" t="s">
        <v>103</v>
      </c>
      <c r="FA9" s="1247">
        <v>104.67</v>
      </c>
      <c r="FB9" s="1248">
        <v>105.9</v>
      </c>
      <c r="FC9" s="1248">
        <v>114.14</v>
      </c>
      <c r="FD9" s="1248">
        <v>143.44</v>
      </c>
      <c r="FE9" s="1248">
        <v>148.78</v>
      </c>
      <c r="FF9" s="1248">
        <v>151.80000000000001</v>
      </c>
      <c r="FG9" s="1248">
        <v>146.99</v>
      </c>
      <c r="FH9" s="1248">
        <v>154.82</v>
      </c>
      <c r="FI9" s="1248">
        <v>155.24</v>
      </c>
      <c r="FJ9" s="1248">
        <v>154.82</v>
      </c>
      <c r="FK9" s="1248">
        <v>158.62</v>
      </c>
      <c r="FL9" s="1249">
        <v>171.33</v>
      </c>
      <c r="FN9" s="197" t="s">
        <v>102</v>
      </c>
      <c r="FO9" s="1583" t="s">
        <v>103</v>
      </c>
      <c r="FP9" s="1375">
        <v>157.51</v>
      </c>
      <c r="FQ9" s="1375">
        <v>159.1</v>
      </c>
      <c r="FR9" s="1375">
        <v>166.58</v>
      </c>
      <c r="FS9" s="1375">
        <v>152.65</v>
      </c>
      <c r="FT9" s="1375">
        <v>130.52000000000001</v>
      </c>
      <c r="FU9" s="1375">
        <v>136.26</v>
      </c>
      <c r="FV9" s="1375">
        <v>121.2</v>
      </c>
      <c r="FW9" s="1375">
        <v>117.26</v>
      </c>
      <c r="FX9" s="1375">
        <v>116.67</v>
      </c>
      <c r="FY9" s="1375">
        <v>106.13</v>
      </c>
      <c r="FZ9" s="1375">
        <v>98.54</v>
      </c>
      <c r="GA9" s="1585">
        <v>86.9</v>
      </c>
    </row>
    <row r="10" spans="2:183" ht="15.95" customHeight="1">
      <c r="B10" s="282" t="s">
        <v>148</v>
      </c>
      <c r="C10" s="1918" t="s">
        <v>103</v>
      </c>
      <c r="D10" s="1919">
        <v>176.8167</v>
      </c>
      <c r="E10" s="1919">
        <v>176.61660000000001</v>
      </c>
      <c r="F10" s="1920">
        <v>175.88910000000001</v>
      </c>
      <c r="G10" s="1920">
        <v>175.28280000000001</v>
      </c>
      <c r="H10" s="1920">
        <v>174.99780000000001</v>
      </c>
      <c r="I10" s="1920">
        <v>174.33940000000001</v>
      </c>
      <c r="J10" s="1920">
        <v>174.7355</v>
      </c>
      <c r="K10" s="1920">
        <v>175.27870000000001</v>
      </c>
      <c r="L10" s="1920">
        <v>175.1994</v>
      </c>
      <c r="M10" s="1920">
        <v>174.71690000000001</v>
      </c>
      <c r="N10" s="1920">
        <v>172.5676</v>
      </c>
      <c r="O10" s="1921">
        <v>167.78400000000002</v>
      </c>
      <c r="Q10" s="282" t="s">
        <v>148</v>
      </c>
      <c r="R10" s="1918" t="s">
        <v>103</v>
      </c>
      <c r="S10" s="1920">
        <v>167.77590000000001</v>
      </c>
      <c r="T10" s="1920">
        <v>167.50560000000002</v>
      </c>
      <c r="U10" s="1920">
        <v>167.86680000000001</v>
      </c>
      <c r="V10" s="1920">
        <v>166.01230000000001</v>
      </c>
      <c r="W10" s="1920">
        <v>157.6233</v>
      </c>
      <c r="X10" s="1920">
        <v>154.70340000000002</v>
      </c>
      <c r="Y10" s="1920">
        <v>155.0693</v>
      </c>
      <c r="Z10" s="1920">
        <v>158.6123</v>
      </c>
      <c r="AA10" s="1920">
        <v>161.7105</v>
      </c>
      <c r="AB10" s="1920">
        <v>165.083</v>
      </c>
      <c r="AC10" s="1920">
        <v>168.3013</v>
      </c>
      <c r="AD10" s="1921">
        <v>172.0453</v>
      </c>
      <c r="AG10" s="272" t="s">
        <v>148</v>
      </c>
      <c r="AH10" s="1063" t="s">
        <v>103</v>
      </c>
      <c r="AI10" s="1071">
        <v>170.89420000000001</v>
      </c>
      <c r="AJ10" s="1072">
        <v>164.4024</v>
      </c>
      <c r="AK10" s="1072">
        <v>165.17490000000001</v>
      </c>
      <c r="AL10" s="1072">
        <v>163.3432</v>
      </c>
      <c r="AM10" s="1072">
        <v>164.1557</v>
      </c>
      <c r="AN10" s="1072">
        <v>167.7551</v>
      </c>
      <c r="AO10" s="1072">
        <v>170.76340000000002</v>
      </c>
      <c r="AP10" s="1072">
        <v>170.99080000000001</v>
      </c>
      <c r="AQ10" s="1072">
        <v>171.44990000000001</v>
      </c>
      <c r="AR10" s="1072">
        <v>171.43520000000001</v>
      </c>
      <c r="AS10" s="1072">
        <v>171.56800000000001</v>
      </c>
      <c r="AT10" s="1073">
        <v>172.68040000000002</v>
      </c>
      <c r="AV10" s="272" t="s">
        <v>148</v>
      </c>
      <c r="AW10" s="1074" t="s">
        <v>103</v>
      </c>
      <c r="AX10" s="1072">
        <v>176.23859999999999</v>
      </c>
      <c r="AY10" s="1072">
        <v>177.1054</v>
      </c>
      <c r="AZ10" s="1072">
        <v>178.94470000000001</v>
      </c>
      <c r="BA10" s="1072">
        <v>179.3554</v>
      </c>
      <c r="BB10" s="1072">
        <v>178.84180000000001</v>
      </c>
      <c r="BC10" s="1072">
        <v>179.05359999999999</v>
      </c>
      <c r="BD10" s="1072">
        <v>179.1644</v>
      </c>
      <c r="BE10" s="1072">
        <v>180.24879999999999</v>
      </c>
      <c r="BF10" s="1072">
        <v>190.07130000000001</v>
      </c>
      <c r="BG10" s="1072">
        <v>200.6353</v>
      </c>
      <c r="BH10" s="1072">
        <v>206.26140000000001</v>
      </c>
      <c r="BI10" s="1072">
        <v>207.24119999999999</v>
      </c>
      <c r="BK10" s="272" t="s">
        <v>148</v>
      </c>
      <c r="BL10" s="1063" t="s">
        <v>103</v>
      </c>
      <c r="BM10" s="289">
        <v>207.99</v>
      </c>
      <c r="BN10" s="284">
        <v>208.66</v>
      </c>
      <c r="BO10" s="284">
        <v>206.03</v>
      </c>
      <c r="BP10" s="284">
        <v>193.57</v>
      </c>
      <c r="BQ10" s="284">
        <v>186.93</v>
      </c>
      <c r="BR10" s="284">
        <v>185.84</v>
      </c>
      <c r="BS10" s="284">
        <v>186.06</v>
      </c>
      <c r="BT10" s="284">
        <v>202.8</v>
      </c>
      <c r="BU10" s="284">
        <v>215.31</v>
      </c>
      <c r="BV10" s="284">
        <v>223.66</v>
      </c>
      <c r="BW10" s="284">
        <v>211.84</v>
      </c>
      <c r="BX10" s="285">
        <v>201.06</v>
      </c>
      <c r="BZ10" s="197" t="s">
        <v>148</v>
      </c>
      <c r="CA10" s="255" t="s">
        <v>103</v>
      </c>
      <c r="CB10" s="286">
        <v>209.83625214003678</v>
      </c>
      <c r="CC10" s="287">
        <v>207.83200000000002</v>
      </c>
      <c r="CD10" s="287">
        <v>204.54680000000002</v>
      </c>
      <c r="CE10" s="287">
        <v>191.40900000000002</v>
      </c>
      <c r="CF10" s="287">
        <v>193.10060000000001</v>
      </c>
      <c r="CG10" s="287">
        <v>189.80549999999999</v>
      </c>
      <c r="CH10" s="287">
        <v>193.4648</v>
      </c>
      <c r="CI10" s="287">
        <v>193.28140000000002</v>
      </c>
      <c r="CJ10" s="287">
        <v>191.93010000000001</v>
      </c>
      <c r="CK10" s="287">
        <v>183.3252</v>
      </c>
      <c r="CL10" s="287">
        <v>175.4067</v>
      </c>
      <c r="CM10" s="288">
        <v>173.87870000000001</v>
      </c>
      <c r="CO10" s="197" t="s">
        <v>148</v>
      </c>
      <c r="CP10" s="255" t="s">
        <v>103</v>
      </c>
      <c r="CQ10" s="465">
        <v>171.37630000000001</v>
      </c>
      <c r="CR10" s="465">
        <v>164.4641</v>
      </c>
      <c r="CS10" s="465">
        <v>163.6388</v>
      </c>
      <c r="CT10" s="465">
        <v>166.97499999999999</v>
      </c>
      <c r="CU10" s="465">
        <v>163.53210000000001</v>
      </c>
      <c r="CV10" s="465">
        <v>158.59</v>
      </c>
      <c r="CW10" s="465">
        <v>163.0317</v>
      </c>
      <c r="CX10" s="465">
        <v>170.72890000000001</v>
      </c>
      <c r="CY10" s="465">
        <v>171.91500000000002</v>
      </c>
      <c r="CZ10" s="465">
        <v>173.33700000000002</v>
      </c>
      <c r="DA10" s="465">
        <v>168.786</v>
      </c>
      <c r="DB10" s="664">
        <v>162.6208</v>
      </c>
      <c r="DE10" s="197" t="s">
        <v>148</v>
      </c>
      <c r="DF10" s="255" t="s">
        <v>103</v>
      </c>
      <c r="DG10" s="689">
        <v>162.30110000000002</v>
      </c>
      <c r="DH10" s="689">
        <v>160.5309</v>
      </c>
      <c r="DI10" s="689">
        <v>134.25310000000002</v>
      </c>
      <c r="DJ10" s="689">
        <v>132.6242</v>
      </c>
      <c r="DK10" s="689">
        <v>134.2775</v>
      </c>
      <c r="DL10" s="689">
        <v>165.77340000000001</v>
      </c>
      <c r="DM10" s="689">
        <v>178.53060000000002</v>
      </c>
      <c r="DN10" s="689">
        <v>183.03710000000001</v>
      </c>
      <c r="DO10" s="689">
        <v>182.21100000000001</v>
      </c>
      <c r="DP10" s="689">
        <v>184.14450000000002</v>
      </c>
      <c r="DQ10" s="689">
        <v>174.4631</v>
      </c>
      <c r="DR10" s="699">
        <v>181.73090000000002</v>
      </c>
      <c r="DU10" s="197" t="s">
        <v>148</v>
      </c>
      <c r="DV10" s="865" t="s">
        <v>103</v>
      </c>
      <c r="DW10" s="689">
        <v>192.46020000000001</v>
      </c>
      <c r="DX10" s="689">
        <v>187.95760000000001</v>
      </c>
      <c r="DY10" s="689">
        <v>175.80410000000001</v>
      </c>
      <c r="DZ10" s="689">
        <v>182.96620000000001</v>
      </c>
      <c r="EA10" s="689">
        <v>193.69580000000002</v>
      </c>
      <c r="EB10" s="689">
        <v>204.24860000000001</v>
      </c>
      <c r="EC10" s="689">
        <v>207.1465</v>
      </c>
      <c r="ED10" s="689">
        <v>207.7466</v>
      </c>
      <c r="EE10" s="689">
        <v>207.96030000000002</v>
      </c>
      <c r="EF10" s="689">
        <v>199.98610000000002</v>
      </c>
      <c r="EG10" s="689">
        <v>186.7936</v>
      </c>
      <c r="EH10" s="699">
        <v>178.67440000000002</v>
      </c>
      <c r="EJ10" s="197" t="s">
        <v>148</v>
      </c>
      <c r="EK10" s="865" t="s">
        <v>103</v>
      </c>
      <c r="EL10" s="991">
        <v>185.2919</v>
      </c>
      <c r="EM10" s="991">
        <v>177.577</v>
      </c>
      <c r="EN10" s="991">
        <v>155.91240000000002</v>
      </c>
      <c r="EO10" s="991">
        <v>146.66630000000001</v>
      </c>
      <c r="EP10" s="991">
        <v>147.07650000000001</v>
      </c>
      <c r="EQ10" s="991">
        <v>162.96790000000001</v>
      </c>
      <c r="ER10" s="991">
        <v>171.96790000000001</v>
      </c>
      <c r="ES10" s="991">
        <v>171.69330000000002</v>
      </c>
      <c r="ET10" s="991">
        <v>170.05520000000001</v>
      </c>
      <c r="EU10" s="991">
        <v>172.30070000000001</v>
      </c>
      <c r="EV10" s="991">
        <v>174.64160000000001</v>
      </c>
      <c r="EW10" s="1075">
        <v>169.25290000000001</v>
      </c>
      <c r="EY10" s="197" t="s">
        <v>148</v>
      </c>
      <c r="EZ10" s="865" t="s">
        <v>103</v>
      </c>
      <c r="FA10" s="1250">
        <v>164.44</v>
      </c>
      <c r="FB10" s="1229">
        <v>158.54</v>
      </c>
      <c r="FC10" s="1229">
        <v>161.21</v>
      </c>
      <c r="FD10" s="1229">
        <v>177.85</v>
      </c>
      <c r="FE10" s="1229">
        <v>191.22</v>
      </c>
      <c r="FF10" s="1229">
        <v>194.47</v>
      </c>
      <c r="FG10" s="1229">
        <v>194.49</v>
      </c>
      <c r="FH10" s="1229">
        <v>196.55</v>
      </c>
      <c r="FI10" s="1229">
        <v>197.92</v>
      </c>
      <c r="FJ10" s="1229">
        <v>199.07</v>
      </c>
      <c r="FK10" s="1229">
        <v>202.93</v>
      </c>
      <c r="FL10" s="1251">
        <v>211.41</v>
      </c>
      <c r="FN10" s="197" t="s">
        <v>148</v>
      </c>
      <c r="FO10" s="1587" t="s">
        <v>103</v>
      </c>
      <c r="FP10" s="1375">
        <v>221.78</v>
      </c>
      <c r="FQ10" s="1375">
        <v>222.95</v>
      </c>
      <c r="FR10" s="1375">
        <v>217.79</v>
      </c>
      <c r="FS10" s="1375">
        <v>215.09</v>
      </c>
      <c r="FT10" s="1375">
        <v>207.91</v>
      </c>
      <c r="FU10" s="1375">
        <v>187.04</v>
      </c>
      <c r="FV10" s="1375">
        <v>192.57</v>
      </c>
      <c r="FW10" s="1375">
        <v>193.32</v>
      </c>
      <c r="FX10" s="1375">
        <v>194.06</v>
      </c>
      <c r="FY10" s="1375">
        <v>187.05</v>
      </c>
      <c r="FZ10" s="1375">
        <v>181.67</v>
      </c>
      <c r="GA10" s="1585">
        <v>176.7</v>
      </c>
    </row>
    <row r="11" spans="2:183" ht="15.95" customHeight="1">
      <c r="B11" s="282"/>
      <c r="C11" s="1918" t="s">
        <v>150</v>
      </c>
      <c r="D11" s="1919">
        <v>345.81810000000002</v>
      </c>
      <c r="E11" s="1919">
        <v>345.42680000000001</v>
      </c>
      <c r="F11" s="1920">
        <v>344.00390000000004</v>
      </c>
      <c r="G11" s="1920">
        <v>342.81800000000004</v>
      </c>
      <c r="H11" s="1920">
        <v>342.26060000000001</v>
      </c>
      <c r="I11" s="1920">
        <v>340.97300000000001</v>
      </c>
      <c r="J11" s="1920">
        <v>341.74770000000001</v>
      </c>
      <c r="K11" s="1920">
        <v>342.81</v>
      </c>
      <c r="L11" s="1920">
        <v>342.65499999999997</v>
      </c>
      <c r="M11" s="1920">
        <v>341.71129999999999</v>
      </c>
      <c r="N11" s="1920">
        <v>337.5077</v>
      </c>
      <c r="O11" s="1921">
        <v>328.15190000000001</v>
      </c>
      <c r="Q11" s="282"/>
      <c r="R11" s="1918" t="s">
        <v>150</v>
      </c>
      <c r="S11" s="1920">
        <v>328.1361</v>
      </c>
      <c r="T11" s="1920">
        <v>327.60750000000002</v>
      </c>
      <c r="U11" s="1920">
        <v>328.31389999999999</v>
      </c>
      <c r="V11" s="1920">
        <v>324.68729999999999</v>
      </c>
      <c r="W11" s="1920">
        <v>308.27969999999999</v>
      </c>
      <c r="X11" s="1920">
        <v>302.56900000000002</v>
      </c>
      <c r="Y11" s="1920">
        <v>303.28450000000004</v>
      </c>
      <c r="Z11" s="1920">
        <v>310.21390000000002</v>
      </c>
      <c r="AA11" s="1920">
        <v>316.27330000000001</v>
      </c>
      <c r="AB11" s="1920">
        <v>322.86940000000004</v>
      </c>
      <c r="AC11" s="1920">
        <v>329.16370000000001</v>
      </c>
      <c r="AD11" s="1921">
        <v>336.48610000000002</v>
      </c>
      <c r="AG11" s="272"/>
      <c r="AH11" s="1063" t="s">
        <v>150</v>
      </c>
      <c r="AI11" s="1071">
        <v>334.23480000000001</v>
      </c>
      <c r="AJ11" s="1072">
        <v>321.53820000000002</v>
      </c>
      <c r="AK11" s="1072">
        <v>323.04900000000004</v>
      </c>
      <c r="AL11" s="1072">
        <v>319.4667</v>
      </c>
      <c r="AM11" s="1072">
        <v>321.05580000000003</v>
      </c>
      <c r="AN11" s="1072">
        <v>328.09530000000001</v>
      </c>
      <c r="AO11" s="1072">
        <v>333.97900000000004</v>
      </c>
      <c r="AP11" s="1072">
        <v>334.4239</v>
      </c>
      <c r="AQ11" s="1072">
        <v>335.32170000000002</v>
      </c>
      <c r="AR11" s="1072">
        <v>335.29290000000003</v>
      </c>
      <c r="AS11" s="1072">
        <v>335.55270000000002</v>
      </c>
      <c r="AT11" s="1073">
        <v>337.72840000000002</v>
      </c>
      <c r="AV11" s="272"/>
      <c r="AW11" s="1074" t="s">
        <v>150</v>
      </c>
      <c r="AX11" s="1072">
        <v>344.68740000000003</v>
      </c>
      <c r="AY11" s="1072">
        <v>346.38279999999997</v>
      </c>
      <c r="AZ11" s="1072">
        <v>349.98</v>
      </c>
      <c r="BA11" s="1072">
        <v>350.7833</v>
      </c>
      <c r="BB11" s="1072">
        <v>349.77870000000001</v>
      </c>
      <c r="BC11" s="1072">
        <v>350.19299999999998</v>
      </c>
      <c r="BD11" s="1072">
        <v>350.40969999999999</v>
      </c>
      <c r="BE11" s="1072">
        <v>352.53059999999999</v>
      </c>
      <c r="BF11" s="1072">
        <v>371.74130000000002</v>
      </c>
      <c r="BG11" s="1072">
        <v>392.40260000000001</v>
      </c>
      <c r="BH11" s="1072">
        <v>403.40600000000001</v>
      </c>
      <c r="BI11" s="1072">
        <v>405.32229999999998</v>
      </c>
      <c r="BK11" s="272"/>
      <c r="BL11" s="1063" t="s">
        <v>150</v>
      </c>
      <c r="BM11" s="290">
        <v>406.78</v>
      </c>
      <c r="BN11" s="291">
        <v>408.09</v>
      </c>
      <c r="BO11" s="291">
        <v>402.96</v>
      </c>
      <c r="BP11" s="291">
        <v>378.59</v>
      </c>
      <c r="BQ11" s="291">
        <v>365.59</v>
      </c>
      <c r="BR11" s="291">
        <v>363.46</v>
      </c>
      <c r="BS11" s="291">
        <v>363.9</v>
      </c>
      <c r="BT11" s="291">
        <v>396.63</v>
      </c>
      <c r="BU11" s="291">
        <v>421.1</v>
      </c>
      <c r="BV11" s="291">
        <v>437.43</v>
      </c>
      <c r="BW11" s="291">
        <v>414.31</v>
      </c>
      <c r="BX11" s="292">
        <v>393.23</v>
      </c>
      <c r="BZ11" s="197"/>
      <c r="CA11" s="255" t="s">
        <v>150</v>
      </c>
      <c r="CB11" s="293">
        <v>410.39774193548385</v>
      </c>
      <c r="CC11" s="294">
        <v>406.47790000000003</v>
      </c>
      <c r="CD11" s="294">
        <v>400.05260000000004</v>
      </c>
      <c r="CE11" s="294">
        <v>374.86070000000001</v>
      </c>
      <c r="CF11" s="294">
        <v>378.3152</v>
      </c>
      <c r="CG11" s="294">
        <v>287.04430000000002</v>
      </c>
      <c r="CH11" s="294">
        <v>378.3784</v>
      </c>
      <c r="CI11" s="294">
        <v>378.0197</v>
      </c>
      <c r="CJ11" s="294">
        <v>375.37700000000001</v>
      </c>
      <c r="CK11" s="294">
        <v>358.54740000000004</v>
      </c>
      <c r="CL11" s="294">
        <v>343.06030000000004</v>
      </c>
      <c r="CM11" s="295">
        <v>340.07190000000003</v>
      </c>
      <c r="CO11" s="197"/>
      <c r="CP11" s="255" t="s">
        <v>150</v>
      </c>
      <c r="CQ11" s="466">
        <v>335.17770000000002</v>
      </c>
      <c r="CR11" s="466">
        <v>321.65890000000002</v>
      </c>
      <c r="CS11" s="466">
        <v>320.04480000000001</v>
      </c>
      <c r="CT11" s="466">
        <v>326.56970000000001</v>
      </c>
      <c r="CU11" s="466">
        <v>319.83609999999999</v>
      </c>
      <c r="CV11" s="466">
        <v>310.1687</v>
      </c>
      <c r="CW11" s="466">
        <v>318.85740000000004</v>
      </c>
      <c r="CX11" s="466">
        <v>333.91160000000002</v>
      </c>
      <c r="CY11" s="466">
        <v>336.23130000000003</v>
      </c>
      <c r="CZ11" s="466">
        <v>339.01260000000002</v>
      </c>
      <c r="DA11" s="466">
        <v>330.11170000000004</v>
      </c>
      <c r="DB11" s="665">
        <v>318.05380000000002</v>
      </c>
      <c r="DE11" s="197"/>
      <c r="DF11" s="255" t="s">
        <v>150</v>
      </c>
      <c r="DG11" s="690">
        <v>317.42840000000001</v>
      </c>
      <c r="DH11" s="690">
        <v>313.96620000000001</v>
      </c>
      <c r="DI11" s="690">
        <v>262.57229999999998</v>
      </c>
      <c r="DJ11" s="690">
        <v>259.38630000000001</v>
      </c>
      <c r="DK11" s="690">
        <v>262.62</v>
      </c>
      <c r="DL11" s="690">
        <v>324.21930000000003</v>
      </c>
      <c r="DM11" s="690">
        <v>349.17</v>
      </c>
      <c r="DN11" s="690">
        <v>357.98390000000001</v>
      </c>
      <c r="DO11" s="690">
        <v>356.36830000000003</v>
      </c>
      <c r="DP11" s="690">
        <v>360.1497</v>
      </c>
      <c r="DQ11" s="690">
        <v>341.21500000000003</v>
      </c>
      <c r="DR11" s="700">
        <v>355.42940000000004</v>
      </c>
      <c r="DU11" s="197"/>
      <c r="DV11" s="865" t="s">
        <v>150</v>
      </c>
      <c r="DW11" s="690">
        <v>376.4135</v>
      </c>
      <c r="DX11" s="690">
        <v>367.60750000000002</v>
      </c>
      <c r="DY11" s="690">
        <v>343.83770000000004</v>
      </c>
      <c r="DZ11" s="690">
        <v>357.84530000000001</v>
      </c>
      <c r="EA11" s="690">
        <v>378.83030000000002</v>
      </c>
      <c r="EB11" s="690">
        <v>399.46930000000003</v>
      </c>
      <c r="EC11" s="690">
        <v>405.13710000000003</v>
      </c>
      <c r="ED11" s="690">
        <v>406.31060000000002</v>
      </c>
      <c r="EE11" s="690">
        <v>406.7287</v>
      </c>
      <c r="EF11" s="690">
        <v>391.13290000000001</v>
      </c>
      <c r="EG11" s="690">
        <v>365.33100000000002</v>
      </c>
      <c r="EH11" s="700">
        <v>349.4513</v>
      </c>
      <c r="EJ11" s="197"/>
      <c r="EK11" s="865" t="s">
        <v>150</v>
      </c>
      <c r="EL11" s="992">
        <v>362.39390000000003</v>
      </c>
      <c r="EM11" s="992">
        <v>347.30500000000001</v>
      </c>
      <c r="EN11" s="992">
        <v>304.93350000000004</v>
      </c>
      <c r="EO11" s="992">
        <v>286.85000000000002</v>
      </c>
      <c r="EP11" s="992">
        <v>287.65230000000003</v>
      </c>
      <c r="EQ11" s="992">
        <v>318.73270000000002</v>
      </c>
      <c r="ER11" s="992">
        <v>336.33480000000003</v>
      </c>
      <c r="ES11" s="992">
        <v>335.79770000000002</v>
      </c>
      <c r="ET11" s="992">
        <v>332.59399999999999</v>
      </c>
      <c r="EU11" s="992">
        <v>336.98580000000004</v>
      </c>
      <c r="EV11" s="992">
        <v>341.56400000000002</v>
      </c>
      <c r="EW11" s="1076">
        <v>331.02480000000003</v>
      </c>
      <c r="EY11" s="197"/>
      <c r="EZ11" s="865" t="s">
        <v>150</v>
      </c>
      <c r="FA11" s="1252">
        <v>321.61</v>
      </c>
      <c r="FB11" s="1230">
        <v>310.07</v>
      </c>
      <c r="FC11" s="1230">
        <v>315.29000000000002</v>
      </c>
      <c r="FD11" s="1230">
        <v>347.83</v>
      </c>
      <c r="FE11" s="1230">
        <v>373.99</v>
      </c>
      <c r="FF11" s="1230">
        <v>380.34</v>
      </c>
      <c r="FG11" s="1230">
        <v>380.38</v>
      </c>
      <c r="FH11" s="1230">
        <v>384.41</v>
      </c>
      <c r="FI11" s="1230">
        <v>387.1</v>
      </c>
      <c r="FJ11" s="1230">
        <v>389.34</v>
      </c>
      <c r="FK11" s="1230">
        <v>396.89</v>
      </c>
      <c r="FL11" s="1253">
        <v>413.48</v>
      </c>
      <c r="FN11" s="197"/>
      <c r="FO11" s="1587" t="s">
        <v>150</v>
      </c>
      <c r="FP11" s="1374">
        <v>433.76</v>
      </c>
      <c r="FQ11" s="1374">
        <v>436.05</v>
      </c>
      <c r="FR11" s="1374">
        <v>425.95</v>
      </c>
      <c r="FS11" s="1374">
        <v>420.68</v>
      </c>
      <c r="FT11" s="1374">
        <v>406.63</v>
      </c>
      <c r="FU11" s="1374">
        <v>365.81</v>
      </c>
      <c r="FV11" s="1374">
        <v>376.63</v>
      </c>
      <c r="FW11" s="1374">
        <v>378.09</v>
      </c>
      <c r="FX11" s="1374">
        <v>379.54</v>
      </c>
      <c r="FY11" s="1374">
        <v>365.84</v>
      </c>
      <c r="FZ11" s="1374">
        <v>355.32</v>
      </c>
      <c r="GA11" s="1589">
        <v>345.59</v>
      </c>
    </row>
    <row r="12" spans="2:183" ht="15.95" customHeight="1">
      <c r="B12" s="282" t="s">
        <v>125</v>
      </c>
      <c r="C12" s="1922" t="s">
        <v>103</v>
      </c>
      <c r="D12" s="1919">
        <v>143.7972</v>
      </c>
      <c r="E12" s="1919">
        <v>133.1628</v>
      </c>
      <c r="F12" s="1920">
        <v>145.10599999999999</v>
      </c>
      <c r="G12" s="1920">
        <v>153.3323</v>
      </c>
      <c r="H12" s="1920">
        <v>153.83180000000002</v>
      </c>
      <c r="I12" s="1920">
        <v>162.26650000000001</v>
      </c>
      <c r="J12" s="1920">
        <v>165.5077</v>
      </c>
      <c r="K12" s="1920">
        <v>162.78660000000002</v>
      </c>
      <c r="L12" s="1920">
        <v>161.084</v>
      </c>
      <c r="M12" s="1920">
        <v>145.42740000000001</v>
      </c>
      <c r="N12" s="1920">
        <v>136.7998</v>
      </c>
      <c r="O12" s="1921">
        <v>136.39930000000001</v>
      </c>
      <c r="Q12" s="282" t="s">
        <v>125</v>
      </c>
      <c r="R12" s="1922" t="s">
        <v>103</v>
      </c>
      <c r="S12" s="1920">
        <v>133.023</v>
      </c>
      <c r="T12" s="1920">
        <v>130.82150000000001</v>
      </c>
      <c r="U12" s="1920">
        <v>134.3742</v>
      </c>
      <c r="V12" s="1920">
        <v>135.70760000000001</v>
      </c>
      <c r="W12" s="1920">
        <v>137.58020000000002</v>
      </c>
      <c r="X12" s="1920">
        <v>151.79170000000002</v>
      </c>
      <c r="Y12" s="1920">
        <v>155.29499999999999</v>
      </c>
      <c r="Z12" s="1920">
        <v>154.00630000000001</v>
      </c>
      <c r="AA12" s="1920">
        <v>149.99680000000001</v>
      </c>
      <c r="AB12" s="1920">
        <v>143.9314</v>
      </c>
      <c r="AC12" s="1920">
        <v>140.12049999999999</v>
      </c>
      <c r="AD12" s="1921">
        <v>138.369</v>
      </c>
      <c r="AG12" s="272" t="s">
        <v>125</v>
      </c>
      <c r="AH12" s="1074" t="s">
        <v>103</v>
      </c>
      <c r="AI12" s="1071">
        <v>142.0736</v>
      </c>
      <c r="AJ12" s="1072">
        <v>139.56050000000002</v>
      </c>
      <c r="AK12" s="1072">
        <v>145.4006</v>
      </c>
      <c r="AL12" s="1072">
        <v>154.69110000000001</v>
      </c>
      <c r="AM12" s="1072">
        <v>161.40440000000001</v>
      </c>
      <c r="AN12" s="1072">
        <v>160.7704</v>
      </c>
      <c r="AO12" s="1072">
        <v>162.70510000000002</v>
      </c>
      <c r="AP12" s="1072">
        <v>161.99190000000002</v>
      </c>
      <c r="AQ12" s="1072">
        <v>157.9888</v>
      </c>
      <c r="AR12" s="1072">
        <v>156.3887</v>
      </c>
      <c r="AS12" s="1072">
        <v>161.78400000000002</v>
      </c>
      <c r="AT12" s="1073">
        <v>169.916</v>
      </c>
      <c r="AV12" s="272" t="s">
        <v>125</v>
      </c>
      <c r="AW12" s="1074" t="s">
        <v>103</v>
      </c>
      <c r="AX12" s="1072">
        <v>164.33080000000001</v>
      </c>
      <c r="AY12" s="1072">
        <v>163.61410000000001</v>
      </c>
      <c r="AZ12" s="1072">
        <v>170.10839999999999</v>
      </c>
      <c r="BA12" s="1072">
        <v>175.79560000000001</v>
      </c>
      <c r="BB12" s="1072">
        <v>172.4359</v>
      </c>
      <c r="BC12" s="1072">
        <v>172.77010000000001</v>
      </c>
      <c r="BD12" s="1072">
        <v>170.696</v>
      </c>
      <c r="BE12" s="1072">
        <v>178.5247</v>
      </c>
      <c r="BF12" s="1072">
        <v>194.05119999999999</v>
      </c>
      <c r="BG12" s="1072">
        <v>195.29509999999999</v>
      </c>
      <c r="BH12" s="1072">
        <v>188.16210000000001</v>
      </c>
      <c r="BI12" s="1072">
        <v>182.8158</v>
      </c>
      <c r="BK12" s="272" t="s">
        <v>125</v>
      </c>
      <c r="BL12" s="1074" t="s">
        <v>103</v>
      </c>
      <c r="BM12" s="289">
        <v>169.85</v>
      </c>
      <c r="BN12" s="296">
        <v>164.2</v>
      </c>
      <c r="BO12" s="296">
        <v>164.09</v>
      </c>
      <c r="BP12" s="296">
        <v>164.38</v>
      </c>
      <c r="BQ12" s="296">
        <v>166.33</v>
      </c>
      <c r="BR12" s="296">
        <v>170.75</v>
      </c>
      <c r="BS12" s="296">
        <v>176.01</v>
      </c>
      <c r="BT12" s="296">
        <v>183.15</v>
      </c>
      <c r="BU12" s="296">
        <v>191.74</v>
      </c>
      <c r="BV12" s="296">
        <v>185.61</v>
      </c>
      <c r="BW12" s="296">
        <v>171.87</v>
      </c>
      <c r="BX12" s="297">
        <v>170.26</v>
      </c>
      <c r="BZ12" s="197" t="s">
        <v>125</v>
      </c>
      <c r="CA12" s="256" t="s">
        <v>103</v>
      </c>
      <c r="CB12" s="286">
        <v>160.00287303097016</v>
      </c>
      <c r="CC12" s="287">
        <v>157.1695</v>
      </c>
      <c r="CD12" s="287">
        <v>154.2809</v>
      </c>
      <c r="CE12" s="287">
        <v>158.00660000000002</v>
      </c>
      <c r="CF12" s="287">
        <v>161.5581</v>
      </c>
      <c r="CG12" s="287">
        <v>170.7073</v>
      </c>
      <c r="CH12" s="287">
        <v>174.6532</v>
      </c>
      <c r="CI12" s="287">
        <v>167.4513</v>
      </c>
      <c r="CJ12" s="287">
        <v>164.49270000000001</v>
      </c>
      <c r="CK12" s="287">
        <v>148.5462</v>
      </c>
      <c r="CL12" s="287">
        <v>143.45410000000001</v>
      </c>
      <c r="CM12" s="288">
        <v>140.5523</v>
      </c>
      <c r="CO12" s="197" t="s">
        <v>125</v>
      </c>
      <c r="CP12" s="256" t="s">
        <v>103</v>
      </c>
      <c r="CQ12" s="465">
        <v>133.1902</v>
      </c>
      <c r="CR12" s="465">
        <v>134.68360000000001</v>
      </c>
      <c r="CS12" s="465">
        <v>139.7945</v>
      </c>
      <c r="CT12" s="465">
        <v>139.51990000000001</v>
      </c>
      <c r="CU12" s="465">
        <v>139.39750000000001</v>
      </c>
      <c r="CV12" s="465">
        <v>146.52180000000001</v>
      </c>
      <c r="CW12" s="465">
        <v>146.4624</v>
      </c>
      <c r="CX12" s="465">
        <v>145.38310000000001</v>
      </c>
      <c r="CY12" s="465">
        <v>146.8049</v>
      </c>
      <c r="CZ12" s="465">
        <v>147.5446</v>
      </c>
      <c r="DA12" s="465">
        <v>139.31380000000001</v>
      </c>
      <c r="DB12" s="664">
        <v>132.58530000000002</v>
      </c>
      <c r="DE12" s="197" t="s">
        <v>125</v>
      </c>
      <c r="DF12" s="256" t="s">
        <v>103</v>
      </c>
      <c r="DG12" s="689">
        <v>131.9855</v>
      </c>
      <c r="DH12" s="689">
        <v>130.66380000000001</v>
      </c>
      <c r="DI12" s="689">
        <v>125.1974</v>
      </c>
      <c r="DJ12" s="689">
        <v>124.65570000000001</v>
      </c>
      <c r="DK12" s="689">
        <v>130.36160000000001</v>
      </c>
      <c r="DL12" s="689">
        <v>147.1549</v>
      </c>
      <c r="DM12" s="689">
        <v>160.02690000000001</v>
      </c>
      <c r="DN12" s="689">
        <v>161.626</v>
      </c>
      <c r="DO12" s="689">
        <v>163.02420000000001</v>
      </c>
      <c r="DP12" s="689">
        <v>162.251</v>
      </c>
      <c r="DQ12" s="689">
        <v>155.79430000000002</v>
      </c>
      <c r="DR12" s="699">
        <v>156.59780000000001</v>
      </c>
      <c r="DU12" s="197" t="s">
        <v>125</v>
      </c>
      <c r="DV12" s="866" t="s">
        <v>103</v>
      </c>
      <c r="DW12" s="689">
        <v>152.95570000000001</v>
      </c>
      <c r="DX12" s="689">
        <v>151.99260000000001</v>
      </c>
      <c r="DY12" s="689">
        <v>153.24510000000001</v>
      </c>
      <c r="DZ12" s="689">
        <v>164.0008</v>
      </c>
      <c r="EA12" s="689">
        <v>170.624</v>
      </c>
      <c r="EB12" s="689">
        <v>176.90200000000002</v>
      </c>
      <c r="EC12" s="689">
        <v>173.27170000000001</v>
      </c>
      <c r="ED12" s="689">
        <v>169.63480000000001</v>
      </c>
      <c r="EE12" s="689">
        <v>166.7013</v>
      </c>
      <c r="EF12" s="689">
        <v>157.17000000000002</v>
      </c>
      <c r="EG12" s="689">
        <v>150.96729999999999</v>
      </c>
      <c r="EH12" s="699">
        <v>146.12620000000001</v>
      </c>
      <c r="EJ12" s="197" t="s">
        <v>125</v>
      </c>
      <c r="EK12" s="866" t="s">
        <v>103</v>
      </c>
      <c r="EL12" s="991">
        <v>139.42449999999999</v>
      </c>
      <c r="EM12" s="991">
        <v>136.0044</v>
      </c>
      <c r="EN12" s="991">
        <v>142.012</v>
      </c>
      <c r="EO12" s="991">
        <v>139.78919999999999</v>
      </c>
      <c r="EP12" s="991">
        <v>134.74379999999999</v>
      </c>
      <c r="EQ12" s="991">
        <v>140.50130000000001</v>
      </c>
      <c r="ER12" s="991">
        <v>141.76760000000002</v>
      </c>
      <c r="ES12" s="991">
        <v>144.2756</v>
      </c>
      <c r="ET12" s="991">
        <v>145.5454</v>
      </c>
      <c r="EU12" s="991">
        <v>138.59870000000001</v>
      </c>
      <c r="EV12" s="991">
        <v>136.02340000000001</v>
      </c>
      <c r="EW12" s="1075">
        <v>136.5651</v>
      </c>
      <c r="EY12" s="197" t="s">
        <v>125</v>
      </c>
      <c r="EZ12" s="866" t="s">
        <v>103</v>
      </c>
      <c r="FA12" s="1250">
        <v>137.58000000000001</v>
      </c>
      <c r="FB12" s="1229">
        <v>137.71</v>
      </c>
      <c r="FC12" s="1229">
        <v>140.04</v>
      </c>
      <c r="FD12" s="1229">
        <v>156.66</v>
      </c>
      <c r="FE12" s="1229">
        <v>166.25</v>
      </c>
      <c r="FF12" s="1229">
        <v>176.85</v>
      </c>
      <c r="FG12" s="1229">
        <v>178.2</v>
      </c>
      <c r="FH12" s="1229">
        <v>177.34</v>
      </c>
      <c r="FI12" s="1229">
        <v>178.47</v>
      </c>
      <c r="FJ12" s="1229">
        <v>179.82</v>
      </c>
      <c r="FK12" s="1229">
        <v>183.22</v>
      </c>
      <c r="FL12" s="1251">
        <v>194.03</v>
      </c>
      <c r="FN12" s="197" t="s">
        <v>125</v>
      </c>
      <c r="FO12" s="1591" t="s">
        <v>103</v>
      </c>
      <c r="FP12" s="1375">
        <v>189.53</v>
      </c>
      <c r="FQ12" s="1375">
        <v>184.46</v>
      </c>
      <c r="FR12" s="1375">
        <v>181.49</v>
      </c>
      <c r="FS12" s="1375">
        <v>172.33</v>
      </c>
      <c r="FT12" s="1375">
        <v>154.26</v>
      </c>
      <c r="FU12" s="1375">
        <v>154.94999999999999</v>
      </c>
      <c r="FV12" s="1375">
        <v>146.57</v>
      </c>
      <c r="FW12" s="1375">
        <v>145.22</v>
      </c>
      <c r="FX12" s="1375">
        <v>137.66999999999999</v>
      </c>
      <c r="FY12" s="1375">
        <v>130.32</v>
      </c>
      <c r="FZ12" s="1375">
        <v>132.19999999999999</v>
      </c>
      <c r="GA12" s="1585">
        <v>128.4</v>
      </c>
    </row>
    <row r="13" spans="2:183" ht="15.95" customHeight="1">
      <c r="B13" s="282"/>
      <c r="C13" s="1922" t="s">
        <v>206</v>
      </c>
      <c r="D13" s="1919">
        <v>3898.4194000000002</v>
      </c>
      <c r="E13" s="1923">
        <v>3783.75</v>
      </c>
      <c r="F13" s="1924">
        <v>3950.6774</v>
      </c>
      <c r="G13" s="1924">
        <v>4104.3667000000005</v>
      </c>
      <c r="H13" s="1924">
        <v>4113.8387000000002</v>
      </c>
      <c r="I13" s="1924">
        <v>4308.2332999999999</v>
      </c>
      <c r="J13" s="1924">
        <v>4273.6129000000001</v>
      </c>
      <c r="K13" s="1924">
        <v>4174.7741999999998</v>
      </c>
      <c r="L13" s="1924">
        <v>4084.5</v>
      </c>
      <c r="M13" s="1924">
        <v>3751.7419</v>
      </c>
      <c r="N13" s="1924">
        <v>3533.4666999999999</v>
      </c>
      <c r="O13" s="1925">
        <v>3558.9355</v>
      </c>
      <c r="Q13" s="282"/>
      <c r="R13" s="1922" t="s">
        <v>206</v>
      </c>
      <c r="S13" s="1924">
        <v>3482.5161000000003</v>
      </c>
      <c r="T13" s="1924">
        <v>3400</v>
      </c>
      <c r="U13" s="1924">
        <v>3433</v>
      </c>
      <c r="V13" s="1924">
        <v>3434.9666999999999</v>
      </c>
      <c r="W13" s="1924">
        <v>3533.7097000000003</v>
      </c>
      <c r="X13" s="1924">
        <v>3913.4333000000001</v>
      </c>
      <c r="Y13" s="1924">
        <v>3938.7742000000003</v>
      </c>
      <c r="Z13" s="1924">
        <v>3820.0645000000004</v>
      </c>
      <c r="AA13" s="1924">
        <v>3699.1333</v>
      </c>
      <c r="AB13" s="1924">
        <v>3531.6774</v>
      </c>
      <c r="AC13" s="1924">
        <v>3452.8667</v>
      </c>
      <c r="AD13" s="1925">
        <v>3479.9032000000002</v>
      </c>
      <c r="AG13" s="272"/>
      <c r="AH13" s="1074" t="s">
        <v>206</v>
      </c>
      <c r="AI13" s="1077">
        <v>3481.0968000000003</v>
      </c>
      <c r="AJ13" s="1078">
        <v>3387.6071000000002</v>
      </c>
      <c r="AK13" s="1078">
        <v>3546.5806000000002</v>
      </c>
      <c r="AL13" s="1078">
        <v>3760.4</v>
      </c>
      <c r="AM13" s="1078">
        <v>3932.1290000000004</v>
      </c>
      <c r="AN13" s="1078">
        <v>3904.6</v>
      </c>
      <c r="AO13" s="1078">
        <v>3960.2581</v>
      </c>
      <c r="AP13" s="1078">
        <v>3932.9677000000001</v>
      </c>
      <c r="AQ13" s="1078">
        <v>3874.2667000000001</v>
      </c>
      <c r="AR13" s="1078">
        <v>3882.4839000000002</v>
      </c>
      <c r="AS13" s="1078">
        <v>4114.5667000000003</v>
      </c>
      <c r="AT13" s="1079">
        <v>4338.4839000000002</v>
      </c>
      <c r="AV13" s="272"/>
      <c r="AW13" s="1074" t="s">
        <v>206</v>
      </c>
      <c r="AX13" s="1078">
        <v>4197.9031999999997</v>
      </c>
      <c r="AY13" s="1078">
        <v>4099.7930999999999</v>
      </c>
      <c r="AZ13" s="1078">
        <v>4200.0645000000004</v>
      </c>
      <c r="BA13" s="1078">
        <v>4358.9332999999997</v>
      </c>
      <c r="BB13" s="1078">
        <v>4357.4516000000003</v>
      </c>
      <c r="BC13" s="1078">
        <v>4427.2667000000001</v>
      </c>
      <c r="BD13" s="1078">
        <v>4349.8710000000001</v>
      </c>
      <c r="BE13" s="1078">
        <v>4472.0645000000004</v>
      </c>
      <c r="BF13" s="1078">
        <v>4801.7</v>
      </c>
      <c r="BG13" s="1078">
        <v>4870.9354999999996</v>
      </c>
      <c r="BH13" s="1078">
        <v>4769.4332999999997</v>
      </c>
      <c r="BI13" s="1078">
        <v>4609.4516000000003</v>
      </c>
      <c r="BK13" s="272"/>
      <c r="BL13" s="1074" t="s">
        <v>206</v>
      </c>
      <c r="BM13" s="290">
        <v>4335.3999999999996</v>
      </c>
      <c r="BN13" s="298">
        <v>4182.6000000000004</v>
      </c>
      <c r="BO13" s="298">
        <v>4208.8</v>
      </c>
      <c r="BP13" s="298">
        <v>4245.3</v>
      </c>
      <c r="BQ13" s="298">
        <v>4303.1000000000004</v>
      </c>
      <c r="BR13" s="298">
        <v>4398.3999999999996</v>
      </c>
      <c r="BS13" s="298">
        <v>4566.5</v>
      </c>
      <c r="BT13" s="298">
        <v>4729.5</v>
      </c>
      <c r="BU13" s="298">
        <v>4942.3999999999996</v>
      </c>
      <c r="BV13" s="298">
        <v>4763.7</v>
      </c>
      <c r="BW13" s="298">
        <v>4613.1000000000004</v>
      </c>
      <c r="BX13" s="299">
        <v>4679.1000000000004</v>
      </c>
      <c r="BZ13" s="197"/>
      <c r="CA13" s="256" t="s">
        <v>206</v>
      </c>
      <c r="CB13" s="293">
        <v>4396.2580645161288</v>
      </c>
      <c r="CC13" s="294">
        <v>4314.8213999999998</v>
      </c>
      <c r="CD13" s="294">
        <v>4226.3870999999999</v>
      </c>
      <c r="CE13" s="294">
        <v>4343.1333000000004</v>
      </c>
      <c r="CF13" s="294">
        <v>4433.8710000000001</v>
      </c>
      <c r="CG13" s="294">
        <v>4685.8333000000002</v>
      </c>
      <c r="CH13" s="294">
        <v>4795.8387000000002</v>
      </c>
      <c r="CI13" s="294">
        <v>4653.8710000000001</v>
      </c>
      <c r="CJ13" s="294">
        <v>4541.1000000000004</v>
      </c>
      <c r="CK13" s="294">
        <v>4089.6129000000001</v>
      </c>
      <c r="CL13" s="294">
        <v>3961.0667000000003</v>
      </c>
      <c r="CM13" s="295">
        <v>3886.2258000000002</v>
      </c>
      <c r="CO13" s="197"/>
      <c r="CP13" s="256" t="s">
        <v>206</v>
      </c>
      <c r="CQ13" s="466">
        <v>3712.2258000000002</v>
      </c>
      <c r="CR13" s="466">
        <v>3720.0357000000004</v>
      </c>
      <c r="CS13" s="466">
        <v>3828.5806000000002</v>
      </c>
      <c r="CT13" s="466">
        <v>3830.7</v>
      </c>
      <c r="CU13" s="466">
        <v>3820</v>
      </c>
      <c r="CV13" s="466">
        <v>4000.3667</v>
      </c>
      <c r="CW13" s="466">
        <v>3969.3871000000004</v>
      </c>
      <c r="CX13" s="466">
        <v>3930.8065000000001</v>
      </c>
      <c r="CY13" s="466">
        <v>3975.9667000000004</v>
      </c>
      <c r="CZ13" s="466">
        <v>3999.9355</v>
      </c>
      <c r="DA13" s="466">
        <v>3767.2</v>
      </c>
      <c r="DB13" s="665">
        <v>3583.3871000000004</v>
      </c>
      <c r="DE13" s="197"/>
      <c r="DF13" s="256" t="s">
        <v>206</v>
      </c>
      <c r="DG13" s="690">
        <v>3567</v>
      </c>
      <c r="DH13" s="690">
        <v>3533.2414000000003</v>
      </c>
      <c r="DI13" s="690">
        <v>3386.7419</v>
      </c>
      <c r="DJ13" s="690">
        <v>3369.9</v>
      </c>
      <c r="DK13" s="690">
        <v>3523.1935000000003</v>
      </c>
      <c r="DL13" s="690">
        <v>3981.4667000000004</v>
      </c>
      <c r="DM13" s="690">
        <v>4328.0968000000003</v>
      </c>
      <c r="DN13" s="690">
        <v>4367.7741999999998</v>
      </c>
      <c r="DO13" s="690">
        <v>4405.3</v>
      </c>
      <c r="DP13" s="690">
        <v>4384.4193999999998</v>
      </c>
      <c r="DQ13" s="690">
        <v>4211.7667000000001</v>
      </c>
      <c r="DR13" s="700">
        <v>4232.9677000000001</v>
      </c>
      <c r="DU13" s="197"/>
      <c r="DV13" s="866" t="s">
        <v>206</v>
      </c>
      <c r="DW13" s="690">
        <v>4133.0645000000004</v>
      </c>
      <c r="DX13" s="690">
        <v>4107</v>
      </c>
      <c r="DY13" s="690">
        <v>4140.9032000000007</v>
      </c>
      <c r="DZ13" s="690">
        <v>4398.3667000000005</v>
      </c>
      <c r="EA13" s="690">
        <v>4537.4193999999998</v>
      </c>
      <c r="EB13" s="690">
        <v>4648.4800000000005</v>
      </c>
      <c r="EC13" s="690">
        <v>4518</v>
      </c>
      <c r="ED13" s="690">
        <v>4427.4193999999998</v>
      </c>
      <c r="EE13" s="690">
        <v>4346.8333000000002</v>
      </c>
      <c r="EF13" s="690">
        <v>4051.6129000000001</v>
      </c>
      <c r="EG13" s="690">
        <v>3857.6667000000002</v>
      </c>
      <c r="EH13" s="700">
        <v>3745.7742000000003</v>
      </c>
      <c r="EJ13" s="197"/>
      <c r="EK13" s="866" t="s">
        <v>206</v>
      </c>
      <c r="EL13" s="992">
        <v>3550.6129000000001</v>
      </c>
      <c r="EM13" s="992">
        <v>3443.3571000000002</v>
      </c>
      <c r="EN13" s="992">
        <v>3610.4839000000002</v>
      </c>
      <c r="EO13" s="992">
        <v>3546.0333000000001</v>
      </c>
      <c r="EP13" s="992">
        <v>3451.3871000000004</v>
      </c>
      <c r="EQ13" s="992">
        <v>3622.5333000000001</v>
      </c>
      <c r="ER13" s="992">
        <v>3666.5806000000002</v>
      </c>
      <c r="ES13" s="992">
        <v>3705.0968000000003</v>
      </c>
      <c r="ET13" s="992">
        <v>3729.6</v>
      </c>
      <c r="EU13" s="992">
        <v>3577.1935000000003</v>
      </c>
      <c r="EV13" s="992">
        <v>3527.1</v>
      </c>
      <c r="EW13" s="1076">
        <v>3529.9677000000001</v>
      </c>
      <c r="EY13" s="197"/>
      <c r="EZ13" s="866" t="s">
        <v>206</v>
      </c>
      <c r="FA13" s="1252">
        <v>3528.52</v>
      </c>
      <c r="FB13" s="1230">
        <v>3543.07</v>
      </c>
      <c r="FC13" s="1230">
        <v>3595.9</v>
      </c>
      <c r="FD13" s="1230">
        <v>4022.33</v>
      </c>
      <c r="FE13" s="1230">
        <v>4282</v>
      </c>
      <c r="FF13" s="1230">
        <v>4530.7</v>
      </c>
      <c r="FG13" s="1230">
        <v>4552.0600000000004</v>
      </c>
      <c r="FH13" s="1230">
        <v>4572.8100000000004</v>
      </c>
      <c r="FI13" s="1230">
        <v>4616.2299999999996</v>
      </c>
      <c r="FJ13" s="1230">
        <v>4621.68</v>
      </c>
      <c r="FK13" s="1230">
        <v>4677.33</v>
      </c>
      <c r="FL13" s="1253">
        <v>4946.9399999999996</v>
      </c>
      <c r="FN13" s="197"/>
      <c r="FO13" s="1591" t="s">
        <v>206</v>
      </c>
      <c r="FP13" s="1374">
        <v>4783.4799999999996</v>
      </c>
      <c r="FQ13" s="1374">
        <v>4621.6899999999996</v>
      </c>
      <c r="FR13" s="1374">
        <v>4796.7700000000004</v>
      </c>
      <c r="FS13" s="1374">
        <v>4691.33</v>
      </c>
      <c r="FT13" s="1374">
        <v>4204.16</v>
      </c>
      <c r="FU13" s="1374">
        <v>4134.57</v>
      </c>
      <c r="FV13" s="1374">
        <v>3892.19</v>
      </c>
      <c r="FW13" s="1374">
        <v>3801.06</v>
      </c>
      <c r="FX13" s="1374">
        <v>3672.8</v>
      </c>
      <c r="FY13" s="1374">
        <v>3544.94</v>
      </c>
      <c r="FZ13" s="1374">
        <v>3506.33</v>
      </c>
      <c r="GA13" s="1589">
        <v>3377.68</v>
      </c>
    </row>
    <row r="14" spans="2:183" ht="15.95" customHeight="1">
      <c r="B14" s="282" t="s">
        <v>104</v>
      </c>
      <c r="C14" s="1922" t="s">
        <v>103</v>
      </c>
      <c r="D14" s="1926">
        <v>119.90600000000001</v>
      </c>
      <c r="E14" s="1926">
        <v>114.68440000000001</v>
      </c>
      <c r="F14" s="1927">
        <v>113.8536</v>
      </c>
      <c r="G14" s="1927">
        <v>121.7307</v>
      </c>
      <c r="H14" s="1927">
        <v>125.9093</v>
      </c>
      <c r="I14" s="1927">
        <v>132.05110000000002</v>
      </c>
      <c r="J14" s="1927">
        <v>134.2689</v>
      </c>
      <c r="K14" s="1927">
        <v>131.54160000000002</v>
      </c>
      <c r="L14" s="1927">
        <v>130.22320000000002</v>
      </c>
      <c r="M14" s="1927">
        <v>120.06960000000001</v>
      </c>
      <c r="N14" s="1927">
        <v>116.4316</v>
      </c>
      <c r="O14" s="1928">
        <v>113.7775</v>
      </c>
      <c r="Q14" s="282" t="s">
        <v>104</v>
      </c>
      <c r="R14" s="1922" t="s">
        <v>103</v>
      </c>
      <c r="S14" s="1927">
        <v>108.83540000000001</v>
      </c>
      <c r="T14" s="1927">
        <v>114.62270000000001</v>
      </c>
      <c r="U14" s="1927">
        <v>116.96990000000001</v>
      </c>
      <c r="V14" s="1927">
        <v>120.27040000000001</v>
      </c>
      <c r="W14" s="1927">
        <v>130.87450000000001</v>
      </c>
      <c r="X14" s="1927">
        <v>141.482</v>
      </c>
      <c r="Y14" s="1927">
        <v>137.41800000000001</v>
      </c>
      <c r="Z14" s="1927">
        <v>135.5736</v>
      </c>
      <c r="AA14" s="1927">
        <v>130.96360000000001</v>
      </c>
      <c r="AB14" s="1927">
        <v>126.2038</v>
      </c>
      <c r="AC14" s="1927">
        <v>126.23140000000001</v>
      </c>
      <c r="AD14" s="1928">
        <v>126.26230000000001</v>
      </c>
      <c r="AG14" s="272" t="s">
        <v>104</v>
      </c>
      <c r="AH14" s="1074" t="s">
        <v>103</v>
      </c>
      <c r="AI14" s="1071">
        <v>123.70450000000001</v>
      </c>
      <c r="AJ14" s="1072">
        <v>128.28270000000001</v>
      </c>
      <c r="AK14" s="1072">
        <v>134.02350000000001</v>
      </c>
      <c r="AL14" s="1072">
        <v>138.05070000000001</v>
      </c>
      <c r="AM14" s="1072">
        <v>141.55930000000001</v>
      </c>
      <c r="AN14" s="1072">
        <v>140.44400000000002</v>
      </c>
      <c r="AO14" s="1072">
        <v>141.49370000000002</v>
      </c>
      <c r="AP14" s="1072">
        <v>139.64230000000001</v>
      </c>
      <c r="AQ14" s="1072">
        <v>139.11590000000001</v>
      </c>
      <c r="AR14" s="1072">
        <v>142.90300000000002</v>
      </c>
      <c r="AS14" s="1072">
        <v>148.5515</v>
      </c>
      <c r="AT14" s="1073">
        <v>149.21280000000002</v>
      </c>
      <c r="AV14" s="272" t="s">
        <v>104</v>
      </c>
      <c r="AW14" s="1063" t="s">
        <v>103</v>
      </c>
      <c r="AX14" s="1072">
        <v>139.8372</v>
      </c>
      <c r="AY14" s="1072">
        <v>141.3596</v>
      </c>
      <c r="AZ14" s="1072">
        <v>143.24889999999999</v>
      </c>
      <c r="BA14" s="1072">
        <v>147.22540000000001</v>
      </c>
      <c r="BB14" s="1072">
        <v>151.47989999999999</v>
      </c>
      <c r="BC14" s="1072">
        <v>157.4375</v>
      </c>
      <c r="BD14" s="1072">
        <v>158.9699</v>
      </c>
      <c r="BE14" s="1072">
        <v>164.1054</v>
      </c>
      <c r="BF14" s="1072">
        <v>172.28540000000001</v>
      </c>
      <c r="BG14" s="1072">
        <v>175.61930000000001</v>
      </c>
      <c r="BH14" s="1072">
        <v>169.85040000000001</v>
      </c>
      <c r="BI14" s="1072">
        <v>167.26926785481109</v>
      </c>
      <c r="BK14" s="272" t="s">
        <v>104</v>
      </c>
      <c r="BL14" s="1074" t="s">
        <v>103</v>
      </c>
      <c r="BM14" s="289">
        <v>159.84</v>
      </c>
      <c r="BN14" s="296">
        <v>156.69999999999999</v>
      </c>
      <c r="BO14" s="296">
        <v>155.16</v>
      </c>
      <c r="BP14" s="296">
        <v>154.38999999999999</v>
      </c>
      <c r="BQ14" s="296">
        <v>150.93</v>
      </c>
      <c r="BR14" s="296">
        <v>154.16</v>
      </c>
      <c r="BS14" s="296">
        <v>159.75</v>
      </c>
      <c r="BT14" s="296">
        <v>165.69</v>
      </c>
      <c r="BU14" s="296">
        <v>169.39</v>
      </c>
      <c r="BV14" s="296">
        <v>166.78</v>
      </c>
      <c r="BW14" s="296">
        <v>162.94</v>
      </c>
      <c r="BX14" s="297">
        <v>158.4</v>
      </c>
      <c r="BZ14" s="197" t="s">
        <v>104</v>
      </c>
      <c r="CA14" s="255" t="s">
        <v>103</v>
      </c>
      <c r="CB14" s="286">
        <v>151.4003878090256</v>
      </c>
      <c r="CC14" s="287">
        <v>147.95480000000001</v>
      </c>
      <c r="CD14" s="287">
        <v>143.2217</v>
      </c>
      <c r="CE14" s="287">
        <v>148.2602</v>
      </c>
      <c r="CF14" s="287">
        <v>150.30540000000002</v>
      </c>
      <c r="CG14" s="287">
        <v>155.82680000000002</v>
      </c>
      <c r="CH14" s="287">
        <v>152.72830000000002</v>
      </c>
      <c r="CI14" s="287">
        <v>149.69490000000002</v>
      </c>
      <c r="CJ14" s="287">
        <v>149.30540000000002</v>
      </c>
      <c r="CK14" s="287">
        <v>134.13470000000001</v>
      </c>
      <c r="CL14" s="287">
        <v>135.54259999999999</v>
      </c>
      <c r="CM14" s="288">
        <v>134.07089999999999</v>
      </c>
      <c r="CO14" s="197" t="s">
        <v>104</v>
      </c>
      <c r="CP14" s="255" t="s">
        <v>103</v>
      </c>
      <c r="CQ14" s="465">
        <v>124.33580000000001</v>
      </c>
      <c r="CR14" s="465">
        <v>122.83590000000001</v>
      </c>
      <c r="CS14" s="465">
        <v>129.2757</v>
      </c>
      <c r="CT14" s="465">
        <v>131.3699</v>
      </c>
      <c r="CU14" s="465">
        <v>135.6311</v>
      </c>
      <c r="CV14" s="465">
        <v>136.0522</v>
      </c>
      <c r="CW14" s="465">
        <v>135.0909</v>
      </c>
      <c r="CX14" s="465">
        <v>129.46520000000001</v>
      </c>
      <c r="CY14" s="465">
        <v>131.0701</v>
      </c>
      <c r="CZ14" s="465">
        <v>132.84</v>
      </c>
      <c r="DA14" s="465">
        <v>128.93180000000001</v>
      </c>
      <c r="DB14" s="664">
        <v>123.47460000000001</v>
      </c>
      <c r="DE14" s="197" t="s">
        <v>104</v>
      </c>
      <c r="DF14" s="255" t="s">
        <v>103</v>
      </c>
      <c r="DG14" s="689">
        <v>121.81780000000001</v>
      </c>
      <c r="DH14" s="689">
        <v>121.8092</v>
      </c>
      <c r="DI14" s="689">
        <v>120.13250000000001</v>
      </c>
      <c r="DJ14" s="689">
        <v>123.7317</v>
      </c>
      <c r="DK14" s="689">
        <v>128.84390000000002</v>
      </c>
      <c r="DL14" s="689">
        <v>140.84780000000001</v>
      </c>
      <c r="DM14" s="689">
        <v>149.63079999999999</v>
      </c>
      <c r="DN14" s="689">
        <v>147.13570000000001</v>
      </c>
      <c r="DO14" s="689">
        <v>150.89610000000002</v>
      </c>
      <c r="DP14" s="689">
        <v>147.4948</v>
      </c>
      <c r="DQ14" s="689">
        <v>142.5145</v>
      </c>
      <c r="DR14" s="699">
        <v>146.20230000000001</v>
      </c>
      <c r="DU14" s="197" t="s">
        <v>104</v>
      </c>
      <c r="DV14" s="865" t="s">
        <v>103</v>
      </c>
      <c r="DW14" s="689">
        <v>141.78630000000001</v>
      </c>
      <c r="DX14" s="689">
        <v>141.49370000000002</v>
      </c>
      <c r="DY14" s="689">
        <v>143.9847</v>
      </c>
      <c r="DZ14" s="689">
        <v>153.95650000000001</v>
      </c>
      <c r="EA14" s="689">
        <v>161.56280000000001</v>
      </c>
      <c r="EB14" s="689">
        <v>163.4905</v>
      </c>
      <c r="EC14" s="689">
        <v>158.53810000000001</v>
      </c>
      <c r="ED14" s="689">
        <v>154.58350000000002</v>
      </c>
      <c r="EE14" s="689">
        <v>151.2568</v>
      </c>
      <c r="EF14" s="689">
        <v>142.04920000000001</v>
      </c>
      <c r="EG14" s="689">
        <v>137.19730000000001</v>
      </c>
      <c r="EH14" s="699">
        <v>134.28810000000001</v>
      </c>
      <c r="EJ14" s="197" t="s">
        <v>104</v>
      </c>
      <c r="EK14" s="865" t="s">
        <v>103</v>
      </c>
      <c r="EL14" s="991">
        <v>126.84650000000001</v>
      </c>
      <c r="EM14" s="991">
        <v>124.96430000000001</v>
      </c>
      <c r="EN14" s="991">
        <v>130.2724</v>
      </c>
      <c r="EO14" s="991">
        <v>127.14400000000001</v>
      </c>
      <c r="EP14" s="991">
        <v>127.1384</v>
      </c>
      <c r="EQ14" s="991">
        <v>126.7539</v>
      </c>
      <c r="ER14" s="991">
        <v>127.12740000000001</v>
      </c>
      <c r="ES14" s="991">
        <v>130.0094</v>
      </c>
      <c r="ET14" s="991">
        <v>131.8049</v>
      </c>
      <c r="EU14" s="991">
        <v>126.88500000000001</v>
      </c>
      <c r="EV14" s="991">
        <v>127.09500000000001</v>
      </c>
      <c r="EW14" s="1075">
        <v>130.08360000000002</v>
      </c>
      <c r="EY14" s="197" t="s">
        <v>104</v>
      </c>
      <c r="EZ14" s="865" t="s">
        <v>103</v>
      </c>
      <c r="FA14" s="1250">
        <v>127.18</v>
      </c>
      <c r="FB14" s="1229">
        <v>129.26</v>
      </c>
      <c r="FC14" s="1229">
        <v>133.69</v>
      </c>
      <c r="FD14" s="1229">
        <v>154.33000000000001</v>
      </c>
      <c r="FE14" s="1229">
        <v>165.19</v>
      </c>
      <c r="FF14" s="1229">
        <v>172.64</v>
      </c>
      <c r="FG14" s="1229">
        <v>170.75</v>
      </c>
      <c r="FH14" s="1229">
        <v>170.38</v>
      </c>
      <c r="FI14" s="1229">
        <v>176.67</v>
      </c>
      <c r="FJ14" s="1229">
        <v>183.46</v>
      </c>
      <c r="FK14" s="1229">
        <v>194.69</v>
      </c>
      <c r="FL14" s="1251">
        <v>194.77</v>
      </c>
      <c r="FN14" s="197" t="s">
        <v>104</v>
      </c>
      <c r="FO14" s="1587" t="s">
        <v>103</v>
      </c>
      <c r="FP14" s="1375">
        <v>196.67</v>
      </c>
      <c r="FQ14" s="1375">
        <v>202.26</v>
      </c>
      <c r="FR14" s="1375">
        <v>203.86</v>
      </c>
      <c r="FS14" s="1375">
        <v>194.94</v>
      </c>
      <c r="FT14" s="1375">
        <v>180.7</v>
      </c>
      <c r="FU14" s="1375">
        <v>167.56</v>
      </c>
      <c r="FV14" s="1375">
        <v>160.05000000000001</v>
      </c>
      <c r="FW14" s="1375">
        <v>158.51</v>
      </c>
      <c r="FX14" s="1375">
        <v>158.51</v>
      </c>
      <c r="FY14" s="1375">
        <v>155.05000000000001</v>
      </c>
      <c r="FZ14" s="1375">
        <v>150.15</v>
      </c>
      <c r="GA14" s="1585">
        <v>142.83000000000001</v>
      </c>
    </row>
    <row r="15" spans="2:183" ht="15.95" customHeight="1">
      <c r="B15" s="282"/>
      <c r="C15" s="1922" t="s">
        <v>105</v>
      </c>
      <c r="D15" s="1926">
        <v>893.51610000000005</v>
      </c>
      <c r="E15" s="1926">
        <v>854.57140000000004</v>
      </c>
      <c r="F15" s="1927">
        <v>848.32260000000008</v>
      </c>
      <c r="G15" s="1927">
        <v>906.8</v>
      </c>
      <c r="H15" s="1927">
        <v>937.64520000000005</v>
      </c>
      <c r="I15" s="1927">
        <v>983.2</v>
      </c>
      <c r="J15" s="1927">
        <v>999.7419000000001</v>
      </c>
      <c r="K15" s="1927">
        <v>979.22580000000005</v>
      </c>
      <c r="L15" s="1927">
        <v>969.2333000000001</v>
      </c>
      <c r="M15" s="1927">
        <v>893.77420000000006</v>
      </c>
      <c r="N15" s="1927">
        <v>866.43330000000003</v>
      </c>
      <c r="O15" s="1928">
        <v>846.74189999999999</v>
      </c>
      <c r="Q15" s="282"/>
      <c r="R15" s="1922" t="s">
        <v>105</v>
      </c>
      <c r="S15" s="1927">
        <v>810</v>
      </c>
      <c r="T15" s="1927">
        <v>853.25</v>
      </c>
      <c r="U15" s="1927">
        <v>870.45159999999998</v>
      </c>
      <c r="V15" s="1927">
        <v>895.16669999999999</v>
      </c>
      <c r="W15" s="1927">
        <v>973.90320000000008</v>
      </c>
      <c r="X15" s="1927">
        <v>1052.7333000000001</v>
      </c>
      <c r="Y15" s="1927">
        <v>1024</v>
      </c>
      <c r="Z15" s="1927">
        <v>1010</v>
      </c>
      <c r="AA15" s="1927">
        <v>975.33330000000001</v>
      </c>
      <c r="AB15" s="1927">
        <v>941</v>
      </c>
      <c r="AC15" s="1927">
        <v>941</v>
      </c>
      <c r="AD15" s="1928">
        <v>941</v>
      </c>
      <c r="AG15" s="272"/>
      <c r="AH15" s="1074" t="s">
        <v>105</v>
      </c>
      <c r="AI15" s="1071">
        <v>921.83870000000002</v>
      </c>
      <c r="AJ15" s="1072">
        <v>956.39290000000005</v>
      </c>
      <c r="AK15" s="1072">
        <v>999.4516000000001</v>
      </c>
      <c r="AL15" s="1072">
        <v>1029.5</v>
      </c>
      <c r="AM15" s="1072">
        <v>1055.5484000000001</v>
      </c>
      <c r="AN15" s="1072">
        <v>1047.4000000000001</v>
      </c>
      <c r="AO15" s="1072">
        <v>1055</v>
      </c>
      <c r="AP15" s="1072">
        <v>1040.2903000000001</v>
      </c>
      <c r="AQ15" s="1072">
        <v>1036</v>
      </c>
      <c r="AR15" s="1072">
        <v>1063.7742000000001</v>
      </c>
      <c r="AS15" s="1072">
        <v>1105.5</v>
      </c>
      <c r="AT15" s="1073">
        <v>1109.2903000000001</v>
      </c>
      <c r="AV15" s="272"/>
      <c r="AW15" s="1063" t="s">
        <v>105</v>
      </c>
      <c r="AX15" s="1072">
        <v>1039.7419</v>
      </c>
      <c r="AY15" s="1072">
        <v>1050.8621000000001</v>
      </c>
      <c r="AZ15" s="1072">
        <v>1065.1289999999999</v>
      </c>
      <c r="BA15" s="1072">
        <v>1095.2333000000001</v>
      </c>
      <c r="BB15" s="1072">
        <v>1126.0968</v>
      </c>
      <c r="BC15" s="1072">
        <v>1170.1333</v>
      </c>
      <c r="BD15" s="1072">
        <v>1182.4838999999999</v>
      </c>
      <c r="BE15" s="1072">
        <v>1221.7419</v>
      </c>
      <c r="BF15" s="1072">
        <v>1284.1333</v>
      </c>
      <c r="BG15" s="1072">
        <v>1309.7742000000001</v>
      </c>
      <c r="BH15" s="1072">
        <v>1266.8667</v>
      </c>
      <c r="BI15" s="1072">
        <v>1247.9032</v>
      </c>
      <c r="BK15" s="272"/>
      <c r="BL15" s="1074" t="s">
        <v>105</v>
      </c>
      <c r="BM15" s="298">
        <v>1192.5999999999999</v>
      </c>
      <c r="BN15" s="298">
        <v>1169</v>
      </c>
      <c r="BO15" s="298">
        <v>1156.8</v>
      </c>
      <c r="BP15" s="298">
        <v>1151</v>
      </c>
      <c r="BQ15" s="298">
        <v>1125</v>
      </c>
      <c r="BR15" s="298">
        <v>1149.5999999999999</v>
      </c>
      <c r="BS15" s="298">
        <v>1191.4000000000001</v>
      </c>
      <c r="BT15" s="298">
        <v>1235.7</v>
      </c>
      <c r="BU15" s="298">
        <v>1263.3</v>
      </c>
      <c r="BV15" s="298">
        <v>1244</v>
      </c>
      <c r="BW15" s="298">
        <v>1215.3</v>
      </c>
      <c r="BX15" s="299">
        <v>1181.7</v>
      </c>
      <c r="BZ15" s="197"/>
      <c r="CA15" s="256" t="s">
        <v>105</v>
      </c>
      <c r="CB15" s="293">
        <v>1129.6451612903227</v>
      </c>
      <c r="CC15" s="294">
        <v>1104.0714</v>
      </c>
      <c r="CD15" s="294">
        <v>1068.9677000000001</v>
      </c>
      <c r="CE15" s="294">
        <v>1106.8667</v>
      </c>
      <c r="CF15" s="294">
        <v>1121.9032</v>
      </c>
      <c r="CG15" s="294">
        <v>1162.3333</v>
      </c>
      <c r="CH15" s="294">
        <v>1138.8065000000001</v>
      </c>
      <c r="CI15" s="294">
        <v>1116</v>
      </c>
      <c r="CJ15" s="294">
        <v>1111.6333</v>
      </c>
      <c r="CK15" s="294">
        <v>998.61290000000008</v>
      </c>
      <c r="CL15" s="294">
        <v>1008.8</v>
      </c>
      <c r="CM15" s="295">
        <v>997.5</v>
      </c>
      <c r="CO15" s="197"/>
      <c r="CP15" s="256" t="s">
        <v>105</v>
      </c>
      <c r="CQ15" s="466">
        <v>925.12900000000002</v>
      </c>
      <c r="CR15" s="466">
        <v>915.10710000000006</v>
      </c>
      <c r="CS15" s="466">
        <v>964.33330000000001</v>
      </c>
      <c r="CT15" s="466">
        <v>981.04550000000006</v>
      </c>
      <c r="CU15" s="466">
        <v>1012</v>
      </c>
      <c r="CV15" s="466">
        <v>1015</v>
      </c>
      <c r="CW15" s="466">
        <v>1008</v>
      </c>
      <c r="CX15" s="466">
        <v>966.12900000000002</v>
      </c>
      <c r="CY15" s="466">
        <v>977.93330000000003</v>
      </c>
      <c r="CZ15" s="466">
        <v>991</v>
      </c>
      <c r="DA15" s="466">
        <v>961.83330000000001</v>
      </c>
      <c r="DB15" s="665">
        <v>921.25810000000001</v>
      </c>
      <c r="DE15" s="197"/>
      <c r="DF15" s="256" t="s">
        <v>105</v>
      </c>
      <c r="DG15" s="690">
        <v>909</v>
      </c>
      <c r="DH15" s="690">
        <v>909.03060000000005</v>
      </c>
      <c r="DI15" s="690">
        <v>895.81680000000006</v>
      </c>
      <c r="DJ15" s="690">
        <v>921</v>
      </c>
      <c r="DK15" s="690">
        <v>958.4516000000001</v>
      </c>
      <c r="DL15" s="690">
        <v>1047.4666999999999</v>
      </c>
      <c r="DM15" s="690">
        <v>1113.1935000000001</v>
      </c>
      <c r="DN15" s="690">
        <v>1094.7419</v>
      </c>
      <c r="DO15" s="690">
        <v>1123.7333000000001</v>
      </c>
      <c r="DP15" s="690">
        <v>1097.5484000000001</v>
      </c>
      <c r="DQ15" s="690">
        <v>1060.3667</v>
      </c>
      <c r="DR15" s="700">
        <v>1087.1935000000001</v>
      </c>
      <c r="DU15" s="197"/>
      <c r="DV15" s="866" t="s">
        <v>105</v>
      </c>
      <c r="DW15" s="690">
        <v>1054.2258000000002</v>
      </c>
      <c r="DX15" s="690">
        <v>1052</v>
      </c>
      <c r="DY15" s="690">
        <v>1070.5484000000001</v>
      </c>
      <c r="DZ15" s="690">
        <v>1145.0667000000001</v>
      </c>
      <c r="EA15" s="690">
        <v>1202</v>
      </c>
      <c r="EB15" s="690">
        <v>1216</v>
      </c>
      <c r="EC15" s="690">
        <v>1179</v>
      </c>
      <c r="ED15" s="690">
        <v>1149.7419</v>
      </c>
      <c r="EE15" s="690">
        <v>1125.3667</v>
      </c>
      <c r="EF15" s="690">
        <v>1057.2581</v>
      </c>
      <c r="EG15" s="690">
        <v>1021</v>
      </c>
      <c r="EH15" s="700">
        <v>999.54840000000002</v>
      </c>
      <c r="EJ15" s="197"/>
      <c r="EK15" s="866" t="s">
        <v>105</v>
      </c>
      <c r="EL15" s="992">
        <v>944.4516000000001</v>
      </c>
      <c r="EM15" s="992">
        <v>930.42860000000007</v>
      </c>
      <c r="EN15" s="992">
        <v>970.38710000000003</v>
      </c>
      <c r="EO15" s="992">
        <v>947</v>
      </c>
      <c r="EP15" s="992">
        <v>947</v>
      </c>
      <c r="EQ15" s="992">
        <v>944.2</v>
      </c>
      <c r="ER15" s="992">
        <v>947.4194</v>
      </c>
      <c r="ES15" s="992">
        <v>969.2903</v>
      </c>
      <c r="ET15" s="992">
        <v>983.03330000000005</v>
      </c>
      <c r="EU15" s="992">
        <v>946.51610000000005</v>
      </c>
      <c r="EV15" s="992">
        <v>948.26670000000001</v>
      </c>
      <c r="EW15" s="1076">
        <v>971.09680000000003</v>
      </c>
      <c r="EY15" s="197"/>
      <c r="EZ15" s="866" t="s">
        <v>105</v>
      </c>
      <c r="FA15" s="1252">
        <v>949.52</v>
      </c>
      <c r="FB15" s="1230">
        <v>964.64</v>
      </c>
      <c r="FC15" s="1230">
        <v>997.65</v>
      </c>
      <c r="FD15" s="1230">
        <v>1152.0999999999999</v>
      </c>
      <c r="FE15" s="1230">
        <v>1233.48</v>
      </c>
      <c r="FF15" s="1230">
        <v>1289.1300000000001</v>
      </c>
      <c r="FG15" s="1230">
        <v>1274.71</v>
      </c>
      <c r="FH15" s="1230">
        <v>1271.1600000000001</v>
      </c>
      <c r="FI15" s="1230">
        <v>1318.6</v>
      </c>
      <c r="FJ15" s="1230">
        <v>1370.29</v>
      </c>
      <c r="FK15" s="1230">
        <v>1454.73</v>
      </c>
      <c r="FL15" s="1253">
        <v>1455.35</v>
      </c>
      <c r="FN15" s="197"/>
      <c r="FO15" s="1591" t="s">
        <v>105</v>
      </c>
      <c r="FP15" s="1374">
        <v>1469.68</v>
      </c>
      <c r="FQ15" s="1374">
        <v>1511.21</v>
      </c>
      <c r="FR15" s="1374">
        <v>1522.84</v>
      </c>
      <c r="FS15" s="1374">
        <v>1454.77</v>
      </c>
      <c r="FT15" s="1374">
        <v>1347.65</v>
      </c>
      <c r="FU15" s="1374">
        <v>1249.1300000000001</v>
      </c>
      <c r="FV15" s="1374">
        <v>1191.94</v>
      </c>
      <c r="FW15" s="1374">
        <v>1180.26</v>
      </c>
      <c r="FX15" s="1374">
        <v>1179.53</v>
      </c>
      <c r="FY15" s="1374">
        <v>1153.97</v>
      </c>
      <c r="FZ15" s="1374">
        <v>1118.03</v>
      </c>
      <c r="GA15" s="1589">
        <v>1062.8399999999999</v>
      </c>
    </row>
    <row r="16" spans="2:183" ht="15.95" customHeight="1">
      <c r="B16" s="282" t="s">
        <v>106</v>
      </c>
      <c r="C16" s="1918" t="s">
        <v>103</v>
      </c>
      <c r="D16" s="1926">
        <v>140.82740000000001</v>
      </c>
      <c r="E16" s="1929">
        <v>139.39930000000001</v>
      </c>
      <c r="F16" s="1930">
        <v>141.3287</v>
      </c>
      <c r="G16" s="1930">
        <v>147.21</v>
      </c>
      <c r="H16" s="1930">
        <v>149.61610000000002</v>
      </c>
      <c r="I16" s="1930">
        <v>154.90300000000002</v>
      </c>
      <c r="J16" s="1930">
        <v>158.40350000000001</v>
      </c>
      <c r="K16" s="1930">
        <v>160.0703</v>
      </c>
      <c r="L16" s="1930">
        <v>150.4367</v>
      </c>
      <c r="M16" s="1927">
        <v>138.20770000000002</v>
      </c>
      <c r="N16" s="1927">
        <v>137.56900000000002</v>
      </c>
      <c r="O16" s="1931">
        <v>134.33580000000001</v>
      </c>
      <c r="Q16" s="282" t="s">
        <v>106</v>
      </c>
      <c r="R16" s="1918" t="s">
        <v>103</v>
      </c>
      <c r="S16" s="1930">
        <v>134.03579999999999</v>
      </c>
      <c r="T16" s="1930">
        <v>140.47749999999999</v>
      </c>
      <c r="U16" s="1930">
        <v>135.6671</v>
      </c>
      <c r="V16" s="1930">
        <v>137.03400000000002</v>
      </c>
      <c r="W16" s="1930">
        <v>145.251</v>
      </c>
      <c r="X16" s="1930">
        <v>156.28530000000001</v>
      </c>
      <c r="Y16" s="1930">
        <v>150.59710000000001</v>
      </c>
      <c r="Z16" s="1927">
        <v>153.2081</v>
      </c>
      <c r="AA16" s="1927">
        <v>144.79430000000002</v>
      </c>
      <c r="AB16" s="1930">
        <v>141.0187</v>
      </c>
      <c r="AC16" s="1930">
        <v>144.6163</v>
      </c>
      <c r="AD16" s="1931">
        <v>149.4</v>
      </c>
      <c r="AG16" s="272" t="s">
        <v>106</v>
      </c>
      <c r="AH16" s="1063" t="s">
        <v>103</v>
      </c>
      <c r="AI16" s="1080">
        <v>130.4948</v>
      </c>
      <c r="AJ16" s="1081">
        <v>144.7671</v>
      </c>
      <c r="AK16" s="1081">
        <v>151.19030000000001</v>
      </c>
      <c r="AL16" s="1081">
        <v>159.494</v>
      </c>
      <c r="AM16" s="1081">
        <v>160.30450000000002</v>
      </c>
      <c r="AN16" s="1081">
        <v>159.63</v>
      </c>
      <c r="AO16" s="1081">
        <v>160.83100000000002</v>
      </c>
      <c r="AP16" s="1081">
        <v>158.1</v>
      </c>
      <c r="AQ16" s="1072">
        <v>158.1</v>
      </c>
      <c r="AR16" s="1072">
        <v>158.0342</v>
      </c>
      <c r="AS16" s="1081">
        <v>164.83200000000002</v>
      </c>
      <c r="AT16" s="1082">
        <v>162.93680000000001</v>
      </c>
      <c r="AV16" s="272" t="s">
        <v>106</v>
      </c>
      <c r="AW16" s="1063" t="s">
        <v>103</v>
      </c>
      <c r="AX16" s="1081">
        <v>154.4477</v>
      </c>
      <c r="AY16" s="1081">
        <v>162.28550000000001</v>
      </c>
      <c r="AZ16" s="1081">
        <v>164.84520000000001</v>
      </c>
      <c r="BA16" s="1081">
        <v>170.952</v>
      </c>
      <c r="BB16" s="1081">
        <v>168.92519999999999</v>
      </c>
      <c r="BC16" s="1081">
        <v>168.91200000000001</v>
      </c>
      <c r="BD16" s="1081">
        <v>165.33869999999999</v>
      </c>
      <c r="BE16" s="1072">
        <v>183.6</v>
      </c>
      <c r="BF16" s="1072">
        <v>194.99</v>
      </c>
      <c r="BG16" s="1081">
        <v>193.20769999999999</v>
      </c>
      <c r="BH16" s="1081">
        <v>184.72200000000001</v>
      </c>
      <c r="BI16" s="1081">
        <v>173.89349999999999</v>
      </c>
      <c r="BK16" s="272" t="s">
        <v>106</v>
      </c>
      <c r="BL16" s="1063" t="s">
        <v>103</v>
      </c>
      <c r="BM16" s="283">
        <v>169.35</v>
      </c>
      <c r="BN16" s="284">
        <v>171.03</v>
      </c>
      <c r="BO16" s="284">
        <v>171.36</v>
      </c>
      <c r="BP16" s="284">
        <v>171.43</v>
      </c>
      <c r="BQ16" s="284">
        <v>163.53</v>
      </c>
      <c r="BR16" s="284">
        <v>170.82</v>
      </c>
      <c r="BS16" s="284">
        <v>177.84</v>
      </c>
      <c r="BT16" s="284">
        <v>189.82</v>
      </c>
      <c r="BU16" s="284">
        <v>185.86</v>
      </c>
      <c r="BV16" s="284">
        <v>177.27</v>
      </c>
      <c r="BW16" s="284">
        <v>169.18</v>
      </c>
      <c r="BX16" s="285">
        <v>170.18</v>
      </c>
      <c r="BZ16" s="197" t="s">
        <v>106</v>
      </c>
      <c r="CA16" s="255" t="s">
        <v>103</v>
      </c>
      <c r="CB16" s="286">
        <v>159.78290322580645</v>
      </c>
      <c r="CC16" s="287">
        <v>155.25710000000001</v>
      </c>
      <c r="CD16" s="287">
        <v>156.2835</v>
      </c>
      <c r="CE16" s="287">
        <v>163.5607</v>
      </c>
      <c r="CF16" s="287">
        <v>166.4665</v>
      </c>
      <c r="CG16" s="287">
        <v>176.48330000000001</v>
      </c>
      <c r="CH16" s="287">
        <v>171.2252</v>
      </c>
      <c r="CI16" s="287">
        <v>167.2826</v>
      </c>
      <c r="CJ16" s="287">
        <v>160.68700000000001</v>
      </c>
      <c r="CK16" s="287">
        <v>144.4145</v>
      </c>
      <c r="CL16" s="287">
        <v>143.08270000000002</v>
      </c>
      <c r="CM16" s="288">
        <v>135.6797</v>
      </c>
      <c r="CO16" s="197" t="s">
        <v>106</v>
      </c>
      <c r="CP16" s="255" t="s">
        <v>103</v>
      </c>
      <c r="CQ16" s="465">
        <v>132.2784</v>
      </c>
      <c r="CR16" s="465">
        <v>143.7261</v>
      </c>
      <c r="CS16" s="465">
        <v>145.6942</v>
      </c>
      <c r="CT16" s="465">
        <v>148.78470000000002</v>
      </c>
      <c r="CU16" s="465">
        <v>146.34030000000001</v>
      </c>
      <c r="CV16" s="465">
        <v>150.87569999999999</v>
      </c>
      <c r="CW16" s="465">
        <v>144.07160000000002</v>
      </c>
      <c r="CX16" s="465">
        <v>141.27520000000001</v>
      </c>
      <c r="CY16" s="465">
        <v>149.2167</v>
      </c>
      <c r="CZ16" s="465">
        <v>145.67060000000001</v>
      </c>
      <c r="DA16" s="465">
        <v>134.0367</v>
      </c>
      <c r="DB16" s="664">
        <v>128.76770000000002</v>
      </c>
      <c r="DE16" s="197" t="s">
        <v>106</v>
      </c>
      <c r="DF16" s="255" t="s">
        <v>103</v>
      </c>
      <c r="DG16" s="689">
        <v>132.8913</v>
      </c>
      <c r="DH16" s="689">
        <v>133.20340000000002</v>
      </c>
      <c r="DI16" s="689">
        <v>131.9316</v>
      </c>
      <c r="DJ16" s="689">
        <v>131.84900000000002</v>
      </c>
      <c r="DK16" s="689">
        <v>143.8887</v>
      </c>
      <c r="DL16" s="689">
        <v>157.8373</v>
      </c>
      <c r="DM16" s="689">
        <v>168.59710000000001</v>
      </c>
      <c r="DN16" s="689">
        <v>169.7826</v>
      </c>
      <c r="DO16" s="689">
        <v>172.77200000000002</v>
      </c>
      <c r="DP16" s="689">
        <v>161.20870000000002</v>
      </c>
      <c r="DQ16" s="689">
        <v>157.48099999999999</v>
      </c>
      <c r="DR16" s="699">
        <v>159.6694</v>
      </c>
      <c r="DU16" s="197" t="s">
        <v>106</v>
      </c>
      <c r="DV16" s="865" t="s">
        <v>103</v>
      </c>
      <c r="DW16" s="689">
        <v>157.39870000000002</v>
      </c>
      <c r="DX16" s="689">
        <v>156.61430000000001</v>
      </c>
      <c r="DY16" s="689">
        <v>161.91900000000001</v>
      </c>
      <c r="DZ16" s="689">
        <v>176.81900000000002</v>
      </c>
      <c r="EA16" s="689">
        <v>182.6465</v>
      </c>
      <c r="EB16" s="689">
        <v>185.63900000000001</v>
      </c>
      <c r="EC16" s="689">
        <v>177.51</v>
      </c>
      <c r="ED16" s="689">
        <v>174.73940000000002</v>
      </c>
      <c r="EE16" s="689">
        <v>168.26170000000002</v>
      </c>
      <c r="EF16" s="689">
        <v>154.0061</v>
      </c>
      <c r="EG16" s="689">
        <v>149.32300000000001</v>
      </c>
      <c r="EH16" s="699">
        <v>145.5223</v>
      </c>
      <c r="EJ16" s="197" t="s">
        <v>106</v>
      </c>
      <c r="EK16" s="865" t="s">
        <v>103</v>
      </c>
      <c r="EL16" s="991">
        <v>137.1129</v>
      </c>
      <c r="EM16" s="991">
        <v>146.43110000000001</v>
      </c>
      <c r="EN16" s="991">
        <v>152.2842</v>
      </c>
      <c r="EO16" s="991">
        <v>147.90470000000002</v>
      </c>
      <c r="EP16" s="991">
        <v>144.97450000000001</v>
      </c>
      <c r="EQ16" s="991">
        <v>148.94200000000001</v>
      </c>
      <c r="ER16" s="991">
        <v>147.12610000000001</v>
      </c>
      <c r="ES16" s="991">
        <v>154.2071</v>
      </c>
      <c r="ET16" s="991">
        <v>150.27930000000001</v>
      </c>
      <c r="EU16" s="991">
        <v>141.4803</v>
      </c>
      <c r="EV16" s="991">
        <v>140.3963</v>
      </c>
      <c r="EW16" s="1075">
        <v>140.26900000000001</v>
      </c>
      <c r="EY16" s="197" t="s">
        <v>106</v>
      </c>
      <c r="EZ16" s="865" t="s">
        <v>103</v>
      </c>
      <c r="FA16" s="1250">
        <v>140.09</v>
      </c>
      <c r="FB16" s="1229">
        <v>143.1</v>
      </c>
      <c r="FC16" s="1229">
        <v>149.97999999999999</v>
      </c>
      <c r="FD16" s="1229">
        <v>175.77</v>
      </c>
      <c r="FE16" s="1229">
        <v>182.07</v>
      </c>
      <c r="FF16" s="1229">
        <v>187.42</v>
      </c>
      <c r="FG16" s="1229">
        <v>182.92</v>
      </c>
      <c r="FH16" s="1229">
        <v>188.79</v>
      </c>
      <c r="FI16" s="1229">
        <v>190.3</v>
      </c>
      <c r="FJ16" s="1229">
        <v>190.32</v>
      </c>
      <c r="FK16" s="1229">
        <v>194.79</v>
      </c>
      <c r="FL16" s="1251">
        <v>204.65</v>
      </c>
      <c r="FN16" s="197" t="s">
        <v>106</v>
      </c>
      <c r="FO16" s="1587" t="s">
        <v>103</v>
      </c>
      <c r="FP16" s="1375">
        <v>192.09</v>
      </c>
      <c r="FQ16" s="1375">
        <v>196.42</v>
      </c>
      <c r="FR16" s="1375">
        <v>200.91</v>
      </c>
      <c r="FS16" s="1375">
        <v>188.6</v>
      </c>
      <c r="FT16" s="1375">
        <v>170.14</v>
      </c>
      <c r="FU16" s="1375">
        <v>171.73</v>
      </c>
      <c r="FV16" s="1375">
        <v>156.16</v>
      </c>
      <c r="FW16" s="1375">
        <v>152.26</v>
      </c>
      <c r="FX16" s="1375">
        <v>140.18</v>
      </c>
      <c r="FY16" s="1375">
        <v>131.74</v>
      </c>
      <c r="FZ16" s="1375">
        <v>128.22999999999999</v>
      </c>
      <c r="GA16" s="1585">
        <v>123.56</v>
      </c>
    </row>
    <row r="17" spans="2:183" ht="15.95" customHeight="1">
      <c r="B17" s="282" t="s">
        <v>124</v>
      </c>
      <c r="C17" s="1918" t="s">
        <v>103</v>
      </c>
      <c r="D17" s="1926">
        <v>151.9025</v>
      </c>
      <c r="E17" s="1929">
        <v>148.95600000000002</v>
      </c>
      <c r="F17" s="1930">
        <v>146.7054</v>
      </c>
      <c r="G17" s="1930">
        <v>147.98439999999999</v>
      </c>
      <c r="H17" s="1930">
        <v>150.5617</v>
      </c>
      <c r="I17" s="1930">
        <v>152.39619999999999</v>
      </c>
      <c r="J17" s="1930">
        <v>156.04470000000001</v>
      </c>
      <c r="K17" s="1930">
        <v>155.23869999999999</v>
      </c>
      <c r="L17" s="1930">
        <v>153.95529999999999</v>
      </c>
      <c r="M17" s="1927">
        <v>148.22410000000002</v>
      </c>
      <c r="N17" s="1927">
        <v>142.97749999999999</v>
      </c>
      <c r="O17" s="1931">
        <v>142.70099999999999</v>
      </c>
      <c r="Q17" s="282" t="s">
        <v>124</v>
      </c>
      <c r="R17" s="1918" t="s">
        <v>103</v>
      </c>
      <c r="S17" s="1930">
        <v>138.46850000000001</v>
      </c>
      <c r="T17" s="1930">
        <v>139.36860000000001</v>
      </c>
      <c r="U17" s="1930">
        <v>141.0284</v>
      </c>
      <c r="V17" s="1930">
        <v>138.8229</v>
      </c>
      <c r="W17" s="1930">
        <v>139.44140000000002</v>
      </c>
      <c r="X17" s="1930">
        <v>144.54310000000001</v>
      </c>
      <c r="Y17" s="1930">
        <v>149.5137</v>
      </c>
      <c r="Z17" s="1927">
        <v>145.81100000000001</v>
      </c>
      <c r="AA17" s="1927">
        <v>145.3776</v>
      </c>
      <c r="AB17" s="1930">
        <v>143.2998</v>
      </c>
      <c r="AC17" s="1930">
        <v>141.5325</v>
      </c>
      <c r="AD17" s="1931">
        <v>143.16650000000001</v>
      </c>
      <c r="AG17" s="272" t="s">
        <v>124</v>
      </c>
      <c r="AH17" s="1063" t="s">
        <v>103</v>
      </c>
      <c r="AI17" s="1080">
        <v>146.11760000000001</v>
      </c>
      <c r="AJ17" s="1081">
        <v>141.73140000000001</v>
      </c>
      <c r="AK17" s="1081">
        <v>149.10939999999999</v>
      </c>
      <c r="AL17" s="1081">
        <v>153.69999999999999</v>
      </c>
      <c r="AM17" s="1081">
        <v>160.60060000000001</v>
      </c>
      <c r="AN17" s="1081">
        <v>161.58770000000001</v>
      </c>
      <c r="AO17" s="1081">
        <v>159.1765</v>
      </c>
      <c r="AP17" s="1081">
        <v>160.3948</v>
      </c>
      <c r="AQ17" s="1072">
        <v>159.78400000000002</v>
      </c>
      <c r="AR17" s="1072">
        <v>159.75320000000002</v>
      </c>
      <c r="AS17" s="1081">
        <v>160.29670000000002</v>
      </c>
      <c r="AT17" s="1082">
        <v>163.3981</v>
      </c>
      <c r="AV17" s="272" t="s">
        <v>124</v>
      </c>
      <c r="AW17" s="1063" t="s">
        <v>103</v>
      </c>
      <c r="AX17" s="1081">
        <v>163.71350000000001</v>
      </c>
      <c r="AY17" s="1081">
        <v>159.04929999999999</v>
      </c>
      <c r="AZ17" s="1081">
        <v>164.62100000000001</v>
      </c>
      <c r="BA17" s="1081">
        <v>164.09870000000001</v>
      </c>
      <c r="BB17" s="1081">
        <v>165.4726</v>
      </c>
      <c r="BC17" s="1081">
        <v>166.04929999999999</v>
      </c>
      <c r="BD17" s="1081">
        <v>168.17869999999999</v>
      </c>
      <c r="BE17" s="1072">
        <v>168.66</v>
      </c>
      <c r="BF17" s="1072">
        <v>175.28800000000001</v>
      </c>
      <c r="BG17" s="1081">
        <v>183.16480000000001</v>
      </c>
      <c r="BH17" s="1081">
        <v>181.65700000000001</v>
      </c>
      <c r="BI17" s="1081">
        <v>178.4606</v>
      </c>
      <c r="BK17" s="272" t="s">
        <v>124</v>
      </c>
      <c r="BL17" s="1063" t="s">
        <v>103</v>
      </c>
      <c r="BM17" s="289">
        <v>172.54</v>
      </c>
      <c r="BN17" s="296">
        <v>170.35</v>
      </c>
      <c r="BO17" s="296">
        <v>170.82</v>
      </c>
      <c r="BP17" s="296">
        <v>169.67</v>
      </c>
      <c r="BQ17" s="296">
        <v>172.59</v>
      </c>
      <c r="BR17" s="296">
        <v>170.15</v>
      </c>
      <c r="BS17" s="296">
        <v>173.75</v>
      </c>
      <c r="BT17" s="296">
        <v>175.73</v>
      </c>
      <c r="BU17" s="296">
        <v>181.22</v>
      </c>
      <c r="BV17" s="296">
        <v>180.46</v>
      </c>
      <c r="BW17" s="296">
        <v>175.56</v>
      </c>
      <c r="BX17" s="297">
        <v>171.13</v>
      </c>
      <c r="BZ17" s="197" t="s">
        <v>124</v>
      </c>
      <c r="CA17" s="255" t="s">
        <v>103</v>
      </c>
      <c r="CB17" s="286">
        <v>167.36548387096775</v>
      </c>
      <c r="CC17" s="287">
        <v>163.02180000000001</v>
      </c>
      <c r="CD17" s="287">
        <v>157.79390000000001</v>
      </c>
      <c r="CE17" s="287">
        <v>160.828</v>
      </c>
      <c r="CF17" s="287">
        <v>163.001</v>
      </c>
      <c r="CG17" s="287">
        <v>163.7963</v>
      </c>
      <c r="CH17" s="287">
        <v>167.17680000000001</v>
      </c>
      <c r="CI17" s="287">
        <v>164.4658</v>
      </c>
      <c r="CJ17" s="287">
        <v>162.69730000000001</v>
      </c>
      <c r="CK17" s="287">
        <v>159.59450000000001</v>
      </c>
      <c r="CL17" s="287">
        <v>150.12900000000002</v>
      </c>
      <c r="CM17" s="288">
        <v>149.0703</v>
      </c>
      <c r="CO17" s="197" t="s">
        <v>124</v>
      </c>
      <c r="CP17" s="255" t="s">
        <v>103</v>
      </c>
      <c r="CQ17" s="465">
        <v>141.1268</v>
      </c>
      <c r="CR17" s="465">
        <v>137.72290000000001</v>
      </c>
      <c r="CS17" s="465">
        <v>143.85230000000001</v>
      </c>
      <c r="CT17" s="465">
        <v>144.244</v>
      </c>
      <c r="CU17" s="465">
        <v>145.63249999999999</v>
      </c>
      <c r="CV17" s="465">
        <v>144.62430000000001</v>
      </c>
      <c r="CW17" s="465">
        <v>146.6448</v>
      </c>
      <c r="CX17" s="465">
        <v>145.3561</v>
      </c>
      <c r="CY17" s="465">
        <v>141.24600000000001</v>
      </c>
      <c r="CZ17" s="465">
        <v>142.50320000000002</v>
      </c>
      <c r="DA17" s="465">
        <v>142.691</v>
      </c>
      <c r="DB17" s="664">
        <v>137.53450000000001</v>
      </c>
      <c r="DE17" s="197" t="s">
        <v>124</v>
      </c>
      <c r="DF17" s="255" t="s">
        <v>103</v>
      </c>
      <c r="DG17" s="689">
        <v>133.37810000000002</v>
      </c>
      <c r="DH17" s="689">
        <v>133.7945</v>
      </c>
      <c r="DI17" s="689">
        <v>132.34290000000001</v>
      </c>
      <c r="DJ17" s="689">
        <v>136.37530000000001</v>
      </c>
      <c r="DK17" s="689">
        <v>134.6874</v>
      </c>
      <c r="DL17" s="689">
        <v>141.536</v>
      </c>
      <c r="DM17" s="689">
        <v>148.11940000000001</v>
      </c>
      <c r="DN17" s="689">
        <v>152.4332</v>
      </c>
      <c r="DO17" s="689">
        <v>154.64570000000001</v>
      </c>
      <c r="DP17" s="689">
        <v>152.9794</v>
      </c>
      <c r="DQ17" s="689">
        <v>150.07330000000002</v>
      </c>
      <c r="DR17" s="699">
        <v>149.70320000000001</v>
      </c>
      <c r="DU17" s="197" t="s">
        <v>124</v>
      </c>
      <c r="DV17" s="865" t="s">
        <v>103</v>
      </c>
      <c r="DW17" s="689">
        <v>148.42350000000002</v>
      </c>
      <c r="DX17" s="689">
        <v>147.23500000000001</v>
      </c>
      <c r="DY17" s="689">
        <v>148.71520000000001</v>
      </c>
      <c r="DZ17" s="689">
        <v>153.74299999999999</v>
      </c>
      <c r="EA17" s="689">
        <v>161.87739999999999</v>
      </c>
      <c r="EB17" s="689">
        <v>161.8323</v>
      </c>
      <c r="EC17" s="689">
        <v>162.5429</v>
      </c>
      <c r="ED17" s="689">
        <v>157.6952</v>
      </c>
      <c r="EE17" s="689">
        <v>156.43700000000001</v>
      </c>
      <c r="EF17" s="689">
        <v>150.82160000000002</v>
      </c>
      <c r="EG17" s="689">
        <v>146.75470000000001</v>
      </c>
      <c r="EH17" s="699">
        <v>146.1832</v>
      </c>
      <c r="EJ17" s="197" t="s">
        <v>124</v>
      </c>
      <c r="EK17" s="865" t="s">
        <v>103</v>
      </c>
      <c r="EL17" s="991">
        <v>141.49549999999999</v>
      </c>
      <c r="EM17" s="991">
        <v>142.625</v>
      </c>
      <c r="EN17" s="991">
        <v>145.24260000000001</v>
      </c>
      <c r="EO17" s="991">
        <v>142.42570000000001</v>
      </c>
      <c r="EP17" s="991">
        <v>143.5942</v>
      </c>
      <c r="EQ17" s="991">
        <v>146.8603</v>
      </c>
      <c r="ER17" s="991">
        <v>146.0874</v>
      </c>
      <c r="ES17" s="991">
        <v>146.34030000000001</v>
      </c>
      <c r="ET17" s="991">
        <v>149.452</v>
      </c>
      <c r="EU17" s="991">
        <v>148.28060000000002</v>
      </c>
      <c r="EV17" s="991">
        <v>144.3783</v>
      </c>
      <c r="EW17" s="1075">
        <v>145.92060000000001</v>
      </c>
      <c r="EY17" s="197" t="s">
        <v>124</v>
      </c>
      <c r="EZ17" s="865" t="s">
        <v>103</v>
      </c>
      <c r="FA17" s="1250">
        <v>144.62</v>
      </c>
      <c r="FB17" s="1229">
        <v>145.9</v>
      </c>
      <c r="FC17" s="1229">
        <v>145.38999999999999</v>
      </c>
      <c r="FD17" s="1229">
        <v>149.32</v>
      </c>
      <c r="FE17" s="1229">
        <v>156.81</v>
      </c>
      <c r="FF17" s="1229">
        <v>164.37</v>
      </c>
      <c r="FG17" s="1229">
        <v>167.93</v>
      </c>
      <c r="FH17" s="1229">
        <v>167.48</v>
      </c>
      <c r="FI17" s="1229">
        <v>170.21</v>
      </c>
      <c r="FJ17" s="1229">
        <v>170.47</v>
      </c>
      <c r="FK17" s="1229">
        <v>171.4</v>
      </c>
      <c r="FL17" s="1251">
        <v>176.34</v>
      </c>
      <c r="FN17" s="197" t="s">
        <v>124</v>
      </c>
      <c r="FO17" s="1587" t="s">
        <v>103</v>
      </c>
      <c r="FP17" s="1375">
        <v>173.45</v>
      </c>
      <c r="FQ17" s="1375">
        <v>170.45</v>
      </c>
      <c r="FR17" s="1375">
        <v>170.26</v>
      </c>
      <c r="FS17" s="1375">
        <v>172.79</v>
      </c>
      <c r="FT17" s="1375">
        <v>169.91</v>
      </c>
      <c r="FU17" s="1375">
        <v>160.59</v>
      </c>
      <c r="FV17" s="1375">
        <v>157.31</v>
      </c>
      <c r="FW17" s="1375">
        <v>152.34</v>
      </c>
      <c r="FX17" s="1375">
        <v>148.57</v>
      </c>
      <c r="FY17" s="1375">
        <v>144.16999999999999</v>
      </c>
      <c r="FZ17" s="1375">
        <v>143.88</v>
      </c>
      <c r="GA17" s="1585" t="s">
        <v>413</v>
      </c>
    </row>
    <row r="18" spans="2:183" ht="15.95" customHeight="1">
      <c r="B18" s="282"/>
      <c r="C18" s="1918" t="s">
        <v>241</v>
      </c>
      <c r="D18" s="1926">
        <v>2376.7577000000001</v>
      </c>
      <c r="E18" s="1932">
        <v>2330.6546000000003</v>
      </c>
      <c r="F18" s="1933">
        <v>2295.44</v>
      </c>
      <c r="G18" s="1933">
        <v>2315.4520000000002</v>
      </c>
      <c r="H18" s="1933">
        <v>2355.7787000000003</v>
      </c>
      <c r="I18" s="1933">
        <v>2384.4827</v>
      </c>
      <c r="J18" s="1933">
        <v>2441.5694000000003</v>
      </c>
      <c r="K18" s="1933">
        <v>2428.9574000000002</v>
      </c>
      <c r="L18" s="1933">
        <v>2408.8777</v>
      </c>
      <c r="M18" s="1934">
        <v>2319.2039</v>
      </c>
      <c r="N18" s="1934">
        <v>2237.1110000000003</v>
      </c>
      <c r="O18" s="1935">
        <v>2232.7861000000003</v>
      </c>
      <c r="Q18" s="282"/>
      <c r="R18" s="1918" t="s">
        <v>241</v>
      </c>
      <c r="S18" s="1933">
        <v>2166.5610000000001</v>
      </c>
      <c r="T18" s="1933">
        <v>2180.645</v>
      </c>
      <c r="U18" s="1933">
        <v>2206.6154999999999</v>
      </c>
      <c r="V18" s="1933">
        <v>2172.107</v>
      </c>
      <c r="W18" s="1933">
        <v>2181.7832000000003</v>
      </c>
      <c r="X18" s="1933">
        <v>2261.607</v>
      </c>
      <c r="Y18" s="1933">
        <v>2339.3806</v>
      </c>
      <c r="Z18" s="1934">
        <v>2281.4465</v>
      </c>
      <c r="AA18" s="1934">
        <v>2274.6657</v>
      </c>
      <c r="AB18" s="1933">
        <v>2242.1545000000001</v>
      </c>
      <c r="AC18" s="1933">
        <v>2214.5017000000003</v>
      </c>
      <c r="AD18" s="1935">
        <v>2240.069</v>
      </c>
      <c r="AG18" s="272" t="s">
        <v>107</v>
      </c>
      <c r="AH18" s="1063" t="s">
        <v>103</v>
      </c>
      <c r="AI18" s="1080">
        <v>171.36100000000002</v>
      </c>
      <c r="AJ18" s="1081">
        <v>166.40820000000002</v>
      </c>
      <c r="AK18" s="1081">
        <v>160.77260000000001</v>
      </c>
      <c r="AL18" s="1081">
        <v>156.042</v>
      </c>
      <c r="AM18" s="1081">
        <v>158.0958</v>
      </c>
      <c r="AN18" s="1081">
        <v>163.78030000000001</v>
      </c>
      <c r="AO18" s="1081">
        <v>173.86450000000002</v>
      </c>
      <c r="AP18" s="1081">
        <v>176.61</v>
      </c>
      <c r="AQ18" s="1072">
        <v>176.95</v>
      </c>
      <c r="AR18" s="1072">
        <v>180.39770000000001</v>
      </c>
      <c r="AS18" s="1081">
        <v>187.2183</v>
      </c>
      <c r="AT18" s="1082">
        <v>199.0223</v>
      </c>
      <c r="AV18" s="272" t="s">
        <v>107</v>
      </c>
      <c r="AW18" s="1074" t="s">
        <v>103</v>
      </c>
      <c r="AX18" s="1081">
        <v>191.8287</v>
      </c>
      <c r="AY18" s="1081">
        <v>179.61660000000001</v>
      </c>
      <c r="AZ18" s="1081">
        <v>168.27969999999999</v>
      </c>
      <c r="BA18" s="1081">
        <v>164.67930000000001</v>
      </c>
      <c r="BB18" s="1081">
        <v>173.0548</v>
      </c>
      <c r="BC18" s="1081">
        <v>183.02930000000001</v>
      </c>
      <c r="BD18" s="1081">
        <v>188.79679999999999</v>
      </c>
      <c r="BE18" s="1072">
        <v>201.90520000000001</v>
      </c>
      <c r="BF18" s="1072">
        <v>210.68170000000001</v>
      </c>
      <c r="BG18" s="1081">
        <v>211.1045</v>
      </c>
      <c r="BH18" s="1081">
        <v>207.94470000000001</v>
      </c>
      <c r="BI18" s="1081">
        <v>207.4365</v>
      </c>
      <c r="BK18" s="272" t="s">
        <v>107</v>
      </c>
      <c r="BL18" s="1063" t="s">
        <v>103</v>
      </c>
      <c r="BM18" s="283">
        <v>208.61</v>
      </c>
      <c r="BN18" s="284">
        <v>204.81</v>
      </c>
      <c r="BO18" s="284">
        <v>200.19</v>
      </c>
      <c r="BP18" s="284">
        <v>193.62</v>
      </c>
      <c r="BQ18" s="284">
        <v>191.03</v>
      </c>
      <c r="BR18" s="284">
        <v>189.97</v>
      </c>
      <c r="BS18" s="284">
        <v>195.78</v>
      </c>
      <c r="BT18" s="284">
        <v>199.97</v>
      </c>
      <c r="BU18" s="284">
        <v>202.26</v>
      </c>
      <c r="BV18" s="284">
        <v>201.18</v>
      </c>
      <c r="BW18" s="284">
        <v>199.36</v>
      </c>
      <c r="BX18" s="285">
        <v>200.38</v>
      </c>
      <c r="BZ18" s="197" t="s">
        <v>107</v>
      </c>
      <c r="CA18" s="255" t="s">
        <v>103</v>
      </c>
      <c r="CB18" s="286">
        <v>200.91774193548386</v>
      </c>
      <c r="CC18" s="287">
        <v>199.9418</v>
      </c>
      <c r="CD18" s="287">
        <v>193.79160000000002</v>
      </c>
      <c r="CE18" s="287">
        <v>189.92430000000002</v>
      </c>
      <c r="CF18" s="287">
        <v>185.80260000000001</v>
      </c>
      <c r="CG18" s="287">
        <v>181.08870000000002</v>
      </c>
      <c r="CH18" s="287">
        <v>187.0642</v>
      </c>
      <c r="CI18" s="287">
        <v>190.01650000000001</v>
      </c>
      <c r="CJ18" s="287">
        <v>185.7373</v>
      </c>
      <c r="CK18" s="287">
        <v>184.4042</v>
      </c>
      <c r="CL18" s="287">
        <v>180.84870000000001</v>
      </c>
      <c r="CM18" s="288">
        <v>180.089</v>
      </c>
      <c r="CO18" s="197" t="s">
        <v>110</v>
      </c>
      <c r="CP18" s="255" t="s">
        <v>103</v>
      </c>
      <c r="CQ18" s="465">
        <v>137.05610000000001</v>
      </c>
      <c r="CR18" s="465">
        <v>137.27540000000002</v>
      </c>
      <c r="CS18" s="465">
        <v>142.691</v>
      </c>
      <c r="CT18" s="465">
        <v>144.8503</v>
      </c>
      <c r="CU18" s="465">
        <v>147.7123</v>
      </c>
      <c r="CV18" s="465">
        <v>153.2483</v>
      </c>
      <c r="CW18" s="465">
        <v>150.1942</v>
      </c>
      <c r="CX18" s="465">
        <v>144.6103</v>
      </c>
      <c r="CY18" s="465">
        <v>143.2304</v>
      </c>
      <c r="CZ18" s="465">
        <v>140.8458</v>
      </c>
      <c r="DA18" s="465">
        <v>137.77430000000001</v>
      </c>
      <c r="DB18" s="664">
        <v>136.50970000000001</v>
      </c>
      <c r="DE18" s="197" t="s">
        <v>110</v>
      </c>
      <c r="DF18" s="255" t="s">
        <v>103</v>
      </c>
      <c r="DG18" s="689">
        <v>135.27260000000001</v>
      </c>
      <c r="DH18" s="689">
        <v>135.4486</v>
      </c>
      <c r="DI18" s="689">
        <v>132.5932</v>
      </c>
      <c r="DJ18" s="689">
        <v>135.9357</v>
      </c>
      <c r="DK18" s="689">
        <v>140.14610000000002</v>
      </c>
      <c r="DL18" s="689">
        <v>146.37430000000001</v>
      </c>
      <c r="DM18" s="689">
        <v>151.60650000000001</v>
      </c>
      <c r="DN18" s="689">
        <v>152.899</v>
      </c>
      <c r="DO18" s="689">
        <v>159.44200000000001</v>
      </c>
      <c r="DP18" s="689">
        <v>159.16230000000002</v>
      </c>
      <c r="DQ18" s="689">
        <v>155.30270000000002</v>
      </c>
      <c r="DR18" s="699">
        <v>155.0735</v>
      </c>
      <c r="DU18" s="197" t="s">
        <v>110</v>
      </c>
      <c r="DV18" s="865" t="s">
        <v>103</v>
      </c>
      <c r="DW18" s="689">
        <v>153.86840000000001</v>
      </c>
      <c r="DX18" s="689">
        <v>157.73820000000001</v>
      </c>
      <c r="DY18" s="689">
        <v>164.01390000000001</v>
      </c>
      <c r="DZ18" s="689">
        <v>164.42700000000002</v>
      </c>
      <c r="EA18" s="689">
        <v>164.92420000000001</v>
      </c>
      <c r="EB18" s="689">
        <v>165.97900000000001</v>
      </c>
      <c r="EC18" s="689">
        <v>169.00190000000001</v>
      </c>
      <c r="ED18" s="689">
        <v>163.1103</v>
      </c>
      <c r="EE18" s="689">
        <v>158.4753</v>
      </c>
      <c r="EF18" s="689">
        <v>153.83000000000001</v>
      </c>
      <c r="EG18" s="689">
        <v>149.5993</v>
      </c>
      <c r="EH18" s="699">
        <v>145.61420000000001</v>
      </c>
      <c r="EJ18" s="197" t="s">
        <v>110</v>
      </c>
      <c r="EK18" s="865" t="s">
        <v>103</v>
      </c>
      <c r="EL18" s="991">
        <v>140.3065</v>
      </c>
      <c r="EM18" s="991">
        <v>138.4461</v>
      </c>
      <c r="EN18" s="991">
        <v>138.83450000000002</v>
      </c>
      <c r="EO18" s="991">
        <v>139.40100000000001</v>
      </c>
      <c r="EP18" s="991">
        <v>140.19900000000001</v>
      </c>
      <c r="EQ18" s="991">
        <v>140.66400000000002</v>
      </c>
      <c r="ER18" s="991">
        <v>140.47130000000001</v>
      </c>
      <c r="ES18" s="991">
        <v>137.2594</v>
      </c>
      <c r="ET18" s="991">
        <v>137.4333</v>
      </c>
      <c r="EU18" s="991">
        <v>139.9658</v>
      </c>
      <c r="EV18" s="991">
        <v>138.3793</v>
      </c>
      <c r="EW18" s="1075">
        <v>138.7268</v>
      </c>
      <c r="EY18" s="197" t="s">
        <v>110</v>
      </c>
      <c r="EZ18" s="865" t="s">
        <v>103</v>
      </c>
      <c r="FA18" s="1250">
        <v>136.62</v>
      </c>
      <c r="FB18" s="1229">
        <v>137.31</v>
      </c>
      <c r="FC18" s="1229">
        <v>139.88</v>
      </c>
      <c r="FD18" s="1229">
        <v>151.19999999999999</v>
      </c>
      <c r="FE18" s="1229">
        <v>165.79</v>
      </c>
      <c r="FF18" s="1229">
        <v>172.75</v>
      </c>
      <c r="FG18" s="1229">
        <v>173.34</v>
      </c>
      <c r="FH18" s="1229">
        <v>171.43</v>
      </c>
      <c r="FI18" s="1229">
        <v>174.48</v>
      </c>
      <c r="FJ18" s="1229">
        <v>178.62</v>
      </c>
      <c r="FK18" s="1229">
        <v>186</v>
      </c>
      <c r="FL18" s="1251">
        <v>189.74</v>
      </c>
      <c r="FN18" s="197" t="s">
        <v>110</v>
      </c>
      <c r="FO18" s="1587" t="s">
        <v>103</v>
      </c>
      <c r="FP18" s="1375">
        <v>190.41</v>
      </c>
      <c r="FQ18" s="1375">
        <v>190.81</v>
      </c>
      <c r="FR18" s="1375">
        <v>184.47</v>
      </c>
      <c r="FS18" s="1375">
        <v>178.75</v>
      </c>
      <c r="FT18" s="1375">
        <v>170.68</v>
      </c>
      <c r="FU18" s="1375">
        <v>162.33000000000001</v>
      </c>
      <c r="FV18" s="1375">
        <v>162.86000000000001</v>
      </c>
      <c r="FW18" s="1375">
        <v>161.91</v>
      </c>
      <c r="FX18" s="1375">
        <v>159.19999999999999</v>
      </c>
      <c r="FY18" s="1375">
        <v>159.24</v>
      </c>
      <c r="FZ18" s="1375">
        <v>157.86000000000001</v>
      </c>
      <c r="GA18" s="1585">
        <v>155.86000000000001</v>
      </c>
    </row>
    <row r="19" spans="2:183" ht="15.95" customHeight="1">
      <c r="B19" s="282" t="s">
        <v>107</v>
      </c>
      <c r="C19" s="1918" t="s">
        <v>103</v>
      </c>
      <c r="D19" s="1926">
        <v>196.56450000000001</v>
      </c>
      <c r="E19" s="1929">
        <v>189.8579</v>
      </c>
      <c r="F19" s="1930">
        <v>177.54770000000002</v>
      </c>
      <c r="G19" s="1930">
        <v>162.53570000000002</v>
      </c>
      <c r="H19" s="1930">
        <v>157.38550000000001</v>
      </c>
      <c r="I19" s="1930">
        <v>160.73570000000001</v>
      </c>
      <c r="J19" s="1930">
        <v>176.00030000000001</v>
      </c>
      <c r="K19" s="1930">
        <v>179.58420000000001</v>
      </c>
      <c r="L19" s="1930">
        <v>173.70500000000001</v>
      </c>
      <c r="M19" s="1927">
        <v>168.89840000000001</v>
      </c>
      <c r="N19" s="1927">
        <v>163.60599999999999</v>
      </c>
      <c r="O19" s="1931">
        <v>169.36870000000002</v>
      </c>
      <c r="Q19" s="282" t="s">
        <v>107</v>
      </c>
      <c r="R19" s="1918" t="s">
        <v>103</v>
      </c>
      <c r="S19" s="1930">
        <v>169.96290000000002</v>
      </c>
      <c r="T19" s="1930">
        <v>163.01</v>
      </c>
      <c r="U19" s="1930">
        <v>158.2784</v>
      </c>
      <c r="V19" s="1930">
        <v>150.20830000000001</v>
      </c>
      <c r="W19" s="1930">
        <v>142.70189999999999</v>
      </c>
      <c r="X19" s="1930">
        <v>146.73430000000002</v>
      </c>
      <c r="Y19" s="1930">
        <v>160.45940000000002</v>
      </c>
      <c r="Z19" s="1927">
        <v>169.95350000000002</v>
      </c>
      <c r="AA19" s="1927">
        <v>168.1277</v>
      </c>
      <c r="AB19" s="1930">
        <v>165.7174</v>
      </c>
      <c r="AC19" s="1930">
        <v>165.64500000000001</v>
      </c>
      <c r="AD19" s="1931">
        <v>169.6542</v>
      </c>
      <c r="AG19" s="272" t="s">
        <v>108</v>
      </c>
      <c r="AH19" s="1063" t="s">
        <v>103</v>
      </c>
      <c r="AI19" s="1080">
        <v>139.43350000000001</v>
      </c>
      <c r="AJ19" s="1081">
        <v>158.2304</v>
      </c>
      <c r="AK19" s="1081">
        <v>166.05030000000002</v>
      </c>
      <c r="AL19" s="1081">
        <v>166.26830000000001</v>
      </c>
      <c r="AM19" s="1081">
        <v>168.3039</v>
      </c>
      <c r="AN19" s="1081">
        <v>165.05070000000001</v>
      </c>
      <c r="AO19" s="1081">
        <v>165.49420000000001</v>
      </c>
      <c r="AP19" s="1081">
        <v>163.64230000000001</v>
      </c>
      <c r="AQ19" s="1072">
        <v>160.01730000000001</v>
      </c>
      <c r="AR19" s="1072">
        <v>157.23770000000002</v>
      </c>
      <c r="AS19" s="1081">
        <v>154.88030000000001</v>
      </c>
      <c r="AT19" s="1082">
        <v>152.40710000000001</v>
      </c>
      <c r="AV19" s="272" t="s">
        <v>108</v>
      </c>
      <c r="AW19" s="1063" t="s">
        <v>103</v>
      </c>
      <c r="AX19" s="1081">
        <v>145.79740000000001</v>
      </c>
      <c r="AY19" s="1081">
        <v>156.3134</v>
      </c>
      <c r="AZ19" s="1081">
        <v>167.95769999999999</v>
      </c>
      <c r="BA19" s="1081">
        <v>168.38200000000001</v>
      </c>
      <c r="BB19" s="1081">
        <v>170.13480000000001</v>
      </c>
      <c r="BC19" s="1081">
        <v>178.63829999999999</v>
      </c>
      <c r="BD19" s="1081">
        <v>178.97229999999999</v>
      </c>
      <c r="BE19" s="1072">
        <v>183.3477</v>
      </c>
      <c r="BF19" s="1072">
        <v>192.8937</v>
      </c>
      <c r="BG19" s="1081">
        <v>189.87610000000001</v>
      </c>
      <c r="BH19" s="1081">
        <v>178.1823</v>
      </c>
      <c r="BI19" s="1081">
        <v>174.27350000000001</v>
      </c>
      <c r="BK19" s="272" t="s">
        <v>108</v>
      </c>
      <c r="BL19" s="1063" t="s">
        <v>103</v>
      </c>
      <c r="BM19" s="283">
        <v>178.5</v>
      </c>
      <c r="BN19" s="284">
        <v>187.13</v>
      </c>
      <c r="BO19" s="284">
        <v>192.27</v>
      </c>
      <c r="BP19" s="284">
        <v>192.65</v>
      </c>
      <c r="BQ19" s="284">
        <v>185.58</v>
      </c>
      <c r="BR19" s="284">
        <v>191.54</v>
      </c>
      <c r="BS19" s="284">
        <v>203.76</v>
      </c>
      <c r="BT19" s="284">
        <v>213.26</v>
      </c>
      <c r="BU19" s="284">
        <v>214.03</v>
      </c>
      <c r="BV19" s="284">
        <v>197.61</v>
      </c>
      <c r="BW19" s="284">
        <v>184</v>
      </c>
      <c r="BX19" s="285">
        <v>179.07</v>
      </c>
      <c r="BZ19" s="197" t="s">
        <v>108</v>
      </c>
      <c r="CA19" s="255" t="s">
        <v>103</v>
      </c>
      <c r="CB19" s="286">
        <v>173.65096774193549</v>
      </c>
      <c r="CC19" s="287">
        <v>173.8175</v>
      </c>
      <c r="CD19" s="287">
        <v>175.55940000000001</v>
      </c>
      <c r="CE19" s="287">
        <v>185.55100000000002</v>
      </c>
      <c r="CF19" s="287">
        <v>182.0642</v>
      </c>
      <c r="CG19" s="287">
        <v>182.7997</v>
      </c>
      <c r="CH19" s="287">
        <v>187.35580000000002</v>
      </c>
      <c r="CI19" s="287">
        <v>181.0548</v>
      </c>
      <c r="CJ19" s="287">
        <v>169.95529999999999</v>
      </c>
      <c r="CK19" s="287">
        <v>146.79519999999999</v>
      </c>
      <c r="CL19" s="287">
        <v>139.3997</v>
      </c>
      <c r="CM19" s="288">
        <v>130.14520000000002</v>
      </c>
      <c r="CO19" s="197" t="s">
        <v>107</v>
      </c>
      <c r="CP19" s="255" t="s">
        <v>103</v>
      </c>
      <c r="CQ19" s="465">
        <v>138.74290000000002</v>
      </c>
      <c r="CR19" s="465">
        <v>152.00640000000001</v>
      </c>
      <c r="CS19" s="465">
        <v>148.52160000000001</v>
      </c>
      <c r="CT19" s="465">
        <v>153.7063</v>
      </c>
      <c r="CU19" s="465">
        <v>150.76520000000002</v>
      </c>
      <c r="CV19" s="465">
        <v>155.5343</v>
      </c>
      <c r="CW19" s="465">
        <v>170.04770000000002</v>
      </c>
      <c r="CX19" s="465">
        <v>171.6968</v>
      </c>
      <c r="CY19" s="465">
        <v>172.81200000000001</v>
      </c>
      <c r="CZ19" s="465">
        <v>172.2158</v>
      </c>
      <c r="DA19" s="465">
        <v>169.69970000000001</v>
      </c>
      <c r="DB19" s="664">
        <v>169.99450000000002</v>
      </c>
      <c r="DE19" s="197" t="s">
        <v>107</v>
      </c>
      <c r="DF19" s="255" t="s">
        <v>103</v>
      </c>
      <c r="DG19" s="689">
        <v>168.1139</v>
      </c>
      <c r="DH19" s="689">
        <v>164.20520000000002</v>
      </c>
      <c r="DI19" s="689">
        <v>158.42680000000001</v>
      </c>
      <c r="DJ19" s="689">
        <v>151.3837</v>
      </c>
      <c r="DK19" s="689">
        <v>152.13679999999999</v>
      </c>
      <c r="DL19" s="689">
        <v>155.2877</v>
      </c>
      <c r="DM19" s="689">
        <v>177.7329</v>
      </c>
      <c r="DN19" s="689">
        <v>184.88420000000002</v>
      </c>
      <c r="DO19" s="689">
        <v>184.87870000000001</v>
      </c>
      <c r="DP19" s="689">
        <v>182.29770000000002</v>
      </c>
      <c r="DQ19" s="689">
        <v>178.58530000000002</v>
      </c>
      <c r="DR19" s="699">
        <v>178.76840000000001</v>
      </c>
      <c r="DU19" s="197" t="s">
        <v>107</v>
      </c>
      <c r="DV19" s="865" t="s">
        <v>103</v>
      </c>
      <c r="DW19" s="689">
        <v>177.37650000000002</v>
      </c>
      <c r="DX19" s="689">
        <v>177.01570000000001</v>
      </c>
      <c r="DY19" s="689">
        <v>175.43970000000002</v>
      </c>
      <c r="DZ19" s="689">
        <v>176.36799999999999</v>
      </c>
      <c r="EA19" s="689">
        <v>180.05</v>
      </c>
      <c r="EB19" s="689">
        <v>189.67700000000002</v>
      </c>
      <c r="EC19" s="689">
        <v>198.8306</v>
      </c>
      <c r="ED19" s="689">
        <v>202.8</v>
      </c>
      <c r="EE19" s="689">
        <v>201.994</v>
      </c>
      <c r="EF19" s="689">
        <v>196.929</v>
      </c>
      <c r="EG19" s="689">
        <v>194.506</v>
      </c>
      <c r="EH19" s="699">
        <v>193.7</v>
      </c>
      <c r="EJ19" s="197" t="s">
        <v>107</v>
      </c>
      <c r="EK19" s="865" t="s">
        <v>103</v>
      </c>
      <c r="EL19" s="991">
        <v>181.80030000000002</v>
      </c>
      <c r="EM19" s="991">
        <v>167.67500000000001</v>
      </c>
      <c r="EN19" s="991">
        <v>159.29420000000002</v>
      </c>
      <c r="EO19" s="991">
        <v>159.18800000000002</v>
      </c>
      <c r="EP19" s="991">
        <v>163.06870000000001</v>
      </c>
      <c r="EQ19" s="991">
        <v>168.256</v>
      </c>
      <c r="ER19" s="991">
        <v>173.01260000000002</v>
      </c>
      <c r="ES19" s="991">
        <v>175.77</v>
      </c>
      <c r="ET19" s="991">
        <v>173.05330000000001</v>
      </c>
      <c r="EU19" s="991">
        <v>172.50230000000002</v>
      </c>
      <c r="EV19" s="991">
        <v>173.51600000000002</v>
      </c>
      <c r="EW19" s="1075">
        <v>173.64</v>
      </c>
      <c r="EY19" s="197" t="s">
        <v>107</v>
      </c>
      <c r="EZ19" s="865" t="s">
        <v>103</v>
      </c>
      <c r="FA19" s="1250">
        <v>174.48</v>
      </c>
      <c r="FB19" s="1229">
        <v>170.96</v>
      </c>
      <c r="FC19" s="1229">
        <v>171.04</v>
      </c>
      <c r="FD19" s="1229">
        <v>173.46</v>
      </c>
      <c r="FE19" s="1229">
        <v>180.74</v>
      </c>
      <c r="FF19" s="1229">
        <v>189.03</v>
      </c>
      <c r="FG19" s="1229">
        <v>198.37</v>
      </c>
      <c r="FH19" s="1229">
        <v>204.31</v>
      </c>
      <c r="FI19" s="1229">
        <v>205.32</v>
      </c>
      <c r="FJ19" s="1229">
        <v>208.13</v>
      </c>
      <c r="FK19" s="1229">
        <v>212.33</v>
      </c>
      <c r="FL19" s="1251">
        <v>222.31</v>
      </c>
      <c r="FN19" s="197" t="s">
        <v>107</v>
      </c>
      <c r="FO19" s="1587" t="s">
        <v>103</v>
      </c>
      <c r="FP19" s="1375">
        <v>215.25</v>
      </c>
      <c r="FQ19" s="1375">
        <v>207.65</v>
      </c>
      <c r="FR19" s="1375">
        <v>210.31</v>
      </c>
      <c r="FS19" s="1375">
        <v>198.99</v>
      </c>
      <c r="FT19" s="1375">
        <v>180.29</v>
      </c>
      <c r="FU19" s="1375">
        <v>175.81</v>
      </c>
      <c r="FV19" s="1375">
        <v>174.21</v>
      </c>
      <c r="FW19" s="1375">
        <v>175.07</v>
      </c>
      <c r="FX19" s="1375">
        <v>171.62</v>
      </c>
      <c r="FY19" s="1375">
        <v>167.51</v>
      </c>
      <c r="FZ19" s="1375">
        <v>157.85</v>
      </c>
      <c r="GA19" s="1585">
        <v>154.88999999999999</v>
      </c>
    </row>
    <row r="20" spans="2:183" ht="15.95" customHeight="1">
      <c r="B20" s="282" t="s">
        <v>108</v>
      </c>
      <c r="C20" s="1918" t="s">
        <v>103</v>
      </c>
      <c r="D20" s="1926">
        <v>131.17189999999999</v>
      </c>
      <c r="E20" s="1929">
        <v>132.89320000000001</v>
      </c>
      <c r="F20" s="1930">
        <v>146.29940000000002</v>
      </c>
      <c r="G20" s="1930">
        <v>149.1763</v>
      </c>
      <c r="H20" s="1930">
        <v>147.65100000000001</v>
      </c>
      <c r="I20" s="1930">
        <v>156.09300000000002</v>
      </c>
      <c r="J20" s="1930">
        <v>170.25970000000001</v>
      </c>
      <c r="K20" s="1930">
        <v>162.5745</v>
      </c>
      <c r="L20" s="1930">
        <v>148.946</v>
      </c>
      <c r="M20" s="1927">
        <v>132.73609999999999</v>
      </c>
      <c r="N20" s="1927">
        <v>129.7303</v>
      </c>
      <c r="O20" s="1931">
        <v>134.51580000000001</v>
      </c>
      <c r="Q20" s="282" t="s">
        <v>108</v>
      </c>
      <c r="R20" s="1918" t="s">
        <v>103</v>
      </c>
      <c r="S20" s="1930">
        <v>133.11709999999999</v>
      </c>
      <c r="T20" s="1930">
        <v>143.20249999999999</v>
      </c>
      <c r="U20" s="1930">
        <v>145.5874</v>
      </c>
      <c r="V20" s="1930">
        <v>136.37</v>
      </c>
      <c r="W20" s="1930">
        <v>149.649</v>
      </c>
      <c r="X20" s="1930">
        <v>164.23170000000002</v>
      </c>
      <c r="Y20" s="1930">
        <v>165.07940000000002</v>
      </c>
      <c r="Z20" s="1927">
        <v>161.98350000000002</v>
      </c>
      <c r="AA20" s="1927">
        <v>146.82300000000001</v>
      </c>
      <c r="AB20" s="1930">
        <v>134.72480000000002</v>
      </c>
      <c r="AC20" s="1930">
        <v>133.27270000000001</v>
      </c>
      <c r="AD20" s="1931">
        <v>134.36969999999999</v>
      </c>
      <c r="AG20" s="272" t="s">
        <v>109</v>
      </c>
      <c r="AH20" s="1074" t="s">
        <v>103</v>
      </c>
      <c r="AI20" s="1080">
        <v>131.7097</v>
      </c>
      <c r="AJ20" s="1081">
        <v>137.8929</v>
      </c>
      <c r="AK20" s="1081">
        <v>144.51609999999999</v>
      </c>
      <c r="AL20" s="1081">
        <v>153.26670000000001</v>
      </c>
      <c r="AM20" s="1081">
        <v>155.74190000000002</v>
      </c>
      <c r="AN20" s="1081">
        <v>145.4333</v>
      </c>
      <c r="AO20" s="1081">
        <v>144.45160000000001</v>
      </c>
      <c r="AP20" s="1081">
        <v>145.03230000000002</v>
      </c>
      <c r="AQ20" s="1072">
        <v>142.9333</v>
      </c>
      <c r="AR20" s="1072">
        <v>149.54840000000002</v>
      </c>
      <c r="AS20" s="1081">
        <v>157.5333</v>
      </c>
      <c r="AT20" s="1082">
        <v>150.8065</v>
      </c>
      <c r="AV20" s="272" t="s">
        <v>109</v>
      </c>
      <c r="AW20" s="1063" t="s">
        <v>103</v>
      </c>
      <c r="AX20" s="1081">
        <v>141.93549999999999</v>
      </c>
      <c r="AY20" s="1081">
        <v>155.41380000000001</v>
      </c>
      <c r="AZ20" s="1081">
        <v>158.51609999999999</v>
      </c>
      <c r="BA20" s="1081">
        <v>149.66669999999999</v>
      </c>
      <c r="BB20" s="1081">
        <v>146.74189999999999</v>
      </c>
      <c r="BC20" s="1081">
        <v>157.80000000000001</v>
      </c>
      <c r="BD20" s="1081">
        <v>162</v>
      </c>
      <c r="BE20" s="1072">
        <v>170.03229999999999</v>
      </c>
      <c r="BF20" s="1072">
        <v>187.23330000000001</v>
      </c>
      <c r="BG20" s="1081">
        <v>179.51609999999999</v>
      </c>
      <c r="BH20" s="1081">
        <v>166.5667</v>
      </c>
      <c r="BI20" s="1081">
        <v>157.93549999999999</v>
      </c>
      <c r="BK20" s="272" t="s">
        <v>109</v>
      </c>
      <c r="BL20" s="1074" t="s">
        <v>103</v>
      </c>
      <c r="BM20" s="283">
        <v>155.16</v>
      </c>
      <c r="BN20" s="284">
        <v>155.36000000000001</v>
      </c>
      <c r="BO20" s="284">
        <v>162.16</v>
      </c>
      <c r="BP20" s="284">
        <v>159.30000000000001</v>
      </c>
      <c r="BQ20" s="284">
        <v>153.77000000000001</v>
      </c>
      <c r="BR20" s="284">
        <v>163.63</v>
      </c>
      <c r="BS20" s="284">
        <v>172.58</v>
      </c>
      <c r="BT20" s="284">
        <v>180.03</v>
      </c>
      <c r="BU20" s="284">
        <v>185.3</v>
      </c>
      <c r="BV20" s="284">
        <v>166.26</v>
      </c>
      <c r="BW20" s="284">
        <v>156.1</v>
      </c>
      <c r="BX20" s="285">
        <v>153.03</v>
      </c>
      <c r="BZ20" s="197" t="s">
        <v>109</v>
      </c>
      <c r="CA20" s="256" t="s">
        <v>103</v>
      </c>
      <c r="CB20" s="286">
        <v>149.16129032258064</v>
      </c>
      <c r="CC20" s="287">
        <v>146.07140000000001</v>
      </c>
      <c r="CD20" s="287">
        <v>147.8065</v>
      </c>
      <c r="CE20" s="287">
        <v>161.13330000000002</v>
      </c>
      <c r="CF20" s="287">
        <v>156.51609999999999</v>
      </c>
      <c r="CG20" s="287">
        <v>155.26670000000001</v>
      </c>
      <c r="CH20" s="287">
        <v>158.8065</v>
      </c>
      <c r="CI20" s="287">
        <v>154.4194</v>
      </c>
      <c r="CJ20" s="287">
        <v>146.26670000000001</v>
      </c>
      <c r="CK20" s="287">
        <v>130.4194</v>
      </c>
      <c r="CL20" s="287">
        <v>127.7667</v>
      </c>
      <c r="CM20" s="288">
        <v>123.22580000000001</v>
      </c>
      <c r="CO20" s="197" t="s">
        <v>108</v>
      </c>
      <c r="CP20" s="256" t="s">
        <v>103</v>
      </c>
      <c r="CQ20" s="465">
        <v>125.87320000000001</v>
      </c>
      <c r="CR20" s="465">
        <v>131.16070000000002</v>
      </c>
      <c r="CS20" s="465">
        <v>141.32680000000002</v>
      </c>
      <c r="CT20" s="465">
        <v>143.26570000000001</v>
      </c>
      <c r="CU20" s="465">
        <v>144.9316</v>
      </c>
      <c r="CV20" s="465">
        <v>150.81570000000002</v>
      </c>
      <c r="CW20" s="465">
        <v>154.18970000000002</v>
      </c>
      <c r="CX20" s="465">
        <v>153.61320000000001</v>
      </c>
      <c r="CY20" s="465">
        <v>148.298</v>
      </c>
      <c r="CZ20" s="465">
        <v>136.44810000000001</v>
      </c>
      <c r="DA20" s="465">
        <v>124.8597</v>
      </c>
      <c r="DB20" s="664">
        <v>118.3232</v>
      </c>
      <c r="DE20" s="197" t="s">
        <v>108</v>
      </c>
      <c r="DF20" s="256" t="s">
        <v>103</v>
      </c>
      <c r="DG20" s="689">
        <v>116.9726</v>
      </c>
      <c r="DH20" s="689">
        <v>118.74550000000001</v>
      </c>
      <c r="DI20" s="689">
        <v>117.411</v>
      </c>
      <c r="DJ20" s="689">
        <v>118.11800000000001</v>
      </c>
      <c r="DK20" s="689">
        <v>128.77190000000002</v>
      </c>
      <c r="DL20" s="689">
        <v>149.0127</v>
      </c>
      <c r="DM20" s="689">
        <v>161.49</v>
      </c>
      <c r="DN20" s="689">
        <v>163.4939</v>
      </c>
      <c r="DO20" s="689">
        <v>162.73070000000001</v>
      </c>
      <c r="DP20" s="689">
        <v>153.98520000000002</v>
      </c>
      <c r="DQ20" s="689">
        <v>142.15700000000001</v>
      </c>
      <c r="DR20" s="699">
        <v>140.42840000000001</v>
      </c>
      <c r="DU20" s="197" t="s">
        <v>108</v>
      </c>
      <c r="DV20" s="866" t="s">
        <v>103</v>
      </c>
      <c r="DW20" s="689">
        <v>140.02450000000002</v>
      </c>
      <c r="DX20" s="689">
        <v>143.9289</v>
      </c>
      <c r="DY20" s="689">
        <v>152.36610000000002</v>
      </c>
      <c r="DZ20" s="689">
        <v>164.05770000000001</v>
      </c>
      <c r="EA20" s="689">
        <v>166.37870000000001</v>
      </c>
      <c r="EB20" s="689">
        <v>170.63230000000001</v>
      </c>
      <c r="EC20" s="689">
        <v>174.9435</v>
      </c>
      <c r="ED20" s="689">
        <v>175.5061</v>
      </c>
      <c r="EE20" s="689">
        <v>169.173</v>
      </c>
      <c r="EF20" s="689">
        <v>144.55840000000001</v>
      </c>
      <c r="EG20" s="689">
        <v>128.94130000000001</v>
      </c>
      <c r="EH20" s="699">
        <v>126.51870000000001</v>
      </c>
      <c r="EJ20" s="197" t="s">
        <v>108</v>
      </c>
      <c r="EK20" s="866" t="s">
        <v>103</v>
      </c>
      <c r="EL20" s="991">
        <v>123.5184</v>
      </c>
      <c r="EM20" s="991">
        <v>127.08320000000001</v>
      </c>
      <c r="EN20" s="991">
        <v>140.0523</v>
      </c>
      <c r="EO20" s="991">
        <v>140.71469999999999</v>
      </c>
      <c r="EP20" s="991">
        <v>141.5865</v>
      </c>
      <c r="EQ20" s="991">
        <v>147.143</v>
      </c>
      <c r="ER20" s="991">
        <v>151.00060000000002</v>
      </c>
      <c r="ES20" s="991">
        <v>152.3058</v>
      </c>
      <c r="ET20" s="991">
        <v>149.1583</v>
      </c>
      <c r="EU20" s="991">
        <v>136.13480000000001</v>
      </c>
      <c r="EV20" s="991">
        <v>128.4333</v>
      </c>
      <c r="EW20" s="1075">
        <v>127.91520000000001</v>
      </c>
      <c r="EY20" s="197" t="s">
        <v>108</v>
      </c>
      <c r="EZ20" s="866" t="s">
        <v>103</v>
      </c>
      <c r="FA20" s="1250">
        <v>127.54</v>
      </c>
      <c r="FB20" s="1229">
        <v>130.56</v>
      </c>
      <c r="FC20" s="1229">
        <v>141.96</v>
      </c>
      <c r="FD20" s="1229">
        <v>161.12</v>
      </c>
      <c r="FE20" s="1229">
        <v>167.6</v>
      </c>
      <c r="FF20" s="1229">
        <v>177.66</v>
      </c>
      <c r="FG20" s="1229">
        <v>180.82</v>
      </c>
      <c r="FH20" s="1229">
        <v>180.87</v>
      </c>
      <c r="FI20" s="1229">
        <v>181.38</v>
      </c>
      <c r="FJ20" s="1229">
        <v>179.54</v>
      </c>
      <c r="FK20" s="1229">
        <v>178.35</v>
      </c>
      <c r="FL20" s="1251">
        <v>185.77</v>
      </c>
      <c r="FN20" s="197" t="s">
        <v>108</v>
      </c>
      <c r="FO20" s="1591" t="s">
        <v>103</v>
      </c>
      <c r="FP20" s="1375">
        <v>179.11</v>
      </c>
      <c r="FQ20" s="1375">
        <v>179.21</v>
      </c>
      <c r="FR20" s="1375">
        <v>189.38</v>
      </c>
      <c r="FS20" s="1375">
        <v>181.61</v>
      </c>
      <c r="FT20" s="1375">
        <v>162.31</v>
      </c>
      <c r="FU20" s="1375">
        <v>158.47</v>
      </c>
      <c r="FV20" s="1375">
        <v>159.83000000000001</v>
      </c>
      <c r="FW20" s="1375">
        <v>158.69999999999999</v>
      </c>
      <c r="FX20" s="1375">
        <v>158.13</v>
      </c>
      <c r="FY20" s="1375">
        <v>156.96</v>
      </c>
      <c r="FZ20" s="1375">
        <v>149.53</v>
      </c>
      <c r="GA20" s="1585">
        <v>136.87</v>
      </c>
    </row>
    <row r="21" spans="2:183" ht="15.95" customHeight="1">
      <c r="B21" s="282" t="s">
        <v>109</v>
      </c>
      <c r="C21" s="1922" t="s">
        <v>103</v>
      </c>
      <c r="D21" s="1926">
        <v>124.3871</v>
      </c>
      <c r="E21" s="1926">
        <v>126.32140000000001</v>
      </c>
      <c r="F21" s="1927">
        <v>133.06450000000001</v>
      </c>
      <c r="G21" s="1927">
        <v>136</v>
      </c>
      <c r="H21" s="1927">
        <v>135.0968</v>
      </c>
      <c r="I21" s="1927">
        <v>139.5</v>
      </c>
      <c r="J21" s="1927">
        <v>146.3871</v>
      </c>
      <c r="K21" s="1927">
        <v>138.35480000000001</v>
      </c>
      <c r="L21" s="1927">
        <v>135.9</v>
      </c>
      <c r="M21" s="1927">
        <v>121.48390000000001</v>
      </c>
      <c r="N21" s="1927">
        <v>117.7667</v>
      </c>
      <c r="O21" s="1928">
        <v>118.51610000000001</v>
      </c>
      <c r="Q21" s="282" t="s">
        <v>109</v>
      </c>
      <c r="R21" s="1922" t="s">
        <v>103</v>
      </c>
      <c r="S21" s="1927">
        <v>117</v>
      </c>
      <c r="T21" s="1927">
        <v>123.5</v>
      </c>
      <c r="U21" s="1927">
        <v>126.03230000000001</v>
      </c>
      <c r="V21" s="1927">
        <v>123.9</v>
      </c>
      <c r="W21" s="1927">
        <v>132.1935</v>
      </c>
      <c r="X21" s="1927">
        <v>139.9667</v>
      </c>
      <c r="Y21" s="1927">
        <v>139.0968</v>
      </c>
      <c r="Z21" s="1927">
        <v>137.64520000000002</v>
      </c>
      <c r="AA21" s="1927">
        <v>136.4667</v>
      </c>
      <c r="AB21" s="1927">
        <v>128.51609999999999</v>
      </c>
      <c r="AC21" s="1927">
        <v>126.7667</v>
      </c>
      <c r="AD21" s="1928">
        <v>127.87100000000001</v>
      </c>
      <c r="AG21" s="272" t="s">
        <v>110</v>
      </c>
      <c r="AH21" s="1063" t="s">
        <v>103</v>
      </c>
      <c r="AI21" s="1071">
        <v>130.1284</v>
      </c>
      <c r="AJ21" s="1072">
        <v>133.7825</v>
      </c>
      <c r="AK21" s="1072">
        <v>136.97550000000001</v>
      </c>
      <c r="AL21" s="1072">
        <v>140.25900000000001</v>
      </c>
      <c r="AM21" s="1072">
        <v>144.661</v>
      </c>
      <c r="AN21" s="1072">
        <v>146.75570000000002</v>
      </c>
      <c r="AO21" s="1072">
        <v>147.28030000000001</v>
      </c>
      <c r="AP21" s="1072">
        <v>147.51420000000002</v>
      </c>
      <c r="AQ21" s="1072">
        <v>147.8347</v>
      </c>
      <c r="AR21" s="1072">
        <v>146.19320000000002</v>
      </c>
      <c r="AS21" s="1072">
        <v>146.03630000000001</v>
      </c>
      <c r="AT21" s="1073">
        <v>146.05420000000001</v>
      </c>
      <c r="AV21" s="272" t="s">
        <v>110</v>
      </c>
      <c r="AW21" s="1063" t="s">
        <v>103</v>
      </c>
      <c r="AX21" s="1072">
        <v>145.8458</v>
      </c>
      <c r="AY21" s="1072">
        <v>146.2062</v>
      </c>
      <c r="AZ21" s="1072">
        <v>147.98480000000001</v>
      </c>
      <c r="BA21" s="1072">
        <v>151.49369999999999</v>
      </c>
      <c r="BB21" s="1072">
        <v>154.25059999999999</v>
      </c>
      <c r="BC21" s="1072">
        <v>155.88069999999999</v>
      </c>
      <c r="BD21" s="1072">
        <v>156.06710000000001</v>
      </c>
      <c r="BE21" s="1072">
        <v>160.4194</v>
      </c>
      <c r="BF21" s="1072">
        <v>167.0257</v>
      </c>
      <c r="BG21" s="1072">
        <v>169.98390000000001</v>
      </c>
      <c r="BH21" s="1072">
        <v>170.58869999999999</v>
      </c>
      <c r="BI21" s="1072">
        <v>171.49680000000001</v>
      </c>
      <c r="BK21" s="272" t="s">
        <v>224</v>
      </c>
      <c r="BL21" s="1063" t="s">
        <v>226</v>
      </c>
      <c r="BM21" s="283"/>
      <c r="BN21" s="284"/>
      <c r="BO21" s="284"/>
      <c r="BP21" s="284"/>
      <c r="BQ21" s="284"/>
      <c r="BR21" s="284"/>
      <c r="BS21" s="284">
        <v>183.05</v>
      </c>
      <c r="BT21" s="284">
        <v>185.19</v>
      </c>
      <c r="BU21" s="284">
        <v>181.15</v>
      </c>
      <c r="BV21" s="284">
        <v>177.34</v>
      </c>
      <c r="BW21" s="284">
        <v>170.27</v>
      </c>
      <c r="BX21" s="285">
        <v>171.76</v>
      </c>
      <c r="BZ21" s="197" t="s">
        <v>224</v>
      </c>
      <c r="CA21" s="255" t="s">
        <v>226</v>
      </c>
      <c r="CB21" s="286">
        <v>169.42327595407579</v>
      </c>
      <c r="CC21" s="287">
        <v>163.01930000000002</v>
      </c>
      <c r="CD21" s="287">
        <v>157.43819999999999</v>
      </c>
      <c r="CE21" s="287">
        <v>160.8621</v>
      </c>
      <c r="CF21" s="287">
        <v>167.17240000000001</v>
      </c>
      <c r="CG21" s="287">
        <v>174.2133</v>
      </c>
      <c r="CH21" s="287">
        <v>175.6814</v>
      </c>
      <c r="CI21" s="287">
        <v>169.9186</v>
      </c>
      <c r="CJ21" s="287">
        <v>169.3476</v>
      </c>
      <c r="CK21" s="287">
        <v>158.2578</v>
      </c>
      <c r="CL21" s="287">
        <v>156.75839999999999</v>
      </c>
      <c r="CM21" s="288">
        <v>154.49469999999999</v>
      </c>
      <c r="CO21" s="197" t="s">
        <v>109</v>
      </c>
      <c r="CP21" s="255" t="s">
        <v>226</v>
      </c>
      <c r="CQ21" s="465">
        <v>120.6452</v>
      </c>
      <c r="CR21" s="465">
        <v>123.3571</v>
      </c>
      <c r="CS21" s="465">
        <v>133.1935</v>
      </c>
      <c r="CT21" s="465">
        <v>134.9667</v>
      </c>
      <c r="CU21" s="465">
        <v>134.1935</v>
      </c>
      <c r="CV21" s="465">
        <v>139.86670000000001</v>
      </c>
      <c r="CW21" s="465">
        <v>147.0968</v>
      </c>
      <c r="CX21" s="465">
        <v>150.93550000000002</v>
      </c>
      <c r="CY21" s="465">
        <v>147.80000000000001</v>
      </c>
      <c r="CZ21" s="465">
        <v>137.35480000000001</v>
      </c>
      <c r="DA21" s="465">
        <v>126.2333</v>
      </c>
      <c r="DB21" s="664">
        <v>117.8387</v>
      </c>
      <c r="DE21" s="197" t="s">
        <v>109</v>
      </c>
      <c r="DF21" s="255" t="s">
        <v>226</v>
      </c>
      <c r="DG21" s="689">
        <v>118.129</v>
      </c>
      <c r="DH21" s="689">
        <v>120.55170000000001</v>
      </c>
      <c r="DI21" s="689">
        <v>122</v>
      </c>
      <c r="DJ21" s="689">
        <v>122.86670000000001</v>
      </c>
      <c r="DK21" s="689">
        <v>128.0968</v>
      </c>
      <c r="DL21" s="689">
        <v>141.76670000000001</v>
      </c>
      <c r="DM21" s="689">
        <v>154.4194</v>
      </c>
      <c r="DN21" s="689">
        <v>157.32259999999999</v>
      </c>
      <c r="DO21" s="689">
        <v>160.9333</v>
      </c>
      <c r="DP21" s="689">
        <v>155.3871</v>
      </c>
      <c r="DQ21" s="689">
        <v>142.4</v>
      </c>
      <c r="DR21" s="699">
        <v>142</v>
      </c>
      <c r="DU21" s="197" t="s">
        <v>109</v>
      </c>
      <c r="DV21" s="865" t="s">
        <v>103</v>
      </c>
      <c r="DW21" s="689">
        <v>142.64520000000002</v>
      </c>
      <c r="DX21" s="689">
        <v>147.8571</v>
      </c>
      <c r="DY21" s="689">
        <v>151.48390000000001</v>
      </c>
      <c r="DZ21" s="689">
        <v>163.4</v>
      </c>
      <c r="EA21" s="689">
        <v>161.48390000000001</v>
      </c>
      <c r="EB21" s="689">
        <v>159.63330000000002</v>
      </c>
      <c r="EC21" s="689">
        <v>159.96770000000001</v>
      </c>
      <c r="ED21" s="689">
        <v>157.22580000000002</v>
      </c>
      <c r="EE21" s="689">
        <v>148.0667</v>
      </c>
      <c r="EF21" s="689">
        <v>135.45160000000001</v>
      </c>
      <c r="EG21" s="689">
        <v>130.16670000000002</v>
      </c>
      <c r="EH21" s="699">
        <v>128.87100000000001</v>
      </c>
      <c r="EJ21" s="197" t="s">
        <v>109</v>
      </c>
      <c r="EK21" s="865" t="s">
        <v>103</v>
      </c>
      <c r="EL21" s="991">
        <v>124.03230000000001</v>
      </c>
      <c r="EM21" s="991">
        <v>125.71430000000001</v>
      </c>
      <c r="EN21" s="991">
        <v>134.03229999999999</v>
      </c>
      <c r="EO21" s="991">
        <v>131.33330000000001</v>
      </c>
      <c r="EP21" s="991">
        <v>130</v>
      </c>
      <c r="EQ21" s="991">
        <v>131.1</v>
      </c>
      <c r="ER21" s="991">
        <v>132.45160000000001</v>
      </c>
      <c r="ES21" s="991">
        <v>133.48390000000001</v>
      </c>
      <c r="ET21" s="991">
        <v>138.4</v>
      </c>
      <c r="EU21" s="991">
        <v>131.35480000000001</v>
      </c>
      <c r="EV21" s="991">
        <v>129.13330000000002</v>
      </c>
      <c r="EW21" s="1075">
        <v>129</v>
      </c>
      <c r="EY21" s="197" t="s">
        <v>109</v>
      </c>
      <c r="EZ21" s="865" t="s">
        <v>103</v>
      </c>
      <c r="FA21" s="1250">
        <v>129</v>
      </c>
      <c r="FB21" s="1229">
        <v>129.13999999999999</v>
      </c>
      <c r="FC21" s="1229">
        <v>133.16</v>
      </c>
      <c r="FD21" s="1229">
        <v>148.80000000000001</v>
      </c>
      <c r="FE21" s="1229">
        <v>155.16</v>
      </c>
      <c r="FF21" s="1229">
        <v>161.27000000000001</v>
      </c>
      <c r="FG21" s="1229">
        <v>164.74</v>
      </c>
      <c r="FH21" s="1229">
        <v>168.65</v>
      </c>
      <c r="FI21" s="1229">
        <v>178.13</v>
      </c>
      <c r="FJ21" s="1229">
        <v>181</v>
      </c>
      <c r="FK21" s="1229">
        <v>180.3</v>
      </c>
      <c r="FL21" s="1251">
        <v>180.06</v>
      </c>
      <c r="FN21" s="197" t="s">
        <v>109</v>
      </c>
      <c r="FO21" s="1587" t="s">
        <v>103</v>
      </c>
      <c r="FP21" s="1375">
        <v>169.29</v>
      </c>
      <c r="FQ21" s="1375">
        <v>159</v>
      </c>
      <c r="FR21" s="1375">
        <v>165.84</v>
      </c>
      <c r="FS21" s="1375">
        <v>163.93</v>
      </c>
      <c r="FT21" s="1375">
        <v>151.97</v>
      </c>
      <c r="FU21" s="1375">
        <v>147</v>
      </c>
      <c r="FV21" s="1375">
        <v>145.22999999999999</v>
      </c>
      <c r="FW21" s="1375">
        <v>143.38999999999999</v>
      </c>
      <c r="FX21" s="1375">
        <v>149.69999999999999</v>
      </c>
      <c r="FY21" s="1375">
        <v>149.71</v>
      </c>
      <c r="FZ21" s="1375">
        <v>143.19999999999999</v>
      </c>
      <c r="GA21" s="1585">
        <v>133.81</v>
      </c>
    </row>
    <row r="22" spans="2:183" ht="15.95" customHeight="1">
      <c r="B22" s="282" t="s">
        <v>110</v>
      </c>
      <c r="C22" s="1918" t="s">
        <v>103</v>
      </c>
      <c r="D22" s="1926">
        <v>130.55160000000001</v>
      </c>
      <c r="E22" s="1929">
        <v>128.24930000000001</v>
      </c>
      <c r="F22" s="1930">
        <v>130.9674</v>
      </c>
      <c r="G22" s="1930">
        <v>132.7277</v>
      </c>
      <c r="H22" s="1930">
        <v>141.4939</v>
      </c>
      <c r="I22" s="1930">
        <v>143.53900000000002</v>
      </c>
      <c r="J22" s="1930">
        <v>139.69480000000001</v>
      </c>
      <c r="K22" s="1930">
        <v>134.95740000000001</v>
      </c>
      <c r="L22" s="1930">
        <v>130.4863</v>
      </c>
      <c r="M22" s="1927">
        <v>125.3974</v>
      </c>
      <c r="N22" s="1927">
        <v>120.7497</v>
      </c>
      <c r="O22" s="1931">
        <v>120.3429</v>
      </c>
      <c r="Q22" s="282" t="s">
        <v>110</v>
      </c>
      <c r="R22" s="1918" t="s">
        <v>103</v>
      </c>
      <c r="S22" s="1930">
        <v>117.869</v>
      </c>
      <c r="T22" s="1930">
        <v>121.8625</v>
      </c>
      <c r="U22" s="1930">
        <v>122.9406</v>
      </c>
      <c r="V22" s="1930">
        <v>124.69370000000001</v>
      </c>
      <c r="W22" s="1930">
        <v>130.03059999999999</v>
      </c>
      <c r="X22" s="1930">
        <v>137.91499999999999</v>
      </c>
      <c r="Y22" s="1930">
        <v>141.2003</v>
      </c>
      <c r="Z22" s="1927">
        <v>140.36770000000001</v>
      </c>
      <c r="AA22" s="1927">
        <v>138.23600000000002</v>
      </c>
      <c r="AB22" s="1930">
        <v>132.381</v>
      </c>
      <c r="AC22" s="1930">
        <v>129.97130000000001</v>
      </c>
      <c r="AD22" s="1931">
        <v>130.1448</v>
      </c>
      <c r="AG22" s="272" t="s">
        <v>111</v>
      </c>
      <c r="AH22" s="1063" t="s">
        <v>103</v>
      </c>
      <c r="AI22" s="1080">
        <v>152.93100000000001</v>
      </c>
      <c r="AJ22" s="1081">
        <v>160.64250000000001</v>
      </c>
      <c r="AK22" s="1081">
        <v>157.4</v>
      </c>
      <c r="AL22" s="1081">
        <v>157.3827</v>
      </c>
      <c r="AM22" s="1081">
        <v>164.0223</v>
      </c>
      <c r="AN22" s="1081">
        <v>166.19670000000002</v>
      </c>
      <c r="AO22" s="1081">
        <v>173.02100000000002</v>
      </c>
      <c r="AP22" s="1081">
        <v>180.52450000000002</v>
      </c>
      <c r="AQ22" s="1072">
        <v>186.01900000000001</v>
      </c>
      <c r="AR22" s="1072">
        <v>191.1448</v>
      </c>
      <c r="AS22" s="1081">
        <v>195.30930000000001</v>
      </c>
      <c r="AT22" s="1082">
        <v>187.69390000000001</v>
      </c>
      <c r="AV22" s="272" t="s">
        <v>111</v>
      </c>
      <c r="AW22" s="1063" t="s">
        <v>103</v>
      </c>
      <c r="AX22" s="1081">
        <v>174.7732</v>
      </c>
      <c r="AY22" s="1081">
        <v>172.25720000000001</v>
      </c>
      <c r="AZ22" s="1081">
        <v>175.5471</v>
      </c>
      <c r="BA22" s="1081">
        <v>172.32570000000001</v>
      </c>
      <c r="BB22" s="1081">
        <v>161.78899999999999</v>
      </c>
      <c r="BC22" s="1081">
        <v>167.315</v>
      </c>
      <c r="BD22" s="1081">
        <v>186.63419999999999</v>
      </c>
      <c r="BE22" s="1072">
        <v>205.48740000000001</v>
      </c>
      <c r="BF22" s="1072">
        <v>215.71530000000001</v>
      </c>
      <c r="BG22" s="1081">
        <v>216.58580000000001</v>
      </c>
      <c r="BH22" s="1081">
        <v>202.483</v>
      </c>
      <c r="BI22" s="1081">
        <v>188.5745</v>
      </c>
      <c r="BK22" s="272"/>
      <c r="BL22" s="1063" t="s">
        <v>227</v>
      </c>
      <c r="BM22" s="283"/>
      <c r="BN22" s="284"/>
      <c r="BO22" s="284"/>
      <c r="BP22" s="284"/>
      <c r="BQ22" s="284"/>
      <c r="BR22" s="284"/>
      <c r="BS22" s="284">
        <v>1374.16</v>
      </c>
      <c r="BT22" s="284">
        <v>1395.32</v>
      </c>
      <c r="BU22" s="284">
        <v>1376.07</v>
      </c>
      <c r="BV22" s="284">
        <v>1351.03</v>
      </c>
      <c r="BW22" s="284">
        <v>1299.4000000000001</v>
      </c>
      <c r="BX22" s="285">
        <v>1311.1</v>
      </c>
      <c r="BZ22" s="197"/>
      <c r="CA22" s="256" t="s">
        <v>227</v>
      </c>
      <c r="CB22" s="293">
        <v>1293.3548387096773</v>
      </c>
      <c r="CC22" s="294">
        <v>1248.1071000000002</v>
      </c>
      <c r="CD22" s="294">
        <v>1205.8065000000001</v>
      </c>
      <c r="CE22" s="294">
        <v>1226.9000000000001</v>
      </c>
      <c r="CF22" s="294">
        <v>1269.8710000000001</v>
      </c>
      <c r="CG22" s="294">
        <v>1326.7333000000001</v>
      </c>
      <c r="CH22" s="294">
        <v>1337.2258000000002</v>
      </c>
      <c r="CI22" s="294">
        <v>1297</v>
      </c>
      <c r="CJ22" s="294">
        <v>1290.5333000000001</v>
      </c>
      <c r="CK22" s="294">
        <v>1210.8710000000001</v>
      </c>
      <c r="CL22" s="294">
        <v>1202.3</v>
      </c>
      <c r="CM22" s="295">
        <v>1184.8387</v>
      </c>
      <c r="CO22" s="197" t="s">
        <v>224</v>
      </c>
      <c r="CP22" s="255" t="s">
        <v>226</v>
      </c>
      <c r="CQ22" s="465">
        <v>144.9427</v>
      </c>
      <c r="CR22" s="465">
        <v>142.22150000000002</v>
      </c>
      <c r="CS22" s="465">
        <v>144.62280000000001</v>
      </c>
      <c r="CT22" s="465">
        <v>144.59450000000001</v>
      </c>
      <c r="CU22" s="465">
        <v>147.0223</v>
      </c>
      <c r="CV22" s="465">
        <v>149.69310000000002</v>
      </c>
      <c r="CW22" s="465">
        <v>146.33750000000001</v>
      </c>
      <c r="CX22" s="465">
        <v>146.6996</v>
      </c>
      <c r="CY22" s="465">
        <v>150.96700000000001</v>
      </c>
      <c r="CZ22" s="465">
        <v>147.98230000000001</v>
      </c>
      <c r="DA22" s="465">
        <v>139.96630000000002</v>
      </c>
      <c r="DB22" s="664">
        <v>134.00990000000002</v>
      </c>
      <c r="DE22" s="197" t="s">
        <v>224</v>
      </c>
      <c r="DF22" s="255" t="s">
        <v>226</v>
      </c>
      <c r="DG22" s="689">
        <v>131.76300000000001</v>
      </c>
      <c r="DH22" s="689">
        <v>132.56610000000001</v>
      </c>
      <c r="DI22" s="689">
        <v>129.81220000000002</v>
      </c>
      <c r="DJ22" s="689">
        <v>130.28530000000001</v>
      </c>
      <c r="DK22" s="689">
        <v>139.60820000000001</v>
      </c>
      <c r="DL22" s="689">
        <v>152.62100000000001</v>
      </c>
      <c r="DM22" s="689">
        <v>163.1978</v>
      </c>
      <c r="DN22" s="689">
        <v>165.233</v>
      </c>
      <c r="DO22" s="689">
        <v>167.52770000000001</v>
      </c>
      <c r="DP22" s="689">
        <v>160.58510000000001</v>
      </c>
      <c r="DQ22" s="689">
        <v>155.50400000000002</v>
      </c>
      <c r="DR22" s="699">
        <v>159.8683</v>
      </c>
      <c r="DU22" s="197" t="s">
        <v>224</v>
      </c>
      <c r="DV22" s="865" t="s">
        <v>226</v>
      </c>
      <c r="DW22" s="689">
        <v>155.79660000000001</v>
      </c>
      <c r="DX22" s="689">
        <v>157.30500000000001</v>
      </c>
      <c r="DY22" s="689">
        <v>159.1798</v>
      </c>
      <c r="DZ22" s="689">
        <v>171.07920000000001</v>
      </c>
      <c r="EA22" s="689">
        <v>180.21970000000002</v>
      </c>
      <c r="EB22" s="689">
        <v>183.52610000000001</v>
      </c>
      <c r="EC22" s="689">
        <v>178.49210000000002</v>
      </c>
      <c r="ED22" s="689">
        <v>174.7139</v>
      </c>
      <c r="EE22" s="689">
        <v>170.07340000000002</v>
      </c>
      <c r="EF22" s="689">
        <v>155.08410000000001</v>
      </c>
      <c r="EG22" s="689">
        <v>149.61960000000002</v>
      </c>
      <c r="EH22" s="699">
        <v>147.8296</v>
      </c>
      <c r="EJ22" s="197" t="s">
        <v>224</v>
      </c>
      <c r="EK22" s="865" t="s">
        <v>226</v>
      </c>
      <c r="EL22" s="991">
        <v>140.88480000000001</v>
      </c>
      <c r="EM22" s="991">
        <v>143.3826</v>
      </c>
      <c r="EN22" s="991">
        <v>152.10140000000001</v>
      </c>
      <c r="EO22" s="991">
        <v>148.46120000000002</v>
      </c>
      <c r="EP22" s="991">
        <v>145.35580000000002</v>
      </c>
      <c r="EQ22" s="991">
        <v>148.2029</v>
      </c>
      <c r="ER22" s="991">
        <v>148.64330000000001</v>
      </c>
      <c r="ES22" s="991">
        <v>152.77460000000002</v>
      </c>
      <c r="ET22" s="991">
        <v>151.86870000000002</v>
      </c>
      <c r="EU22" s="991">
        <v>144.191</v>
      </c>
      <c r="EV22" s="991">
        <v>143.33150000000001</v>
      </c>
      <c r="EW22" s="1075">
        <v>143.7253</v>
      </c>
      <c r="EY22" s="197" t="s">
        <v>224</v>
      </c>
      <c r="EZ22" s="865" t="s">
        <v>226</v>
      </c>
      <c r="FA22" s="1250">
        <v>141.66</v>
      </c>
      <c r="FB22" s="1229">
        <v>141.24</v>
      </c>
      <c r="FC22" s="1229">
        <v>143.38999999999999</v>
      </c>
      <c r="FD22" s="1229">
        <v>165.07</v>
      </c>
      <c r="FE22" s="1229">
        <v>171.68</v>
      </c>
      <c r="FF22" s="1229">
        <v>173</v>
      </c>
      <c r="FG22" s="1229">
        <v>172.02</v>
      </c>
      <c r="FH22" s="1229">
        <v>178.24</v>
      </c>
      <c r="FI22" s="1229">
        <v>186.58</v>
      </c>
      <c r="FJ22" s="1229">
        <v>185.68</v>
      </c>
      <c r="FK22" s="1229">
        <v>186.33</v>
      </c>
      <c r="FL22" s="1251">
        <v>194.07</v>
      </c>
      <c r="FN22" s="197" t="s">
        <v>224</v>
      </c>
      <c r="FO22" s="1587" t="s">
        <v>226</v>
      </c>
      <c r="FP22" s="1375">
        <v>189.06</v>
      </c>
      <c r="FQ22" s="1375">
        <v>187.28</v>
      </c>
      <c r="FR22" s="1375">
        <v>193.18</v>
      </c>
      <c r="FS22" s="1375">
        <v>185.31</v>
      </c>
      <c r="FT22" s="1375">
        <v>170.55</v>
      </c>
      <c r="FU22" s="1375">
        <v>171.22</v>
      </c>
      <c r="FV22" s="1375">
        <v>163.54</v>
      </c>
      <c r="FW22" s="1375">
        <v>159.94</v>
      </c>
      <c r="FX22" s="1375">
        <v>149.54</v>
      </c>
      <c r="FY22" s="1375">
        <v>139.22</v>
      </c>
      <c r="FZ22" s="1375">
        <v>136.51</v>
      </c>
      <c r="GA22" s="1585">
        <v>130.05000000000001</v>
      </c>
    </row>
    <row r="23" spans="2:183" ht="15.95" customHeight="1">
      <c r="B23" s="282" t="s">
        <v>111</v>
      </c>
      <c r="C23" s="1918" t="s">
        <v>103</v>
      </c>
      <c r="D23" s="1926">
        <v>157.06650000000002</v>
      </c>
      <c r="E23" s="1929">
        <v>142.65210000000002</v>
      </c>
      <c r="F23" s="1930">
        <v>136.1574</v>
      </c>
      <c r="G23" s="1930">
        <v>136.97140000000002</v>
      </c>
      <c r="H23" s="1930">
        <v>133.9555</v>
      </c>
      <c r="I23" s="1930">
        <v>148.375</v>
      </c>
      <c r="J23" s="1930">
        <v>154.315</v>
      </c>
      <c r="K23" s="1930">
        <v>165.47970000000001</v>
      </c>
      <c r="L23" s="1930">
        <v>170.34370000000001</v>
      </c>
      <c r="M23" s="1927">
        <v>166.18350000000001</v>
      </c>
      <c r="N23" s="1927">
        <v>154.54660000000001</v>
      </c>
      <c r="O23" s="1931">
        <v>157.1148</v>
      </c>
      <c r="Q23" s="282" t="s">
        <v>111</v>
      </c>
      <c r="R23" s="1918" t="s">
        <v>103</v>
      </c>
      <c r="S23" s="1930">
        <v>155.6129</v>
      </c>
      <c r="T23" s="1930">
        <v>153.88999999999999</v>
      </c>
      <c r="U23" s="1930">
        <v>145.16580000000002</v>
      </c>
      <c r="V23" s="1930">
        <v>138.92930000000001</v>
      </c>
      <c r="W23" s="1930">
        <v>137.91159999999999</v>
      </c>
      <c r="X23" s="1930">
        <v>146.21970000000002</v>
      </c>
      <c r="Y23" s="1930">
        <v>144.78030000000001</v>
      </c>
      <c r="Z23" s="1927">
        <v>153.3203</v>
      </c>
      <c r="AA23" s="1927">
        <v>163.43730000000002</v>
      </c>
      <c r="AB23" s="1930">
        <v>158.23580000000001</v>
      </c>
      <c r="AC23" s="1930">
        <v>153.5163</v>
      </c>
      <c r="AD23" s="1931">
        <v>151.69710000000001</v>
      </c>
      <c r="AG23" s="272" t="s">
        <v>126</v>
      </c>
      <c r="AH23" s="1063" t="s">
        <v>103</v>
      </c>
      <c r="AI23" s="1080">
        <v>172.06450000000001</v>
      </c>
      <c r="AJ23" s="1081">
        <v>163.5</v>
      </c>
      <c r="AK23" s="1081">
        <v>162.06450000000001</v>
      </c>
      <c r="AL23" s="1081">
        <v>161</v>
      </c>
      <c r="AM23" s="1081">
        <v>141.6129</v>
      </c>
      <c r="AN23" s="1081">
        <v>166.5667</v>
      </c>
      <c r="AO23" s="1081">
        <v>182</v>
      </c>
      <c r="AP23" s="1081">
        <v>182</v>
      </c>
      <c r="AQ23" s="1072">
        <v>179.5333</v>
      </c>
      <c r="AR23" s="1072">
        <v>177.06450000000001</v>
      </c>
      <c r="AS23" s="1081">
        <v>178.0333</v>
      </c>
      <c r="AT23" s="1082">
        <v>171.83870000000002</v>
      </c>
      <c r="AV23" s="272" t="s">
        <v>126</v>
      </c>
      <c r="AW23" s="1063" t="s">
        <v>103</v>
      </c>
      <c r="AX23" s="1081">
        <v>167.96770000000001</v>
      </c>
      <c r="AY23" s="1081">
        <v>160.89660000000001</v>
      </c>
      <c r="AZ23" s="1081">
        <v>168.93549999999999</v>
      </c>
      <c r="BA23" s="1081">
        <v>181</v>
      </c>
      <c r="BB23" s="1081">
        <v>184.9032</v>
      </c>
      <c r="BC23" s="1081">
        <v>200.26669999999999</v>
      </c>
      <c r="BD23" s="1081">
        <v>210.12899999999999</v>
      </c>
      <c r="BE23" s="1072">
        <v>215.48390000000001</v>
      </c>
      <c r="BF23" s="1072">
        <v>230.33330000000001</v>
      </c>
      <c r="BG23" s="1081">
        <v>232.83869999999999</v>
      </c>
      <c r="BH23" s="1081">
        <v>221.13329999999999</v>
      </c>
      <c r="BI23" s="1081">
        <v>198.0968</v>
      </c>
      <c r="BK23" s="272" t="s">
        <v>110</v>
      </c>
      <c r="BL23" s="1063" t="s">
        <v>103</v>
      </c>
      <c r="BM23" s="283">
        <v>169.58</v>
      </c>
      <c r="BN23" s="284">
        <v>168.32</v>
      </c>
      <c r="BO23" s="284">
        <v>168.31</v>
      </c>
      <c r="BP23" s="284">
        <v>166.3</v>
      </c>
      <c r="BQ23" s="284">
        <v>161.30000000000001</v>
      </c>
      <c r="BR23" s="284">
        <v>160.91</v>
      </c>
      <c r="BS23" s="284">
        <v>161.53</v>
      </c>
      <c r="BT23" s="284">
        <v>162.16999999999999</v>
      </c>
      <c r="BU23" s="284">
        <v>165.84</v>
      </c>
      <c r="BV23" s="284">
        <v>172.22</v>
      </c>
      <c r="BW23" s="284">
        <v>171.43</v>
      </c>
      <c r="BX23" s="285">
        <v>165.89</v>
      </c>
      <c r="BZ23" s="197" t="s">
        <v>110</v>
      </c>
      <c r="CA23" s="255" t="s">
        <v>103</v>
      </c>
      <c r="CB23" s="286">
        <v>158.02645161290323</v>
      </c>
      <c r="CC23" s="287">
        <v>155.3871</v>
      </c>
      <c r="CD23" s="287">
        <v>151.93190000000001</v>
      </c>
      <c r="CE23" s="287">
        <v>159.1857</v>
      </c>
      <c r="CF23" s="287">
        <v>165.55970000000002</v>
      </c>
      <c r="CG23" s="287">
        <v>171.36969999999999</v>
      </c>
      <c r="CH23" s="287">
        <v>172.89260000000002</v>
      </c>
      <c r="CI23" s="287">
        <v>164.5155</v>
      </c>
      <c r="CJ23" s="287">
        <v>158.1377</v>
      </c>
      <c r="CK23" s="287">
        <v>152.97</v>
      </c>
      <c r="CL23" s="287">
        <v>149.2397</v>
      </c>
      <c r="CM23" s="288">
        <v>144.03450000000001</v>
      </c>
      <c r="CO23" s="197"/>
      <c r="CP23" s="256" t="s">
        <v>227</v>
      </c>
      <c r="CQ23" s="466">
        <v>1113.9355</v>
      </c>
      <c r="CR23" s="466">
        <v>1096.6070999999999</v>
      </c>
      <c r="CS23" s="466">
        <v>1106.0645</v>
      </c>
      <c r="CT23" s="466">
        <v>1098.2667000000001</v>
      </c>
      <c r="CU23" s="466">
        <v>1111.4516000000001</v>
      </c>
      <c r="CV23" s="466">
        <v>1133.4000000000001</v>
      </c>
      <c r="CW23" s="466">
        <v>1110.2581</v>
      </c>
      <c r="CX23" s="466">
        <v>1109.0645</v>
      </c>
      <c r="CY23" s="466">
        <v>1145.4666999999999</v>
      </c>
      <c r="CZ23" s="466">
        <v>1128.1290000000001</v>
      </c>
      <c r="DA23" s="466">
        <v>1064.5</v>
      </c>
      <c r="DB23" s="665">
        <v>1023.8065</v>
      </c>
      <c r="DE23" s="197"/>
      <c r="DF23" s="256" t="s">
        <v>227</v>
      </c>
      <c r="DG23" s="690">
        <v>1008.6452</v>
      </c>
      <c r="DH23" s="690">
        <v>1012.1724</v>
      </c>
      <c r="DI23" s="690">
        <v>981.38710000000003</v>
      </c>
      <c r="DJ23" s="690">
        <v>976.93330000000003</v>
      </c>
      <c r="DK23" s="690">
        <v>1046.7742000000001</v>
      </c>
      <c r="DL23" s="690">
        <v>1147.5333000000001</v>
      </c>
      <c r="DM23" s="690">
        <v>1223.1935000000001</v>
      </c>
      <c r="DN23" s="690">
        <v>1237.0645</v>
      </c>
      <c r="DO23" s="690">
        <v>1256.2</v>
      </c>
      <c r="DP23" s="690">
        <v>1205.6129000000001</v>
      </c>
      <c r="DQ23" s="690">
        <v>1169.5333000000001</v>
      </c>
      <c r="DR23" s="700">
        <v>1205.2903000000001</v>
      </c>
      <c r="DU23" s="197"/>
      <c r="DV23" s="866" t="s">
        <v>227</v>
      </c>
      <c r="DW23" s="690">
        <v>1173.2581</v>
      </c>
      <c r="DX23" s="690">
        <v>1171.6429000000001</v>
      </c>
      <c r="DY23" s="690">
        <v>1181.4516000000001</v>
      </c>
      <c r="DZ23" s="690">
        <v>1274.0333000000001</v>
      </c>
      <c r="EA23" s="690">
        <v>1339.6452000000002</v>
      </c>
      <c r="EB23" s="690">
        <v>1359.9333000000001</v>
      </c>
      <c r="EC23" s="690">
        <v>1322.8710000000001</v>
      </c>
      <c r="ED23" s="690">
        <v>1293.8710000000001</v>
      </c>
      <c r="EE23" s="690">
        <v>1268.5333000000001</v>
      </c>
      <c r="EF23" s="690">
        <v>1164.2903000000001</v>
      </c>
      <c r="EG23" s="690">
        <v>1129.6000000000001</v>
      </c>
      <c r="EH23" s="700">
        <v>1114.5161000000001</v>
      </c>
      <c r="EJ23" s="197"/>
      <c r="EK23" s="866" t="s">
        <v>227</v>
      </c>
      <c r="EL23" s="992">
        <v>1047.7097000000001</v>
      </c>
      <c r="EM23" s="992">
        <v>1066.5357000000001</v>
      </c>
      <c r="EN23" s="992">
        <v>1131.3226</v>
      </c>
      <c r="EO23" s="992">
        <v>1101.8</v>
      </c>
      <c r="EP23" s="992">
        <v>1074.5806</v>
      </c>
      <c r="EQ23" s="992">
        <v>1094.1333</v>
      </c>
      <c r="ER23" s="992">
        <v>1099.5161000000001</v>
      </c>
      <c r="ES23" s="992">
        <v>1134.3226</v>
      </c>
      <c r="ET23" s="992">
        <v>1128.4333000000001</v>
      </c>
      <c r="EU23" s="992">
        <v>1070.5806</v>
      </c>
      <c r="EV23" s="992">
        <v>1064.8</v>
      </c>
      <c r="EW23" s="1076">
        <v>1064.4516000000001</v>
      </c>
      <c r="EY23" s="197"/>
      <c r="EZ23" s="866" t="s">
        <v>227</v>
      </c>
      <c r="FA23" s="1252">
        <v>1052.1600000000001</v>
      </c>
      <c r="FB23" s="1230">
        <v>1047.3599999999999</v>
      </c>
      <c r="FC23" s="1230">
        <v>1064.0999999999999</v>
      </c>
      <c r="FD23" s="1230">
        <v>1226.27</v>
      </c>
      <c r="FE23" s="1230">
        <v>1273.58</v>
      </c>
      <c r="FF23" s="1230">
        <v>1281.8</v>
      </c>
      <c r="FG23" s="1230">
        <v>1271.42</v>
      </c>
      <c r="FH23" s="1230">
        <v>1317.06</v>
      </c>
      <c r="FI23" s="1230">
        <v>1380.9</v>
      </c>
      <c r="FJ23" s="1230">
        <v>1380.48</v>
      </c>
      <c r="FK23" s="1230">
        <v>1386.47</v>
      </c>
      <c r="FL23" s="1253">
        <v>1444.16</v>
      </c>
      <c r="FN23" s="197"/>
      <c r="FO23" s="1591" t="s">
        <v>227</v>
      </c>
      <c r="FP23" s="1374">
        <v>1407.13</v>
      </c>
      <c r="FQ23" s="1374">
        <v>1395.72</v>
      </c>
      <c r="FR23" s="1374">
        <v>1460.71</v>
      </c>
      <c r="FS23" s="1374">
        <v>1407.77</v>
      </c>
      <c r="FT23" s="1374">
        <v>1291.71</v>
      </c>
      <c r="FU23" s="1374">
        <v>1295.8</v>
      </c>
      <c r="FV23" s="1374">
        <v>1232.06</v>
      </c>
      <c r="FW23" s="1374">
        <v>1200.58</v>
      </c>
      <c r="FX23" s="1374">
        <v>1127.7</v>
      </c>
      <c r="FY23" s="1374">
        <v>1054.3900000000001</v>
      </c>
      <c r="FZ23" s="1374">
        <v>1032.53</v>
      </c>
      <c r="GA23" s="1589">
        <v>980.87</v>
      </c>
    </row>
    <row r="24" spans="2:183" ht="15.95" customHeight="1">
      <c r="B24" s="282" t="s">
        <v>126</v>
      </c>
      <c r="C24" s="1918" t="s">
        <v>103</v>
      </c>
      <c r="D24" s="1926">
        <v>157</v>
      </c>
      <c r="E24" s="1929">
        <v>157</v>
      </c>
      <c r="F24" s="1930">
        <v>155.06450000000001</v>
      </c>
      <c r="G24" s="1930">
        <v>152.0667</v>
      </c>
      <c r="H24" s="1930">
        <v>133</v>
      </c>
      <c r="I24" s="1930">
        <v>151.4</v>
      </c>
      <c r="J24" s="1930">
        <v>159.1935</v>
      </c>
      <c r="K24" s="1930">
        <v>153.12900000000002</v>
      </c>
      <c r="L24" s="1930">
        <v>157.9333</v>
      </c>
      <c r="M24" s="1927">
        <v>162.35480000000001</v>
      </c>
      <c r="N24" s="1927">
        <v>153.80000000000001</v>
      </c>
      <c r="O24" s="1931">
        <v>144.32259999999999</v>
      </c>
      <c r="Q24" s="282" t="s">
        <v>126</v>
      </c>
      <c r="R24" s="1918" t="s">
        <v>103</v>
      </c>
      <c r="S24" s="1930">
        <v>141.32259999999999</v>
      </c>
      <c r="T24" s="1930">
        <v>139.5</v>
      </c>
      <c r="U24" s="1930">
        <v>144.8065</v>
      </c>
      <c r="V24" s="1930">
        <v>156.0333</v>
      </c>
      <c r="W24" s="1930">
        <v>155.12900000000002</v>
      </c>
      <c r="X24" s="1930">
        <v>168.5333</v>
      </c>
      <c r="Y24" s="1930">
        <v>170.77420000000001</v>
      </c>
      <c r="Z24" s="1927">
        <v>170.3871</v>
      </c>
      <c r="AA24" s="1927">
        <v>175.9</v>
      </c>
      <c r="AB24" s="1930">
        <v>175</v>
      </c>
      <c r="AC24" s="1930">
        <v>174.9333</v>
      </c>
      <c r="AD24" s="1931">
        <v>170.83870000000002</v>
      </c>
      <c r="AG24" s="272" t="s">
        <v>128</v>
      </c>
      <c r="AH24" s="1063" t="s">
        <v>103</v>
      </c>
      <c r="AI24" s="1080">
        <v>143.69910000000002</v>
      </c>
      <c r="AJ24" s="1081">
        <v>144.8844</v>
      </c>
      <c r="AK24" s="1081">
        <v>151.4418</v>
      </c>
      <c r="AL24" s="1081">
        <v>157.2998</v>
      </c>
      <c r="AM24" s="1081">
        <v>161.87720000000002</v>
      </c>
      <c r="AN24" s="1081">
        <v>168.81570000000002</v>
      </c>
      <c r="AO24" s="1081">
        <v>169.92660000000001</v>
      </c>
      <c r="AP24" s="1081">
        <v>168.1781</v>
      </c>
      <c r="AQ24" s="1072">
        <v>170.1499</v>
      </c>
      <c r="AR24" s="1072">
        <v>164.28900000000002</v>
      </c>
      <c r="AS24" s="1081">
        <v>167.00210000000001</v>
      </c>
      <c r="AT24" s="1082">
        <v>174.0633</v>
      </c>
      <c r="AV24" s="272" t="s">
        <v>128</v>
      </c>
      <c r="AW24" s="1063" t="s">
        <v>103</v>
      </c>
      <c r="AX24" s="1081">
        <v>170.77879999999999</v>
      </c>
      <c r="AY24" s="1081">
        <v>172.6754</v>
      </c>
      <c r="AZ24" s="1081">
        <v>173.83109999999999</v>
      </c>
      <c r="BA24" s="1081">
        <v>172.46709999999999</v>
      </c>
      <c r="BB24" s="1081">
        <v>173.63570000000001</v>
      </c>
      <c r="BC24" s="1081">
        <v>177.90809999999999</v>
      </c>
      <c r="BD24" s="1081">
        <v>176.3528</v>
      </c>
      <c r="BE24" s="1072">
        <v>180.744</v>
      </c>
      <c r="BF24" s="1072">
        <v>195.8657</v>
      </c>
      <c r="BG24" s="1081">
        <v>197.98490000000001</v>
      </c>
      <c r="BH24" s="1081">
        <v>196.84450000000001</v>
      </c>
      <c r="BI24" s="1081">
        <v>190.06639999999999</v>
      </c>
      <c r="BK24" s="272" t="s">
        <v>111</v>
      </c>
      <c r="BL24" s="1063" t="s">
        <v>103</v>
      </c>
      <c r="BM24" s="283">
        <v>190.5</v>
      </c>
      <c r="BN24" s="284">
        <v>194.41</v>
      </c>
      <c r="BO24" s="284">
        <v>183.04</v>
      </c>
      <c r="BP24" s="284">
        <v>166.43</v>
      </c>
      <c r="BQ24" s="284">
        <v>163.72999999999999</v>
      </c>
      <c r="BR24" s="284">
        <v>173.82</v>
      </c>
      <c r="BS24" s="284">
        <v>195.59</v>
      </c>
      <c r="BT24" s="284">
        <v>208.98</v>
      </c>
      <c r="BU24" s="284">
        <v>220.93</v>
      </c>
      <c r="BV24" s="284">
        <v>192.01</v>
      </c>
      <c r="BW24" s="284">
        <v>185.58</v>
      </c>
      <c r="BX24" s="285">
        <v>193.49</v>
      </c>
      <c r="BZ24" s="197" t="s">
        <v>111</v>
      </c>
      <c r="CA24" s="255" t="s">
        <v>103</v>
      </c>
      <c r="CB24" s="286"/>
      <c r="CC24" s="287">
        <v>191.64</v>
      </c>
      <c r="CD24" s="287">
        <v>191.64</v>
      </c>
      <c r="CE24" s="287"/>
      <c r="CF24" s="287"/>
      <c r="CG24" s="287"/>
      <c r="CH24" s="287"/>
      <c r="CI24" s="287"/>
      <c r="CJ24" s="287"/>
      <c r="CK24" s="287"/>
      <c r="CL24" s="287"/>
      <c r="CM24" s="288"/>
      <c r="CO24" s="197" t="s">
        <v>111</v>
      </c>
      <c r="CP24" s="255" t="s">
        <v>103</v>
      </c>
      <c r="CQ24" s="465"/>
      <c r="CR24" s="465">
        <v>147.18520000000001</v>
      </c>
      <c r="CS24" s="465">
        <v>149.06290000000001</v>
      </c>
      <c r="CT24" s="465">
        <v>148.0333</v>
      </c>
      <c r="CU24" s="465">
        <v>138.82500000000002</v>
      </c>
      <c r="CV24" s="465">
        <v>140.92670000000001</v>
      </c>
      <c r="CW24" s="465">
        <v>146.74190000000002</v>
      </c>
      <c r="CX24" s="465">
        <v>156.79170000000002</v>
      </c>
      <c r="CY24" s="465">
        <v>164.11670000000001</v>
      </c>
      <c r="CZ24" s="465">
        <v>156.07420000000002</v>
      </c>
      <c r="DA24" s="465">
        <v>147.2783</v>
      </c>
      <c r="DB24" s="664">
        <v>132.72499999999999</v>
      </c>
      <c r="DE24" s="197" t="s">
        <v>111</v>
      </c>
      <c r="DF24" s="255" t="s">
        <v>103</v>
      </c>
      <c r="DG24" s="689">
        <v>140.96770000000001</v>
      </c>
      <c r="DH24" s="689">
        <v>134.34480000000002</v>
      </c>
      <c r="DI24" s="689">
        <v>134.84520000000001</v>
      </c>
      <c r="DJ24" s="689">
        <v>132.90729999999999</v>
      </c>
      <c r="DK24" s="689">
        <v>137.9829</v>
      </c>
      <c r="DL24" s="689">
        <v>149.864</v>
      </c>
      <c r="DM24" s="689">
        <v>161.03230000000002</v>
      </c>
      <c r="DN24" s="689">
        <v>192.23940000000002</v>
      </c>
      <c r="DO24" s="689">
        <v>188.2</v>
      </c>
      <c r="DP24" s="689">
        <v>187.6361</v>
      </c>
      <c r="DQ24" s="689">
        <v>174.6567</v>
      </c>
      <c r="DR24" s="699">
        <v>180.02809999999999</v>
      </c>
      <c r="DU24" s="197" t="s">
        <v>111</v>
      </c>
      <c r="DV24" s="865" t="s">
        <v>103</v>
      </c>
      <c r="DW24" s="689">
        <v>176.22580000000002</v>
      </c>
      <c r="DX24" s="689">
        <v>176</v>
      </c>
      <c r="DY24" s="689">
        <v>177.58330000000001</v>
      </c>
      <c r="DZ24" s="689">
        <v>0</v>
      </c>
      <c r="EA24" s="689">
        <v>0</v>
      </c>
      <c r="EB24" s="689">
        <v>178</v>
      </c>
      <c r="EC24" s="689">
        <v>177.45160000000001</v>
      </c>
      <c r="ED24" s="689">
        <v>183.06450000000001</v>
      </c>
      <c r="EE24" s="689">
        <v>192.798</v>
      </c>
      <c r="EF24" s="689" t="s">
        <v>357</v>
      </c>
      <c r="EG24" s="689" t="s">
        <v>357</v>
      </c>
      <c r="EH24" s="699">
        <v>167.99</v>
      </c>
      <c r="EJ24" s="197" t="s">
        <v>111</v>
      </c>
      <c r="EK24" s="865" t="s">
        <v>103</v>
      </c>
      <c r="EL24" s="991">
        <v>167.99</v>
      </c>
      <c r="EM24" s="991">
        <v>167.99</v>
      </c>
      <c r="EN24" s="991">
        <v>167.99</v>
      </c>
      <c r="EO24" s="991">
        <v>167.99</v>
      </c>
      <c r="EP24" s="991">
        <v>167.99</v>
      </c>
      <c r="EQ24" s="991">
        <v>167.99</v>
      </c>
      <c r="ER24" s="991">
        <v>167.99</v>
      </c>
      <c r="ES24" s="991">
        <v>167.99</v>
      </c>
      <c r="ET24" s="991">
        <v>167.99</v>
      </c>
      <c r="EU24" s="991" t="s">
        <v>413</v>
      </c>
      <c r="EV24" s="991" t="s">
        <v>413</v>
      </c>
      <c r="EW24" s="1075" t="s">
        <v>413</v>
      </c>
      <c r="EY24" s="197" t="s">
        <v>126</v>
      </c>
      <c r="EZ24" s="865" t="s">
        <v>103</v>
      </c>
      <c r="FA24" s="1254">
        <v>161.94</v>
      </c>
      <c r="FB24" s="1231">
        <v>162.84</v>
      </c>
      <c r="FC24" s="1231">
        <v>164.02</v>
      </c>
      <c r="FD24" s="1231">
        <v>173.6</v>
      </c>
      <c r="FE24" s="1231">
        <v>190.57</v>
      </c>
      <c r="FF24" s="1231">
        <v>202.66</v>
      </c>
      <c r="FG24" s="1231">
        <v>203.21</v>
      </c>
      <c r="FH24" s="1231">
        <v>202.7</v>
      </c>
      <c r="FI24" s="1231">
        <v>202.9</v>
      </c>
      <c r="FJ24" s="1231">
        <v>202.25</v>
      </c>
      <c r="FK24" s="1231">
        <v>201</v>
      </c>
      <c r="FL24" s="1255">
        <v>201.4</v>
      </c>
      <c r="FN24" s="197" t="s">
        <v>126</v>
      </c>
      <c r="FO24" s="1587" t="s">
        <v>103</v>
      </c>
      <c r="FP24" s="1375">
        <v>208.63</v>
      </c>
      <c r="FQ24" s="1375">
        <v>210.74</v>
      </c>
      <c r="FR24" s="1375">
        <v>210.19</v>
      </c>
      <c r="FS24" s="1375">
        <v>205.8</v>
      </c>
      <c r="FT24" s="1375">
        <v>163.28</v>
      </c>
      <c r="FU24" s="1375">
        <v>166.16</v>
      </c>
      <c r="FV24" s="1375">
        <v>189.57</v>
      </c>
      <c r="FW24" s="1375">
        <v>187.7</v>
      </c>
      <c r="FX24" s="1375">
        <v>187.23</v>
      </c>
      <c r="FY24" s="1375">
        <v>158.36000000000001</v>
      </c>
      <c r="FZ24" s="1375">
        <v>134.22999999999999</v>
      </c>
      <c r="GA24" s="1585">
        <v>123.82</v>
      </c>
    </row>
    <row r="25" spans="2:183" ht="15.95" customHeight="1">
      <c r="B25" s="282" t="s">
        <v>128</v>
      </c>
      <c r="C25" s="1918" t="s">
        <v>103</v>
      </c>
      <c r="D25" s="1919">
        <v>163.14600000000002</v>
      </c>
      <c r="E25" s="1929">
        <v>139.00970000000001</v>
      </c>
      <c r="F25" s="1930">
        <v>146.0855</v>
      </c>
      <c r="G25" s="1930">
        <v>153.9117</v>
      </c>
      <c r="H25" s="1930">
        <v>162.9736</v>
      </c>
      <c r="I25" s="1930">
        <v>163.43360000000001</v>
      </c>
      <c r="J25" s="1930">
        <v>163.5667</v>
      </c>
      <c r="K25" s="1930">
        <v>166.98420000000002</v>
      </c>
      <c r="L25" s="1930">
        <v>165.0573</v>
      </c>
      <c r="M25" s="1927">
        <v>156.13499999999999</v>
      </c>
      <c r="N25" s="1927">
        <v>143.06970000000001</v>
      </c>
      <c r="O25" s="1931">
        <v>140.13040000000001</v>
      </c>
      <c r="Q25" s="282" t="s">
        <v>128</v>
      </c>
      <c r="R25" s="1918" t="s">
        <v>103</v>
      </c>
      <c r="S25" s="1930">
        <v>133.19150000000002</v>
      </c>
      <c r="T25" s="1930">
        <v>134.33010000000002</v>
      </c>
      <c r="U25" s="1930">
        <v>131.45240000000001</v>
      </c>
      <c r="V25" s="1930">
        <v>133.88830000000002</v>
      </c>
      <c r="W25" s="1930">
        <v>145.36360000000002</v>
      </c>
      <c r="X25" s="1930">
        <v>153.04390000000001</v>
      </c>
      <c r="Y25" s="1930">
        <v>148.02780000000001</v>
      </c>
      <c r="Z25" s="1927">
        <v>149.352</v>
      </c>
      <c r="AA25" s="1927">
        <v>153.02790000000002</v>
      </c>
      <c r="AB25" s="1930">
        <v>144.06360000000001</v>
      </c>
      <c r="AC25" s="1930">
        <v>146.04130000000001</v>
      </c>
      <c r="AD25" s="1931">
        <v>148.57210000000001</v>
      </c>
      <c r="AG25" s="272"/>
      <c r="AH25" s="1063" t="s">
        <v>242</v>
      </c>
      <c r="AI25" s="1080">
        <v>101.1277</v>
      </c>
      <c r="AJ25" s="1081">
        <v>101.96610000000001</v>
      </c>
      <c r="AK25" s="1081">
        <v>107.07350000000001</v>
      </c>
      <c r="AL25" s="1081">
        <v>111.55670000000001</v>
      </c>
      <c r="AM25" s="1081">
        <v>114.8245</v>
      </c>
      <c r="AN25" s="1081">
        <v>119.71470000000001</v>
      </c>
      <c r="AO25" s="1081">
        <v>120.51900000000001</v>
      </c>
      <c r="AP25" s="1081">
        <v>119.29650000000001</v>
      </c>
      <c r="AQ25" s="1072">
        <v>120.68770000000001</v>
      </c>
      <c r="AR25" s="1072">
        <v>116.04650000000001</v>
      </c>
      <c r="AS25" s="1081">
        <v>117.20400000000001</v>
      </c>
      <c r="AT25" s="1082">
        <v>121.4161</v>
      </c>
      <c r="AV25" s="272"/>
      <c r="AW25" s="1063" t="s">
        <v>242</v>
      </c>
      <c r="AX25" s="1081">
        <v>119.3706</v>
      </c>
      <c r="AY25" s="1081">
        <v>120.67829999999999</v>
      </c>
      <c r="AZ25" s="1081">
        <v>121.27549999999999</v>
      </c>
      <c r="BA25" s="1081">
        <v>120.599</v>
      </c>
      <c r="BB25" s="1081">
        <v>121.2303</v>
      </c>
      <c r="BC25" s="1081">
        <v>124.006</v>
      </c>
      <c r="BD25" s="1081">
        <v>122.7932</v>
      </c>
      <c r="BE25" s="1072">
        <v>125.8506</v>
      </c>
      <c r="BF25" s="1072">
        <v>136.36429999999999</v>
      </c>
      <c r="BG25" s="1081">
        <v>137.83519999999999</v>
      </c>
      <c r="BH25" s="1081">
        <v>137.04230000000001</v>
      </c>
      <c r="BI25" s="1081">
        <v>132.3784</v>
      </c>
      <c r="BK25" s="272" t="s">
        <v>126</v>
      </c>
      <c r="BL25" s="1063" t="s">
        <v>103</v>
      </c>
      <c r="BM25" s="289">
        <v>180.94</v>
      </c>
      <c r="BN25" s="300">
        <v>191.18</v>
      </c>
      <c r="BO25" s="300">
        <v>207.94</v>
      </c>
      <c r="BP25" s="300">
        <v>205.8</v>
      </c>
      <c r="BQ25" s="300">
        <v>209.84</v>
      </c>
      <c r="BR25" s="300">
        <v>209</v>
      </c>
      <c r="BS25" s="300">
        <v>209.45</v>
      </c>
      <c r="BT25" s="300">
        <v>209.42</v>
      </c>
      <c r="BU25" s="300">
        <v>210</v>
      </c>
      <c r="BV25" s="300">
        <v>203.71</v>
      </c>
      <c r="BW25" s="300">
        <v>194.73</v>
      </c>
      <c r="BX25" s="301">
        <v>190.28</v>
      </c>
      <c r="BZ25" s="197" t="s">
        <v>126</v>
      </c>
      <c r="CA25" s="255" t="s">
        <v>103</v>
      </c>
      <c r="CB25" s="302">
        <v>190.29032258064515</v>
      </c>
      <c r="CC25" s="303">
        <v>197</v>
      </c>
      <c r="CD25" s="303">
        <v>197.48390000000001</v>
      </c>
      <c r="CE25" s="303">
        <v>200.4</v>
      </c>
      <c r="CF25" s="303">
        <v>201</v>
      </c>
      <c r="CG25" s="303">
        <v>204.86670000000001</v>
      </c>
      <c r="CH25" s="303">
        <v>205</v>
      </c>
      <c r="CI25" s="303">
        <v>216.74190000000002</v>
      </c>
      <c r="CJ25" s="303">
        <v>218</v>
      </c>
      <c r="CK25" s="303">
        <v>217.16130000000001</v>
      </c>
      <c r="CL25" s="303">
        <v>217</v>
      </c>
      <c r="CM25" s="304">
        <v>217</v>
      </c>
      <c r="CO25" s="197" t="s">
        <v>126</v>
      </c>
      <c r="CP25" s="255" t="s">
        <v>103</v>
      </c>
      <c r="CQ25" s="467">
        <v>217</v>
      </c>
      <c r="CR25" s="467">
        <v>205.9</v>
      </c>
      <c r="CS25" s="467">
        <v>171.83870000000002</v>
      </c>
      <c r="CT25" s="467">
        <v>162.55870000000002</v>
      </c>
      <c r="CU25" s="467">
        <v>163.23420000000002</v>
      </c>
      <c r="CV25" s="467">
        <v>169.14100000000002</v>
      </c>
      <c r="CW25" s="467">
        <v>175.17840000000001</v>
      </c>
      <c r="CX25" s="467">
        <v>174.46940000000001</v>
      </c>
      <c r="CY25" s="467">
        <v>162.92100000000002</v>
      </c>
      <c r="CZ25" s="467">
        <v>160.29840000000002</v>
      </c>
      <c r="DA25" s="467">
        <v>164.50069999999999</v>
      </c>
      <c r="DB25" s="666">
        <v>155.89709999999999</v>
      </c>
      <c r="DE25" s="197" t="s">
        <v>126</v>
      </c>
      <c r="DF25" s="255" t="s">
        <v>103</v>
      </c>
      <c r="DG25" s="691">
        <v>156.68940000000001</v>
      </c>
      <c r="DH25" s="691">
        <v>156.9359</v>
      </c>
      <c r="DI25" s="691">
        <v>158.57900000000001</v>
      </c>
      <c r="DJ25" s="691">
        <v>160.64100000000002</v>
      </c>
      <c r="DK25" s="691">
        <v>161.5548</v>
      </c>
      <c r="DL25" s="691">
        <v>165.59200000000001</v>
      </c>
      <c r="DM25" s="691">
        <v>182.23260000000002</v>
      </c>
      <c r="DN25" s="691">
        <v>192.05</v>
      </c>
      <c r="DO25" s="691">
        <v>192.05</v>
      </c>
      <c r="DP25" s="691">
        <v>190.90870000000001</v>
      </c>
      <c r="DQ25" s="691">
        <v>184.21700000000001</v>
      </c>
      <c r="DR25" s="701">
        <v>187.589</v>
      </c>
      <c r="DU25" s="197" t="s">
        <v>126</v>
      </c>
      <c r="DV25" s="865" t="s">
        <v>103</v>
      </c>
      <c r="DW25" s="691">
        <v>164.56100000000001</v>
      </c>
      <c r="DX25" s="691">
        <v>166.9975</v>
      </c>
      <c r="DY25" s="691">
        <v>176.71190000000001</v>
      </c>
      <c r="DZ25" s="691">
        <v>185.9957</v>
      </c>
      <c r="EA25" s="691">
        <v>199.47390000000001</v>
      </c>
      <c r="EB25" s="691">
        <v>209.28970000000001</v>
      </c>
      <c r="EC25" s="691">
        <v>211.8177</v>
      </c>
      <c r="ED25" s="691">
        <v>211.66680000000002</v>
      </c>
      <c r="EE25" s="691">
        <v>211.03530000000001</v>
      </c>
      <c r="EF25" s="691">
        <v>195.51260000000002</v>
      </c>
      <c r="EG25" s="691">
        <v>194.17230000000001</v>
      </c>
      <c r="EH25" s="701">
        <v>193.8306</v>
      </c>
      <c r="EJ25" s="197" t="s">
        <v>126</v>
      </c>
      <c r="EK25" s="865" t="s">
        <v>103</v>
      </c>
      <c r="EL25" s="993">
        <v>174.4442</v>
      </c>
      <c r="EM25" s="993">
        <v>164.87139999999999</v>
      </c>
      <c r="EN25" s="993">
        <v>174.65479999999999</v>
      </c>
      <c r="EO25" s="993">
        <v>189.18470000000002</v>
      </c>
      <c r="EP25" s="993">
        <v>200.71</v>
      </c>
      <c r="EQ25" s="993">
        <v>202.29670000000002</v>
      </c>
      <c r="ER25" s="993">
        <v>202.25810000000001</v>
      </c>
      <c r="ES25" s="993">
        <v>202.32</v>
      </c>
      <c r="ET25" s="993">
        <v>201.09730000000002</v>
      </c>
      <c r="EU25" s="993">
        <v>185.911</v>
      </c>
      <c r="EV25" s="993">
        <v>173.73570000000001</v>
      </c>
      <c r="EW25" s="1083">
        <v>162.3603</v>
      </c>
      <c r="EY25" s="197" t="s">
        <v>128</v>
      </c>
      <c r="EZ25" s="865" t="s">
        <v>103</v>
      </c>
      <c r="FA25" s="1254">
        <v>127.78</v>
      </c>
      <c r="FB25" s="1231">
        <v>130.72999999999999</v>
      </c>
      <c r="FC25" s="1231">
        <v>135.25</v>
      </c>
      <c r="FD25" s="1231">
        <v>169.61</v>
      </c>
      <c r="FE25" s="1231">
        <v>187.48</v>
      </c>
      <c r="FF25" s="1231">
        <v>183.46</v>
      </c>
      <c r="FG25" s="1231">
        <v>165.96</v>
      </c>
      <c r="FH25" s="1231">
        <v>177.01</v>
      </c>
      <c r="FI25" s="1231">
        <v>178.46</v>
      </c>
      <c r="FJ25" s="1231">
        <v>179.71</v>
      </c>
      <c r="FK25" s="1231">
        <v>186.39</v>
      </c>
      <c r="FL25" s="1255">
        <v>210.24</v>
      </c>
      <c r="FN25" s="197" t="s">
        <v>128</v>
      </c>
      <c r="FO25" s="1587" t="s">
        <v>103</v>
      </c>
      <c r="FP25" s="1375">
        <v>201.39</v>
      </c>
      <c r="FQ25" s="1375">
        <v>189.96</v>
      </c>
      <c r="FR25" s="1375">
        <v>199.03</v>
      </c>
      <c r="FS25" s="1375">
        <v>189.84</v>
      </c>
      <c r="FT25" s="1375">
        <v>152.18</v>
      </c>
      <c r="FU25" s="1375">
        <v>159.54</v>
      </c>
      <c r="FV25" s="1375">
        <v>142.87</v>
      </c>
      <c r="FW25" s="1375">
        <v>139.96</v>
      </c>
      <c r="FX25" s="1375">
        <v>149.63999999999999</v>
      </c>
      <c r="FY25" s="1375">
        <v>130.91999999999999</v>
      </c>
      <c r="FZ25" s="1375">
        <v>114.56</v>
      </c>
      <c r="GA25" s="1585">
        <v>117.1</v>
      </c>
    </row>
    <row r="26" spans="2:183" ht="15.95" customHeight="1">
      <c r="B26" s="282"/>
      <c r="C26" s="1918" t="s">
        <v>242</v>
      </c>
      <c r="D26" s="1919">
        <v>115.0074</v>
      </c>
      <c r="E26" s="1919">
        <v>98.037900000000008</v>
      </c>
      <c r="F26" s="1920">
        <v>103.46610000000001</v>
      </c>
      <c r="G26" s="1920">
        <v>109.1717</v>
      </c>
      <c r="H26" s="1920">
        <v>115.58030000000001</v>
      </c>
      <c r="I26" s="1920">
        <v>114.65</v>
      </c>
      <c r="J26" s="1920">
        <v>114.5723</v>
      </c>
      <c r="K26" s="1920">
        <v>117.11160000000001</v>
      </c>
      <c r="L26" s="1920">
        <v>116.1653</v>
      </c>
      <c r="M26" s="1920">
        <v>110.6413</v>
      </c>
      <c r="N26" s="1920">
        <v>101.40270000000001</v>
      </c>
      <c r="O26" s="1921">
        <v>99.169700000000006</v>
      </c>
      <c r="Q26" s="282"/>
      <c r="R26" s="1918" t="s">
        <v>242</v>
      </c>
      <c r="S26" s="1920">
        <v>94.406800000000004</v>
      </c>
      <c r="T26" s="1920">
        <v>95.242500000000007</v>
      </c>
      <c r="U26" s="1920">
        <v>93.109700000000004</v>
      </c>
      <c r="V26" s="1920">
        <v>94.752700000000004</v>
      </c>
      <c r="W26" s="1920">
        <v>102.84870000000001</v>
      </c>
      <c r="X26" s="1920">
        <v>108.38200000000001</v>
      </c>
      <c r="Y26" s="1920">
        <v>104.95740000000001</v>
      </c>
      <c r="Z26" s="1920">
        <v>105.81740000000001</v>
      </c>
      <c r="AA26" s="1920">
        <v>108.49930000000001</v>
      </c>
      <c r="AB26" s="1920">
        <v>102.2042</v>
      </c>
      <c r="AC26" s="1920">
        <v>103.6087</v>
      </c>
      <c r="AD26" s="1921">
        <v>105.4303</v>
      </c>
      <c r="AG26" s="272" t="s">
        <v>127</v>
      </c>
      <c r="AH26" s="1063" t="s">
        <v>103</v>
      </c>
      <c r="AI26" s="1071">
        <v>148.3365</v>
      </c>
      <c r="AJ26" s="1072">
        <v>147.285</v>
      </c>
      <c r="AK26" s="1072">
        <v>154.1865</v>
      </c>
      <c r="AL26" s="1072">
        <v>158.7867</v>
      </c>
      <c r="AM26" s="1072">
        <v>165.1105</v>
      </c>
      <c r="AN26" s="1072">
        <v>154.08610000000002</v>
      </c>
      <c r="AO26" s="1072">
        <v>149.0051</v>
      </c>
      <c r="AP26" s="1072">
        <v>146.0556</v>
      </c>
      <c r="AQ26" s="1072">
        <v>149.7602</v>
      </c>
      <c r="AR26" s="1072">
        <v>150.19670000000002</v>
      </c>
      <c r="AS26" s="1072">
        <v>159.51660000000001</v>
      </c>
      <c r="AT26" s="1073">
        <v>165.4434</v>
      </c>
      <c r="AV26" s="272" t="s">
        <v>127</v>
      </c>
      <c r="AW26" s="1063" t="s">
        <v>103</v>
      </c>
      <c r="AX26" s="1072">
        <v>159.00049999999999</v>
      </c>
      <c r="AY26" s="1072">
        <v>164.5367</v>
      </c>
      <c r="AZ26" s="1072">
        <v>166.23</v>
      </c>
      <c r="BA26" s="1072">
        <v>167.96270000000001</v>
      </c>
      <c r="BB26" s="1072">
        <v>166.45699999999999</v>
      </c>
      <c r="BC26" s="1072">
        <v>171.9907</v>
      </c>
      <c r="BD26" s="1072">
        <v>172.23660000000001</v>
      </c>
      <c r="BE26" s="1072">
        <v>178.33920000000001</v>
      </c>
      <c r="BF26" s="1072">
        <v>188.28739999999999</v>
      </c>
      <c r="BG26" s="1072">
        <v>192.83750000000001</v>
      </c>
      <c r="BH26" s="1072">
        <v>188.32640000000001</v>
      </c>
      <c r="BI26" s="1072">
        <v>180.61709999999999</v>
      </c>
      <c r="BK26" s="272" t="s">
        <v>128</v>
      </c>
      <c r="BL26" s="1063" t="s">
        <v>103</v>
      </c>
      <c r="BM26" s="289">
        <v>179.78</v>
      </c>
      <c r="BN26" s="300">
        <v>174.65</v>
      </c>
      <c r="BO26" s="300">
        <v>175.45</v>
      </c>
      <c r="BP26" s="300">
        <v>177.19</v>
      </c>
      <c r="BQ26" s="300">
        <v>177.82</v>
      </c>
      <c r="BR26" s="300">
        <v>179.48</v>
      </c>
      <c r="BS26" s="300">
        <v>190.16</v>
      </c>
      <c r="BT26" s="300">
        <v>198.95</v>
      </c>
      <c r="BU26" s="300">
        <v>199.16</v>
      </c>
      <c r="BV26" s="300">
        <v>189.69</v>
      </c>
      <c r="BW26" s="300">
        <v>183.09</v>
      </c>
      <c r="BX26" s="301">
        <v>182.43</v>
      </c>
      <c r="BZ26" s="197" t="s">
        <v>128</v>
      </c>
      <c r="CA26" s="255" t="s">
        <v>103</v>
      </c>
      <c r="CB26" s="302">
        <v>168.22548387096774</v>
      </c>
      <c r="CC26" s="303">
        <v>159.4443</v>
      </c>
      <c r="CD26" s="303">
        <v>146.5377</v>
      </c>
      <c r="CE26" s="303">
        <v>170.02600000000001</v>
      </c>
      <c r="CF26" s="303">
        <v>173.6439</v>
      </c>
      <c r="CG26" s="303">
        <v>176.386</v>
      </c>
      <c r="CH26" s="303">
        <v>178.64060000000001</v>
      </c>
      <c r="CI26" s="303">
        <v>169.57840000000002</v>
      </c>
      <c r="CJ26" s="303">
        <v>160.64070000000001</v>
      </c>
      <c r="CK26" s="303">
        <v>148.3648</v>
      </c>
      <c r="CL26" s="303">
        <v>142.63800000000001</v>
      </c>
      <c r="CM26" s="304">
        <v>130.49809999999999</v>
      </c>
      <c r="CO26" s="197" t="s">
        <v>128</v>
      </c>
      <c r="CP26" s="255" t="s">
        <v>103</v>
      </c>
      <c r="CQ26" s="467">
        <v>126.14230000000001</v>
      </c>
      <c r="CR26" s="467">
        <v>132.2354</v>
      </c>
      <c r="CS26" s="467">
        <v>149.8674</v>
      </c>
      <c r="CT26" s="467">
        <v>153.78900000000002</v>
      </c>
      <c r="CU26" s="467">
        <v>153.80450000000002</v>
      </c>
      <c r="CV26" s="467">
        <v>148.03700000000001</v>
      </c>
      <c r="CW26" s="467">
        <v>147.31870000000001</v>
      </c>
      <c r="CX26" s="467">
        <v>146.68290000000002</v>
      </c>
      <c r="CY26" s="467">
        <v>155.1413</v>
      </c>
      <c r="CZ26" s="467">
        <v>152.1652</v>
      </c>
      <c r="DA26" s="467">
        <v>131.4273</v>
      </c>
      <c r="DB26" s="666">
        <v>121.95970000000001</v>
      </c>
      <c r="DE26" s="197" t="s">
        <v>128</v>
      </c>
      <c r="DF26" s="255" t="s">
        <v>103</v>
      </c>
      <c r="DG26" s="691">
        <v>129.63</v>
      </c>
      <c r="DH26" s="691">
        <v>138.6497</v>
      </c>
      <c r="DI26" s="691">
        <v>137.31190000000001</v>
      </c>
      <c r="DJ26" s="691">
        <v>139.34870000000001</v>
      </c>
      <c r="DK26" s="691">
        <v>147.35580000000002</v>
      </c>
      <c r="DL26" s="691">
        <v>160.2653</v>
      </c>
      <c r="DM26" s="691">
        <v>176.06650000000002</v>
      </c>
      <c r="DN26" s="691">
        <v>172.30520000000001</v>
      </c>
      <c r="DO26" s="691">
        <v>175.1097</v>
      </c>
      <c r="DP26" s="691">
        <v>169.2884</v>
      </c>
      <c r="DQ26" s="691">
        <v>158.41570000000002</v>
      </c>
      <c r="DR26" s="701">
        <v>158.8081</v>
      </c>
      <c r="DU26" s="197" t="s">
        <v>128</v>
      </c>
      <c r="DV26" s="865" t="s">
        <v>103</v>
      </c>
      <c r="DW26" s="691">
        <v>153.68350000000001</v>
      </c>
      <c r="DX26" s="691">
        <v>145.5521</v>
      </c>
      <c r="DY26" s="691">
        <v>151.56229999999999</v>
      </c>
      <c r="DZ26" s="691">
        <v>174.9417</v>
      </c>
      <c r="EA26" s="691">
        <v>183.62870000000001</v>
      </c>
      <c r="EB26" s="691">
        <v>183.24930000000001</v>
      </c>
      <c r="EC26" s="691">
        <v>172.32160000000002</v>
      </c>
      <c r="ED26" s="691">
        <v>168.0506</v>
      </c>
      <c r="EE26" s="691">
        <v>167.1575</v>
      </c>
      <c r="EF26" s="691">
        <v>154.90880000000001</v>
      </c>
      <c r="EG26" s="691">
        <v>148.00700000000001</v>
      </c>
      <c r="EH26" s="701">
        <v>145.3458</v>
      </c>
      <c r="EJ26" s="197" t="s">
        <v>128</v>
      </c>
      <c r="EK26" s="865" t="s">
        <v>103</v>
      </c>
      <c r="EL26" s="993">
        <v>139.3426</v>
      </c>
      <c r="EM26" s="993">
        <v>141.44210000000001</v>
      </c>
      <c r="EN26" s="993">
        <v>148.86510000000001</v>
      </c>
      <c r="EO26" s="993">
        <v>147.0377</v>
      </c>
      <c r="EP26" s="993">
        <v>140.8612</v>
      </c>
      <c r="EQ26" s="993">
        <v>145.09790000000001</v>
      </c>
      <c r="ER26" s="993">
        <v>147.0669</v>
      </c>
      <c r="ES26" s="993">
        <v>151.74979999999999</v>
      </c>
      <c r="ET26" s="993">
        <v>153.52260000000001</v>
      </c>
      <c r="EU26" s="993">
        <v>142.9982</v>
      </c>
      <c r="EV26" s="993">
        <v>139.46100000000001</v>
      </c>
      <c r="EW26" s="1083">
        <v>130.37690000000001</v>
      </c>
      <c r="EY26" s="197" t="s">
        <v>127</v>
      </c>
      <c r="EZ26" s="865" t="s">
        <v>103</v>
      </c>
      <c r="FA26" s="1254">
        <v>121.87</v>
      </c>
      <c r="FB26" s="1231">
        <v>124.78</v>
      </c>
      <c r="FC26" s="1231">
        <v>129.71</v>
      </c>
      <c r="FD26" s="1231">
        <v>165.53</v>
      </c>
      <c r="FE26" s="1231">
        <v>183.08</v>
      </c>
      <c r="FF26" s="1231">
        <v>175.51</v>
      </c>
      <c r="FG26" s="1231">
        <v>159.93</v>
      </c>
      <c r="FH26" s="1231">
        <v>170.49</v>
      </c>
      <c r="FI26" s="1231">
        <v>173.16</v>
      </c>
      <c r="FJ26" s="1231">
        <v>174.24</v>
      </c>
      <c r="FK26" s="1231">
        <v>180.37</v>
      </c>
      <c r="FL26" s="1255">
        <v>197.7</v>
      </c>
      <c r="FN26" s="197" t="s">
        <v>127</v>
      </c>
      <c r="FO26" s="1587" t="s">
        <v>103</v>
      </c>
      <c r="FP26" s="1375">
        <v>188.7</v>
      </c>
      <c r="FQ26" s="1375">
        <v>185.82</v>
      </c>
      <c r="FR26" s="1375">
        <v>195.04</v>
      </c>
      <c r="FS26" s="1375">
        <v>184.45</v>
      </c>
      <c r="FT26" s="1375">
        <v>149.49</v>
      </c>
      <c r="FU26" s="1375">
        <v>154.32</v>
      </c>
      <c r="FV26" s="1375">
        <v>138.41999999999999</v>
      </c>
      <c r="FW26" s="1375">
        <v>138.68</v>
      </c>
      <c r="FX26" s="1375">
        <v>142.66</v>
      </c>
      <c r="FY26" s="1375">
        <v>124.62</v>
      </c>
      <c r="FZ26" s="1375">
        <v>110.17</v>
      </c>
      <c r="GA26" s="1585">
        <v>112.11</v>
      </c>
    </row>
    <row r="27" spans="2:183" ht="15.95" customHeight="1">
      <c r="B27" s="282" t="s">
        <v>127</v>
      </c>
      <c r="C27" s="1918" t="s">
        <v>103</v>
      </c>
      <c r="D27" s="1926">
        <v>151.50700000000001</v>
      </c>
      <c r="E27" s="1919">
        <v>149.4205</v>
      </c>
      <c r="F27" s="1920">
        <v>155.46</v>
      </c>
      <c r="G27" s="1920">
        <v>162.15780000000001</v>
      </c>
      <c r="H27" s="1920">
        <v>164.74270000000001</v>
      </c>
      <c r="I27" s="1920">
        <v>169.48650000000001</v>
      </c>
      <c r="J27" s="1920">
        <v>164.8982</v>
      </c>
      <c r="K27" s="1920">
        <v>160.2458</v>
      </c>
      <c r="L27" s="1920">
        <v>166.2389</v>
      </c>
      <c r="M27" s="1920">
        <v>154.7319</v>
      </c>
      <c r="N27" s="1920">
        <v>141.1575</v>
      </c>
      <c r="O27" s="1921">
        <v>141.31050000000002</v>
      </c>
      <c r="Q27" s="282" t="s">
        <v>127</v>
      </c>
      <c r="R27" s="1918" t="s">
        <v>103</v>
      </c>
      <c r="S27" s="1920">
        <v>137.0181</v>
      </c>
      <c r="T27" s="1920">
        <v>137.2002</v>
      </c>
      <c r="U27" s="1920">
        <v>140.8246</v>
      </c>
      <c r="V27" s="1920">
        <v>141.68680000000001</v>
      </c>
      <c r="W27" s="1920">
        <v>145.3109</v>
      </c>
      <c r="X27" s="1920">
        <v>153.98400000000001</v>
      </c>
      <c r="Y27" s="1920">
        <v>153.6165</v>
      </c>
      <c r="Z27" s="1920">
        <v>153.6765</v>
      </c>
      <c r="AA27" s="1920">
        <v>156.0488</v>
      </c>
      <c r="AB27" s="1920">
        <v>139.78210000000001</v>
      </c>
      <c r="AC27" s="1920">
        <v>138.99379999999999</v>
      </c>
      <c r="AD27" s="1921">
        <v>146.30280000000002</v>
      </c>
      <c r="AG27" s="272"/>
      <c r="AH27" s="1063" t="s">
        <v>133</v>
      </c>
      <c r="AI27" s="1071">
        <v>512.17650000000003</v>
      </c>
      <c r="AJ27" s="1072">
        <v>508.54570000000001</v>
      </c>
      <c r="AK27" s="1072">
        <v>532.37520000000006</v>
      </c>
      <c r="AL27" s="1072">
        <v>548.25869999999998</v>
      </c>
      <c r="AM27" s="1072">
        <v>570.09350000000006</v>
      </c>
      <c r="AN27" s="1072">
        <v>532.02830000000006</v>
      </c>
      <c r="AO27" s="1072">
        <v>514.48480000000006</v>
      </c>
      <c r="AP27" s="1072">
        <v>504.30100000000004</v>
      </c>
      <c r="AQ27" s="1072">
        <v>517.09199999999998</v>
      </c>
      <c r="AR27" s="1072">
        <v>518.59940000000006</v>
      </c>
      <c r="AS27" s="1072">
        <v>550.779</v>
      </c>
      <c r="AT27" s="1073">
        <v>571.24290000000008</v>
      </c>
      <c r="AV27" s="272"/>
      <c r="AW27" s="1063" t="s">
        <v>133</v>
      </c>
      <c r="AX27" s="1072">
        <v>548.99710000000005</v>
      </c>
      <c r="AY27" s="1072">
        <v>568.11239999999998</v>
      </c>
      <c r="AZ27" s="1072">
        <v>573.95899999999995</v>
      </c>
      <c r="BA27" s="1072">
        <v>579.94169999999997</v>
      </c>
      <c r="BB27" s="1072">
        <v>574.74289999999996</v>
      </c>
      <c r="BC27" s="1072">
        <v>593.84969999999998</v>
      </c>
      <c r="BD27" s="1072">
        <v>594.69870000000003</v>
      </c>
      <c r="BE27" s="1072">
        <v>615.76969999999994</v>
      </c>
      <c r="BF27" s="1072">
        <v>650.11869999999999</v>
      </c>
      <c r="BG27" s="1072">
        <v>665.82939999999996</v>
      </c>
      <c r="BH27" s="1072">
        <v>650.25329999999997</v>
      </c>
      <c r="BI27" s="1072">
        <v>623.6345</v>
      </c>
      <c r="BK27" s="272" t="s">
        <v>127</v>
      </c>
      <c r="BL27" s="1063" t="s">
        <v>103</v>
      </c>
      <c r="BM27" s="289">
        <v>173.11</v>
      </c>
      <c r="BN27" s="300">
        <v>165.94</v>
      </c>
      <c r="BO27" s="300">
        <v>170.02</v>
      </c>
      <c r="BP27" s="300">
        <v>175.24</v>
      </c>
      <c r="BQ27" s="300">
        <v>172.08</v>
      </c>
      <c r="BR27" s="300">
        <v>176.45</v>
      </c>
      <c r="BS27" s="300">
        <v>183.64</v>
      </c>
      <c r="BT27" s="300">
        <v>192.13</v>
      </c>
      <c r="BU27" s="300">
        <v>189.91</v>
      </c>
      <c r="BV27" s="300">
        <v>180.68</v>
      </c>
      <c r="BW27" s="300">
        <v>175.24</v>
      </c>
      <c r="BX27" s="301">
        <v>175.63</v>
      </c>
      <c r="BZ27" s="197" t="s">
        <v>127</v>
      </c>
      <c r="CA27" s="255" t="s">
        <v>103</v>
      </c>
      <c r="CB27" s="302">
        <v>165.87038177523993</v>
      </c>
      <c r="CC27" s="303">
        <v>159.14590000000001</v>
      </c>
      <c r="CD27" s="303">
        <v>147.97290000000001</v>
      </c>
      <c r="CE27" s="303">
        <v>164.8638</v>
      </c>
      <c r="CF27" s="303">
        <v>167.38670000000002</v>
      </c>
      <c r="CG27" s="303">
        <v>171.34650000000002</v>
      </c>
      <c r="CH27" s="303">
        <v>173.33610000000002</v>
      </c>
      <c r="CI27" s="303">
        <v>164.53290000000001</v>
      </c>
      <c r="CJ27" s="303">
        <v>159.10060000000001</v>
      </c>
      <c r="CK27" s="303">
        <v>148.7302</v>
      </c>
      <c r="CL27" s="303">
        <v>144.6294</v>
      </c>
      <c r="CM27" s="304">
        <v>136.5292</v>
      </c>
      <c r="CO27" s="197" t="s">
        <v>127</v>
      </c>
      <c r="CP27" s="255" t="s">
        <v>103</v>
      </c>
      <c r="CQ27" s="467">
        <v>128.4932</v>
      </c>
      <c r="CR27" s="467">
        <v>137.7621</v>
      </c>
      <c r="CS27" s="467">
        <v>144.1523</v>
      </c>
      <c r="CT27" s="467">
        <v>149.63500000000002</v>
      </c>
      <c r="CU27" s="467">
        <v>148.30420000000001</v>
      </c>
      <c r="CV27" s="467">
        <v>147.9177</v>
      </c>
      <c r="CW27" s="467">
        <v>144.04230000000001</v>
      </c>
      <c r="CX27" s="467">
        <v>140.5265</v>
      </c>
      <c r="CY27" s="467">
        <v>145.5343</v>
      </c>
      <c r="CZ27" s="467">
        <v>144.26770000000002</v>
      </c>
      <c r="DA27" s="467">
        <v>132.0453</v>
      </c>
      <c r="DB27" s="666">
        <v>127.209</v>
      </c>
      <c r="DE27" s="197" t="s">
        <v>127</v>
      </c>
      <c r="DF27" s="255" t="s">
        <v>103</v>
      </c>
      <c r="DG27" s="691">
        <v>131.6748</v>
      </c>
      <c r="DH27" s="691">
        <v>133.57070000000002</v>
      </c>
      <c r="DI27" s="691">
        <v>133.2303</v>
      </c>
      <c r="DJ27" s="691">
        <v>133.88730000000001</v>
      </c>
      <c r="DK27" s="691">
        <v>140.74870000000001</v>
      </c>
      <c r="DL27" s="691">
        <v>153.3723</v>
      </c>
      <c r="DM27" s="691">
        <v>160.70580000000001</v>
      </c>
      <c r="DN27" s="691">
        <v>159.41679999999999</v>
      </c>
      <c r="DO27" s="691">
        <v>161.99200000000002</v>
      </c>
      <c r="DP27" s="691">
        <v>159.2971</v>
      </c>
      <c r="DQ27" s="691">
        <v>153.2063</v>
      </c>
      <c r="DR27" s="701">
        <v>155.60420000000002</v>
      </c>
      <c r="DU27" s="197" t="s">
        <v>127</v>
      </c>
      <c r="DV27" s="865" t="s">
        <v>103</v>
      </c>
      <c r="DW27" s="691">
        <v>149.6223</v>
      </c>
      <c r="DX27" s="691">
        <v>150.2157</v>
      </c>
      <c r="DY27" s="691">
        <v>155.46940000000001</v>
      </c>
      <c r="DZ27" s="691">
        <v>169.78630000000001</v>
      </c>
      <c r="EA27" s="691">
        <v>178.21260000000001</v>
      </c>
      <c r="EB27" s="691">
        <v>182.93600000000001</v>
      </c>
      <c r="EC27" s="691">
        <v>175.4974</v>
      </c>
      <c r="ED27" s="691">
        <v>173.28579999999999</v>
      </c>
      <c r="EE27" s="691">
        <v>167.97230000000002</v>
      </c>
      <c r="EF27" s="691">
        <v>151.41679999999999</v>
      </c>
      <c r="EG27" s="691">
        <v>145.1747</v>
      </c>
      <c r="EH27" s="701">
        <v>143.12710000000001</v>
      </c>
      <c r="EJ27" s="197" t="s">
        <v>127</v>
      </c>
      <c r="EK27" s="865" t="s">
        <v>103</v>
      </c>
      <c r="EL27" s="993">
        <v>138.5635</v>
      </c>
      <c r="EM27" s="993">
        <v>143.70430000000002</v>
      </c>
      <c r="EN27" s="993">
        <v>151.94</v>
      </c>
      <c r="EO27" s="993">
        <v>148.68600000000001</v>
      </c>
      <c r="EP27" s="993">
        <v>143.38230000000001</v>
      </c>
      <c r="EQ27" s="993">
        <v>147.26770000000002</v>
      </c>
      <c r="ER27" s="993">
        <v>143.64420000000001</v>
      </c>
      <c r="ES27" s="993">
        <v>132.3681</v>
      </c>
      <c r="ET27" s="993">
        <v>139.18700000000001</v>
      </c>
      <c r="EU27" s="993">
        <v>135.70520000000002</v>
      </c>
      <c r="EV27" s="993">
        <v>129.6233</v>
      </c>
      <c r="EW27" s="1083">
        <v>124.70650000000001</v>
      </c>
      <c r="EY27" s="197" t="s">
        <v>129</v>
      </c>
      <c r="EZ27" s="865" t="s">
        <v>103</v>
      </c>
      <c r="FA27" s="1254">
        <v>142.61000000000001</v>
      </c>
      <c r="FB27" s="1231">
        <v>141.4</v>
      </c>
      <c r="FC27" s="1231">
        <v>144.52000000000001</v>
      </c>
      <c r="FD27" s="1231">
        <v>172.27</v>
      </c>
      <c r="FE27" s="1231">
        <v>180.97</v>
      </c>
      <c r="FF27" s="1231">
        <v>187.37</v>
      </c>
      <c r="FG27" s="1231">
        <v>184.18</v>
      </c>
      <c r="FH27" s="1231">
        <v>188.09</v>
      </c>
      <c r="FI27" s="1231">
        <v>190.45</v>
      </c>
      <c r="FJ27" s="1231">
        <v>192.02</v>
      </c>
      <c r="FK27" s="1231">
        <v>194.76</v>
      </c>
      <c r="FL27" s="1255">
        <v>207.62</v>
      </c>
      <c r="FN27" s="197" t="s">
        <v>129</v>
      </c>
      <c r="FO27" s="1587" t="s">
        <v>103</v>
      </c>
      <c r="FP27" s="1375">
        <v>195.19</v>
      </c>
      <c r="FQ27" s="1375">
        <v>195.38</v>
      </c>
      <c r="FR27" s="1375">
        <v>201.24</v>
      </c>
      <c r="FS27" s="1375">
        <v>186.75</v>
      </c>
      <c r="FT27" s="1375">
        <v>161.44</v>
      </c>
      <c r="FU27" s="1375">
        <v>163.18</v>
      </c>
      <c r="FV27" s="1375">
        <v>151.29</v>
      </c>
      <c r="FW27" s="1375">
        <v>152.37</v>
      </c>
      <c r="FX27" s="1375">
        <v>142.38</v>
      </c>
      <c r="FY27" s="1375">
        <v>135.19999999999999</v>
      </c>
      <c r="FZ27" s="1375">
        <v>132.9</v>
      </c>
      <c r="GA27" s="1585">
        <v>127.2</v>
      </c>
    </row>
    <row r="28" spans="2:183" ht="15.95" customHeight="1">
      <c r="B28" s="282"/>
      <c r="C28" s="1918" t="s">
        <v>133</v>
      </c>
      <c r="D28" s="1926">
        <v>523.1232</v>
      </c>
      <c r="E28" s="1929">
        <v>515.91890000000001</v>
      </c>
      <c r="F28" s="1930">
        <v>536.77229999999997</v>
      </c>
      <c r="G28" s="1930">
        <v>559.89830000000006</v>
      </c>
      <c r="H28" s="1930">
        <v>568.82350000000008</v>
      </c>
      <c r="I28" s="1930">
        <v>585.20299999999997</v>
      </c>
      <c r="J28" s="1930">
        <v>569.36030000000005</v>
      </c>
      <c r="K28" s="1930">
        <v>553.29680000000008</v>
      </c>
      <c r="L28" s="1930">
        <v>573.98969999999997</v>
      </c>
      <c r="M28" s="1927">
        <v>534.25840000000005</v>
      </c>
      <c r="N28" s="1927">
        <v>487.38870000000003</v>
      </c>
      <c r="O28" s="1931">
        <v>487.91680000000002</v>
      </c>
      <c r="Q28" s="282"/>
      <c r="R28" s="1918" t="s">
        <v>133</v>
      </c>
      <c r="S28" s="1930">
        <v>473.09610000000004</v>
      </c>
      <c r="T28" s="1930">
        <v>473.72500000000002</v>
      </c>
      <c r="U28" s="1930">
        <v>486.23900000000003</v>
      </c>
      <c r="V28" s="1930">
        <v>489.21600000000001</v>
      </c>
      <c r="W28" s="1930">
        <v>501.72970000000004</v>
      </c>
      <c r="X28" s="1930">
        <v>531.67600000000004</v>
      </c>
      <c r="Y28" s="1930">
        <v>530.40710000000001</v>
      </c>
      <c r="Z28" s="1927">
        <v>530.61419999999998</v>
      </c>
      <c r="AA28" s="1927">
        <v>538.80529999999999</v>
      </c>
      <c r="AB28" s="1930">
        <v>482.6397</v>
      </c>
      <c r="AC28" s="1930">
        <v>479.91770000000002</v>
      </c>
      <c r="AD28" s="1931">
        <v>505.1542</v>
      </c>
      <c r="AG28" s="272" t="s">
        <v>112</v>
      </c>
      <c r="AH28" s="1063" t="s">
        <v>103</v>
      </c>
      <c r="AI28" s="1080">
        <v>141.30970000000002</v>
      </c>
      <c r="AJ28" s="1081">
        <v>148.0607</v>
      </c>
      <c r="AK28" s="1081">
        <v>151.99680000000001</v>
      </c>
      <c r="AL28" s="1081">
        <v>158.17670000000001</v>
      </c>
      <c r="AM28" s="1081">
        <v>158.65479999999999</v>
      </c>
      <c r="AN28" s="1081">
        <v>159.13</v>
      </c>
      <c r="AO28" s="1081">
        <v>160.72900000000001</v>
      </c>
      <c r="AP28" s="1081">
        <v>157.62260000000001</v>
      </c>
      <c r="AQ28" s="1072">
        <v>156.47329999999999</v>
      </c>
      <c r="AR28" s="1072">
        <v>157.95480000000001</v>
      </c>
      <c r="AS28" s="1081">
        <v>165.2833</v>
      </c>
      <c r="AT28" s="1082">
        <v>165.45160000000001</v>
      </c>
      <c r="AV28" s="272" t="s">
        <v>112</v>
      </c>
      <c r="AW28" s="1063" t="s">
        <v>103</v>
      </c>
      <c r="AX28" s="1081">
        <v>163.8871</v>
      </c>
      <c r="AY28" s="1081">
        <v>164.0034</v>
      </c>
      <c r="AZ28" s="1081">
        <v>164.50649999999999</v>
      </c>
      <c r="BA28" s="1081">
        <v>171.22</v>
      </c>
      <c r="BB28" s="1081">
        <v>169.99350000000001</v>
      </c>
      <c r="BC28" s="1081">
        <v>170.61330000000001</v>
      </c>
      <c r="BD28" s="1081">
        <v>165.48390000000001</v>
      </c>
      <c r="BE28" s="1072">
        <v>181.66130000000001</v>
      </c>
      <c r="BF28" s="1072">
        <v>193.79</v>
      </c>
      <c r="BG28" s="1081">
        <v>192.57740000000001</v>
      </c>
      <c r="BH28" s="1081">
        <v>184.51</v>
      </c>
      <c r="BI28" s="1081">
        <v>173.29679999999999</v>
      </c>
      <c r="BK28" s="272"/>
      <c r="BL28" s="1063" t="s">
        <v>133</v>
      </c>
      <c r="BM28" s="290">
        <v>597.72</v>
      </c>
      <c r="BN28" s="305">
        <v>572.96</v>
      </c>
      <c r="BO28" s="305">
        <v>587.04999999999995</v>
      </c>
      <c r="BP28" s="305">
        <v>605.07000000000005</v>
      </c>
      <c r="BQ28" s="305">
        <v>594.16999999999996</v>
      </c>
      <c r="BR28" s="305">
        <v>609.23</v>
      </c>
      <c r="BS28" s="305">
        <v>634.08000000000004</v>
      </c>
      <c r="BT28" s="305">
        <v>663.39</v>
      </c>
      <c r="BU28" s="305">
        <v>655.73</v>
      </c>
      <c r="BV28" s="305">
        <v>623.86</v>
      </c>
      <c r="BW28" s="305">
        <v>605.07000000000005</v>
      </c>
      <c r="BX28" s="306">
        <v>606.41</v>
      </c>
      <c r="BZ28" s="257"/>
      <c r="CA28" s="255" t="s">
        <v>133</v>
      </c>
      <c r="CB28" s="307">
        <v>572.71387096774185</v>
      </c>
      <c r="CC28" s="308">
        <v>549.49890000000005</v>
      </c>
      <c r="CD28" s="308">
        <v>516.48030000000006</v>
      </c>
      <c r="CE28" s="308">
        <v>569.24170000000004</v>
      </c>
      <c r="CF28" s="308">
        <v>577.9529</v>
      </c>
      <c r="CG28" s="308">
        <v>591.62530000000004</v>
      </c>
      <c r="CH28" s="308">
        <v>598.49480000000005</v>
      </c>
      <c r="CI28" s="308">
        <v>568.09900000000005</v>
      </c>
      <c r="CJ28" s="308">
        <v>549.34270000000004</v>
      </c>
      <c r="CK28" s="308">
        <v>513.53579999999999</v>
      </c>
      <c r="CL28" s="308">
        <v>499.37630000000001</v>
      </c>
      <c r="CM28" s="309">
        <v>471.40800000000002</v>
      </c>
      <c r="CO28" s="197"/>
      <c r="CP28" s="255" t="s">
        <v>133</v>
      </c>
      <c r="CQ28" s="468"/>
      <c r="CR28" s="468"/>
      <c r="CS28" s="468"/>
      <c r="CT28" s="467"/>
      <c r="CU28" s="467"/>
      <c r="CV28" s="467"/>
      <c r="CW28" s="467"/>
      <c r="CX28" s="467"/>
      <c r="CY28" s="467"/>
      <c r="CZ28" s="467"/>
      <c r="DA28" s="467"/>
      <c r="DB28" s="666"/>
      <c r="DE28" s="197" t="s">
        <v>112</v>
      </c>
      <c r="DF28" s="255" t="s">
        <v>103</v>
      </c>
      <c r="DG28" s="691">
        <v>129.4194</v>
      </c>
      <c r="DH28" s="691">
        <v>130.6</v>
      </c>
      <c r="DI28" s="691">
        <v>128.86449999999999</v>
      </c>
      <c r="DJ28" s="691">
        <v>128.5</v>
      </c>
      <c r="DK28" s="691">
        <v>140.0968</v>
      </c>
      <c r="DL28" s="691">
        <v>156.01670000000001</v>
      </c>
      <c r="DM28" s="691">
        <v>167.2484</v>
      </c>
      <c r="DN28" s="691">
        <v>168.15810000000002</v>
      </c>
      <c r="DO28" s="691">
        <v>170.94</v>
      </c>
      <c r="DP28" s="691">
        <v>160.2903</v>
      </c>
      <c r="DQ28" s="691">
        <v>156.04330000000002</v>
      </c>
      <c r="DR28" s="701">
        <v>159.02260000000001</v>
      </c>
      <c r="DU28" s="197" t="s">
        <v>112</v>
      </c>
      <c r="DV28" s="865" t="s">
        <v>103</v>
      </c>
      <c r="DW28" s="691">
        <v>155.87739999999999</v>
      </c>
      <c r="DX28" s="691">
        <v>155.1464</v>
      </c>
      <c r="DY28" s="691">
        <v>160.06450000000001</v>
      </c>
      <c r="DZ28" s="691">
        <v>174.27330000000001</v>
      </c>
      <c r="EA28" s="691">
        <v>180.60320000000002</v>
      </c>
      <c r="EB28" s="691">
        <v>183.33</v>
      </c>
      <c r="EC28" s="691">
        <v>176.2226</v>
      </c>
      <c r="ED28" s="691">
        <v>172.56450000000001</v>
      </c>
      <c r="EE28" s="691">
        <v>167.26330000000002</v>
      </c>
      <c r="EF28" s="691">
        <v>152.12900000000002</v>
      </c>
      <c r="EG28" s="691">
        <v>147.41330000000002</v>
      </c>
      <c r="EH28" s="701">
        <v>143.8903</v>
      </c>
      <c r="EJ28" s="197" t="s">
        <v>112</v>
      </c>
      <c r="EK28" s="865" t="s">
        <v>103</v>
      </c>
      <c r="EL28" s="993">
        <v>136.12260000000001</v>
      </c>
      <c r="EM28" s="993">
        <v>142.71430000000001</v>
      </c>
      <c r="EN28" s="993">
        <v>150.59350000000001</v>
      </c>
      <c r="EO28" s="993">
        <v>146.33670000000001</v>
      </c>
      <c r="EP28" s="993">
        <v>141.93550000000002</v>
      </c>
      <c r="EQ28" s="993">
        <v>146.96</v>
      </c>
      <c r="ER28" s="993">
        <v>144.61610000000002</v>
      </c>
      <c r="ES28" s="993">
        <v>0</v>
      </c>
      <c r="ET28" s="993">
        <v>0</v>
      </c>
      <c r="EU28" s="993" t="s">
        <v>413</v>
      </c>
      <c r="EV28" s="993" t="s">
        <v>413</v>
      </c>
      <c r="EW28" s="1083" t="s">
        <v>413</v>
      </c>
      <c r="EY28" s="197"/>
      <c r="EZ28" s="865" t="s">
        <v>134</v>
      </c>
      <c r="FA28" s="1256">
        <v>45635.73</v>
      </c>
      <c r="FB28" s="1232">
        <v>44951.09</v>
      </c>
      <c r="FC28" s="1232">
        <v>45685.16</v>
      </c>
      <c r="FD28" s="1232">
        <v>55315.97</v>
      </c>
      <c r="FE28" s="1232">
        <v>58767.45</v>
      </c>
      <c r="FF28" s="1232">
        <v>60482.1</v>
      </c>
      <c r="FG28" s="1232">
        <v>59883.5</v>
      </c>
      <c r="FH28" s="1232">
        <v>61464.9</v>
      </c>
      <c r="FI28" s="1232">
        <v>63267.08</v>
      </c>
      <c r="FJ28" s="1232">
        <v>63666.67</v>
      </c>
      <c r="FK28" s="1232">
        <v>64898.1</v>
      </c>
      <c r="FL28" s="1257">
        <v>68686.69</v>
      </c>
      <c r="FN28" s="197"/>
      <c r="FO28" s="1587" t="s">
        <v>134</v>
      </c>
      <c r="FP28" s="1374">
        <v>65173.39</v>
      </c>
      <c r="FQ28" s="1374">
        <v>65868.55</v>
      </c>
      <c r="FR28" s="1374">
        <v>69359.66</v>
      </c>
      <c r="FS28" s="1374">
        <v>66553.39</v>
      </c>
      <c r="FT28" s="1374">
        <v>56694.04</v>
      </c>
      <c r="FU28" s="1374">
        <v>56680.13</v>
      </c>
      <c r="FV28" s="1374">
        <v>53216.2</v>
      </c>
      <c r="FW28" s="1374">
        <v>53122.39</v>
      </c>
      <c r="FX28" s="1374">
        <v>51222.21</v>
      </c>
      <c r="FY28" s="1374">
        <v>48999.81</v>
      </c>
      <c r="FZ28" s="1374">
        <v>47845.02</v>
      </c>
      <c r="GA28" s="1589">
        <v>45642.22</v>
      </c>
    </row>
    <row r="29" spans="2:183" ht="15.95" customHeight="1">
      <c r="B29" s="282" t="s">
        <v>112</v>
      </c>
      <c r="C29" s="1918" t="s">
        <v>103</v>
      </c>
      <c r="D29" s="1926">
        <v>143.1645</v>
      </c>
      <c r="E29" s="1929">
        <v>140.69999999999999</v>
      </c>
      <c r="F29" s="1930">
        <v>143.0129</v>
      </c>
      <c r="G29" s="1930">
        <v>148.4667</v>
      </c>
      <c r="H29" s="1930">
        <v>150.9581</v>
      </c>
      <c r="I29" s="1930">
        <v>156.66330000000002</v>
      </c>
      <c r="J29" s="1930">
        <v>158.43550000000002</v>
      </c>
      <c r="K29" s="1930">
        <v>159.07420000000002</v>
      </c>
      <c r="L29" s="1930">
        <v>151.73670000000001</v>
      </c>
      <c r="M29" s="1927">
        <v>140.59350000000001</v>
      </c>
      <c r="N29" s="1927">
        <v>139.0933</v>
      </c>
      <c r="O29" s="1931">
        <v>135.93870000000001</v>
      </c>
      <c r="Q29" s="282" t="s">
        <v>112</v>
      </c>
      <c r="R29" s="1918" t="s">
        <v>103</v>
      </c>
      <c r="S29" s="1930">
        <v>135.0806</v>
      </c>
      <c r="T29" s="1930">
        <v>141.69999999999999</v>
      </c>
      <c r="U29" s="1930">
        <v>136.54519999999999</v>
      </c>
      <c r="V29" s="1930">
        <v>138.02000000000001</v>
      </c>
      <c r="W29" s="1930">
        <v>145.97740000000002</v>
      </c>
      <c r="X29" s="1930">
        <v>155.9933</v>
      </c>
      <c r="Y29" s="1930">
        <v>152.07740000000001</v>
      </c>
      <c r="Z29" s="1927">
        <v>154.41290000000001</v>
      </c>
      <c r="AA29" s="1927">
        <v>147.5933</v>
      </c>
      <c r="AB29" s="1930">
        <v>144.13550000000001</v>
      </c>
      <c r="AC29" s="1930">
        <v>148.9933</v>
      </c>
      <c r="AD29" s="1931">
        <v>153.9742</v>
      </c>
      <c r="AG29" s="272" t="s">
        <v>129</v>
      </c>
      <c r="AH29" s="1063" t="s">
        <v>103</v>
      </c>
      <c r="AI29" s="1080">
        <v>140.02200000000002</v>
      </c>
      <c r="AJ29" s="1081">
        <v>141.62210000000002</v>
      </c>
      <c r="AK29" s="1081">
        <v>145.44499999999999</v>
      </c>
      <c r="AL29" s="1081">
        <v>154.2133</v>
      </c>
      <c r="AM29" s="1081">
        <v>157.5857</v>
      </c>
      <c r="AN29" s="1081">
        <v>157.006</v>
      </c>
      <c r="AO29" s="1081">
        <v>160.75400000000002</v>
      </c>
      <c r="AP29" s="1081">
        <v>157.72920000000002</v>
      </c>
      <c r="AQ29" s="1072">
        <v>153.4811</v>
      </c>
      <c r="AR29" s="1072">
        <v>153.5866</v>
      </c>
      <c r="AS29" s="1081">
        <v>160.52430000000001</v>
      </c>
      <c r="AT29" s="1082">
        <v>166.84950000000001</v>
      </c>
      <c r="AV29" s="272" t="s">
        <v>129</v>
      </c>
      <c r="AW29" s="1074" t="s">
        <v>103</v>
      </c>
      <c r="AX29" s="1081">
        <v>158.63249999999999</v>
      </c>
      <c r="AY29" s="1081">
        <v>165.50110000000001</v>
      </c>
      <c r="AZ29" s="1081">
        <v>163.97890000000001</v>
      </c>
      <c r="BA29" s="1081">
        <v>165.97239999999999</v>
      </c>
      <c r="BB29" s="1081">
        <v>166.65110000000001</v>
      </c>
      <c r="BC29" s="1081">
        <v>170.1532</v>
      </c>
      <c r="BD29" s="1081">
        <v>172.91849999999999</v>
      </c>
      <c r="BE29" s="1072">
        <v>183.92449999999999</v>
      </c>
      <c r="BF29" s="1072">
        <v>188.86539999999999</v>
      </c>
      <c r="BG29" s="1081">
        <v>190.1026</v>
      </c>
      <c r="BH29" s="1081">
        <v>182.21969999999999</v>
      </c>
      <c r="BI29" s="1081">
        <v>173.34569999999999</v>
      </c>
      <c r="BK29" s="272" t="s">
        <v>112</v>
      </c>
      <c r="BL29" s="1063" t="s">
        <v>103</v>
      </c>
      <c r="BM29" s="283">
        <v>169.54</v>
      </c>
      <c r="BN29" s="300">
        <v>169.58</v>
      </c>
      <c r="BO29" s="300">
        <v>170.51</v>
      </c>
      <c r="BP29" s="300">
        <v>171.07</v>
      </c>
      <c r="BQ29" s="300">
        <v>163.28</v>
      </c>
      <c r="BR29" s="300">
        <v>166.91</v>
      </c>
      <c r="BS29" s="300">
        <v>173.76</v>
      </c>
      <c r="BT29" s="300">
        <v>186.1</v>
      </c>
      <c r="BU29" s="300">
        <v>182.32</v>
      </c>
      <c r="BV29" s="300">
        <v>172.97</v>
      </c>
      <c r="BW29" s="300">
        <v>164.8</v>
      </c>
      <c r="BX29" s="301">
        <v>160.97999999999999</v>
      </c>
      <c r="BZ29" s="197" t="s">
        <v>112</v>
      </c>
      <c r="CA29" s="255" t="s">
        <v>103</v>
      </c>
      <c r="CB29" s="302">
        <v>153.14193548387098</v>
      </c>
      <c r="CC29" s="303">
        <v>151.63930000000002</v>
      </c>
      <c r="CD29" s="303">
        <v>153.9461</v>
      </c>
      <c r="CE29" s="303">
        <v>159.26330000000002</v>
      </c>
      <c r="CF29" s="303">
        <v>161.62900000000002</v>
      </c>
      <c r="CG29" s="303">
        <v>171.07330000000002</v>
      </c>
      <c r="CH29" s="303">
        <v>166.6258</v>
      </c>
      <c r="CI29" s="303">
        <v>162.00320000000002</v>
      </c>
      <c r="CJ29" s="303">
        <v>156.41330000000002</v>
      </c>
      <c r="CK29" s="303">
        <v>139.04840000000002</v>
      </c>
      <c r="CL29" s="303">
        <v>138.10330000000002</v>
      </c>
      <c r="CM29" s="304">
        <v>130.98060000000001</v>
      </c>
      <c r="CO29" s="197" t="s">
        <v>112</v>
      </c>
      <c r="CP29" s="255" t="s">
        <v>103</v>
      </c>
      <c r="CQ29" s="467">
        <v>128.5581</v>
      </c>
      <c r="CR29" s="467">
        <v>139.69640000000001</v>
      </c>
      <c r="CS29" s="467">
        <v>142.46770000000001</v>
      </c>
      <c r="CT29" s="467">
        <v>145.2467</v>
      </c>
      <c r="CU29" s="467">
        <v>142.87100000000001</v>
      </c>
      <c r="CV29" s="467">
        <v>148.16670000000002</v>
      </c>
      <c r="CW29" s="467">
        <v>140.81610000000001</v>
      </c>
      <c r="CX29" s="467">
        <v>138.1968</v>
      </c>
      <c r="CY29" s="467">
        <v>145.41670000000002</v>
      </c>
      <c r="CZ29" s="467">
        <v>142.34520000000001</v>
      </c>
      <c r="DA29" s="467">
        <v>130.99</v>
      </c>
      <c r="DB29" s="666">
        <v>125.21940000000001</v>
      </c>
      <c r="DE29" s="197" t="s">
        <v>129</v>
      </c>
      <c r="DF29" s="255" t="s">
        <v>103</v>
      </c>
      <c r="DG29" s="691">
        <v>132.77600000000001</v>
      </c>
      <c r="DH29" s="691">
        <v>134.73949999999999</v>
      </c>
      <c r="DI29" s="691">
        <v>129.25409999999999</v>
      </c>
      <c r="DJ29" s="691">
        <v>129.56659999999999</v>
      </c>
      <c r="DK29" s="691">
        <v>140.2381</v>
      </c>
      <c r="DL29" s="691">
        <v>157.3201</v>
      </c>
      <c r="DM29" s="691">
        <v>169.91760000000002</v>
      </c>
      <c r="DN29" s="691">
        <v>173.01260000000002</v>
      </c>
      <c r="DO29" s="691">
        <v>175.00810000000001</v>
      </c>
      <c r="DP29" s="691">
        <v>164.9109</v>
      </c>
      <c r="DQ29" s="691">
        <v>158.39700000000002</v>
      </c>
      <c r="DR29" s="701">
        <v>161.78480000000002</v>
      </c>
      <c r="DU29" s="197" t="s">
        <v>129</v>
      </c>
      <c r="DV29" s="865" t="s">
        <v>103</v>
      </c>
      <c r="DW29" s="691">
        <v>159.8357</v>
      </c>
      <c r="DX29" s="691">
        <v>160.44210000000001</v>
      </c>
      <c r="DY29" s="691">
        <v>162.32850000000002</v>
      </c>
      <c r="DZ29" s="691">
        <v>175.87630000000001</v>
      </c>
      <c r="EA29" s="691">
        <v>184.79560000000001</v>
      </c>
      <c r="EB29" s="691">
        <v>188.37460000000002</v>
      </c>
      <c r="EC29" s="691">
        <v>182.85490000000001</v>
      </c>
      <c r="ED29" s="691">
        <v>178.14700000000002</v>
      </c>
      <c r="EE29" s="691">
        <v>173.45660000000001</v>
      </c>
      <c r="EF29" s="691">
        <v>158.10500000000002</v>
      </c>
      <c r="EG29" s="691">
        <v>151.94150000000002</v>
      </c>
      <c r="EH29" s="701">
        <v>149.64500000000001</v>
      </c>
      <c r="EJ29" s="197" t="s">
        <v>129</v>
      </c>
      <c r="EK29" s="865" t="s">
        <v>103</v>
      </c>
      <c r="EL29" s="993">
        <v>142.21980000000002</v>
      </c>
      <c r="EM29" s="993">
        <v>146.4693</v>
      </c>
      <c r="EN29" s="993">
        <v>156.43470000000002</v>
      </c>
      <c r="EO29" s="993">
        <v>151.57830000000001</v>
      </c>
      <c r="EP29" s="993">
        <v>144.13630000000001</v>
      </c>
      <c r="EQ29" s="993">
        <v>149.6987</v>
      </c>
      <c r="ER29" s="993">
        <v>150.13750000000002</v>
      </c>
      <c r="ES29" s="993">
        <v>153.46870000000001</v>
      </c>
      <c r="ET29" s="993">
        <v>152.5744</v>
      </c>
      <c r="EU29" s="993">
        <v>144.3099</v>
      </c>
      <c r="EV29" s="993">
        <v>142.37</v>
      </c>
      <c r="EW29" s="1083">
        <v>143.5181</v>
      </c>
      <c r="EY29" s="197" t="s">
        <v>130</v>
      </c>
      <c r="EZ29" s="865" t="s">
        <v>103</v>
      </c>
      <c r="FA29" s="1254">
        <v>214</v>
      </c>
      <c r="FB29" s="1231">
        <v>214</v>
      </c>
      <c r="FC29" s="1231">
        <v>214</v>
      </c>
      <c r="FD29" s="1231">
        <v>214</v>
      </c>
      <c r="FE29" s="1231">
        <v>214</v>
      </c>
      <c r="FF29" s="1231">
        <v>214</v>
      </c>
      <c r="FG29" s="1231">
        <v>214</v>
      </c>
      <c r="FH29" s="1231">
        <v>214</v>
      </c>
      <c r="FI29" s="1231">
        <v>214</v>
      </c>
      <c r="FJ29" s="1231">
        <v>214</v>
      </c>
      <c r="FK29" s="1231">
        <v>214</v>
      </c>
      <c r="FL29" s="1255">
        <v>214</v>
      </c>
      <c r="FN29" s="197" t="s">
        <v>130</v>
      </c>
      <c r="FO29" s="1587" t="s">
        <v>103</v>
      </c>
      <c r="FP29" s="1375">
        <v>214</v>
      </c>
      <c r="FQ29" s="1375">
        <v>214</v>
      </c>
      <c r="FR29" s="1375">
        <v>214</v>
      </c>
      <c r="FS29" s="1375">
        <v>214</v>
      </c>
      <c r="FT29" s="1375">
        <v>214</v>
      </c>
      <c r="FU29" s="1375">
        <v>214</v>
      </c>
      <c r="FV29" s="1375" t="s">
        <v>413</v>
      </c>
      <c r="FW29" s="1375" t="s">
        <v>413</v>
      </c>
      <c r="FX29" s="1375" t="s">
        <v>413</v>
      </c>
      <c r="FY29" s="1375" t="s">
        <v>413</v>
      </c>
      <c r="FZ29" s="1375" t="s">
        <v>413</v>
      </c>
      <c r="GA29" s="1585" t="s">
        <v>413</v>
      </c>
    </row>
    <row r="30" spans="2:183" ht="15.95" customHeight="1">
      <c r="B30" s="282" t="s">
        <v>129</v>
      </c>
      <c r="C30" s="1918" t="s">
        <v>103</v>
      </c>
      <c r="D30" s="1926">
        <v>147.83670000000001</v>
      </c>
      <c r="E30" s="1929">
        <v>137.48650000000001</v>
      </c>
      <c r="F30" s="1930">
        <v>138.93470000000002</v>
      </c>
      <c r="G30" s="1930">
        <v>146.60400000000001</v>
      </c>
      <c r="H30" s="1930">
        <v>154.55070000000001</v>
      </c>
      <c r="I30" s="1930">
        <v>159.9461</v>
      </c>
      <c r="J30" s="1930">
        <v>167.14690000000002</v>
      </c>
      <c r="K30" s="1930">
        <v>159.9118</v>
      </c>
      <c r="L30" s="1930">
        <v>155.9179</v>
      </c>
      <c r="M30" s="1927">
        <v>146.2587</v>
      </c>
      <c r="N30" s="1927">
        <v>140.00980000000001</v>
      </c>
      <c r="O30" s="1931">
        <v>138.87819999999999</v>
      </c>
      <c r="Q30" s="282" t="s">
        <v>129</v>
      </c>
      <c r="R30" s="1918" t="s">
        <v>103</v>
      </c>
      <c r="S30" s="1930">
        <v>138.16290000000001</v>
      </c>
      <c r="T30" s="1930">
        <v>134.8441</v>
      </c>
      <c r="U30" s="1930">
        <v>136.93720000000002</v>
      </c>
      <c r="V30" s="1930">
        <v>133.8125</v>
      </c>
      <c r="W30" s="1930">
        <v>132.69490000000002</v>
      </c>
      <c r="X30" s="1930">
        <v>147.0899</v>
      </c>
      <c r="Y30" s="1930">
        <v>150.0453</v>
      </c>
      <c r="Z30" s="1927">
        <v>151.02780000000001</v>
      </c>
      <c r="AA30" s="1927">
        <v>148.0504</v>
      </c>
      <c r="AB30" s="1930">
        <v>141.54050000000001</v>
      </c>
      <c r="AC30" s="1930">
        <v>138.25620000000001</v>
      </c>
      <c r="AD30" s="1931">
        <v>142.08629999999999</v>
      </c>
      <c r="AG30" s="272"/>
      <c r="AH30" s="1063" t="s">
        <v>134</v>
      </c>
      <c r="AI30" s="1084">
        <v>38590.103199999998</v>
      </c>
      <c r="AJ30" s="1085">
        <v>38418.172500000001</v>
      </c>
      <c r="AK30" s="1085">
        <v>39421.399000000005</v>
      </c>
      <c r="AL30" s="1085">
        <v>40908.6803</v>
      </c>
      <c r="AM30" s="1085">
        <v>42037.5432</v>
      </c>
      <c r="AN30" s="1085">
        <v>41887.429300000003</v>
      </c>
      <c r="AO30" s="1085">
        <v>43009.446100000001</v>
      </c>
      <c r="AP30" s="1085">
        <v>42993.1158</v>
      </c>
      <c r="AQ30" s="1078">
        <v>43579.2863</v>
      </c>
      <c r="AR30" s="1078">
        <v>45498.851900000001</v>
      </c>
      <c r="AS30" s="1085">
        <v>49493.428700000004</v>
      </c>
      <c r="AT30" s="1086">
        <v>50879.813900000001</v>
      </c>
      <c r="AV30" s="272"/>
      <c r="AW30" s="1074" t="s">
        <v>134</v>
      </c>
      <c r="AX30" s="1085">
        <v>48815.718399999998</v>
      </c>
      <c r="AY30" s="1085">
        <v>48160.680999999997</v>
      </c>
      <c r="AZ30" s="1085">
        <v>47893.3148</v>
      </c>
      <c r="BA30" s="1085">
        <v>48940.051299999999</v>
      </c>
      <c r="BB30" s="1085">
        <v>48854.543899999997</v>
      </c>
      <c r="BC30" s="1085">
        <v>50081.368000000002</v>
      </c>
      <c r="BD30" s="1085">
        <v>49542.8897</v>
      </c>
      <c r="BE30" s="1078">
        <v>51299.122600000002</v>
      </c>
      <c r="BF30" s="1078">
        <v>53627.130700000002</v>
      </c>
      <c r="BG30" s="1085">
        <v>53577.519</v>
      </c>
      <c r="BH30" s="1085">
        <v>51490.661699999997</v>
      </c>
      <c r="BI30" s="1085">
        <v>49493.102899999998</v>
      </c>
      <c r="BK30" s="272" t="s">
        <v>129</v>
      </c>
      <c r="BL30" s="1063" t="s">
        <v>103</v>
      </c>
      <c r="BM30" s="289">
        <v>169.94</v>
      </c>
      <c r="BN30" s="300">
        <v>171.39</v>
      </c>
      <c r="BO30" s="300">
        <v>167.58</v>
      </c>
      <c r="BP30" s="300">
        <v>169.67</v>
      </c>
      <c r="BQ30" s="300">
        <v>166.27</v>
      </c>
      <c r="BR30" s="300">
        <v>172.6</v>
      </c>
      <c r="BS30" s="300">
        <v>179.04</v>
      </c>
      <c r="BT30" s="300">
        <v>187.03</v>
      </c>
      <c r="BU30" s="300">
        <v>187.08</v>
      </c>
      <c r="BV30" s="300">
        <v>180.08</v>
      </c>
      <c r="BW30" s="300">
        <v>168.98</v>
      </c>
      <c r="BX30" s="301">
        <v>171.02</v>
      </c>
      <c r="BZ30" s="197" t="s">
        <v>129</v>
      </c>
      <c r="CA30" s="255" t="s">
        <v>103</v>
      </c>
      <c r="CB30" s="302">
        <v>160.0812936068553</v>
      </c>
      <c r="CC30" s="303">
        <v>158.50839999999999</v>
      </c>
      <c r="CD30" s="303">
        <v>156.09290000000001</v>
      </c>
      <c r="CE30" s="303">
        <v>162.86680000000001</v>
      </c>
      <c r="CF30" s="303">
        <v>166.63890000000001</v>
      </c>
      <c r="CG30" s="303">
        <v>177.24350000000001</v>
      </c>
      <c r="CH30" s="303">
        <v>176.89070000000001</v>
      </c>
      <c r="CI30" s="303">
        <v>170.61500000000001</v>
      </c>
      <c r="CJ30" s="303">
        <v>167.11110000000002</v>
      </c>
      <c r="CK30" s="303">
        <v>150.56829999999999</v>
      </c>
      <c r="CL30" s="303">
        <v>148.95099999999999</v>
      </c>
      <c r="CM30" s="304">
        <v>140.06630000000001</v>
      </c>
      <c r="CO30" s="197" t="s">
        <v>129</v>
      </c>
      <c r="CP30" s="255" t="s">
        <v>103</v>
      </c>
      <c r="CQ30" s="467">
        <v>137.43860000000001</v>
      </c>
      <c r="CR30" s="467">
        <v>144.72310000000002</v>
      </c>
      <c r="CS30" s="467">
        <v>147.07990000000001</v>
      </c>
      <c r="CT30" s="467">
        <v>147.80330000000001</v>
      </c>
      <c r="CU30" s="467">
        <v>144.59450000000001</v>
      </c>
      <c r="CV30" s="467">
        <v>151.52450000000002</v>
      </c>
      <c r="CW30" s="467">
        <v>148.94560000000001</v>
      </c>
      <c r="CX30" s="467">
        <v>147.4204</v>
      </c>
      <c r="CY30" s="467">
        <v>152.0992</v>
      </c>
      <c r="CZ30" s="467">
        <v>149.67180000000002</v>
      </c>
      <c r="DA30" s="467">
        <v>136.376</v>
      </c>
      <c r="DB30" s="666">
        <v>128.28620000000001</v>
      </c>
      <c r="DE30" s="197"/>
      <c r="DF30" s="255" t="s">
        <v>134</v>
      </c>
      <c r="DG30" s="692">
        <v>41761.281600000002</v>
      </c>
      <c r="DH30" s="692">
        <v>41803.732100000001</v>
      </c>
      <c r="DI30" s="692">
        <v>40228.092900000003</v>
      </c>
      <c r="DJ30" s="692">
        <v>40381.3917</v>
      </c>
      <c r="DK30" s="692">
        <v>44108.325199999999</v>
      </c>
      <c r="DL30" s="692">
        <v>49383.565000000002</v>
      </c>
      <c r="DM30" s="692">
        <v>53439.919699999999</v>
      </c>
      <c r="DN30" s="692">
        <v>53677.667399999998</v>
      </c>
      <c r="DO30" s="692">
        <v>54015.156999999999</v>
      </c>
      <c r="DP30" s="692">
        <v>50618.812299999998</v>
      </c>
      <c r="DQ30" s="692">
        <v>48923.845300000001</v>
      </c>
      <c r="DR30" s="702">
        <v>50495.544199999997</v>
      </c>
      <c r="DU30" s="197"/>
      <c r="DV30" s="865" t="s">
        <v>134</v>
      </c>
      <c r="DW30" s="692">
        <v>49368.759400000003</v>
      </c>
      <c r="DX30" s="692">
        <v>49538.982900000003</v>
      </c>
      <c r="DY30" s="692">
        <v>50273.6829</v>
      </c>
      <c r="DZ30" s="692">
        <v>54793.038699999997</v>
      </c>
      <c r="EA30" s="692">
        <v>57282.126499999998</v>
      </c>
      <c r="EB30" s="692">
        <v>58053.133000000002</v>
      </c>
      <c r="EC30" s="692">
        <v>56123.586799999997</v>
      </c>
      <c r="ED30" s="692">
        <v>54227.327700000002</v>
      </c>
      <c r="EE30" s="692">
        <v>53424.666299999997</v>
      </c>
      <c r="EF30" s="692">
        <v>48998.125500000002</v>
      </c>
      <c r="EG30" s="692">
        <v>47383.4277</v>
      </c>
      <c r="EH30" s="702">
        <v>46828.813500000004</v>
      </c>
      <c r="EJ30" s="197"/>
      <c r="EK30" s="865" t="s">
        <v>134</v>
      </c>
      <c r="EL30" s="994">
        <v>43982.373899999999</v>
      </c>
      <c r="EM30" s="994">
        <v>45639.380400000002</v>
      </c>
      <c r="EN30" s="994">
        <v>48851.882599999997</v>
      </c>
      <c r="EO30" s="994">
        <v>47253.9303</v>
      </c>
      <c r="EP30" s="994">
        <v>45622.81</v>
      </c>
      <c r="EQ30" s="994">
        <v>48263.571299999996</v>
      </c>
      <c r="ER30" s="994">
        <v>48770.343200000003</v>
      </c>
      <c r="ES30" s="994">
        <v>49570.758699999998</v>
      </c>
      <c r="ET30" s="994">
        <v>49549.426299999999</v>
      </c>
      <c r="EU30" s="994">
        <v>46726.385800000004</v>
      </c>
      <c r="EV30" s="994">
        <v>45889.920299999998</v>
      </c>
      <c r="EW30" s="1087">
        <v>46321.628700000001</v>
      </c>
      <c r="EY30" s="197" t="s">
        <v>491</v>
      </c>
      <c r="EZ30" s="866" t="s">
        <v>103</v>
      </c>
      <c r="FA30" s="1254">
        <v>121.96</v>
      </c>
      <c r="FB30" s="1231">
        <v>123.52</v>
      </c>
      <c r="FC30" s="1231">
        <v>129.47999999999999</v>
      </c>
      <c r="FD30" s="1231">
        <v>156.51</v>
      </c>
      <c r="FE30" s="1231">
        <v>161.01</v>
      </c>
      <c r="FF30" s="1231">
        <v>165.27</v>
      </c>
      <c r="FG30" s="1231">
        <v>160.82</v>
      </c>
      <c r="FH30" s="1231">
        <v>168.16</v>
      </c>
      <c r="FI30" s="1231">
        <v>172.08</v>
      </c>
      <c r="FJ30" s="1231">
        <v>172.43</v>
      </c>
      <c r="FK30" s="1231">
        <v>179.76</v>
      </c>
      <c r="FL30" s="1255">
        <v>188.84</v>
      </c>
      <c r="FN30" s="197" t="s">
        <v>491</v>
      </c>
      <c r="FO30" s="1591" t="s">
        <v>103</v>
      </c>
      <c r="FP30" s="1375">
        <v>171.81</v>
      </c>
      <c r="FQ30" s="1375">
        <v>172.93</v>
      </c>
      <c r="FR30" s="1375">
        <v>178.24</v>
      </c>
      <c r="FS30" s="1375">
        <v>167.26</v>
      </c>
      <c r="FT30" s="1375">
        <v>144.61000000000001</v>
      </c>
      <c r="FU30" s="1375">
        <v>143.22999999999999</v>
      </c>
      <c r="FV30" s="1375">
        <v>129.80000000000001</v>
      </c>
      <c r="FW30" s="1375">
        <v>129.24</v>
      </c>
      <c r="FX30" s="1375">
        <v>129.88</v>
      </c>
      <c r="FY30" s="1375">
        <v>128.94999999999999</v>
      </c>
      <c r="FZ30" s="1375">
        <v>122.2</v>
      </c>
      <c r="GA30" s="1585">
        <v>115.19</v>
      </c>
    </row>
    <row r="31" spans="2:183" ht="15.95" customHeight="1">
      <c r="B31" s="282"/>
      <c r="C31" s="1918" t="s">
        <v>134</v>
      </c>
      <c r="D31" s="1926">
        <v>41158.962899999999</v>
      </c>
      <c r="E31" s="1932">
        <v>40969.505400000002</v>
      </c>
      <c r="F31" s="1933">
        <v>42153.778400000003</v>
      </c>
      <c r="G31" s="1933">
        <v>43263.305699999997</v>
      </c>
      <c r="H31" s="1933">
        <v>43760.789700000001</v>
      </c>
      <c r="I31" s="1933">
        <v>44869.937299999998</v>
      </c>
      <c r="J31" s="1933">
        <v>45551.757100000003</v>
      </c>
      <c r="K31" s="1933">
        <v>43154.507100000003</v>
      </c>
      <c r="L31" s="1933">
        <v>42394.864699999998</v>
      </c>
      <c r="M31" s="1934">
        <v>39281.111600000004</v>
      </c>
      <c r="N31" s="1934">
        <v>37931.398000000001</v>
      </c>
      <c r="O31" s="1935">
        <v>37938.551299999999</v>
      </c>
      <c r="Q31" s="282"/>
      <c r="R31" s="1918" t="s">
        <v>134</v>
      </c>
      <c r="S31" s="1933">
        <v>37264.165200000003</v>
      </c>
      <c r="T31" s="1933">
        <v>36585.279999999999</v>
      </c>
      <c r="U31" s="1933">
        <v>36347.0916</v>
      </c>
      <c r="V31" s="1933">
        <v>35510.036</v>
      </c>
      <c r="W31" s="1933">
        <v>36679.513200000001</v>
      </c>
      <c r="X31" s="1933">
        <v>41406.258999999998</v>
      </c>
      <c r="Y31" s="1933">
        <v>42569.3868</v>
      </c>
      <c r="Z31" s="1934">
        <v>42504.072899999999</v>
      </c>
      <c r="AA31" s="1934">
        <v>41803.681299999997</v>
      </c>
      <c r="AB31" s="1933">
        <v>38830.486499999999</v>
      </c>
      <c r="AC31" s="1933">
        <v>38047.120000000003</v>
      </c>
      <c r="AD31" s="1935">
        <v>39444.732900000003</v>
      </c>
      <c r="AG31" s="272" t="s">
        <v>130</v>
      </c>
      <c r="AH31" s="1074" t="s">
        <v>103</v>
      </c>
      <c r="AI31" s="1080">
        <v>182</v>
      </c>
      <c r="AJ31" s="1081">
        <v>182</v>
      </c>
      <c r="AK31" s="1081">
        <v>182</v>
      </c>
      <c r="AL31" s="1081">
        <v>182</v>
      </c>
      <c r="AM31" s="1081">
        <v>182</v>
      </c>
      <c r="AN31" s="1081">
        <v>182</v>
      </c>
      <c r="AO31" s="1081">
        <v>178.6129</v>
      </c>
      <c r="AP31" s="1081">
        <v>173.32259999999999</v>
      </c>
      <c r="AQ31" s="1072">
        <v>174.5</v>
      </c>
      <c r="AR31" s="1072">
        <v>180.54840000000002</v>
      </c>
      <c r="AS31" s="1081">
        <v>189</v>
      </c>
      <c r="AT31" s="1082">
        <v>188.35480000000001</v>
      </c>
      <c r="AV31" s="272" t="s">
        <v>130</v>
      </c>
      <c r="AW31" s="1074" t="s">
        <v>103</v>
      </c>
      <c r="AX31" s="1081">
        <v>188.96770000000001</v>
      </c>
      <c r="AY31" s="1081">
        <v>189</v>
      </c>
      <c r="AZ31" s="1081">
        <v>188.5806</v>
      </c>
      <c r="BA31" s="1081">
        <v>188</v>
      </c>
      <c r="BB31" s="1081">
        <v>188</v>
      </c>
      <c r="BC31" s="1081">
        <v>187.5667</v>
      </c>
      <c r="BD31" s="1081">
        <v>187.2903</v>
      </c>
      <c r="BE31" s="1072">
        <v>203.93549999999999</v>
      </c>
      <c r="BF31" s="1072">
        <v>207</v>
      </c>
      <c r="BG31" s="1081">
        <v>210.64519999999999</v>
      </c>
      <c r="BH31" s="1081">
        <v>215.7527</v>
      </c>
      <c r="BI31" s="1081">
        <v>226.33160000000001</v>
      </c>
      <c r="BK31" s="272"/>
      <c r="BL31" s="1074" t="s">
        <v>134</v>
      </c>
      <c r="BM31" s="310">
        <v>49928</v>
      </c>
      <c r="BN31" s="311">
        <v>50198</v>
      </c>
      <c r="BO31" s="311">
        <v>50669</v>
      </c>
      <c r="BP31" s="311">
        <v>50724</v>
      </c>
      <c r="BQ31" s="311">
        <v>48751</v>
      </c>
      <c r="BR31" s="311">
        <v>50975</v>
      </c>
      <c r="BS31" s="311">
        <v>52794</v>
      </c>
      <c r="BT31" s="311">
        <v>55996</v>
      </c>
      <c r="BU31" s="311">
        <v>56098</v>
      </c>
      <c r="BV31" s="311">
        <v>53143</v>
      </c>
      <c r="BW31" s="311">
        <v>50248</v>
      </c>
      <c r="BX31" s="312">
        <v>51644</v>
      </c>
      <c r="BZ31" s="197"/>
      <c r="CA31" s="255" t="s">
        <v>134</v>
      </c>
      <c r="CB31" s="307">
        <v>48296.288064516128</v>
      </c>
      <c r="CC31" s="308">
        <v>49154.188600000001</v>
      </c>
      <c r="CD31" s="308">
        <v>48621.364499999996</v>
      </c>
      <c r="CE31" s="308">
        <v>50066.004300000001</v>
      </c>
      <c r="CF31" s="308">
        <v>50824.207699999999</v>
      </c>
      <c r="CG31" s="308">
        <v>54183.0553</v>
      </c>
      <c r="CH31" s="308">
        <v>54810.43</v>
      </c>
      <c r="CI31" s="308">
        <v>53503.570299999999</v>
      </c>
      <c r="CJ31" s="308">
        <v>52559.355000000003</v>
      </c>
      <c r="CK31" s="308">
        <v>46552.926800000001</v>
      </c>
      <c r="CL31" s="308">
        <v>45725.311300000001</v>
      </c>
      <c r="CM31" s="309">
        <v>43602.743900000001</v>
      </c>
      <c r="CO31" s="197"/>
      <c r="CP31" s="255" t="s">
        <v>134</v>
      </c>
      <c r="CQ31" s="468">
        <v>43488.718999999997</v>
      </c>
      <c r="CR31" s="468">
        <v>44423.1639</v>
      </c>
      <c r="CS31" s="468">
        <v>44656.662600000003</v>
      </c>
      <c r="CT31" s="468">
        <v>44279.467000000004</v>
      </c>
      <c r="CU31" s="468">
        <v>44217.395799999998</v>
      </c>
      <c r="CV31" s="468">
        <v>47261.6587</v>
      </c>
      <c r="CW31" s="468">
        <v>46413.156499999997</v>
      </c>
      <c r="CX31" s="468">
        <v>45901.428700000004</v>
      </c>
      <c r="CY31" s="468">
        <v>47629.952299999997</v>
      </c>
      <c r="CZ31" s="468">
        <v>46600.956100000003</v>
      </c>
      <c r="DA31" s="468">
        <v>42566.671300000002</v>
      </c>
      <c r="DB31" s="667">
        <v>40352.843500000003</v>
      </c>
      <c r="DE31" s="197" t="s">
        <v>130</v>
      </c>
      <c r="DF31" s="255" t="s">
        <v>103</v>
      </c>
      <c r="DG31" s="691">
        <v>228</v>
      </c>
      <c r="DH31" s="691">
        <v>228</v>
      </c>
      <c r="DI31" s="691">
        <v>222.1935</v>
      </c>
      <c r="DJ31" s="691">
        <v>218</v>
      </c>
      <c r="DK31" s="691">
        <v>218</v>
      </c>
      <c r="DL31" s="691">
        <v>218</v>
      </c>
      <c r="DM31" s="691">
        <v>218</v>
      </c>
      <c r="DN31" s="691">
        <v>218</v>
      </c>
      <c r="DO31" s="691">
        <v>218</v>
      </c>
      <c r="DP31" s="691">
        <v>218</v>
      </c>
      <c r="DQ31" s="691">
        <v>218</v>
      </c>
      <c r="DR31" s="701">
        <v>218</v>
      </c>
      <c r="DU31" s="197" t="s">
        <v>130</v>
      </c>
      <c r="DV31" s="865" t="s">
        <v>103</v>
      </c>
      <c r="DW31" s="691">
        <v>218</v>
      </c>
      <c r="DX31" s="691">
        <v>218</v>
      </c>
      <c r="DY31" s="691">
        <v>218</v>
      </c>
      <c r="DZ31" s="691">
        <v>218</v>
      </c>
      <c r="EA31" s="691">
        <v>218</v>
      </c>
      <c r="EB31" s="691">
        <v>218</v>
      </c>
      <c r="EC31" s="691">
        <v>218</v>
      </c>
      <c r="ED31" s="691">
        <v>218</v>
      </c>
      <c r="EE31" s="691">
        <v>218</v>
      </c>
      <c r="EF31" s="691">
        <v>218</v>
      </c>
      <c r="EG31" s="691">
        <v>218</v>
      </c>
      <c r="EH31" s="701">
        <v>218</v>
      </c>
      <c r="EJ31" s="197" t="s">
        <v>130</v>
      </c>
      <c r="EK31" s="865" t="s">
        <v>103</v>
      </c>
      <c r="EL31" s="993">
        <v>218</v>
      </c>
      <c r="EM31" s="993">
        <v>218</v>
      </c>
      <c r="EN31" s="993">
        <v>218</v>
      </c>
      <c r="EO31" s="993">
        <v>218</v>
      </c>
      <c r="EP31" s="993">
        <v>218</v>
      </c>
      <c r="EQ31" s="993">
        <v>218</v>
      </c>
      <c r="ER31" s="993">
        <v>218</v>
      </c>
      <c r="ES31" s="993">
        <v>218</v>
      </c>
      <c r="ET31" s="993">
        <v>218</v>
      </c>
      <c r="EU31" s="993">
        <v>218</v>
      </c>
      <c r="EV31" s="993">
        <v>0</v>
      </c>
      <c r="EW31" s="1083">
        <v>0</v>
      </c>
      <c r="EY31" s="197" t="s">
        <v>114</v>
      </c>
      <c r="EZ31" s="867" t="s">
        <v>103</v>
      </c>
      <c r="FA31" s="1254">
        <v>140.24</v>
      </c>
      <c r="FB31" s="1231">
        <v>142.19999999999999</v>
      </c>
      <c r="FC31" s="1231">
        <v>147.55000000000001</v>
      </c>
      <c r="FD31" s="1231">
        <v>172.27</v>
      </c>
      <c r="FE31" s="1231">
        <v>177.65</v>
      </c>
      <c r="FF31" s="1231">
        <v>184.45</v>
      </c>
      <c r="FG31" s="1231">
        <v>182.49</v>
      </c>
      <c r="FH31" s="1231">
        <v>188.04</v>
      </c>
      <c r="FI31" s="1231">
        <v>189.42</v>
      </c>
      <c r="FJ31" s="1231">
        <v>188.76</v>
      </c>
      <c r="FK31" s="1231">
        <v>192.47</v>
      </c>
      <c r="FL31" s="1255">
        <v>203.2</v>
      </c>
      <c r="FN31" s="197" t="s">
        <v>114</v>
      </c>
      <c r="FO31" s="1592" t="s">
        <v>103</v>
      </c>
      <c r="FP31" s="1375">
        <v>189.56</v>
      </c>
      <c r="FQ31" s="1375">
        <v>192.9</v>
      </c>
      <c r="FR31" s="1375">
        <v>199.06</v>
      </c>
      <c r="FS31" s="1375">
        <v>187.1</v>
      </c>
      <c r="FT31" s="1375">
        <v>164.7</v>
      </c>
      <c r="FU31" s="1375">
        <v>168.46</v>
      </c>
      <c r="FV31" s="1375">
        <v>159.74</v>
      </c>
      <c r="FW31" s="1375">
        <v>160.32</v>
      </c>
      <c r="FX31" s="1375">
        <v>158.41</v>
      </c>
      <c r="FY31" s="1375">
        <v>152.72999999999999</v>
      </c>
      <c r="FZ31" s="1375">
        <v>143.25</v>
      </c>
      <c r="GA31" s="1585">
        <v>136.31</v>
      </c>
    </row>
    <row r="32" spans="2:183" ht="15.95" customHeight="1">
      <c r="B32" s="282" t="s">
        <v>130</v>
      </c>
      <c r="C32" s="1922" t="s">
        <v>103</v>
      </c>
      <c r="D32" s="1919">
        <v>182</v>
      </c>
      <c r="E32" s="1929">
        <v>182</v>
      </c>
      <c r="F32" s="1930">
        <v>182</v>
      </c>
      <c r="G32" s="1930">
        <v>182</v>
      </c>
      <c r="H32" s="1930">
        <v>182</v>
      </c>
      <c r="I32" s="1930">
        <v>182</v>
      </c>
      <c r="J32" s="1930">
        <v>182</v>
      </c>
      <c r="K32" s="1930">
        <v>182</v>
      </c>
      <c r="L32" s="1930">
        <v>182</v>
      </c>
      <c r="M32" s="1927">
        <v>182</v>
      </c>
      <c r="N32" s="1927">
        <v>182</v>
      </c>
      <c r="O32" s="1931">
        <v>182</v>
      </c>
      <c r="Q32" s="282" t="s">
        <v>130</v>
      </c>
      <c r="R32" s="1922" t="s">
        <v>103</v>
      </c>
      <c r="S32" s="1930">
        <v>182</v>
      </c>
      <c r="T32" s="1930">
        <v>182</v>
      </c>
      <c r="U32" s="1930">
        <v>182</v>
      </c>
      <c r="V32" s="1930">
        <v>182</v>
      </c>
      <c r="W32" s="1930">
        <v>182</v>
      </c>
      <c r="X32" s="1930">
        <v>182</v>
      </c>
      <c r="Y32" s="1930">
        <v>182</v>
      </c>
      <c r="Z32" s="1927">
        <v>182</v>
      </c>
      <c r="AA32" s="1927">
        <v>182</v>
      </c>
      <c r="AB32" s="1930">
        <v>182</v>
      </c>
      <c r="AC32" s="1930">
        <v>182</v>
      </c>
      <c r="AD32" s="1931">
        <v>182</v>
      </c>
      <c r="AG32" s="272" t="s">
        <v>113</v>
      </c>
      <c r="AH32" s="1074" t="s">
        <v>103</v>
      </c>
      <c r="AI32" s="1080">
        <v>120.4813</v>
      </c>
      <c r="AJ32" s="1081">
        <v>131.49790000000002</v>
      </c>
      <c r="AK32" s="1081">
        <v>136.11100000000002</v>
      </c>
      <c r="AL32" s="1081">
        <v>143.2167</v>
      </c>
      <c r="AM32" s="1081">
        <v>145.61450000000002</v>
      </c>
      <c r="AN32" s="1081">
        <v>144.17500000000001</v>
      </c>
      <c r="AO32" s="1081">
        <v>144.10230000000001</v>
      </c>
      <c r="AP32" s="1081">
        <v>141.0984</v>
      </c>
      <c r="AQ32" s="1072">
        <v>141.26170000000002</v>
      </c>
      <c r="AR32" s="1072">
        <v>143.23420000000002</v>
      </c>
      <c r="AS32" s="1081">
        <v>149.96030000000002</v>
      </c>
      <c r="AT32" s="1082">
        <v>148.57480000000001</v>
      </c>
      <c r="AV32" s="272" t="s">
        <v>113</v>
      </c>
      <c r="AW32" s="1074" t="s">
        <v>103</v>
      </c>
      <c r="AX32" s="1081">
        <v>139.7884</v>
      </c>
      <c r="AY32" s="1081">
        <v>147.14830000000001</v>
      </c>
      <c r="AZ32" s="1081">
        <v>148.4752</v>
      </c>
      <c r="BA32" s="1081">
        <v>154.28729999999999</v>
      </c>
      <c r="BB32" s="1081">
        <v>152.45840000000001</v>
      </c>
      <c r="BC32" s="1081">
        <v>152.64699999999999</v>
      </c>
      <c r="BD32" s="1081">
        <v>148.34549999999999</v>
      </c>
      <c r="BE32" s="1072">
        <v>164.6987</v>
      </c>
      <c r="BF32" s="1072">
        <v>176.83869999999999</v>
      </c>
      <c r="BG32" s="1081">
        <v>175.529</v>
      </c>
      <c r="BH32" s="1081">
        <v>167.0737</v>
      </c>
      <c r="BI32" s="1081">
        <v>157.49</v>
      </c>
      <c r="BK32" s="272" t="s">
        <v>130</v>
      </c>
      <c r="BL32" s="1074" t="s">
        <v>103</v>
      </c>
      <c r="BM32" s="313">
        <v>237</v>
      </c>
      <c r="BN32" s="314">
        <v>237</v>
      </c>
      <c r="BO32" s="314">
        <v>237</v>
      </c>
      <c r="BP32" s="314">
        <v>237</v>
      </c>
      <c r="BQ32" s="314">
        <v>237</v>
      </c>
      <c r="BR32" s="314">
        <v>237</v>
      </c>
      <c r="BS32" s="314">
        <v>237</v>
      </c>
      <c r="BT32" s="314">
        <v>237</v>
      </c>
      <c r="BU32" s="314">
        <v>237</v>
      </c>
      <c r="BV32" s="314">
        <v>237</v>
      </c>
      <c r="BW32" s="314">
        <v>237</v>
      </c>
      <c r="BX32" s="315">
        <v>237</v>
      </c>
      <c r="BZ32" s="197" t="s">
        <v>130</v>
      </c>
      <c r="CA32" s="255" t="s">
        <v>103</v>
      </c>
      <c r="CB32" s="302">
        <v>237</v>
      </c>
      <c r="CC32" s="303">
        <v>237</v>
      </c>
      <c r="CD32" s="303">
        <v>237</v>
      </c>
      <c r="CE32" s="303">
        <v>237</v>
      </c>
      <c r="CF32" s="303">
        <v>237</v>
      </c>
      <c r="CG32" s="303">
        <v>237</v>
      </c>
      <c r="CH32" s="303">
        <v>237</v>
      </c>
      <c r="CI32" s="303">
        <v>237</v>
      </c>
      <c r="CJ32" s="303">
        <v>237</v>
      </c>
      <c r="CK32" s="303">
        <v>237</v>
      </c>
      <c r="CL32" s="303">
        <v>237</v>
      </c>
      <c r="CM32" s="304">
        <v>235.74190000000002</v>
      </c>
      <c r="CO32" s="197" t="s">
        <v>130</v>
      </c>
      <c r="CP32" s="255" t="s">
        <v>103</v>
      </c>
      <c r="CQ32" s="467">
        <v>224</v>
      </c>
      <c r="CR32" s="467">
        <v>230.5</v>
      </c>
      <c r="CS32" s="467">
        <v>230.64520000000002</v>
      </c>
      <c r="CT32" s="467">
        <v>229</v>
      </c>
      <c r="CU32" s="467">
        <v>229</v>
      </c>
      <c r="CV32" s="467">
        <v>228</v>
      </c>
      <c r="CW32" s="467">
        <v>228</v>
      </c>
      <c r="CX32" s="467">
        <v>230.03230000000002</v>
      </c>
      <c r="CY32" s="467">
        <v>228</v>
      </c>
      <c r="CZ32" s="467">
        <v>228</v>
      </c>
      <c r="DA32" s="467">
        <v>228</v>
      </c>
      <c r="DB32" s="666">
        <v>228</v>
      </c>
      <c r="DE32" s="197" t="s">
        <v>113</v>
      </c>
      <c r="DF32" s="256" t="s">
        <v>103</v>
      </c>
      <c r="DG32" s="691">
        <v>114.4165</v>
      </c>
      <c r="DH32" s="691">
        <v>111.91760000000001</v>
      </c>
      <c r="DI32" s="691">
        <v>113.6558</v>
      </c>
      <c r="DJ32" s="691">
        <v>115.28500000000001</v>
      </c>
      <c r="DK32" s="691">
        <v>125.3142</v>
      </c>
      <c r="DL32" s="691">
        <v>140.90470000000002</v>
      </c>
      <c r="DM32" s="691">
        <v>149.05030000000002</v>
      </c>
      <c r="DN32" s="691">
        <v>147.71710000000002</v>
      </c>
      <c r="DO32" s="691">
        <v>150.87300000000002</v>
      </c>
      <c r="DP32" s="691">
        <v>141.8081</v>
      </c>
      <c r="DQ32" s="691">
        <v>136.1893</v>
      </c>
      <c r="DR32" s="701">
        <v>137.02549999999999</v>
      </c>
      <c r="DU32" s="197" t="s">
        <v>113</v>
      </c>
      <c r="DV32" s="866" t="s">
        <v>103</v>
      </c>
      <c r="DW32" s="691">
        <v>138.3552</v>
      </c>
      <c r="DX32" s="691">
        <v>139.2518</v>
      </c>
      <c r="DY32" s="691">
        <v>143.5616</v>
      </c>
      <c r="DZ32" s="691">
        <v>157.483</v>
      </c>
      <c r="EA32" s="691">
        <v>162.52100000000002</v>
      </c>
      <c r="EB32" s="691">
        <v>165.0497</v>
      </c>
      <c r="EC32" s="691">
        <v>157.36610000000002</v>
      </c>
      <c r="ED32" s="691">
        <v>152.49610000000001</v>
      </c>
      <c r="EE32" s="691">
        <v>147.285</v>
      </c>
      <c r="EF32" s="691">
        <v>136.42350000000002</v>
      </c>
      <c r="EG32" s="691">
        <v>131.56370000000001</v>
      </c>
      <c r="EH32" s="701">
        <v>126.80940000000001</v>
      </c>
      <c r="EJ32" s="197" t="s">
        <v>113</v>
      </c>
      <c r="EK32" s="866" t="s">
        <v>103</v>
      </c>
      <c r="EL32" s="993">
        <v>119.04610000000001</v>
      </c>
      <c r="EM32" s="993">
        <v>124.83460000000001</v>
      </c>
      <c r="EN32" s="993">
        <v>132.77370000000002</v>
      </c>
      <c r="EO32" s="993">
        <v>127.66630000000001</v>
      </c>
      <c r="EP32" s="993">
        <v>126.6349</v>
      </c>
      <c r="EQ32" s="993">
        <v>130.69110000000001</v>
      </c>
      <c r="ER32" s="993">
        <v>128.49290000000002</v>
      </c>
      <c r="ES32" s="993">
        <v>131.92750000000001</v>
      </c>
      <c r="ET32" s="993">
        <v>128.42099999999999</v>
      </c>
      <c r="EU32" s="993">
        <v>121.62260000000001</v>
      </c>
      <c r="EV32" s="993">
        <v>121.19500000000001</v>
      </c>
      <c r="EW32" s="1083">
        <v>121.8245</v>
      </c>
      <c r="EY32" s="197" t="s">
        <v>131</v>
      </c>
      <c r="EZ32" s="867" t="s">
        <v>103</v>
      </c>
      <c r="FA32" s="1254">
        <v>125.7</v>
      </c>
      <c r="FB32" s="1231">
        <v>127.48</v>
      </c>
      <c r="FC32" s="1231">
        <v>136.51</v>
      </c>
      <c r="FD32" s="1231">
        <v>175.44</v>
      </c>
      <c r="FE32" s="1231">
        <v>178.08</v>
      </c>
      <c r="FF32" s="1231">
        <v>178.04</v>
      </c>
      <c r="FG32" s="1231">
        <v>172.56</v>
      </c>
      <c r="FH32" s="1231">
        <v>175.33</v>
      </c>
      <c r="FI32" s="1231">
        <v>177.78</v>
      </c>
      <c r="FJ32" s="1231">
        <v>178.17</v>
      </c>
      <c r="FK32" s="1231">
        <v>179.79</v>
      </c>
      <c r="FL32" s="1255">
        <v>192.98</v>
      </c>
      <c r="FN32" s="1683" t="s">
        <v>131</v>
      </c>
      <c r="FO32" s="1684" t="s">
        <v>103</v>
      </c>
      <c r="FP32" s="1686">
        <v>183.22</v>
      </c>
      <c r="FQ32" s="1686">
        <v>190.58</v>
      </c>
      <c r="FR32" s="1686">
        <v>188.59</v>
      </c>
      <c r="FS32" s="1686">
        <v>173.64</v>
      </c>
      <c r="FT32" s="1686">
        <v>152.13</v>
      </c>
      <c r="FU32" s="1686">
        <v>162.31</v>
      </c>
      <c r="FV32" s="1686">
        <v>144.07</v>
      </c>
      <c r="FW32" s="1686">
        <v>146.27000000000001</v>
      </c>
      <c r="FX32" s="1686">
        <v>137.06</v>
      </c>
      <c r="FY32" s="1686">
        <v>128.41</v>
      </c>
      <c r="FZ32" s="1686">
        <v>120.63</v>
      </c>
      <c r="GA32" s="1687">
        <v>113.84</v>
      </c>
    </row>
    <row r="33" spans="2:183" ht="15.95" customHeight="1">
      <c r="B33" s="282" t="s">
        <v>113</v>
      </c>
      <c r="C33" s="1936" t="s">
        <v>103</v>
      </c>
      <c r="D33" s="1919">
        <v>125.72770000000001</v>
      </c>
      <c r="E33" s="1919">
        <v>121.4864</v>
      </c>
      <c r="F33" s="1920">
        <v>125.24420000000001</v>
      </c>
      <c r="G33" s="1920">
        <v>131.58369999999999</v>
      </c>
      <c r="H33" s="1920">
        <v>134.2329</v>
      </c>
      <c r="I33" s="1920">
        <v>139.0727</v>
      </c>
      <c r="J33" s="1920">
        <v>143.72290000000001</v>
      </c>
      <c r="K33" s="1920">
        <v>144.3432</v>
      </c>
      <c r="L33" s="1920">
        <v>135.881</v>
      </c>
      <c r="M33" s="1920">
        <v>123.5823</v>
      </c>
      <c r="N33" s="1920">
        <v>121.90870000000001</v>
      </c>
      <c r="O33" s="1921">
        <v>117.96520000000001</v>
      </c>
      <c r="Q33" s="282" t="s">
        <v>113</v>
      </c>
      <c r="R33" s="1936" t="s">
        <v>103</v>
      </c>
      <c r="S33" s="1920">
        <v>117.36060000000001</v>
      </c>
      <c r="T33" s="1920">
        <v>124.985</v>
      </c>
      <c r="U33" s="1920">
        <v>120.3052</v>
      </c>
      <c r="V33" s="1920">
        <v>121.18270000000001</v>
      </c>
      <c r="W33" s="1920">
        <v>130.71680000000001</v>
      </c>
      <c r="X33" s="1920">
        <v>141.15370000000001</v>
      </c>
      <c r="Y33" s="1920">
        <v>133.84030000000001</v>
      </c>
      <c r="Z33" s="1920">
        <v>138.17610000000002</v>
      </c>
      <c r="AA33" s="1920">
        <v>131.77930000000001</v>
      </c>
      <c r="AB33" s="1920">
        <v>126.74290000000001</v>
      </c>
      <c r="AC33" s="1920">
        <v>127.1157</v>
      </c>
      <c r="AD33" s="1921">
        <v>132.1397</v>
      </c>
      <c r="AG33" s="272" t="s">
        <v>114</v>
      </c>
      <c r="AH33" s="1074" t="s">
        <v>103</v>
      </c>
      <c r="AI33" s="1071">
        <v>132.86709999999999</v>
      </c>
      <c r="AJ33" s="1072">
        <v>141.8614</v>
      </c>
      <c r="AK33" s="1072">
        <v>148.49290000000002</v>
      </c>
      <c r="AL33" s="1072">
        <v>154.97470000000001</v>
      </c>
      <c r="AM33" s="1072">
        <v>154.79480000000001</v>
      </c>
      <c r="AN33" s="1072">
        <v>151.94970000000001</v>
      </c>
      <c r="AO33" s="1072">
        <v>155.09</v>
      </c>
      <c r="AP33" s="1072">
        <v>153.02680000000001</v>
      </c>
      <c r="AQ33" s="1072">
        <v>152.0703</v>
      </c>
      <c r="AR33" s="1072">
        <v>153.1865</v>
      </c>
      <c r="AS33" s="1072">
        <v>157.30670000000001</v>
      </c>
      <c r="AT33" s="1073">
        <v>158.94840000000002</v>
      </c>
      <c r="AV33" s="272" t="s">
        <v>114</v>
      </c>
      <c r="AW33" s="1074" t="s">
        <v>103</v>
      </c>
      <c r="AX33" s="1072">
        <v>150.22579999999999</v>
      </c>
      <c r="AY33" s="1072">
        <v>159.5607</v>
      </c>
      <c r="AZ33" s="1072">
        <v>162.93940000000001</v>
      </c>
      <c r="BA33" s="1072">
        <v>167.95230000000001</v>
      </c>
      <c r="BB33" s="1072">
        <v>165.11770000000001</v>
      </c>
      <c r="BC33" s="1072">
        <v>164.88</v>
      </c>
      <c r="BD33" s="1072">
        <v>163.0635</v>
      </c>
      <c r="BE33" s="1072">
        <v>179.39840000000001</v>
      </c>
      <c r="BF33" s="1072">
        <v>192.88470000000001</v>
      </c>
      <c r="BG33" s="1072">
        <v>190.76</v>
      </c>
      <c r="BH33" s="1072">
        <v>180.80070000000001</v>
      </c>
      <c r="BI33" s="1072">
        <v>169.29130000000001</v>
      </c>
      <c r="BK33" s="272" t="s">
        <v>113</v>
      </c>
      <c r="BL33" s="1074" t="s">
        <v>103</v>
      </c>
      <c r="BM33" s="283">
        <v>151.9</v>
      </c>
      <c r="BN33" s="300">
        <v>152.58000000000001</v>
      </c>
      <c r="BO33" s="300">
        <v>154.36000000000001</v>
      </c>
      <c r="BP33" s="300">
        <v>156.01</v>
      </c>
      <c r="BQ33" s="300">
        <v>148.41</v>
      </c>
      <c r="BR33" s="300">
        <v>155.02000000000001</v>
      </c>
      <c r="BS33" s="300">
        <v>161.32</v>
      </c>
      <c r="BT33" s="300">
        <v>172.17</v>
      </c>
      <c r="BU33" s="300">
        <v>169.29</v>
      </c>
      <c r="BV33" s="300">
        <v>160.54</v>
      </c>
      <c r="BW33" s="300">
        <v>151.26</v>
      </c>
      <c r="BX33" s="301">
        <v>152.66</v>
      </c>
      <c r="BZ33" s="197" t="s">
        <v>113</v>
      </c>
      <c r="CA33" s="256" t="s">
        <v>103</v>
      </c>
      <c r="CB33" s="302">
        <v>141.67612903225805</v>
      </c>
      <c r="CC33" s="303">
        <v>136.02860000000001</v>
      </c>
      <c r="CD33" s="303">
        <v>136.28579999999999</v>
      </c>
      <c r="CE33" s="303">
        <v>145.9777</v>
      </c>
      <c r="CF33" s="303">
        <v>148.0187</v>
      </c>
      <c r="CG33" s="303">
        <v>156.69630000000001</v>
      </c>
      <c r="CH33" s="303">
        <v>151.77710000000002</v>
      </c>
      <c r="CI33" s="303">
        <v>146.17420000000001</v>
      </c>
      <c r="CJ33" s="303">
        <v>138.1687</v>
      </c>
      <c r="CK33" s="303">
        <v>121.21870000000001</v>
      </c>
      <c r="CL33" s="303">
        <v>120.68770000000001</v>
      </c>
      <c r="CM33" s="304">
        <v>114.06450000000001</v>
      </c>
      <c r="CO33" s="197" t="s">
        <v>113</v>
      </c>
      <c r="CP33" s="256" t="s">
        <v>103</v>
      </c>
      <c r="CQ33" s="467">
        <v>112.10130000000001</v>
      </c>
      <c r="CR33" s="467">
        <v>121.5361</v>
      </c>
      <c r="CS33" s="467">
        <v>126.29870000000001</v>
      </c>
      <c r="CT33" s="467">
        <v>128.0307</v>
      </c>
      <c r="CU33" s="467">
        <v>124.4281</v>
      </c>
      <c r="CV33" s="467">
        <v>130.53730000000002</v>
      </c>
      <c r="CW33" s="467">
        <v>122.43810000000001</v>
      </c>
      <c r="CX33" s="467">
        <v>121.14030000000001</v>
      </c>
      <c r="CY33" s="467">
        <v>128.96370000000002</v>
      </c>
      <c r="CZ33" s="467">
        <v>123.49550000000001</v>
      </c>
      <c r="DA33" s="467">
        <v>113.69030000000001</v>
      </c>
      <c r="DB33" s="666">
        <v>109.3383</v>
      </c>
      <c r="DE33" s="197" t="s">
        <v>114</v>
      </c>
      <c r="DF33" s="258" t="s">
        <v>103</v>
      </c>
      <c r="DG33" s="691">
        <v>127.62350000000001</v>
      </c>
      <c r="DH33" s="691">
        <v>129.71030000000002</v>
      </c>
      <c r="DI33" s="691">
        <v>129.19550000000001</v>
      </c>
      <c r="DJ33" s="691">
        <v>128.72030000000001</v>
      </c>
      <c r="DK33" s="691">
        <v>139.88060000000002</v>
      </c>
      <c r="DL33" s="691">
        <v>156.5583</v>
      </c>
      <c r="DM33" s="691">
        <v>167.03650000000002</v>
      </c>
      <c r="DN33" s="691">
        <v>168.47740000000002</v>
      </c>
      <c r="DO33" s="691">
        <v>171.17270000000002</v>
      </c>
      <c r="DP33" s="691">
        <v>163.26130000000001</v>
      </c>
      <c r="DQ33" s="691">
        <v>158.36670000000001</v>
      </c>
      <c r="DR33" s="701">
        <v>160.49940000000001</v>
      </c>
      <c r="DU33" s="197" t="s">
        <v>114</v>
      </c>
      <c r="DV33" s="867" t="s">
        <v>103</v>
      </c>
      <c r="DW33" s="691">
        <v>156.0635</v>
      </c>
      <c r="DX33" s="691">
        <v>155.20930000000001</v>
      </c>
      <c r="DY33" s="691">
        <v>160.5635</v>
      </c>
      <c r="DZ33" s="691">
        <v>175.12</v>
      </c>
      <c r="EA33" s="691">
        <v>180.80160000000001</v>
      </c>
      <c r="EB33" s="691">
        <v>183.19730000000001</v>
      </c>
      <c r="EC33" s="691">
        <v>180.17230000000001</v>
      </c>
      <c r="ED33" s="691">
        <v>178.3081</v>
      </c>
      <c r="EE33" s="691">
        <v>172.9487</v>
      </c>
      <c r="EF33" s="691">
        <v>157.9145</v>
      </c>
      <c r="EG33" s="691">
        <v>152.23330000000001</v>
      </c>
      <c r="EH33" s="701">
        <v>148.09900000000002</v>
      </c>
      <c r="EJ33" s="197" t="s">
        <v>114</v>
      </c>
      <c r="EK33" s="867" t="s">
        <v>103</v>
      </c>
      <c r="EL33" s="993">
        <v>139.75970000000001</v>
      </c>
      <c r="EM33" s="993">
        <v>147.71790000000001</v>
      </c>
      <c r="EN33" s="993">
        <v>155.29390000000001</v>
      </c>
      <c r="EO33" s="993">
        <v>151.57330000000002</v>
      </c>
      <c r="EP33" s="993">
        <v>148.6729</v>
      </c>
      <c r="EQ33" s="993">
        <v>153.3263</v>
      </c>
      <c r="ER33" s="993">
        <v>152.03550000000001</v>
      </c>
      <c r="ES33" s="993">
        <v>157.07650000000001</v>
      </c>
      <c r="ET33" s="993">
        <v>153.19200000000001</v>
      </c>
      <c r="EU33" s="993">
        <v>143.38320000000002</v>
      </c>
      <c r="EV33" s="993">
        <v>140.971</v>
      </c>
      <c r="EW33" s="1083">
        <v>141.31229999999999</v>
      </c>
      <c r="EY33" s="197"/>
      <c r="EZ33" s="866" t="s">
        <v>135</v>
      </c>
      <c r="FA33" s="1256">
        <v>539.6</v>
      </c>
      <c r="FB33" s="1232">
        <v>550.04</v>
      </c>
      <c r="FC33" s="1232">
        <v>586.9</v>
      </c>
      <c r="FD33" s="1232">
        <v>751.8</v>
      </c>
      <c r="FE33" s="1232">
        <v>764.92</v>
      </c>
      <c r="FF33" s="1232">
        <v>759.35</v>
      </c>
      <c r="FG33" s="1232">
        <v>734.93</v>
      </c>
      <c r="FH33" s="1232">
        <v>760.9</v>
      </c>
      <c r="FI33" s="1232">
        <v>773.79</v>
      </c>
      <c r="FJ33" s="1232">
        <v>766.91</v>
      </c>
      <c r="FK33" s="1232">
        <v>769.96</v>
      </c>
      <c r="FL33" s="1257">
        <v>824.7</v>
      </c>
      <c r="FN33" s="1683"/>
      <c r="FO33" s="1689" t="s">
        <v>135</v>
      </c>
      <c r="FP33" s="1686">
        <v>778.74</v>
      </c>
      <c r="FQ33" s="1686">
        <v>814.99</v>
      </c>
      <c r="FR33" s="1686">
        <v>834.13</v>
      </c>
      <c r="FS33" s="1686">
        <v>789.09</v>
      </c>
      <c r="FT33" s="1686">
        <v>688.5</v>
      </c>
      <c r="FU33" s="1686">
        <v>721.7</v>
      </c>
      <c r="FV33" s="1686">
        <v>641.45000000000005</v>
      </c>
      <c r="FW33" s="1686">
        <v>643.72</v>
      </c>
      <c r="FX33" s="1686">
        <v>611.92999999999995</v>
      </c>
      <c r="FY33" s="1686">
        <v>582.94000000000005</v>
      </c>
      <c r="FZ33" s="1686">
        <v>543.26</v>
      </c>
      <c r="GA33" s="1687">
        <v>509.69</v>
      </c>
    </row>
    <row r="34" spans="2:183" ht="15.95" customHeight="1">
      <c r="B34" s="282" t="s">
        <v>114</v>
      </c>
      <c r="C34" s="1936" t="s">
        <v>103</v>
      </c>
      <c r="D34" s="1919">
        <v>134.91810000000001</v>
      </c>
      <c r="E34" s="1929">
        <v>132.82140000000001</v>
      </c>
      <c r="F34" s="1930">
        <v>133.96770000000001</v>
      </c>
      <c r="G34" s="1930">
        <v>138.05270000000002</v>
      </c>
      <c r="H34" s="1930">
        <v>140.7448</v>
      </c>
      <c r="I34" s="1930">
        <v>145.1397</v>
      </c>
      <c r="J34" s="1930">
        <v>149.9229</v>
      </c>
      <c r="K34" s="1930">
        <v>152.36940000000001</v>
      </c>
      <c r="L34" s="1930">
        <v>145.2603</v>
      </c>
      <c r="M34" s="1927">
        <v>132.63320000000002</v>
      </c>
      <c r="N34" s="1927">
        <v>128.5873</v>
      </c>
      <c r="O34" s="1931">
        <v>126.20480000000001</v>
      </c>
      <c r="Q34" s="282" t="s">
        <v>114</v>
      </c>
      <c r="R34" s="1936" t="s">
        <v>103</v>
      </c>
      <c r="S34" s="1930">
        <v>125.21520000000001</v>
      </c>
      <c r="T34" s="1930">
        <v>133.54249999999999</v>
      </c>
      <c r="U34" s="1930">
        <v>131.20869999999999</v>
      </c>
      <c r="V34" s="1930">
        <v>130.27670000000001</v>
      </c>
      <c r="W34" s="1930">
        <v>137.78230000000002</v>
      </c>
      <c r="X34" s="1930">
        <v>148.8603</v>
      </c>
      <c r="Y34" s="1930">
        <v>144.9881</v>
      </c>
      <c r="Z34" s="1927">
        <v>147.76940000000002</v>
      </c>
      <c r="AA34" s="1927">
        <v>139.2603</v>
      </c>
      <c r="AB34" s="1930">
        <v>134.95230000000001</v>
      </c>
      <c r="AC34" s="1930">
        <v>136.67100000000002</v>
      </c>
      <c r="AD34" s="1931">
        <v>142.95160000000001</v>
      </c>
      <c r="AG34" s="316" t="s">
        <v>131</v>
      </c>
      <c r="AH34" s="1088" t="s">
        <v>103</v>
      </c>
      <c r="AI34" s="1089">
        <v>131.8236</v>
      </c>
      <c r="AJ34" s="1090">
        <v>137.7268</v>
      </c>
      <c r="AK34" s="1090">
        <v>142.80340000000001</v>
      </c>
      <c r="AL34" s="1090">
        <v>152.43300000000002</v>
      </c>
      <c r="AM34" s="1090">
        <v>152.92330000000001</v>
      </c>
      <c r="AN34" s="1090">
        <v>156.08440000000002</v>
      </c>
      <c r="AO34" s="1090">
        <v>158.44040000000001</v>
      </c>
      <c r="AP34" s="1090">
        <v>154.28200000000001</v>
      </c>
      <c r="AQ34" s="1090">
        <v>153.55280000000002</v>
      </c>
      <c r="AR34" s="1090">
        <v>155.68810000000002</v>
      </c>
      <c r="AS34" s="1090">
        <v>156.66630000000001</v>
      </c>
      <c r="AT34" s="1091">
        <v>165.10480000000001</v>
      </c>
      <c r="AV34" s="316" t="s">
        <v>131</v>
      </c>
      <c r="AW34" s="1088" t="s">
        <v>103</v>
      </c>
      <c r="AX34" s="1090">
        <v>155.14349999999999</v>
      </c>
      <c r="AY34" s="1090">
        <v>166.28200000000001</v>
      </c>
      <c r="AZ34" s="1090">
        <v>165.185</v>
      </c>
      <c r="BA34" s="1090">
        <v>167.16059999999999</v>
      </c>
      <c r="BB34" s="1090">
        <v>165.64850000000001</v>
      </c>
      <c r="BC34" s="1090">
        <v>174.2062</v>
      </c>
      <c r="BD34" s="1090">
        <v>174.8117</v>
      </c>
      <c r="BE34" s="1090">
        <v>184.5497</v>
      </c>
      <c r="BF34" s="1090">
        <v>191.60900000000001</v>
      </c>
      <c r="BG34" s="1090">
        <v>193.27359999999999</v>
      </c>
      <c r="BH34" s="1090">
        <v>183.63310000000001</v>
      </c>
      <c r="BI34" s="1090">
        <v>173.95099999999999</v>
      </c>
      <c r="BK34" s="272" t="s">
        <v>114</v>
      </c>
      <c r="BL34" s="272" t="s">
        <v>103</v>
      </c>
      <c r="BM34" s="283">
        <v>165.01</v>
      </c>
      <c r="BN34" s="300">
        <v>167.26</v>
      </c>
      <c r="BO34" s="300">
        <v>169.48</v>
      </c>
      <c r="BP34" s="300">
        <v>167.64</v>
      </c>
      <c r="BQ34" s="300">
        <v>158.51</v>
      </c>
      <c r="BR34" s="300">
        <v>167.62</v>
      </c>
      <c r="BS34" s="300">
        <v>178.01</v>
      </c>
      <c r="BT34" s="300">
        <v>188.51</v>
      </c>
      <c r="BU34" s="300">
        <v>187.43</v>
      </c>
      <c r="BV34" s="300">
        <v>179.31</v>
      </c>
      <c r="BW34" s="300">
        <v>169.59</v>
      </c>
      <c r="BX34" s="301">
        <v>167.79</v>
      </c>
      <c r="BZ34" s="197" t="s">
        <v>114</v>
      </c>
      <c r="CA34" s="258" t="s">
        <v>103</v>
      </c>
      <c r="CB34" s="302">
        <v>158.28096774193548</v>
      </c>
      <c r="CC34" s="303">
        <v>158.5111</v>
      </c>
      <c r="CD34" s="303">
        <v>159.6797</v>
      </c>
      <c r="CE34" s="303">
        <v>164.50570000000002</v>
      </c>
      <c r="CF34" s="303">
        <v>164.86940000000001</v>
      </c>
      <c r="CG34" s="303">
        <v>172.95430000000002</v>
      </c>
      <c r="CH34" s="303">
        <v>171.92580000000001</v>
      </c>
      <c r="CI34" s="303">
        <v>166.44550000000001</v>
      </c>
      <c r="CJ34" s="303">
        <v>159.31300000000002</v>
      </c>
      <c r="CK34" s="303">
        <v>144.90900000000002</v>
      </c>
      <c r="CL34" s="303">
        <v>149.0907</v>
      </c>
      <c r="CM34" s="304">
        <v>143.63679999999999</v>
      </c>
      <c r="CO34" s="197" t="s">
        <v>114</v>
      </c>
      <c r="CP34" s="258" t="s">
        <v>103</v>
      </c>
      <c r="CQ34" s="467">
        <v>137.83320000000001</v>
      </c>
      <c r="CR34" s="467">
        <v>146.36180000000002</v>
      </c>
      <c r="CS34" s="467">
        <v>151.2013</v>
      </c>
      <c r="CT34" s="467">
        <v>149.04170000000002</v>
      </c>
      <c r="CU34" s="467">
        <v>142.78579999999999</v>
      </c>
      <c r="CV34" s="467">
        <v>147.346</v>
      </c>
      <c r="CW34" s="467">
        <v>144.31610000000001</v>
      </c>
      <c r="CX34" s="467">
        <v>145.95770000000002</v>
      </c>
      <c r="CY34" s="467">
        <v>154.8683</v>
      </c>
      <c r="CZ34" s="467">
        <v>146.8006</v>
      </c>
      <c r="DA34" s="467">
        <v>132.37569999999999</v>
      </c>
      <c r="DB34" s="666">
        <v>126.59520000000001</v>
      </c>
      <c r="DE34" s="736" t="s">
        <v>131</v>
      </c>
      <c r="DF34" s="740" t="s">
        <v>103</v>
      </c>
      <c r="DG34" s="737">
        <v>122.08120000000001</v>
      </c>
      <c r="DH34" s="737">
        <v>126.29310000000001</v>
      </c>
      <c r="DI34" s="737">
        <v>130.9211</v>
      </c>
      <c r="DJ34" s="737">
        <v>127.53150000000001</v>
      </c>
      <c r="DK34" s="737">
        <v>136.85730000000001</v>
      </c>
      <c r="DL34" s="737">
        <v>150.29920000000001</v>
      </c>
      <c r="DM34" s="737">
        <v>161.2244</v>
      </c>
      <c r="DN34" s="737">
        <v>163.28200000000001</v>
      </c>
      <c r="DO34" s="737">
        <v>164.76130000000001</v>
      </c>
      <c r="DP34" s="737">
        <v>155.69480000000001</v>
      </c>
      <c r="DQ34" s="737">
        <v>149.1233</v>
      </c>
      <c r="DR34" s="738">
        <v>151.47470000000001</v>
      </c>
      <c r="DU34" s="197" t="s">
        <v>131</v>
      </c>
      <c r="DV34" s="867" t="s">
        <v>103</v>
      </c>
      <c r="DW34" s="691">
        <v>149.99120000000002</v>
      </c>
      <c r="DX34" s="691">
        <v>148.97839999999999</v>
      </c>
      <c r="DY34" s="691">
        <v>153.49020000000002</v>
      </c>
      <c r="DZ34" s="691">
        <v>169.22390000000001</v>
      </c>
      <c r="EA34" s="691">
        <v>176.02020000000002</v>
      </c>
      <c r="EB34" s="691">
        <v>178.88910000000001</v>
      </c>
      <c r="EC34" s="691">
        <v>172.25730000000001</v>
      </c>
      <c r="ED34" s="691">
        <v>169.62440000000001</v>
      </c>
      <c r="EE34" s="691">
        <v>165.2722</v>
      </c>
      <c r="EF34" s="691">
        <v>149.69730000000001</v>
      </c>
      <c r="EG34" s="691">
        <v>144.87270000000001</v>
      </c>
      <c r="EH34" s="701">
        <v>142.45920000000001</v>
      </c>
      <c r="EJ34" s="197" t="s">
        <v>131</v>
      </c>
      <c r="EK34" s="867" t="s">
        <v>103</v>
      </c>
      <c r="EL34" s="993">
        <v>134.6943</v>
      </c>
      <c r="EM34" s="993">
        <v>140.82750000000001</v>
      </c>
      <c r="EN34" s="993">
        <v>146.08110000000002</v>
      </c>
      <c r="EO34" s="993">
        <v>142.57680000000002</v>
      </c>
      <c r="EP34" s="993">
        <v>137.94390000000001</v>
      </c>
      <c r="EQ34" s="993">
        <v>143.1388</v>
      </c>
      <c r="ER34" s="993">
        <v>142.17400000000001</v>
      </c>
      <c r="ES34" s="993">
        <v>148.50290000000001</v>
      </c>
      <c r="ET34" s="993">
        <v>144.601</v>
      </c>
      <c r="EU34" s="993">
        <v>134.7313</v>
      </c>
      <c r="EV34" s="993">
        <v>130.1078</v>
      </c>
      <c r="EW34" s="1083">
        <v>128.36020000000002</v>
      </c>
      <c r="EY34" s="197" t="s">
        <v>115</v>
      </c>
      <c r="EZ34" s="865" t="s">
        <v>103</v>
      </c>
      <c r="FA34" s="1254">
        <v>138</v>
      </c>
      <c r="FB34" s="1231">
        <v>141.5</v>
      </c>
      <c r="FC34" s="1231">
        <v>152</v>
      </c>
      <c r="FD34" s="1231">
        <v>175.03</v>
      </c>
      <c r="FE34" s="1231">
        <v>181.94</v>
      </c>
      <c r="FF34" s="1231">
        <v>191.37</v>
      </c>
      <c r="FG34" s="1231">
        <v>193.77</v>
      </c>
      <c r="FH34" s="1231">
        <v>194.42</v>
      </c>
      <c r="FI34" s="1231">
        <v>194.97</v>
      </c>
      <c r="FJ34" s="1231">
        <v>192.13</v>
      </c>
      <c r="FK34" s="1231">
        <v>192.3</v>
      </c>
      <c r="FL34" s="1255">
        <v>205.74</v>
      </c>
      <c r="FN34" s="197" t="s">
        <v>115</v>
      </c>
      <c r="FO34" s="1587" t="s">
        <v>103</v>
      </c>
      <c r="FP34" s="1375">
        <v>200.61</v>
      </c>
      <c r="FQ34" s="1375">
        <v>196.52</v>
      </c>
      <c r="FR34" s="1375">
        <v>204.58</v>
      </c>
      <c r="FS34" s="1375">
        <v>193.7</v>
      </c>
      <c r="FT34" s="1375">
        <v>166.29</v>
      </c>
      <c r="FU34" s="1375">
        <v>164.63</v>
      </c>
      <c r="FV34" s="1375">
        <v>169</v>
      </c>
      <c r="FW34" s="1375">
        <v>167.29</v>
      </c>
      <c r="FX34" s="1375">
        <v>168.6</v>
      </c>
      <c r="FY34" s="1375">
        <v>169</v>
      </c>
      <c r="FZ34" s="1375">
        <v>161.1</v>
      </c>
      <c r="GA34" s="1585">
        <v>145.19</v>
      </c>
    </row>
    <row r="35" spans="2:183" ht="15.95" customHeight="1">
      <c r="B35" s="317" t="s">
        <v>131</v>
      </c>
      <c r="C35" s="1937" t="s">
        <v>103</v>
      </c>
      <c r="D35" s="1938">
        <v>140.25</v>
      </c>
      <c r="E35" s="1939">
        <v>128.99340000000001</v>
      </c>
      <c r="F35" s="1940">
        <v>139.61000000000001</v>
      </c>
      <c r="G35" s="1940">
        <v>147.77160000000001</v>
      </c>
      <c r="H35" s="1940">
        <v>148.1104</v>
      </c>
      <c r="I35" s="1940">
        <v>152.9308</v>
      </c>
      <c r="J35" s="1940">
        <v>160.61520000000002</v>
      </c>
      <c r="K35" s="1940">
        <v>160.38460000000001</v>
      </c>
      <c r="L35" s="1940">
        <v>151.54689999999999</v>
      </c>
      <c r="M35" s="1940">
        <v>134.93340000000001</v>
      </c>
      <c r="N35" s="1940">
        <v>133.30760000000001</v>
      </c>
      <c r="O35" s="1941">
        <v>125.80600000000001</v>
      </c>
      <c r="Q35" s="317" t="s">
        <v>131</v>
      </c>
      <c r="R35" s="1937" t="s">
        <v>103</v>
      </c>
      <c r="S35" s="1940">
        <v>124.8152</v>
      </c>
      <c r="T35" s="1940">
        <v>124.01900000000001</v>
      </c>
      <c r="U35" s="1940">
        <v>130.1448</v>
      </c>
      <c r="V35" s="1940">
        <v>127.36720000000001</v>
      </c>
      <c r="W35" s="1940">
        <v>128.06120000000001</v>
      </c>
      <c r="X35" s="1940">
        <v>145.53579999999999</v>
      </c>
      <c r="Y35" s="1940">
        <v>144.28630000000001</v>
      </c>
      <c r="Z35" s="1940">
        <v>151.90630000000002</v>
      </c>
      <c r="AA35" s="1940">
        <v>145.1721</v>
      </c>
      <c r="AB35" s="1940">
        <v>132.703</v>
      </c>
      <c r="AC35" s="1940">
        <v>131.2319</v>
      </c>
      <c r="AD35" s="1941">
        <v>133.65620000000001</v>
      </c>
      <c r="AG35" s="316"/>
      <c r="AH35" s="1088" t="s">
        <v>135</v>
      </c>
      <c r="AI35" s="1089">
        <v>513.57060000000001</v>
      </c>
      <c r="AJ35" s="1090">
        <v>540.74290000000008</v>
      </c>
      <c r="AK35" s="1090">
        <v>573.64580000000001</v>
      </c>
      <c r="AL35" s="1090">
        <v>604.85969999999998</v>
      </c>
      <c r="AM35" s="1090">
        <v>602.42970000000003</v>
      </c>
      <c r="AN35" s="1090">
        <v>619.19630000000006</v>
      </c>
      <c r="AO35" s="1090">
        <v>632.63229999999999</v>
      </c>
      <c r="AP35" s="1090">
        <v>635.50549999999998</v>
      </c>
      <c r="AQ35" s="1090">
        <v>664.36869999999999</v>
      </c>
      <c r="AR35" s="1090">
        <v>678.68100000000004</v>
      </c>
      <c r="AS35" s="1090">
        <v>692.97829999999999</v>
      </c>
      <c r="AT35" s="1091">
        <v>739.65680000000009</v>
      </c>
      <c r="AV35" s="316"/>
      <c r="AW35" s="1088" t="s">
        <v>135</v>
      </c>
      <c r="AX35" s="1090">
        <v>679.36609999999996</v>
      </c>
      <c r="AY35" s="1090">
        <v>696.34410000000003</v>
      </c>
      <c r="AZ35" s="1090">
        <v>683.27940000000001</v>
      </c>
      <c r="BA35" s="1090">
        <v>698.19169999999997</v>
      </c>
      <c r="BB35" s="1090">
        <v>709.21770000000004</v>
      </c>
      <c r="BC35" s="1090">
        <v>749.50300000000004</v>
      </c>
      <c r="BD35" s="1090">
        <v>732.13189999999997</v>
      </c>
      <c r="BE35" s="1090">
        <v>755.61580000000004</v>
      </c>
      <c r="BF35" s="1090">
        <v>791.17399999999998</v>
      </c>
      <c r="BG35" s="1090">
        <v>793.24969999999996</v>
      </c>
      <c r="BH35" s="1090">
        <v>759.66470000000004</v>
      </c>
      <c r="BI35" s="1090">
        <v>712.39059999999995</v>
      </c>
      <c r="BK35" s="316" t="s">
        <v>131</v>
      </c>
      <c r="BL35" s="316" t="s">
        <v>103</v>
      </c>
      <c r="BM35" s="318">
        <v>165.81</v>
      </c>
      <c r="BN35" s="319">
        <v>166.3</v>
      </c>
      <c r="BO35" s="319">
        <v>170.04</v>
      </c>
      <c r="BP35" s="319">
        <v>171.89</v>
      </c>
      <c r="BQ35" s="319">
        <v>164.74</v>
      </c>
      <c r="BR35" s="319">
        <v>172.89</v>
      </c>
      <c r="BS35" s="319">
        <v>179.81</v>
      </c>
      <c r="BT35" s="319">
        <v>187.97</v>
      </c>
      <c r="BU35" s="319">
        <v>187.49</v>
      </c>
      <c r="BV35" s="319">
        <v>181.19</v>
      </c>
      <c r="BW35" s="319">
        <v>169.44</v>
      </c>
      <c r="BX35" s="320">
        <v>168.41</v>
      </c>
      <c r="BZ35" s="321" t="s">
        <v>131</v>
      </c>
      <c r="CA35" s="322" t="s">
        <v>103</v>
      </c>
      <c r="CB35" s="323">
        <v>159.52665402717437</v>
      </c>
      <c r="CC35" s="324">
        <v>149.19740000000002</v>
      </c>
      <c r="CD35" s="324">
        <v>149.30440000000002</v>
      </c>
      <c r="CE35" s="324">
        <v>160.7028</v>
      </c>
      <c r="CF35" s="324">
        <v>163.05200000000002</v>
      </c>
      <c r="CG35" s="324">
        <v>171.07060000000001</v>
      </c>
      <c r="CH35" s="324">
        <v>170.11920000000001</v>
      </c>
      <c r="CI35" s="324">
        <v>162.17940000000002</v>
      </c>
      <c r="CJ35" s="324">
        <v>155.0625</v>
      </c>
      <c r="CK35" s="324">
        <v>144.82740000000001</v>
      </c>
      <c r="CL35" s="324">
        <v>140.3254</v>
      </c>
      <c r="CM35" s="325">
        <v>129.6328</v>
      </c>
      <c r="CO35" s="736" t="s">
        <v>131</v>
      </c>
      <c r="CP35" s="740" t="s">
        <v>103</v>
      </c>
      <c r="CQ35" s="742">
        <v>126.28020000000001</v>
      </c>
      <c r="CR35" s="742">
        <v>139.90630000000002</v>
      </c>
      <c r="CS35" s="742">
        <v>141.60580000000002</v>
      </c>
      <c r="CT35" s="742">
        <v>146.60500000000002</v>
      </c>
      <c r="CU35" s="742">
        <v>139.58530000000002</v>
      </c>
      <c r="CV35" s="742">
        <v>143.83880000000002</v>
      </c>
      <c r="CW35" s="742">
        <v>140.56110000000001</v>
      </c>
      <c r="CX35" s="742">
        <v>138.7021</v>
      </c>
      <c r="CY35" s="742">
        <v>145.41070000000002</v>
      </c>
      <c r="CZ35" s="742">
        <v>137.9436</v>
      </c>
      <c r="DA35" s="742">
        <v>123.4666</v>
      </c>
      <c r="DB35" s="743">
        <v>119.7668</v>
      </c>
      <c r="DE35" s="736"/>
      <c r="DF35" s="739" t="s">
        <v>135</v>
      </c>
      <c r="DG35" s="737">
        <v>535.90710000000001</v>
      </c>
      <c r="DH35" s="737">
        <v>555.38340000000005</v>
      </c>
      <c r="DI35" s="737">
        <v>562.30709999999999</v>
      </c>
      <c r="DJ35" s="737">
        <v>549.15070000000003</v>
      </c>
      <c r="DK35" s="737">
        <v>602.72230000000002</v>
      </c>
      <c r="DL35" s="737">
        <v>661.2373</v>
      </c>
      <c r="DM35" s="737">
        <v>709.16160000000002</v>
      </c>
      <c r="DN35" s="737">
        <v>702.30029999999999</v>
      </c>
      <c r="DO35" s="737">
        <v>712.30900000000008</v>
      </c>
      <c r="DP35" s="737">
        <v>670.55130000000008</v>
      </c>
      <c r="DQ35" s="737">
        <v>654.93630000000007</v>
      </c>
      <c r="DR35" s="738">
        <v>671.65769999999998</v>
      </c>
      <c r="DU35" s="197"/>
      <c r="DV35" s="866" t="s">
        <v>135</v>
      </c>
      <c r="DW35" s="692">
        <v>655.16770000000008</v>
      </c>
      <c r="DX35" s="692">
        <v>641.99360000000001</v>
      </c>
      <c r="DY35" s="692">
        <v>658.73520000000008</v>
      </c>
      <c r="DZ35" s="692">
        <v>717.41</v>
      </c>
      <c r="EA35" s="692">
        <v>739.90730000000008</v>
      </c>
      <c r="EB35" s="692">
        <v>752.79970000000003</v>
      </c>
      <c r="EC35" s="692">
        <v>729.38740000000007</v>
      </c>
      <c r="ED35" s="692">
        <v>723.57389999999998</v>
      </c>
      <c r="EE35" s="692">
        <v>705.21580000000006</v>
      </c>
      <c r="EF35" s="692">
        <v>638.44320000000005</v>
      </c>
      <c r="EG35" s="692">
        <v>612.69000000000005</v>
      </c>
      <c r="EH35" s="702">
        <v>598.74710000000005</v>
      </c>
      <c r="EJ35" s="197"/>
      <c r="EK35" s="866" t="s">
        <v>135</v>
      </c>
      <c r="EL35" s="994">
        <v>560.9221</v>
      </c>
      <c r="EM35" s="994">
        <v>586.68389999999999</v>
      </c>
      <c r="EN35" s="994">
        <v>614.54470000000003</v>
      </c>
      <c r="EO35" s="994">
        <v>597.9914</v>
      </c>
      <c r="EP35" s="994">
        <v>590.20650000000001</v>
      </c>
      <c r="EQ35" s="994">
        <v>615.88700000000006</v>
      </c>
      <c r="ER35" s="994">
        <v>615.28250000000003</v>
      </c>
      <c r="ES35" s="994">
        <v>636.59160000000008</v>
      </c>
      <c r="ET35" s="994">
        <v>621.61540000000002</v>
      </c>
      <c r="EU35" s="994">
        <v>579.7038</v>
      </c>
      <c r="EV35" s="994">
        <v>559.9547</v>
      </c>
      <c r="EW35" s="1087">
        <v>550.69580000000008</v>
      </c>
      <c r="EY35" s="197" t="s">
        <v>147</v>
      </c>
      <c r="EZ35" s="865" t="s">
        <v>103</v>
      </c>
      <c r="FA35" s="1250">
        <v>140.32</v>
      </c>
      <c r="FB35" s="1229">
        <v>109.95</v>
      </c>
      <c r="FC35" s="1229">
        <v>125.22</v>
      </c>
      <c r="FD35" s="1229">
        <v>156.94</v>
      </c>
      <c r="FE35" s="1229">
        <v>179.69</v>
      </c>
      <c r="FF35" s="1229">
        <v>188.54</v>
      </c>
      <c r="FG35" s="1229">
        <v>189.42</v>
      </c>
      <c r="FH35" s="1229">
        <v>183.64</v>
      </c>
      <c r="FI35" s="1229">
        <v>189.61</v>
      </c>
      <c r="FJ35" s="1229">
        <v>193.04</v>
      </c>
      <c r="FK35" s="1229">
        <v>199.32</v>
      </c>
      <c r="FL35" s="1251">
        <v>221.88</v>
      </c>
      <c r="FN35" s="197" t="s">
        <v>147</v>
      </c>
      <c r="FO35" s="1587" t="s">
        <v>103</v>
      </c>
      <c r="FP35" s="1375">
        <v>210.33</v>
      </c>
      <c r="FQ35" s="1375">
        <v>185.69</v>
      </c>
      <c r="FR35" s="1375">
        <v>195.66</v>
      </c>
      <c r="FS35" s="1375">
        <v>190.33</v>
      </c>
      <c r="FT35" s="1375">
        <v>153.96</v>
      </c>
      <c r="FU35" s="1375">
        <v>153.80000000000001</v>
      </c>
      <c r="FV35" s="1375">
        <v>148.02000000000001</v>
      </c>
      <c r="FW35" s="1375">
        <v>153.29</v>
      </c>
      <c r="FX35" s="1375">
        <v>149.76</v>
      </c>
      <c r="FY35" s="1375">
        <v>146.69999999999999</v>
      </c>
      <c r="FZ35" s="1375">
        <v>139.37</v>
      </c>
      <c r="GA35" s="1585">
        <v>147.94</v>
      </c>
    </row>
    <row r="36" spans="2:183" ht="15.95" customHeight="1">
      <c r="B36" s="317"/>
      <c r="C36" s="1937" t="s">
        <v>135</v>
      </c>
      <c r="D36" s="1938">
        <v>590.9316</v>
      </c>
      <c r="E36" s="1939">
        <v>597.86290000000008</v>
      </c>
      <c r="F36" s="1940">
        <v>643.75130000000001</v>
      </c>
      <c r="G36" s="1940">
        <v>655.74430000000007</v>
      </c>
      <c r="H36" s="1940">
        <v>654.05160000000001</v>
      </c>
      <c r="I36" s="1940">
        <v>688.67370000000005</v>
      </c>
      <c r="J36" s="1940">
        <v>692.92230000000006</v>
      </c>
      <c r="K36" s="1940">
        <v>663.05190000000005</v>
      </c>
      <c r="L36" s="1940">
        <v>629.52200000000005</v>
      </c>
      <c r="M36" s="1940">
        <v>568.85030000000006</v>
      </c>
      <c r="N36" s="1940">
        <v>555.76470000000006</v>
      </c>
      <c r="O36" s="1941">
        <v>521.46159999999998</v>
      </c>
      <c r="Q36" s="317"/>
      <c r="R36" s="1937" t="s">
        <v>135</v>
      </c>
      <c r="S36" s="1940">
        <v>509.12550000000005</v>
      </c>
      <c r="T36" s="1940">
        <v>498.27</v>
      </c>
      <c r="U36" s="1940">
        <v>506.41320000000002</v>
      </c>
      <c r="V36" s="1940">
        <v>493.46430000000004</v>
      </c>
      <c r="W36" s="1940">
        <v>519.06190000000004</v>
      </c>
      <c r="X36" s="1940">
        <v>597.49430000000007</v>
      </c>
      <c r="Y36" s="1940">
        <v>589.47739999999999</v>
      </c>
      <c r="Z36" s="1940">
        <v>606.27100000000007</v>
      </c>
      <c r="AA36" s="1940">
        <v>574.23</v>
      </c>
      <c r="AB36" s="1940">
        <v>524.46260000000007</v>
      </c>
      <c r="AC36" s="1940">
        <v>518.08429999999998</v>
      </c>
      <c r="AD36" s="1941">
        <v>534.47649999999999</v>
      </c>
      <c r="AG36" s="272" t="s">
        <v>115</v>
      </c>
      <c r="AH36" s="1063" t="s">
        <v>103</v>
      </c>
      <c r="AI36" s="1071">
        <v>145.8065</v>
      </c>
      <c r="AJ36" s="1072">
        <v>160.53570000000002</v>
      </c>
      <c r="AK36" s="1072">
        <v>168</v>
      </c>
      <c r="AL36" s="1072">
        <v>168</v>
      </c>
      <c r="AM36" s="1072">
        <v>169.67740000000001</v>
      </c>
      <c r="AN36" s="1072">
        <v>166.6</v>
      </c>
      <c r="AO36" s="1072">
        <v>166.54840000000002</v>
      </c>
      <c r="AP36" s="1072">
        <v>164.2903</v>
      </c>
      <c r="AQ36" s="1072">
        <v>160</v>
      </c>
      <c r="AR36" s="1072">
        <v>157.35480000000001</v>
      </c>
      <c r="AS36" s="1072">
        <v>155</v>
      </c>
      <c r="AT36" s="1073">
        <v>153.96770000000001</v>
      </c>
      <c r="AV36" s="272" t="s">
        <v>115</v>
      </c>
      <c r="AW36" s="1063" t="s">
        <v>103</v>
      </c>
      <c r="AX36" s="1072">
        <v>148.64519999999999</v>
      </c>
      <c r="AY36" s="1072">
        <v>156.03450000000001</v>
      </c>
      <c r="AZ36" s="1072">
        <v>166.22579999999999</v>
      </c>
      <c r="BA36" s="1072">
        <v>167</v>
      </c>
      <c r="BB36" s="1072">
        <v>169.83869999999999</v>
      </c>
      <c r="BC36" s="1072">
        <v>178.8</v>
      </c>
      <c r="BD36" s="1072">
        <v>180</v>
      </c>
      <c r="BE36" s="1072">
        <v>184.93549999999999</v>
      </c>
      <c r="BF36" s="1072">
        <v>196.13329999999999</v>
      </c>
      <c r="BG36" s="1072">
        <v>195.45160000000001</v>
      </c>
      <c r="BH36" s="1072">
        <v>181.26669999999999</v>
      </c>
      <c r="BI36" s="1072">
        <v>174.6129</v>
      </c>
      <c r="BK36" s="316"/>
      <c r="BL36" s="316" t="s">
        <v>135</v>
      </c>
      <c r="BM36" s="318">
        <v>685.26</v>
      </c>
      <c r="BN36" s="319">
        <v>693.78</v>
      </c>
      <c r="BO36" s="319">
        <v>707</v>
      </c>
      <c r="BP36" s="319">
        <v>711.26</v>
      </c>
      <c r="BQ36" s="319">
        <v>687.52</v>
      </c>
      <c r="BR36" s="319">
        <v>740.61</v>
      </c>
      <c r="BS36" s="319">
        <v>769.06</v>
      </c>
      <c r="BT36" s="319">
        <v>794.85</v>
      </c>
      <c r="BU36" s="319">
        <v>795.01</v>
      </c>
      <c r="BV36" s="319">
        <v>759.63</v>
      </c>
      <c r="BW36" s="319">
        <v>709.63</v>
      </c>
      <c r="BX36" s="320">
        <v>705.19</v>
      </c>
      <c r="BZ36" s="321"/>
      <c r="CA36" s="326" t="s">
        <v>135</v>
      </c>
      <c r="CB36" s="323">
        <v>666.34483870967733</v>
      </c>
      <c r="CC36" s="324">
        <v>623.66140000000007</v>
      </c>
      <c r="CD36" s="324">
        <v>626.65550000000007</v>
      </c>
      <c r="CE36" s="324">
        <v>672.57670000000007</v>
      </c>
      <c r="CF36" s="324">
        <v>681.91450000000009</v>
      </c>
      <c r="CG36" s="324">
        <v>707.58199999999999</v>
      </c>
      <c r="CH36" s="324">
        <v>705.26290000000006</v>
      </c>
      <c r="CI36" s="324">
        <v>679.42259999999999</v>
      </c>
      <c r="CJ36" s="324">
        <v>650.78470000000004</v>
      </c>
      <c r="CK36" s="324">
        <v>609.55610000000001</v>
      </c>
      <c r="CL36" s="324">
        <v>591.50930000000005</v>
      </c>
      <c r="CM36" s="325">
        <v>547.05970000000002</v>
      </c>
      <c r="CO36" s="736"/>
      <c r="CP36" s="739" t="s">
        <v>135</v>
      </c>
      <c r="CQ36" s="742">
        <v>540.31810000000007</v>
      </c>
      <c r="CR36" s="742">
        <v>584.49790000000007</v>
      </c>
      <c r="CS36" s="742">
        <v>584.47770000000003</v>
      </c>
      <c r="CT36" s="742">
        <v>590.51800000000003</v>
      </c>
      <c r="CU36" s="742">
        <v>568.46230000000003</v>
      </c>
      <c r="CV36" s="742">
        <v>598.02100000000007</v>
      </c>
      <c r="CW36" s="742">
        <v>583.9271</v>
      </c>
      <c r="CX36" s="742">
        <v>581.23059999999998</v>
      </c>
      <c r="CY36" s="742">
        <v>613.2337</v>
      </c>
      <c r="CZ36" s="742">
        <v>585.72519999999997</v>
      </c>
      <c r="DA36" s="742">
        <v>524.83530000000007</v>
      </c>
      <c r="DB36" s="743">
        <v>513.83870000000002</v>
      </c>
      <c r="DE36" s="197" t="s">
        <v>115</v>
      </c>
      <c r="DF36" s="255" t="s">
        <v>103</v>
      </c>
      <c r="DG36" s="691">
        <v>118.67740000000001</v>
      </c>
      <c r="DH36" s="691">
        <v>123.4483</v>
      </c>
      <c r="DI36" s="691">
        <v>121.77420000000001</v>
      </c>
      <c r="DJ36" s="691">
        <v>122.4</v>
      </c>
      <c r="DK36" s="691">
        <v>138.87100000000001</v>
      </c>
      <c r="DL36" s="691">
        <v>164.5333</v>
      </c>
      <c r="DM36" s="691">
        <v>178.06450000000001</v>
      </c>
      <c r="DN36" s="691">
        <v>179</v>
      </c>
      <c r="DO36" s="691">
        <v>179</v>
      </c>
      <c r="DP36" s="691">
        <v>168.35480000000001</v>
      </c>
      <c r="DQ36" s="691">
        <v>157</v>
      </c>
      <c r="DR36" s="701">
        <v>157</v>
      </c>
      <c r="DU36" s="197" t="s">
        <v>115</v>
      </c>
      <c r="DV36" s="865" t="s">
        <v>103</v>
      </c>
      <c r="DW36" s="691">
        <v>157.1935</v>
      </c>
      <c r="DX36" s="691">
        <v>162.75</v>
      </c>
      <c r="DY36" s="691">
        <v>172</v>
      </c>
      <c r="DZ36" s="691">
        <v>183.5333</v>
      </c>
      <c r="EA36" s="691">
        <v>185.51610000000002</v>
      </c>
      <c r="EB36" s="691">
        <v>193</v>
      </c>
      <c r="EC36" s="691">
        <v>198.87100000000001</v>
      </c>
      <c r="ED36" s="691">
        <v>198.74190000000002</v>
      </c>
      <c r="EE36" s="691">
        <v>188.9667</v>
      </c>
      <c r="EF36" s="691">
        <v>161.25810000000001</v>
      </c>
      <c r="EG36" s="691">
        <v>145.5333</v>
      </c>
      <c r="EH36" s="701">
        <v>144</v>
      </c>
      <c r="EJ36" s="197" t="s">
        <v>115</v>
      </c>
      <c r="EK36" s="865" t="s">
        <v>103</v>
      </c>
      <c r="EL36" s="993">
        <v>143.22580000000002</v>
      </c>
      <c r="EM36" s="993">
        <v>150.32140000000001</v>
      </c>
      <c r="EN36" s="993">
        <v>164.12900000000002</v>
      </c>
      <c r="EO36" s="993">
        <v>165</v>
      </c>
      <c r="EP36" s="993">
        <v>165.3871</v>
      </c>
      <c r="EQ36" s="993">
        <v>172.0333</v>
      </c>
      <c r="ER36" s="993">
        <v>173.96770000000001</v>
      </c>
      <c r="ES36" s="993">
        <v>174.16130000000001</v>
      </c>
      <c r="ET36" s="993">
        <v>171.0333</v>
      </c>
      <c r="EU36" s="993">
        <v>157.87100000000001</v>
      </c>
      <c r="EV36" s="993">
        <v>151.13330000000002</v>
      </c>
      <c r="EW36" s="1083">
        <v>150.12900000000002</v>
      </c>
      <c r="EY36" s="197"/>
      <c r="EZ36" s="865" t="s">
        <v>149</v>
      </c>
      <c r="FA36" s="1256">
        <v>659.34</v>
      </c>
      <c r="FB36" s="1232">
        <v>522.15</v>
      </c>
      <c r="FC36" s="1232">
        <v>595.28</v>
      </c>
      <c r="FD36" s="1232">
        <v>746.82</v>
      </c>
      <c r="FE36" s="1232">
        <v>855.15</v>
      </c>
      <c r="FF36" s="1232">
        <v>891.34</v>
      </c>
      <c r="FG36" s="1232">
        <v>895.74</v>
      </c>
      <c r="FH36" s="1232">
        <v>868.26</v>
      </c>
      <c r="FI36" s="1232">
        <v>898.32</v>
      </c>
      <c r="FJ36" s="1232">
        <v>917.67</v>
      </c>
      <c r="FK36" s="1232">
        <v>950.45</v>
      </c>
      <c r="FL36" s="1257">
        <v>1060.1500000000001</v>
      </c>
      <c r="FN36" s="197"/>
      <c r="FO36" s="1587" t="s">
        <v>149</v>
      </c>
      <c r="FP36" s="1374">
        <v>1005.21</v>
      </c>
      <c r="FQ36" s="1374">
        <v>888.01</v>
      </c>
      <c r="FR36" s="1374">
        <v>944.59</v>
      </c>
      <c r="FS36" s="1374">
        <v>920.43</v>
      </c>
      <c r="FT36" s="1374">
        <v>744.85</v>
      </c>
      <c r="FU36" s="1374">
        <v>744.28</v>
      </c>
      <c r="FV36" s="1374">
        <v>716.22</v>
      </c>
      <c r="FW36" s="1374">
        <v>741.53</v>
      </c>
      <c r="FX36" s="1374">
        <v>727.72</v>
      </c>
      <c r="FY36" s="1374">
        <v>715.08</v>
      </c>
      <c r="FZ36" s="1374">
        <v>678.81</v>
      </c>
      <c r="GA36" s="1589">
        <v>720.51</v>
      </c>
    </row>
    <row r="37" spans="2:183" ht="15.95" customHeight="1">
      <c r="B37" s="282" t="s">
        <v>115</v>
      </c>
      <c r="C37" s="1918" t="s">
        <v>103</v>
      </c>
      <c r="D37" s="1926">
        <v>141.2903</v>
      </c>
      <c r="E37" s="1926">
        <v>140.6429</v>
      </c>
      <c r="F37" s="1927">
        <v>153.6129</v>
      </c>
      <c r="G37" s="1927">
        <v>155</v>
      </c>
      <c r="H37" s="1927">
        <v>155</v>
      </c>
      <c r="I37" s="1927">
        <v>163.4667</v>
      </c>
      <c r="J37" s="1927">
        <v>175.4194</v>
      </c>
      <c r="K37" s="1927">
        <v>170.12900000000002</v>
      </c>
      <c r="L37" s="1927">
        <v>154.76670000000001</v>
      </c>
      <c r="M37" s="1927">
        <v>137.45160000000001</v>
      </c>
      <c r="N37" s="1927">
        <v>136.1</v>
      </c>
      <c r="O37" s="1928">
        <v>140.64520000000002</v>
      </c>
      <c r="Q37" s="282" t="s">
        <v>115</v>
      </c>
      <c r="R37" s="1918" t="s">
        <v>103</v>
      </c>
      <c r="S37" s="1927">
        <v>140.22580000000002</v>
      </c>
      <c r="T37" s="1927">
        <v>147.5</v>
      </c>
      <c r="U37" s="1927">
        <v>149.8065</v>
      </c>
      <c r="V37" s="1927">
        <v>141.33330000000001</v>
      </c>
      <c r="W37" s="1927">
        <v>154.25810000000001</v>
      </c>
      <c r="X37" s="1927">
        <v>168</v>
      </c>
      <c r="Y37" s="1927">
        <v>171</v>
      </c>
      <c r="Z37" s="1927">
        <v>171.74190000000002</v>
      </c>
      <c r="AA37" s="1927">
        <v>157.80000000000001</v>
      </c>
      <c r="AB37" s="1927">
        <v>147.5806</v>
      </c>
      <c r="AC37" s="1927">
        <v>145.4</v>
      </c>
      <c r="AD37" s="1928">
        <v>143.83870000000002</v>
      </c>
      <c r="AG37" s="272" t="s">
        <v>147</v>
      </c>
      <c r="AH37" s="1063" t="s">
        <v>103</v>
      </c>
      <c r="AI37" s="1071">
        <v>150.1437</v>
      </c>
      <c r="AJ37" s="1072">
        <v>144.52970000000002</v>
      </c>
      <c r="AK37" s="1072">
        <v>150.59120000000001</v>
      </c>
      <c r="AL37" s="1072">
        <v>156.80940000000001</v>
      </c>
      <c r="AM37" s="1072">
        <v>161.7157</v>
      </c>
      <c r="AN37" s="1072">
        <v>162.28820000000002</v>
      </c>
      <c r="AO37" s="1072">
        <v>163.8571</v>
      </c>
      <c r="AP37" s="1072">
        <v>165.60249999999999</v>
      </c>
      <c r="AQ37" s="1072">
        <v>163.739</v>
      </c>
      <c r="AR37" s="1072">
        <v>159.59110000000001</v>
      </c>
      <c r="AS37" s="1072">
        <v>160.24090000000001</v>
      </c>
      <c r="AT37" s="1073">
        <v>164.59300000000002</v>
      </c>
      <c r="AV37" s="272" t="s">
        <v>147</v>
      </c>
      <c r="AW37" s="1063" t="s">
        <v>103</v>
      </c>
      <c r="AX37" s="1072">
        <v>161.85849999999999</v>
      </c>
      <c r="AY37" s="1072">
        <v>159.006</v>
      </c>
      <c r="AZ37" s="1072">
        <v>160.82239999999999</v>
      </c>
      <c r="BA37" s="1072">
        <v>163.21809999999999</v>
      </c>
      <c r="BB37" s="1072">
        <v>166.97380000000001</v>
      </c>
      <c r="BC37" s="1072">
        <v>174.70769999999999</v>
      </c>
      <c r="BD37" s="1072">
        <v>174.1961</v>
      </c>
      <c r="BE37" s="1072">
        <v>179.661</v>
      </c>
      <c r="BF37" s="1072">
        <v>195.00149999999999</v>
      </c>
      <c r="BG37" s="1072">
        <v>195.51070000000001</v>
      </c>
      <c r="BH37" s="1072">
        <v>194.6421</v>
      </c>
      <c r="BI37" s="1072">
        <v>195.91800000000001</v>
      </c>
      <c r="BK37" s="272" t="s">
        <v>115</v>
      </c>
      <c r="BL37" s="1063" t="s">
        <v>103</v>
      </c>
      <c r="BM37" s="284">
        <v>173</v>
      </c>
      <c r="BN37" s="300">
        <v>177.39</v>
      </c>
      <c r="BO37" s="300">
        <v>181</v>
      </c>
      <c r="BP37" s="300">
        <v>181</v>
      </c>
      <c r="BQ37" s="300">
        <v>176.1</v>
      </c>
      <c r="BR37" s="300">
        <v>180.47</v>
      </c>
      <c r="BS37" s="300">
        <v>189.13</v>
      </c>
      <c r="BT37" s="300">
        <v>195.77</v>
      </c>
      <c r="BU37" s="300">
        <v>197.7</v>
      </c>
      <c r="BV37" s="300">
        <v>182.9</v>
      </c>
      <c r="BW37" s="300">
        <v>171.27</v>
      </c>
      <c r="BX37" s="301">
        <v>170.21</v>
      </c>
      <c r="BZ37" s="197" t="s">
        <v>115</v>
      </c>
      <c r="CA37" s="255" t="s">
        <v>103</v>
      </c>
      <c r="CB37" s="302">
        <v>164.03225806451613</v>
      </c>
      <c r="CC37" s="303">
        <v>161.8571</v>
      </c>
      <c r="CD37" s="303">
        <v>158.6129</v>
      </c>
      <c r="CE37" s="303">
        <v>172.86670000000001</v>
      </c>
      <c r="CF37" s="303">
        <v>181.45160000000001</v>
      </c>
      <c r="CG37" s="303">
        <v>190.4667</v>
      </c>
      <c r="CH37" s="303">
        <v>195.51610000000002</v>
      </c>
      <c r="CI37" s="303">
        <v>191.06450000000001</v>
      </c>
      <c r="CJ37" s="303">
        <v>177.1</v>
      </c>
      <c r="CK37" s="303">
        <v>150.45160000000001</v>
      </c>
      <c r="CL37" s="303">
        <v>146</v>
      </c>
      <c r="CM37" s="304">
        <v>143.67740000000001</v>
      </c>
      <c r="CO37" s="197" t="s">
        <v>115</v>
      </c>
      <c r="CP37" s="255" t="s">
        <v>103</v>
      </c>
      <c r="CQ37" s="467">
        <v>139.96770000000001</v>
      </c>
      <c r="CR37" s="467">
        <v>144.57140000000001</v>
      </c>
      <c r="CS37" s="467">
        <v>153.9032</v>
      </c>
      <c r="CT37" s="467">
        <v>154.63330000000002</v>
      </c>
      <c r="CU37" s="467">
        <v>156.0968</v>
      </c>
      <c r="CV37" s="467">
        <v>162.73330000000001</v>
      </c>
      <c r="CW37" s="467">
        <v>166</v>
      </c>
      <c r="CX37" s="467">
        <v>165.03230000000002</v>
      </c>
      <c r="CY37" s="467">
        <v>157.0333</v>
      </c>
      <c r="CZ37" s="467">
        <v>140.0968</v>
      </c>
      <c r="DA37" s="467">
        <v>126.56670000000001</v>
      </c>
      <c r="DB37" s="666">
        <v>118.5806</v>
      </c>
      <c r="DE37" s="197" t="s">
        <v>147</v>
      </c>
      <c r="DF37" s="255" t="s">
        <v>103</v>
      </c>
      <c r="DG37" s="689">
        <v>119.4397</v>
      </c>
      <c r="DH37" s="689">
        <v>113.13510000000001</v>
      </c>
      <c r="DI37" s="689">
        <v>113.322</v>
      </c>
      <c r="DJ37" s="689">
        <v>117.751</v>
      </c>
      <c r="DK37" s="689">
        <v>135.68970000000002</v>
      </c>
      <c r="DL37" s="689">
        <v>161.0763</v>
      </c>
      <c r="DM37" s="689">
        <v>171.54240000000001</v>
      </c>
      <c r="DN37" s="689">
        <v>172.00630000000001</v>
      </c>
      <c r="DO37" s="689">
        <v>172.77460000000002</v>
      </c>
      <c r="DP37" s="689">
        <v>167.38140000000001</v>
      </c>
      <c r="DQ37" s="689">
        <v>153.46520000000001</v>
      </c>
      <c r="DR37" s="699">
        <v>144.99850000000001</v>
      </c>
      <c r="DU37" s="197" t="s">
        <v>147</v>
      </c>
      <c r="DV37" s="865" t="s">
        <v>103</v>
      </c>
      <c r="DW37" s="689">
        <v>148.5916</v>
      </c>
      <c r="DX37" s="689">
        <v>150.82310000000001</v>
      </c>
      <c r="DY37" s="689">
        <v>156.3443</v>
      </c>
      <c r="DZ37" s="689">
        <v>178.06020000000001</v>
      </c>
      <c r="EA37" s="689">
        <v>186.6352</v>
      </c>
      <c r="EB37" s="689">
        <v>187.9701</v>
      </c>
      <c r="EC37" s="689">
        <v>187.87140000000002</v>
      </c>
      <c r="ED37" s="689">
        <v>186.83850000000001</v>
      </c>
      <c r="EE37" s="689">
        <v>182.74040000000002</v>
      </c>
      <c r="EF37" s="689">
        <v>164.2628</v>
      </c>
      <c r="EG37" s="689">
        <v>146.45650000000001</v>
      </c>
      <c r="EH37" s="699">
        <v>151.2406</v>
      </c>
      <c r="EJ37" s="197" t="s">
        <v>147</v>
      </c>
      <c r="EK37" s="865" t="s">
        <v>103</v>
      </c>
      <c r="EL37" s="991">
        <v>151.46110000000002</v>
      </c>
      <c r="EM37" s="991">
        <v>139.30590000000001</v>
      </c>
      <c r="EN37" s="991">
        <v>145.28620000000001</v>
      </c>
      <c r="EO37" s="991">
        <v>152.71200000000002</v>
      </c>
      <c r="EP37" s="991">
        <v>148.88580000000002</v>
      </c>
      <c r="EQ37" s="991">
        <v>157.39160000000001</v>
      </c>
      <c r="ER37" s="991">
        <v>157.69570000000002</v>
      </c>
      <c r="ES37" s="991">
        <v>155.8699</v>
      </c>
      <c r="ET37" s="991">
        <v>153.95869999999999</v>
      </c>
      <c r="EU37" s="991">
        <v>146.0378</v>
      </c>
      <c r="EV37" s="991">
        <v>142.37470000000002</v>
      </c>
      <c r="EW37" s="1075">
        <v>149.501</v>
      </c>
      <c r="EY37" s="197" t="s">
        <v>136</v>
      </c>
      <c r="EZ37" s="865" t="s">
        <v>103</v>
      </c>
      <c r="FA37" s="1250">
        <v>149.05000000000001</v>
      </c>
      <c r="FB37" s="1229">
        <v>149.9</v>
      </c>
      <c r="FC37" s="1229">
        <v>153.69</v>
      </c>
      <c r="FD37" s="1229">
        <v>172.58</v>
      </c>
      <c r="FE37" s="1229">
        <v>177.13</v>
      </c>
      <c r="FF37" s="1229">
        <v>188.77</v>
      </c>
      <c r="FG37" s="1229">
        <v>188.41</v>
      </c>
      <c r="FH37" s="1229">
        <v>195.22</v>
      </c>
      <c r="FI37" s="1229">
        <v>193.68</v>
      </c>
      <c r="FJ37" s="1229">
        <v>194.84</v>
      </c>
      <c r="FK37" s="1229">
        <v>197.33</v>
      </c>
      <c r="FL37" s="1251">
        <v>209.14</v>
      </c>
      <c r="FN37" s="197" t="s">
        <v>136</v>
      </c>
      <c r="FO37" s="1587" t="s">
        <v>103</v>
      </c>
      <c r="FP37" s="1375">
        <v>196.61</v>
      </c>
      <c r="FQ37" s="1375">
        <v>196.61</v>
      </c>
      <c r="FR37" s="1375">
        <v>204.9</v>
      </c>
      <c r="FS37" s="1375">
        <v>193</v>
      </c>
      <c r="FT37" s="1375">
        <v>171.51</v>
      </c>
      <c r="FU37" s="1375">
        <v>172.3</v>
      </c>
      <c r="FV37" s="1375">
        <v>165.53</v>
      </c>
      <c r="FW37" s="1375">
        <v>165.5</v>
      </c>
      <c r="FX37" s="1375">
        <v>166.7</v>
      </c>
      <c r="FY37" s="1375">
        <v>159.44999999999999</v>
      </c>
      <c r="FZ37" s="1375">
        <v>151.9</v>
      </c>
      <c r="GA37" s="1585">
        <v>140.43</v>
      </c>
    </row>
    <row r="38" spans="2:183" ht="15.95" customHeight="1">
      <c r="B38" s="282" t="s">
        <v>147</v>
      </c>
      <c r="C38" s="1918" t="s">
        <v>103</v>
      </c>
      <c r="D38" s="1926">
        <v>160.12800000000001</v>
      </c>
      <c r="E38" s="1926">
        <v>152.9547</v>
      </c>
      <c r="F38" s="1927">
        <v>146.48520000000002</v>
      </c>
      <c r="G38" s="1927">
        <v>150.53200000000001</v>
      </c>
      <c r="H38" s="1927">
        <v>155.35470000000001</v>
      </c>
      <c r="I38" s="1927">
        <v>160.1189</v>
      </c>
      <c r="J38" s="1927">
        <v>165.52070000000001</v>
      </c>
      <c r="K38" s="1927">
        <v>167.72390000000001</v>
      </c>
      <c r="L38" s="1927">
        <v>167.2835</v>
      </c>
      <c r="M38" s="1927">
        <v>159.33960000000002</v>
      </c>
      <c r="N38" s="1927">
        <v>155.95230000000001</v>
      </c>
      <c r="O38" s="1928">
        <v>156.15200000000002</v>
      </c>
      <c r="Q38" s="282" t="s">
        <v>147</v>
      </c>
      <c r="R38" s="1918" t="s">
        <v>103</v>
      </c>
      <c r="S38" s="1927">
        <v>156.9983</v>
      </c>
      <c r="T38" s="1927">
        <v>151.67400000000001</v>
      </c>
      <c r="U38" s="1927">
        <v>147.16580000000002</v>
      </c>
      <c r="V38" s="1927">
        <v>143.21129999999999</v>
      </c>
      <c r="W38" s="1927">
        <v>138.3716</v>
      </c>
      <c r="X38" s="1927">
        <v>146.12200000000001</v>
      </c>
      <c r="Y38" s="1927">
        <v>160.99860000000001</v>
      </c>
      <c r="Z38" s="1927">
        <v>164.3355</v>
      </c>
      <c r="AA38" s="1927">
        <v>164.0309</v>
      </c>
      <c r="AB38" s="1927">
        <v>161.23950000000002</v>
      </c>
      <c r="AC38" s="1927">
        <v>154.6164</v>
      </c>
      <c r="AD38" s="1928">
        <v>152.15630000000002</v>
      </c>
      <c r="AG38" s="272"/>
      <c r="AH38" s="1063" t="s">
        <v>149</v>
      </c>
      <c r="AI38" s="1071">
        <v>640.14449999999999</v>
      </c>
      <c r="AJ38" s="1072">
        <v>613.79430000000002</v>
      </c>
      <c r="AK38" s="1072">
        <v>627.36900000000003</v>
      </c>
      <c r="AL38" s="1072">
        <v>642.99830000000009</v>
      </c>
      <c r="AM38" s="1072">
        <v>665.14319999999998</v>
      </c>
      <c r="AN38" s="1072">
        <v>679.73530000000005</v>
      </c>
      <c r="AO38" s="1072">
        <v>694.43709999999999</v>
      </c>
      <c r="AP38" s="1072">
        <v>704.34260000000006</v>
      </c>
      <c r="AQ38" s="1072">
        <v>700.38170000000002</v>
      </c>
      <c r="AR38" s="1072">
        <v>690.27940000000001</v>
      </c>
      <c r="AS38" s="1072">
        <v>697.78800000000001</v>
      </c>
      <c r="AT38" s="1073">
        <v>712.6748</v>
      </c>
      <c r="AV38" s="272"/>
      <c r="AW38" s="1063" t="s">
        <v>149</v>
      </c>
      <c r="AX38" s="1072">
        <v>702.49680000000001</v>
      </c>
      <c r="AY38" s="1072">
        <v>691.84280000000001</v>
      </c>
      <c r="AZ38" s="1072">
        <v>702.16679999999997</v>
      </c>
      <c r="BA38" s="1072">
        <v>714.54700000000003</v>
      </c>
      <c r="BB38" s="1072">
        <v>740.91160000000002</v>
      </c>
      <c r="BC38" s="1072">
        <v>779.89030000000002</v>
      </c>
      <c r="BD38" s="1072">
        <v>793.30229999999995</v>
      </c>
      <c r="BE38" s="1072">
        <v>812.74969999999996</v>
      </c>
      <c r="BF38" s="1072">
        <v>877.4067</v>
      </c>
      <c r="BG38" s="1072">
        <v>892.23869999999999</v>
      </c>
      <c r="BH38" s="1072">
        <v>881.76099999999997</v>
      </c>
      <c r="BI38" s="1072">
        <v>878.65449999999998</v>
      </c>
      <c r="BK38" s="272" t="s">
        <v>147</v>
      </c>
      <c r="BL38" s="1063" t="s">
        <v>103</v>
      </c>
      <c r="BM38" s="289">
        <v>194.51</v>
      </c>
      <c r="BN38" s="284">
        <v>181.08</v>
      </c>
      <c r="BO38" s="284">
        <v>167.16</v>
      </c>
      <c r="BP38" s="284">
        <v>160.81</v>
      </c>
      <c r="BQ38" s="284">
        <v>166.63</v>
      </c>
      <c r="BR38" s="284">
        <v>173.71</v>
      </c>
      <c r="BS38" s="284">
        <v>195.18</v>
      </c>
      <c r="BT38" s="284">
        <v>203.42</v>
      </c>
      <c r="BU38" s="284">
        <v>203.17</v>
      </c>
      <c r="BV38" s="284">
        <v>199.85</v>
      </c>
      <c r="BW38" s="284">
        <v>193.06</v>
      </c>
      <c r="BX38" s="285">
        <v>186.43</v>
      </c>
      <c r="BZ38" s="197" t="s">
        <v>147</v>
      </c>
      <c r="CA38" s="255" t="s">
        <v>103</v>
      </c>
      <c r="CB38" s="286">
        <v>171.10529951447739</v>
      </c>
      <c r="CC38" s="287">
        <v>154.9537</v>
      </c>
      <c r="CD38" s="287">
        <v>141.9205</v>
      </c>
      <c r="CE38" s="287">
        <v>144.4306</v>
      </c>
      <c r="CF38" s="287">
        <v>161.51860000000002</v>
      </c>
      <c r="CG38" s="287">
        <v>174.33500000000001</v>
      </c>
      <c r="CH38" s="287">
        <v>181.27780000000001</v>
      </c>
      <c r="CI38" s="287">
        <v>182.31800000000001</v>
      </c>
      <c r="CJ38" s="287">
        <v>173.98330000000001</v>
      </c>
      <c r="CK38" s="287">
        <v>153.35750000000002</v>
      </c>
      <c r="CL38" s="287">
        <v>143.584</v>
      </c>
      <c r="CM38" s="288">
        <v>144.1113</v>
      </c>
      <c r="CO38" s="197" t="s">
        <v>147</v>
      </c>
      <c r="CP38" s="255" t="s">
        <v>103</v>
      </c>
      <c r="CQ38" s="465">
        <v>136.01500000000001</v>
      </c>
      <c r="CR38" s="465">
        <v>129.83780000000002</v>
      </c>
      <c r="CS38" s="465">
        <v>132.12430000000001</v>
      </c>
      <c r="CT38" s="465">
        <v>147.24370000000002</v>
      </c>
      <c r="CU38" s="465">
        <v>143.97210000000001</v>
      </c>
      <c r="CV38" s="465">
        <v>151.07560000000001</v>
      </c>
      <c r="CW38" s="465">
        <v>154.2835</v>
      </c>
      <c r="CX38" s="465">
        <v>150.30629999999999</v>
      </c>
      <c r="CY38" s="465">
        <v>149.96680000000001</v>
      </c>
      <c r="CZ38" s="465">
        <v>154.04760000000002</v>
      </c>
      <c r="DA38" s="465">
        <v>147.32220000000001</v>
      </c>
      <c r="DB38" s="664">
        <v>130.49270000000001</v>
      </c>
      <c r="DE38" s="197"/>
      <c r="DF38" s="255" t="s">
        <v>149</v>
      </c>
      <c r="DG38" s="690">
        <v>541.12390000000005</v>
      </c>
      <c r="DH38" s="690">
        <v>507.11830000000003</v>
      </c>
      <c r="DI38" s="690">
        <v>506.24940000000004</v>
      </c>
      <c r="DJ38" s="690">
        <v>526.58530000000007</v>
      </c>
      <c r="DK38" s="690">
        <v>610.44029999999998</v>
      </c>
      <c r="DL38" s="690">
        <v>728.49170000000004</v>
      </c>
      <c r="DM38" s="690">
        <v>769.93900000000008</v>
      </c>
      <c r="DN38" s="690">
        <v>767.1277</v>
      </c>
      <c r="DO38" s="690">
        <v>768.93330000000003</v>
      </c>
      <c r="DP38" s="690">
        <v>751.84810000000004</v>
      </c>
      <c r="DQ38" s="690">
        <v>692.08670000000006</v>
      </c>
      <c r="DR38" s="700">
        <v>654.88190000000009</v>
      </c>
      <c r="DU38" s="197"/>
      <c r="DV38" s="865" t="s">
        <v>149</v>
      </c>
      <c r="DW38" s="690">
        <v>669.26319999999998</v>
      </c>
      <c r="DX38" s="690">
        <v>680.60750000000007</v>
      </c>
      <c r="DY38" s="690">
        <v>710.85580000000004</v>
      </c>
      <c r="DZ38" s="690">
        <v>806.65330000000006</v>
      </c>
      <c r="EA38" s="690">
        <v>849.58609999999999</v>
      </c>
      <c r="EB38" s="690">
        <v>859.25570000000005</v>
      </c>
      <c r="EC38" s="690">
        <v>858.29060000000004</v>
      </c>
      <c r="ED38" s="690">
        <v>855.45609999999999</v>
      </c>
      <c r="EE38" s="690">
        <v>840.38700000000006</v>
      </c>
      <c r="EF38" s="690">
        <v>753.93420000000003</v>
      </c>
      <c r="EG38" s="690">
        <v>678.45569999999998</v>
      </c>
      <c r="EH38" s="700">
        <v>701.29740000000004</v>
      </c>
      <c r="EJ38" s="197"/>
      <c r="EK38" s="865" t="s">
        <v>149</v>
      </c>
      <c r="EL38" s="994">
        <v>704.13</v>
      </c>
      <c r="EM38" s="994">
        <v>648.58609999999999</v>
      </c>
      <c r="EN38" s="994">
        <v>677.19290000000001</v>
      </c>
      <c r="EO38" s="994">
        <v>711.40470000000005</v>
      </c>
      <c r="EP38" s="994">
        <v>691.19290000000001</v>
      </c>
      <c r="EQ38" s="994">
        <v>733.61030000000005</v>
      </c>
      <c r="ER38" s="994">
        <v>733.57030000000009</v>
      </c>
      <c r="ES38" s="994">
        <v>723.76550000000009</v>
      </c>
      <c r="ET38" s="994">
        <v>715.51300000000003</v>
      </c>
      <c r="EU38" s="994">
        <v>681.33260000000007</v>
      </c>
      <c r="EV38" s="994">
        <v>663.62430000000006</v>
      </c>
      <c r="EW38" s="1087">
        <v>695.55810000000008</v>
      </c>
      <c r="EY38" s="197" t="s">
        <v>132</v>
      </c>
      <c r="EZ38" s="865" t="s">
        <v>103</v>
      </c>
      <c r="FA38" s="1250">
        <v>142.1</v>
      </c>
      <c r="FB38" s="1229">
        <v>140.68</v>
      </c>
      <c r="FC38" s="1229">
        <v>141.09</v>
      </c>
      <c r="FD38" s="1229">
        <v>167.34</v>
      </c>
      <c r="FE38" s="1229">
        <v>177.69</v>
      </c>
      <c r="FF38" s="1229">
        <v>183.76</v>
      </c>
      <c r="FG38" s="1229">
        <v>183.23</v>
      </c>
      <c r="FH38" s="1229">
        <v>186.32</v>
      </c>
      <c r="FI38" s="1229">
        <v>186.91</v>
      </c>
      <c r="FJ38" s="1229">
        <v>188.4</v>
      </c>
      <c r="FK38" s="1229">
        <v>194.18</v>
      </c>
      <c r="FL38" s="1251">
        <v>208.07</v>
      </c>
      <c r="FN38" s="197" t="s">
        <v>132</v>
      </c>
      <c r="FO38" s="1587" t="s">
        <v>103</v>
      </c>
      <c r="FP38" s="1375">
        <v>196.77</v>
      </c>
      <c r="FQ38" s="1375">
        <v>194.12</v>
      </c>
      <c r="FR38" s="1375">
        <v>199.03</v>
      </c>
      <c r="FS38" s="1375">
        <v>178.66</v>
      </c>
      <c r="FT38" s="1375">
        <v>150</v>
      </c>
      <c r="FU38" s="1375">
        <v>158.09</v>
      </c>
      <c r="FV38" s="1375">
        <v>147.25</v>
      </c>
      <c r="FW38" s="1375">
        <v>151.19999999999999</v>
      </c>
      <c r="FX38" s="1375">
        <v>145.78</v>
      </c>
      <c r="FY38" s="1375">
        <v>139.88</v>
      </c>
      <c r="FZ38" s="1375">
        <v>135.19</v>
      </c>
      <c r="GA38" s="1585">
        <v>133.12</v>
      </c>
    </row>
    <row r="39" spans="2:183" ht="15.95" customHeight="1">
      <c r="B39" s="282"/>
      <c r="C39" s="1918" t="s">
        <v>149</v>
      </c>
      <c r="D39" s="1926">
        <v>674.75099999999998</v>
      </c>
      <c r="E39" s="1929">
        <v>655.44360000000006</v>
      </c>
      <c r="F39" s="1930">
        <v>627.36350000000004</v>
      </c>
      <c r="G39" s="1930">
        <v>632.02230000000009</v>
      </c>
      <c r="H39" s="1930">
        <v>648.52970000000005</v>
      </c>
      <c r="I39" s="1930">
        <v>674.36400000000003</v>
      </c>
      <c r="J39" s="1930">
        <v>698.43389999999999</v>
      </c>
      <c r="K39" s="1930">
        <v>707.48869999999999</v>
      </c>
      <c r="L39" s="1930">
        <v>710.41770000000008</v>
      </c>
      <c r="M39" s="1927">
        <v>682.04450000000008</v>
      </c>
      <c r="N39" s="1927">
        <v>669.10070000000007</v>
      </c>
      <c r="O39" s="1931">
        <v>660.54230000000007</v>
      </c>
      <c r="Q39" s="282"/>
      <c r="R39" s="1918" t="s">
        <v>149</v>
      </c>
      <c r="S39" s="1930">
        <v>651.34940000000006</v>
      </c>
      <c r="T39" s="1930">
        <v>625.1875</v>
      </c>
      <c r="U39" s="1930">
        <v>601.68900000000008</v>
      </c>
      <c r="V39" s="1930">
        <v>590.86570000000006</v>
      </c>
      <c r="W39" s="1930">
        <v>577.59289999999999</v>
      </c>
      <c r="X39" s="1930">
        <v>619.02769999999998</v>
      </c>
      <c r="Y39" s="1930">
        <v>686.78190000000006</v>
      </c>
      <c r="Z39" s="1927">
        <v>696.87940000000003</v>
      </c>
      <c r="AA39" s="1927">
        <v>699.34969999999998</v>
      </c>
      <c r="AB39" s="1930">
        <v>689.61580000000004</v>
      </c>
      <c r="AC39" s="1930">
        <v>663.97329999999999</v>
      </c>
      <c r="AD39" s="1931">
        <v>653.27420000000006</v>
      </c>
      <c r="AG39" s="272" t="s">
        <v>136</v>
      </c>
      <c r="AH39" s="1063" t="s">
        <v>103</v>
      </c>
      <c r="AI39" s="1080">
        <v>135.0274</v>
      </c>
      <c r="AJ39" s="1081">
        <v>142.75640000000001</v>
      </c>
      <c r="AK39" s="1081">
        <v>147.64680000000001</v>
      </c>
      <c r="AL39" s="1081">
        <v>153.8673</v>
      </c>
      <c r="AM39" s="1081">
        <v>153.84650000000002</v>
      </c>
      <c r="AN39" s="1081">
        <v>150.7893</v>
      </c>
      <c r="AO39" s="1081">
        <v>154.32940000000002</v>
      </c>
      <c r="AP39" s="1081">
        <v>153.57230000000001</v>
      </c>
      <c r="AQ39" s="1072">
        <v>151.13200000000001</v>
      </c>
      <c r="AR39" s="1072">
        <v>153.3526</v>
      </c>
      <c r="AS39" s="1081">
        <v>157.84200000000001</v>
      </c>
      <c r="AT39" s="1082">
        <v>158.1387</v>
      </c>
      <c r="AV39" s="272" t="s">
        <v>136</v>
      </c>
      <c r="AW39" s="1063" t="s">
        <v>103</v>
      </c>
      <c r="AX39" s="1081">
        <v>150.74160000000001</v>
      </c>
      <c r="AY39" s="1081">
        <v>157.9693</v>
      </c>
      <c r="AZ39" s="1081">
        <v>161.15389999999999</v>
      </c>
      <c r="BA39" s="1081">
        <v>164.39830000000001</v>
      </c>
      <c r="BB39" s="1081">
        <v>160.70259999999999</v>
      </c>
      <c r="BC39" s="1081">
        <v>160.88929999999999</v>
      </c>
      <c r="BD39" s="1081">
        <v>160.2039</v>
      </c>
      <c r="BE39" s="1072">
        <v>174.06319999999999</v>
      </c>
      <c r="BF39" s="1072">
        <v>190.22370000000001</v>
      </c>
      <c r="BG39" s="1081">
        <v>188.40389999999999</v>
      </c>
      <c r="BH39" s="1081">
        <v>181.07230000000001</v>
      </c>
      <c r="BI39" s="1081">
        <v>170.73349999999999</v>
      </c>
      <c r="BK39" s="272"/>
      <c r="BL39" s="1074" t="s">
        <v>149</v>
      </c>
      <c r="BM39" s="290">
        <v>853.09</v>
      </c>
      <c r="BN39" s="291">
        <v>793.94</v>
      </c>
      <c r="BO39" s="291">
        <v>734.09</v>
      </c>
      <c r="BP39" s="291">
        <v>704.65</v>
      </c>
      <c r="BQ39" s="291">
        <v>722.4</v>
      </c>
      <c r="BR39" s="291">
        <v>777.4</v>
      </c>
      <c r="BS39" s="291">
        <v>863.97</v>
      </c>
      <c r="BT39" s="291">
        <v>902.2</v>
      </c>
      <c r="BU39" s="291">
        <v>906.53</v>
      </c>
      <c r="BV39" s="291">
        <v>888.52</v>
      </c>
      <c r="BW39" s="291">
        <v>858.15</v>
      </c>
      <c r="BX39" s="292">
        <v>831.58</v>
      </c>
      <c r="BZ39" s="197"/>
      <c r="CA39" s="255" t="s">
        <v>149</v>
      </c>
      <c r="CB39" s="293">
        <v>772.91548387096782</v>
      </c>
      <c r="CC39" s="294">
        <v>696.3107</v>
      </c>
      <c r="CD39" s="294">
        <v>637.91420000000005</v>
      </c>
      <c r="CE39" s="294">
        <v>644.29230000000007</v>
      </c>
      <c r="CF39" s="294">
        <v>714.96480000000008</v>
      </c>
      <c r="CG39" s="294">
        <v>766.00300000000004</v>
      </c>
      <c r="CH39" s="294">
        <v>799.54970000000003</v>
      </c>
      <c r="CI39" s="294">
        <v>806.69770000000005</v>
      </c>
      <c r="CJ39" s="294">
        <v>767.78830000000005</v>
      </c>
      <c r="CK39" s="294">
        <v>677.73680000000002</v>
      </c>
      <c r="CL39" s="294">
        <v>636.24700000000007</v>
      </c>
      <c r="CM39" s="295">
        <v>642.42610000000002</v>
      </c>
      <c r="CO39" s="197"/>
      <c r="CP39" s="255" t="s">
        <v>149</v>
      </c>
      <c r="CQ39" s="466">
        <v>610.46450000000004</v>
      </c>
      <c r="CR39" s="466">
        <v>575.91140000000007</v>
      </c>
      <c r="CS39" s="466">
        <v>586.00610000000006</v>
      </c>
      <c r="CT39" s="466">
        <v>650.15030000000002</v>
      </c>
      <c r="CU39" s="466">
        <v>639.73</v>
      </c>
      <c r="CV39" s="466">
        <v>674.87099999999998</v>
      </c>
      <c r="CW39" s="466">
        <v>685.30939999999998</v>
      </c>
      <c r="CX39" s="466">
        <v>664.68450000000007</v>
      </c>
      <c r="CY39" s="466">
        <v>663.27100000000007</v>
      </c>
      <c r="CZ39" s="466">
        <v>681.11740000000009</v>
      </c>
      <c r="DA39" s="466">
        <v>654.89970000000005</v>
      </c>
      <c r="DB39" s="665">
        <v>587.47289999999998</v>
      </c>
      <c r="DE39" s="197" t="s">
        <v>136</v>
      </c>
      <c r="DF39" s="255" t="s">
        <v>103</v>
      </c>
      <c r="DG39" s="689">
        <v>150.24030000000002</v>
      </c>
      <c r="DH39" s="689">
        <v>139.9162</v>
      </c>
      <c r="DI39" s="689">
        <v>137.0565</v>
      </c>
      <c r="DJ39" s="689">
        <v>136.595</v>
      </c>
      <c r="DK39" s="689">
        <v>146.17870000000002</v>
      </c>
      <c r="DL39" s="689">
        <v>160.47929999999999</v>
      </c>
      <c r="DM39" s="689">
        <v>169.24290000000002</v>
      </c>
      <c r="DN39" s="689">
        <v>169.97480000000002</v>
      </c>
      <c r="DO39" s="689">
        <v>171.91670000000002</v>
      </c>
      <c r="DP39" s="689">
        <v>166.66480000000001</v>
      </c>
      <c r="DQ39" s="689">
        <v>162.398</v>
      </c>
      <c r="DR39" s="699">
        <v>164.12</v>
      </c>
      <c r="DU39" s="197" t="s">
        <v>136</v>
      </c>
      <c r="DV39" s="865" t="s">
        <v>103</v>
      </c>
      <c r="DW39" s="689">
        <v>160.32840000000002</v>
      </c>
      <c r="DX39" s="689">
        <v>158.68960000000001</v>
      </c>
      <c r="DY39" s="689">
        <v>161.68870000000001</v>
      </c>
      <c r="DZ39" s="689">
        <v>173.2963</v>
      </c>
      <c r="EA39" s="689">
        <v>179.4365</v>
      </c>
      <c r="EB39" s="689">
        <v>181.6823</v>
      </c>
      <c r="EC39" s="689">
        <v>177.0797</v>
      </c>
      <c r="ED39" s="689">
        <v>177.6748</v>
      </c>
      <c r="EE39" s="689">
        <v>172.26230000000001</v>
      </c>
      <c r="EF39" s="689">
        <v>161.7535</v>
      </c>
      <c r="EG39" s="689">
        <v>157.32</v>
      </c>
      <c r="EH39" s="699">
        <v>154.97450000000001</v>
      </c>
      <c r="EJ39" s="197" t="s">
        <v>136</v>
      </c>
      <c r="EK39" s="865" t="s">
        <v>103</v>
      </c>
      <c r="EL39" s="991">
        <v>149.6771</v>
      </c>
      <c r="EM39" s="991">
        <v>152.25390000000002</v>
      </c>
      <c r="EN39" s="991">
        <v>160.1165</v>
      </c>
      <c r="EO39" s="991">
        <v>155.613</v>
      </c>
      <c r="EP39" s="991">
        <v>155.57420000000002</v>
      </c>
      <c r="EQ39" s="991">
        <v>159.03400000000002</v>
      </c>
      <c r="ER39" s="991">
        <v>160.31190000000001</v>
      </c>
      <c r="ES39" s="991">
        <v>162.20060000000001</v>
      </c>
      <c r="ET39" s="991">
        <v>162.75300000000001</v>
      </c>
      <c r="EU39" s="991">
        <v>153.38580000000002</v>
      </c>
      <c r="EV39" s="991">
        <v>150.785</v>
      </c>
      <c r="EW39" s="1075">
        <v>150.33580000000001</v>
      </c>
      <c r="EY39" s="197" t="s">
        <v>116</v>
      </c>
      <c r="EZ39" s="865" t="s">
        <v>103</v>
      </c>
      <c r="FA39" s="1250">
        <v>164.39</v>
      </c>
      <c r="FB39" s="1229">
        <v>165.18</v>
      </c>
      <c r="FC39" s="1229">
        <v>164.88</v>
      </c>
      <c r="FD39" s="1229">
        <v>164.45</v>
      </c>
      <c r="FE39" s="1229">
        <v>164.45</v>
      </c>
      <c r="FF39" s="1229">
        <v>164.09</v>
      </c>
      <c r="FG39" s="1229">
        <v>163.87</v>
      </c>
      <c r="FH39" s="1229">
        <v>165.33</v>
      </c>
      <c r="FI39" s="1229">
        <v>164.48</v>
      </c>
      <c r="FJ39" s="1229">
        <v>165.58</v>
      </c>
      <c r="FK39" s="1229">
        <v>165.79</v>
      </c>
      <c r="FL39" s="1251">
        <v>168.14</v>
      </c>
      <c r="FN39" s="197" t="s">
        <v>116</v>
      </c>
      <c r="FO39" s="1587" t="s">
        <v>103</v>
      </c>
      <c r="FP39" s="1375">
        <v>168.12</v>
      </c>
      <c r="FQ39" s="1375">
        <v>169.24</v>
      </c>
      <c r="FR39" s="1375">
        <v>170.09</v>
      </c>
      <c r="FS39" s="1375">
        <v>170.21</v>
      </c>
      <c r="FT39" s="1375">
        <v>172.43</v>
      </c>
      <c r="FU39" s="1375">
        <v>173.41</v>
      </c>
      <c r="FV39" s="1375">
        <v>172.43</v>
      </c>
      <c r="FW39" s="1375">
        <v>169.71</v>
      </c>
      <c r="FX39" s="1375">
        <v>167.15</v>
      </c>
      <c r="FY39" s="1375">
        <v>165.47</v>
      </c>
      <c r="FZ39" s="1375">
        <v>163.06</v>
      </c>
      <c r="GA39" s="1585">
        <v>163.08000000000001</v>
      </c>
    </row>
    <row r="40" spans="2:183" ht="15.95" customHeight="1">
      <c r="B40" s="282" t="s">
        <v>136</v>
      </c>
      <c r="C40" s="1918" t="s">
        <v>103</v>
      </c>
      <c r="D40" s="1926">
        <v>132.48260000000002</v>
      </c>
      <c r="E40" s="1929">
        <v>130.96639999999999</v>
      </c>
      <c r="F40" s="1930">
        <v>131.5497</v>
      </c>
      <c r="G40" s="1930">
        <v>134.786</v>
      </c>
      <c r="H40" s="1930">
        <v>137.4939</v>
      </c>
      <c r="I40" s="1930">
        <v>141.66130000000001</v>
      </c>
      <c r="J40" s="1930">
        <v>147.5745</v>
      </c>
      <c r="K40" s="1930">
        <v>151.161</v>
      </c>
      <c r="L40" s="1930">
        <v>145.6627</v>
      </c>
      <c r="M40" s="1927">
        <v>136.4648</v>
      </c>
      <c r="N40" s="1927">
        <v>133.80870000000002</v>
      </c>
      <c r="O40" s="1931">
        <v>129.7723</v>
      </c>
      <c r="Q40" s="282" t="s">
        <v>136</v>
      </c>
      <c r="R40" s="1918" t="s">
        <v>103</v>
      </c>
      <c r="S40" s="1930">
        <v>128.34710000000001</v>
      </c>
      <c r="T40" s="1930">
        <v>132.965</v>
      </c>
      <c r="U40" s="1930">
        <v>128.83709999999999</v>
      </c>
      <c r="V40" s="1930">
        <v>123.31200000000001</v>
      </c>
      <c r="W40" s="1930">
        <v>131.85320000000002</v>
      </c>
      <c r="X40" s="1930">
        <v>145.46129999999999</v>
      </c>
      <c r="Y40" s="1930">
        <v>144.48650000000001</v>
      </c>
      <c r="Z40" s="1927">
        <v>146.46100000000001</v>
      </c>
      <c r="AA40" s="1927">
        <v>140.696</v>
      </c>
      <c r="AB40" s="1930">
        <v>138.0635</v>
      </c>
      <c r="AC40" s="1930">
        <v>138.39830000000001</v>
      </c>
      <c r="AD40" s="1931">
        <v>143.33870000000002</v>
      </c>
      <c r="AG40" s="272" t="s">
        <v>132</v>
      </c>
      <c r="AH40" s="1063" t="s">
        <v>103</v>
      </c>
      <c r="AI40" s="1080">
        <v>141.4016</v>
      </c>
      <c r="AJ40" s="1081">
        <v>142.4639</v>
      </c>
      <c r="AK40" s="1081">
        <v>147.7184</v>
      </c>
      <c r="AL40" s="1081">
        <v>152.44999999999999</v>
      </c>
      <c r="AM40" s="1081">
        <v>159.00390000000002</v>
      </c>
      <c r="AN40" s="1081">
        <v>157.8947</v>
      </c>
      <c r="AO40" s="1081">
        <v>164.13060000000002</v>
      </c>
      <c r="AP40" s="1081">
        <v>167.04230000000001</v>
      </c>
      <c r="AQ40" s="1072">
        <v>164.76070000000001</v>
      </c>
      <c r="AR40" s="1072">
        <v>163.80289999999999</v>
      </c>
      <c r="AS40" s="1081">
        <v>169.22830000000002</v>
      </c>
      <c r="AT40" s="1082">
        <v>175.40100000000001</v>
      </c>
      <c r="AV40" s="272" t="s">
        <v>132</v>
      </c>
      <c r="AW40" s="1092" t="s">
        <v>103</v>
      </c>
      <c r="AX40" s="1081">
        <v>166.07810000000001</v>
      </c>
      <c r="AY40" s="1081">
        <v>166.09309999999999</v>
      </c>
      <c r="AZ40" s="1081">
        <v>170.35740000000001</v>
      </c>
      <c r="BA40" s="1081">
        <v>172.7407</v>
      </c>
      <c r="BB40" s="1081">
        <v>171.20099999999999</v>
      </c>
      <c r="BC40" s="1081">
        <v>174.387</v>
      </c>
      <c r="BD40" s="1081">
        <v>174.0129</v>
      </c>
      <c r="BE40" s="1072">
        <v>181.00710000000001</v>
      </c>
      <c r="BF40" s="1072">
        <v>194.9863</v>
      </c>
      <c r="BG40" s="1081">
        <v>197.98320000000001</v>
      </c>
      <c r="BH40" s="1081">
        <v>191.2</v>
      </c>
      <c r="BI40" s="1081">
        <v>184.71940000000001</v>
      </c>
      <c r="BK40" s="272" t="s">
        <v>136</v>
      </c>
      <c r="BL40" s="1074" t="s">
        <v>103</v>
      </c>
      <c r="BM40" s="289">
        <v>163.85</v>
      </c>
      <c r="BN40" s="296">
        <v>160.16999999999999</v>
      </c>
      <c r="BO40" s="296">
        <v>162.62</v>
      </c>
      <c r="BP40" s="296">
        <v>166.02</v>
      </c>
      <c r="BQ40" s="296">
        <v>158.87</v>
      </c>
      <c r="BR40" s="296">
        <v>165.59</v>
      </c>
      <c r="BS40" s="296">
        <v>172.19</v>
      </c>
      <c r="BT40" s="296">
        <v>180.75</v>
      </c>
      <c r="BU40" s="296">
        <v>184.2</v>
      </c>
      <c r="BV40" s="296">
        <v>178.29</v>
      </c>
      <c r="BW40" s="296">
        <v>172.59</v>
      </c>
      <c r="BX40" s="297">
        <v>170.33</v>
      </c>
      <c r="BZ40" s="197" t="s">
        <v>136</v>
      </c>
      <c r="CA40" s="255" t="s">
        <v>103</v>
      </c>
      <c r="CB40" s="286">
        <v>162.128064516129</v>
      </c>
      <c r="CC40" s="287">
        <v>159.49430000000001</v>
      </c>
      <c r="CD40" s="287">
        <v>159.79940000000002</v>
      </c>
      <c r="CE40" s="287">
        <v>162.83100000000002</v>
      </c>
      <c r="CF40" s="287">
        <v>164.44480000000001</v>
      </c>
      <c r="CG40" s="287">
        <v>172.14700000000002</v>
      </c>
      <c r="CH40" s="287">
        <v>174.0677</v>
      </c>
      <c r="CI40" s="287">
        <v>169.16840000000002</v>
      </c>
      <c r="CJ40" s="287">
        <v>167.04070000000002</v>
      </c>
      <c r="CK40" s="287">
        <v>155.48869999999999</v>
      </c>
      <c r="CL40" s="287">
        <v>159.32670000000002</v>
      </c>
      <c r="CM40" s="288">
        <v>153.32420000000002</v>
      </c>
      <c r="CO40" s="197" t="s">
        <v>136</v>
      </c>
      <c r="CP40" s="255" t="s">
        <v>103</v>
      </c>
      <c r="CQ40" s="465">
        <v>148.75710000000001</v>
      </c>
      <c r="CR40" s="465">
        <v>153.42140000000001</v>
      </c>
      <c r="CS40" s="465">
        <v>158.24970000000002</v>
      </c>
      <c r="CT40" s="465">
        <v>162.489</v>
      </c>
      <c r="CU40" s="465">
        <v>150.94130000000001</v>
      </c>
      <c r="CV40" s="465">
        <v>156.12970000000001</v>
      </c>
      <c r="CW40" s="465">
        <v>153.6919</v>
      </c>
      <c r="CX40" s="465">
        <v>154.57770000000002</v>
      </c>
      <c r="CY40" s="465">
        <v>163.4633</v>
      </c>
      <c r="CZ40" s="465">
        <v>158.38420000000002</v>
      </c>
      <c r="DA40" s="465">
        <v>147.1353</v>
      </c>
      <c r="DB40" s="664">
        <v>151.29840000000002</v>
      </c>
      <c r="DE40" s="197" t="s">
        <v>132</v>
      </c>
      <c r="DF40" s="255" t="s">
        <v>103</v>
      </c>
      <c r="DG40" s="689">
        <v>135.9145</v>
      </c>
      <c r="DH40" s="689">
        <v>135.5821</v>
      </c>
      <c r="DI40" s="689">
        <v>129.6455</v>
      </c>
      <c r="DJ40" s="689">
        <v>128.86600000000001</v>
      </c>
      <c r="DK40" s="689">
        <v>133.92449999999999</v>
      </c>
      <c r="DL40" s="689">
        <v>152.8827</v>
      </c>
      <c r="DM40" s="689">
        <v>166.2929</v>
      </c>
      <c r="DN40" s="689">
        <v>169.81810000000002</v>
      </c>
      <c r="DO40" s="689">
        <v>171.48269999999999</v>
      </c>
      <c r="DP40" s="689">
        <v>167.72900000000001</v>
      </c>
      <c r="DQ40" s="689">
        <v>160.19730000000001</v>
      </c>
      <c r="DR40" s="699">
        <v>162.37100000000001</v>
      </c>
      <c r="DU40" s="197" t="s">
        <v>132</v>
      </c>
      <c r="DV40" s="865" t="s">
        <v>103</v>
      </c>
      <c r="DW40" s="689">
        <v>161.65810000000002</v>
      </c>
      <c r="DX40" s="689">
        <v>159.8725</v>
      </c>
      <c r="DY40" s="689">
        <v>161.5284</v>
      </c>
      <c r="DZ40" s="689">
        <v>169.04930000000002</v>
      </c>
      <c r="EA40" s="689">
        <v>178.95189999999999</v>
      </c>
      <c r="EB40" s="689">
        <v>187.38900000000001</v>
      </c>
      <c r="EC40" s="689">
        <v>182.13060000000002</v>
      </c>
      <c r="ED40" s="689">
        <v>175.5523</v>
      </c>
      <c r="EE40" s="689">
        <v>174.9923</v>
      </c>
      <c r="EF40" s="689">
        <v>163.16290000000001</v>
      </c>
      <c r="EG40" s="689">
        <v>154.92670000000001</v>
      </c>
      <c r="EH40" s="699">
        <v>153.38840000000002</v>
      </c>
      <c r="EJ40" s="197" t="s">
        <v>132</v>
      </c>
      <c r="EK40" s="865" t="s">
        <v>103</v>
      </c>
      <c r="EL40" s="991">
        <v>145.66740000000001</v>
      </c>
      <c r="EM40" s="991">
        <v>146.4425</v>
      </c>
      <c r="EN40" s="991">
        <v>150.45770000000002</v>
      </c>
      <c r="EO40" s="991">
        <v>146.75</v>
      </c>
      <c r="EP40" s="991">
        <v>139.2097</v>
      </c>
      <c r="EQ40" s="991">
        <v>149.78370000000001</v>
      </c>
      <c r="ER40" s="991">
        <v>154.2732</v>
      </c>
      <c r="ES40" s="991">
        <v>155.6516</v>
      </c>
      <c r="ET40" s="991">
        <v>153.11930000000001</v>
      </c>
      <c r="EU40" s="991">
        <v>145.739</v>
      </c>
      <c r="EV40" s="991">
        <v>142.92570000000001</v>
      </c>
      <c r="EW40" s="1075">
        <v>143.4042</v>
      </c>
      <c r="EY40" s="197" t="s">
        <v>117</v>
      </c>
      <c r="EZ40" s="865" t="s">
        <v>103</v>
      </c>
      <c r="FA40" s="1250">
        <v>167.74</v>
      </c>
      <c r="FB40" s="1229">
        <v>164</v>
      </c>
      <c r="FC40" s="1229">
        <v>162.58000000000001</v>
      </c>
      <c r="FD40" s="1229">
        <v>162.71</v>
      </c>
      <c r="FE40" s="1229">
        <v>161.15</v>
      </c>
      <c r="FF40" s="1229">
        <v>164.39</v>
      </c>
      <c r="FG40" s="1229">
        <v>167.7</v>
      </c>
      <c r="FH40" s="1229">
        <v>165.66</v>
      </c>
      <c r="FI40" s="1229">
        <v>166.46</v>
      </c>
      <c r="FJ40" s="1229">
        <v>168.05</v>
      </c>
      <c r="FK40" s="1229">
        <v>174.45</v>
      </c>
      <c r="FL40" s="1251">
        <v>182.42</v>
      </c>
      <c r="FN40" s="197" t="s">
        <v>117</v>
      </c>
      <c r="FO40" s="1587" t="s">
        <v>103</v>
      </c>
      <c r="FP40" s="1375">
        <v>181.56</v>
      </c>
      <c r="FQ40" s="1375">
        <v>182.43</v>
      </c>
      <c r="FR40" s="1375">
        <v>177.73</v>
      </c>
      <c r="FS40" s="1375">
        <v>180.06</v>
      </c>
      <c r="FT40" s="1375">
        <v>185.19</v>
      </c>
      <c r="FU40" s="1375">
        <v>187.2</v>
      </c>
      <c r="FV40" s="1375">
        <v>190.95</v>
      </c>
      <c r="FW40" s="1375">
        <v>193.12</v>
      </c>
      <c r="FX40" s="1375">
        <v>191.98</v>
      </c>
      <c r="FY40" s="1375">
        <v>191.86</v>
      </c>
      <c r="FZ40" s="1375">
        <v>196.53</v>
      </c>
      <c r="GA40" s="1585">
        <v>197.49</v>
      </c>
    </row>
    <row r="41" spans="2:183" ht="15.95" customHeight="1">
      <c r="B41" s="282" t="s">
        <v>132</v>
      </c>
      <c r="C41" s="1918" t="s">
        <v>103</v>
      </c>
      <c r="D41" s="1926">
        <v>160.23840000000001</v>
      </c>
      <c r="E41" s="1929">
        <v>142.99039999999999</v>
      </c>
      <c r="F41" s="1930">
        <v>142.63900000000001</v>
      </c>
      <c r="G41" s="1930">
        <v>149.0917</v>
      </c>
      <c r="H41" s="1930">
        <v>151.6223</v>
      </c>
      <c r="I41" s="1930">
        <v>163.29300000000001</v>
      </c>
      <c r="J41" s="1930">
        <v>167.55840000000001</v>
      </c>
      <c r="K41" s="1930">
        <v>165.0848</v>
      </c>
      <c r="L41" s="1930">
        <v>161.87300000000002</v>
      </c>
      <c r="M41" s="1927">
        <v>150.90190000000001</v>
      </c>
      <c r="N41" s="1927">
        <v>142.6217</v>
      </c>
      <c r="O41" s="1931">
        <v>142.35769999999999</v>
      </c>
      <c r="Q41" s="282" t="s">
        <v>132</v>
      </c>
      <c r="R41" s="1918" t="s">
        <v>103</v>
      </c>
      <c r="S41" s="1930">
        <v>139.8329</v>
      </c>
      <c r="T41" s="1930">
        <v>139.17250000000001</v>
      </c>
      <c r="U41" s="1930">
        <v>139.2029</v>
      </c>
      <c r="V41" s="1930">
        <v>138.5283</v>
      </c>
      <c r="W41" s="1930">
        <v>141.14580000000001</v>
      </c>
      <c r="X41" s="1930">
        <v>153.84030000000001</v>
      </c>
      <c r="Y41" s="1930">
        <v>156.27520000000001</v>
      </c>
      <c r="Z41" s="1927">
        <v>154.39060000000001</v>
      </c>
      <c r="AA41" s="1927">
        <v>152.6217</v>
      </c>
      <c r="AB41" s="1930">
        <v>145.17740000000001</v>
      </c>
      <c r="AC41" s="1930">
        <v>143.1567</v>
      </c>
      <c r="AD41" s="1931">
        <v>145.87870000000001</v>
      </c>
      <c r="AG41" s="272" t="s">
        <v>116</v>
      </c>
      <c r="AH41" s="1063" t="s">
        <v>103</v>
      </c>
      <c r="AI41" s="1080">
        <v>147.94230000000002</v>
      </c>
      <c r="AJ41" s="1081">
        <v>149.54859999999999</v>
      </c>
      <c r="AK41" s="1081">
        <v>151.4006</v>
      </c>
      <c r="AL41" s="1081">
        <v>151.7457</v>
      </c>
      <c r="AM41" s="1081">
        <v>149.22650000000002</v>
      </c>
      <c r="AN41" s="1081">
        <v>147.3313</v>
      </c>
      <c r="AO41" s="1081">
        <v>147.48099999999999</v>
      </c>
      <c r="AP41" s="1081">
        <v>149.34390000000002</v>
      </c>
      <c r="AQ41" s="1072">
        <v>151.03570000000002</v>
      </c>
      <c r="AR41" s="1072">
        <v>150.6568</v>
      </c>
      <c r="AS41" s="1081">
        <v>150.2107</v>
      </c>
      <c r="AT41" s="1082">
        <v>152.35840000000002</v>
      </c>
      <c r="AV41" s="272" t="s">
        <v>116</v>
      </c>
      <c r="AW41" s="1063" t="s">
        <v>103</v>
      </c>
      <c r="AX41" s="1081">
        <v>153.31899999999999</v>
      </c>
      <c r="AY41" s="1081">
        <v>156.0797</v>
      </c>
      <c r="AZ41" s="1081">
        <v>157.26390000000001</v>
      </c>
      <c r="BA41" s="1081">
        <v>158.44569999999999</v>
      </c>
      <c r="BB41" s="1081">
        <v>161.2594</v>
      </c>
      <c r="BC41" s="1081">
        <v>164.93430000000001</v>
      </c>
      <c r="BD41" s="1081">
        <v>165.5848</v>
      </c>
      <c r="BE41" s="1072">
        <v>168.38030000000001</v>
      </c>
      <c r="BF41" s="1072">
        <v>173.55430000000001</v>
      </c>
      <c r="BG41" s="1081">
        <v>175.3252</v>
      </c>
      <c r="BH41" s="1081">
        <v>177.922</v>
      </c>
      <c r="BI41" s="1081">
        <v>181.04650000000001</v>
      </c>
      <c r="BK41" s="272" t="s">
        <v>132</v>
      </c>
      <c r="BL41" s="1074" t="s">
        <v>103</v>
      </c>
      <c r="BM41" s="289">
        <v>175.24</v>
      </c>
      <c r="BN41" s="296">
        <v>170.72</v>
      </c>
      <c r="BO41" s="296">
        <v>168.11</v>
      </c>
      <c r="BP41" s="296">
        <v>170.19</v>
      </c>
      <c r="BQ41" s="296">
        <v>168.63</v>
      </c>
      <c r="BR41" s="296">
        <v>173.76</v>
      </c>
      <c r="BS41" s="296">
        <v>185.25</v>
      </c>
      <c r="BT41" s="296">
        <v>193.43</v>
      </c>
      <c r="BU41" s="296">
        <v>199.56</v>
      </c>
      <c r="BV41" s="296">
        <v>189.84</v>
      </c>
      <c r="BW41" s="296">
        <v>179.03</v>
      </c>
      <c r="BX41" s="297">
        <v>173.98</v>
      </c>
      <c r="BZ41" s="197" t="s">
        <v>132</v>
      </c>
      <c r="CA41" s="255" t="s">
        <v>103</v>
      </c>
      <c r="CB41" s="286">
        <v>169.41806451612902</v>
      </c>
      <c r="CC41" s="287">
        <v>164.55960000000002</v>
      </c>
      <c r="CD41" s="287">
        <v>159.2039</v>
      </c>
      <c r="CE41" s="287">
        <v>161.16830000000002</v>
      </c>
      <c r="CF41" s="287">
        <v>164.00480000000002</v>
      </c>
      <c r="CG41" s="287">
        <v>172.67670000000001</v>
      </c>
      <c r="CH41" s="287">
        <v>176.1961</v>
      </c>
      <c r="CI41" s="287">
        <v>173.19160000000002</v>
      </c>
      <c r="CJ41" s="287">
        <v>169.9323</v>
      </c>
      <c r="CK41" s="287">
        <v>156.94450000000001</v>
      </c>
      <c r="CL41" s="287">
        <v>153.01730000000001</v>
      </c>
      <c r="CM41" s="288">
        <v>144.56229999999999</v>
      </c>
      <c r="CO41" s="197" t="s">
        <v>132</v>
      </c>
      <c r="CP41" s="255" t="s">
        <v>103</v>
      </c>
      <c r="CQ41" s="465">
        <v>141.36260000000001</v>
      </c>
      <c r="CR41" s="465">
        <v>139.4264</v>
      </c>
      <c r="CS41" s="465">
        <v>142.99710000000002</v>
      </c>
      <c r="CT41" s="465">
        <v>144.08799999999999</v>
      </c>
      <c r="CU41" s="465">
        <v>144.23680000000002</v>
      </c>
      <c r="CV41" s="465">
        <v>145.91630000000001</v>
      </c>
      <c r="CW41" s="465">
        <v>148.5206</v>
      </c>
      <c r="CX41" s="465">
        <v>148.70580000000001</v>
      </c>
      <c r="CY41" s="465">
        <v>150.3433</v>
      </c>
      <c r="CZ41" s="465">
        <v>150.49160000000001</v>
      </c>
      <c r="DA41" s="465">
        <v>147.67870000000002</v>
      </c>
      <c r="DB41" s="664">
        <v>139.35390000000001</v>
      </c>
      <c r="DE41" s="197" t="s">
        <v>116</v>
      </c>
      <c r="DF41" s="255" t="s">
        <v>103</v>
      </c>
      <c r="DG41" s="689">
        <v>144.7697</v>
      </c>
      <c r="DH41" s="689">
        <v>144.46860000000001</v>
      </c>
      <c r="DI41" s="689">
        <v>142.72810000000001</v>
      </c>
      <c r="DJ41" s="689">
        <v>144.56630000000001</v>
      </c>
      <c r="DK41" s="689">
        <v>143.6465</v>
      </c>
      <c r="DL41" s="689">
        <v>146.29930000000002</v>
      </c>
      <c r="DM41" s="689">
        <v>144.89320000000001</v>
      </c>
      <c r="DN41" s="689">
        <v>146.53060000000002</v>
      </c>
      <c r="DO41" s="689">
        <v>146.1883</v>
      </c>
      <c r="DP41" s="689">
        <v>145.9623</v>
      </c>
      <c r="DQ41" s="689">
        <v>147.934</v>
      </c>
      <c r="DR41" s="699">
        <v>148.6542</v>
      </c>
      <c r="DU41" s="197" t="s">
        <v>116</v>
      </c>
      <c r="DV41" s="865" t="s">
        <v>103</v>
      </c>
      <c r="DW41" s="689">
        <v>149.3519</v>
      </c>
      <c r="DX41" s="689">
        <v>150.05459999999999</v>
      </c>
      <c r="DY41" s="689">
        <v>150.4845</v>
      </c>
      <c r="DZ41" s="689">
        <v>152.83070000000001</v>
      </c>
      <c r="EA41" s="689">
        <v>153.68900000000002</v>
      </c>
      <c r="EB41" s="689">
        <v>155.333</v>
      </c>
      <c r="EC41" s="689">
        <v>155.779</v>
      </c>
      <c r="ED41" s="689">
        <v>156.1619</v>
      </c>
      <c r="EE41" s="689">
        <v>156.3563</v>
      </c>
      <c r="EF41" s="689">
        <v>156.56810000000002</v>
      </c>
      <c r="EG41" s="689">
        <v>158.29900000000001</v>
      </c>
      <c r="EH41" s="699">
        <v>159.4487</v>
      </c>
      <c r="EJ41" s="197" t="s">
        <v>116</v>
      </c>
      <c r="EK41" s="865" t="s">
        <v>103</v>
      </c>
      <c r="EL41" s="991">
        <v>157.9281</v>
      </c>
      <c r="EM41" s="991">
        <v>156.79390000000001</v>
      </c>
      <c r="EN41" s="991">
        <v>157.41390000000001</v>
      </c>
      <c r="EO41" s="991">
        <v>157.6293</v>
      </c>
      <c r="EP41" s="991">
        <v>157.63840000000002</v>
      </c>
      <c r="EQ41" s="991">
        <v>157.56870000000001</v>
      </c>
      <c r="ER41" s="991">
        <v>157.38320000000002</v>
      </c>
      <c r="ES41" s="991">
        <v>157.78390000000002</v>
      </c>
      <c r="ET41" s="991">
        <v>160.59130000000002</v>
      </c>
      <c r="EU41" s="991">
        <v>163.27970000000002</v>
      </c>
      <c r="EV41" s="991">
        <v>164.114</v>
      </c>
      <c r="EW41" s="1075">
        <v>163.62</v>
      </c>
      <c r="EY41" s="869"/>
      <c r="EZ41" s="870" t="s">
        <v>118</v>
      </c>
      <c r="FA41" s="1252">
        <v>1721.71</v>
      </c>
      <c r="FB41" s="1230">
        <v>1719.57</v>
      </c>
      <c r="FC41" s="1230">
        <v>1708.26</v>
      </c>
      <c r="FD41" s="1230">
        <v>1705.13</v>
      </c>
      <c r="FE41" s="1230">
        <v>1729.13</v>
      </c>
      <c r="FF41" s="1230">
        <v>1747.6</v>
      </c>
      <c r="FG41" s="1230">
        <v>1770.77</v>
      </c>
      <c r="FH41" s="1230">
        <v>1776.45</v>
      </c>
      <c r="FI41" s="1230">
        <v>1781.23</v>
      </c>
      <c r="FJ41" s="1230">
        <v>1813.71</v>
      </c>
      <c r="FK41" s="1230">
        <v>1859.47</v>
      </c>
      <c r="FL41" s="1253">
        <v>1911.74</v>
      </c>
      <c r="FN41" s="869"/>
      <c r="FO41" s="1593" t="s">
        <v>118</v>
      </c>
      <c r="FP41" s="1374">
        <v>1913.58</v>
      </c>
      <c r="FQ41" s="1374">
        <v>1928.52</v>
      </c>
      <c r="FR41" s="1374">
        <v>1928.45</v>
      </c>
      <c r="FS41" s="1374">
        <v>1963</v>
      </c>
      <c r="FT41" s="1374">
        <v>1964.81</v>
      </c>
      <c r="FU41" s="1374">
        <v>1963.5</v>
      </c>
      <c r="FV41" s="1374">
        <v>1978.84</v>
      </c>
      <c r="FW41" s="1374">
        <v>1990.81</v>
      </c>
      <c r="FX41" s="1374">
        <v>1999.2</v>
      </c>
      <c r="FY41" s="1374">
        <v>1996.61</v>
      </c>
      <c r="FZ41" s="1374">
        <v>2013.17</v>
      </c>
      <c r="GA41" s="1589">
        <v>2008.87</v>
      </c>
    </row>
    <row r="42" spans="2:183" ht="15.95" customHeight="1" thickBot="1">
      <c r="B42" s="282" t="s">
        <v>116</v>
      </c>
      <c r="C42" s="1918" t="s">
        <v>103</v>
      </c>
      <c r="D42" s="1926">
        <v>151.40030000000002</v>
      </c>
      <c r="E42" s="1929">
        <v>150.39790000000002</v>
      </c>
      <c r="F42" s="1930">
        <v>147.42260000000002</v>
      </c>
      <c r="G42" s="1930">
        <v>146.5763</v>
      </c>
      <c r="H42" s="1930">
        <v>146.57420000000002</v>
      </c>
      <c r="I42" s="1930">
        <v>145.0583</v>
      </c>
      <c r="J42" s="1930">
        <v>144.41030000000001</v>
      </c>
      <c r="K42" s="1930">
        <v>143.81710000000001</v>
      </c>
      <c r="L42" s="1930">
        <v>143.29570000000001</v>
      </c>
      <c r="M42" s="1927">
        <v>140.8039</v>
      </c>
      <c r="N42" s="1927">
        <v>138.2723</v>
      </c>
      <c r="O42" s="1931">
        <v>138.87100000000001</v>
      </c>
      <c r="Q42" s="282" t="s">
        <v>116</v>
      </c>
      <c r="R42" s="1918" t="s">
        <v>103</v>
      </c>
      <c r="S42" s="1930">
        <v>139.15450000000001</v>
      </c>
      <c r="T42" s="1930">
        <v>138.14750000000001</v>
      </c>
      <c r="U42" s="1930">
        <v>138.22710000000001</v>
      </c>
      <c r="V42" s="1930">
        <v>138.19929999999999</v>
      </c>
      <c r="W42" s="1930">
        <v>139.7671</v>
      </c>
      <c r="X42" s="1930">
        <v>140.6533</v>
      </c>
      <c r="Y42" s="1930">
        <v>139.8871</v>
      </c>
      <c r="Z42" s="1927">
        <v>140.01940000000002</v>
      </c>
      <c r="AA42" s="1927">
        <v>143.69499999999999</v>
      </c>
      <c r="AB42" s="1930">
        <v>148.41550000000001</v>
      </c>
      <c r="AC42" s="1930">
        <v>146.91830000000002</v>
      </c>
      <c r="AD42" s="1931">
        <v>146.96290000000002</v>
      </c>
      <c r="AG42" s="272" t="s">
        <v>117</v>
      </c>
      <c r="AH42" s="1092" t="s">
        <v>103</v>
      </c>
      <c r="AI42" s="1080">
        <v>148.8218</v>
      </c>
      <c r="AJ42" s="1081">
        <v>140.31880000000001</v>
      </c>
      <c r="AK42" s="1081">
        <v>135.5857</v>
      </c>
      <c r="AL42" s="1081">
        <v>138.2775</v>
      </c>
      <c r="AM42" s="1081">
        <v>143.10249999999999</v>
      </c>
      <c r="AN42" s="1081">
        <v>142.8836</v>
      </c>
      <c r="AO42" s="1081">
        <v>147.06020000000001</v>
      </c>
      <c r="AP42" s="1081">
        <v>147.66070000000002</v>
      </c>
      <c r="AQ42" s="1072">
        <v>154.35930000000002</v>
      </c>
      <c r="AR42" s="1072">
        <v>157.4186</v>
      </c>
      <c r="AS42" s="1081">
        <v>162.70260000000002</v>
      </c>
      <c r="AT42" s="1082">
        <v>162.66050000000001</v>
      </c>
      <c r="AV42" s="272" t="s">
        <v>117</v>
      </c>
      <c r="AW42" s="1092" t="s">
        <v>103</v>
      </c>
      <c r="AX42" s="1081">
        <v>153.24549999999999</v>
      </c>
      <c r="AY42" s="1081">
        <v>154.19990000000001</v>
      </c>
      <c r="AZ42" s="1081">
        <v>154.4699</v>
      </c>
      <c r="BA42" s="1081">
        <v>156.0472</v>
      </c>
      <c r="BB42" s="1081">
        <v>156.49119999999999</v>
      </c>
      <c r="BC42" s="1081">
        <v>160.82480000000001</v>
      </c>
      <c r="BD42" s="1081">
        <v>177.9829</v>
      </c>
      <c r="BE42" s="1072">
        <v>187.80930000000001</v>
      </c>
      <c r="BF42" s="1072">
        <v>183.91730000000001</v>
      </c>
      <c r="BG42" s="1081">
        <v>183.06280000000001</v>
      </c>
      <c r="BH42" s="1081">
        <v>183.33430000000001</v>
      </c>
      <c r="BI42" s="1081">
        <v>185.0951</v>
      </c>
      <c r="BK42" s="272" t="s">
        <v>116</v>
      </c>
      <c r="BL42" s="1074" t="s">
        <v>103</v>
      </c>
      <c r="BM42" s="283">
        <v>181.21</v>
      </c>
      <c r="BN42" s="296">
        <v>182.74</v>
      </c>
      <c r="BO42" s="296">
        <v>183.75</v>
      </c>
      <c r="BP42" s="296">
        <v>184.36</v>
      </c>
      <c r="BQ42" s="296">
        <v>180.47</v>
      </c>
      <c r="BR42" s="296">
        <v>177.49</v>
      </c>
      <c r="BS42" s="296">
        <v>176.23</v>
      </c>
      <c r="BT42" s="296">
        <v>176.68</v>
      </c>
      <c r="BU42" s="296">
        <v>176.62</v>
      </c>
      <c r="BV42" s="296">
        <v>173.83</v>
      </c>
      <c r="BW42" s="296">
        <v>171.14</v>
      </c>
      <c r="BX42" s="297">
        <v>172.33</v>
      </c>
      <c r="BZ42" s="197" t="s">
        <v>116</v>
      </c>
      <c r="CA42" s="255" t="s">
        <v>103</v>
      </c>
      <c r="CB42" s="286">
        <v>169.38419354838709</v>
      </c>
      <c r="CC42" s="287">
        <v>166.83180000000002</v>
      </c>
      <c r="CD42" s="287">
        <v>164.4074</v>
      </c>
      <c r="CE42" s="287">
        <v>161.68700000000001</v>
      </c>
      <c r="CF42" s="287">
        <v>161.1371</v>
      </c>
      <c r="CG42" s="287">
        <v>160.6097</v>
      </c>
      <c r="CH42" s="287">
        <v>161.58450000000002</v>
      </c>
      <c r="CI42" s="287">
        <v>162.9948</v>
      </c>
      <c r="CJ42" s="287">
        <v>161.99170000000001</v>
      </c>
      <c r="CK42" s="287">
        <v>159.8552</v>
      </c>
      <c r="CL42" s="287">
        <v>159.12870000000001</v>
      </c>
      <c r="CM42" s="288">
        <v>160.60160000000002</v>
      </c>
      <c r="CO42" s="197" t="s">
        <v>116</v>
      </c>
      <c r="CP42" s="255" t="s">
        <v>103</v>
      </c>
      <c r="CQ42" s="465">
        <v>157.49160000000001</v>
      </c>
      <c r="CR42" s="465">
        <v>155.08790000000002</v>
      </c>
      <c r="CS42" s="465">
        <v>153.79130000000001</v>
      </c>
      <c r="CT42" s="465">
        <v>152.90800000000002</v>
      </c>
      <c r="CU42" s="465">
        <v>152.4271</v>
      </c>
      <c r="CV42" s="465">
        <v>149.5087</v>
      </c>
      <c r="CW42" s="465">
        <v>148.21100000000001</v>
      </c>
      <c r="CX42" s="465">
        <v>148.1387</v>
      </c>
      <c r="CY42" s="465">
        <v>147.54400000000001</v>
      </c>
      <c r="CZ42" s="465">
        <v>146.67000000000002</v>
      </c>
      <c r="DA42" s="465">
        <v>144.90030000000002</v>
      </c>
      <c r="DB42" s="664">
        <v>145.92420000000001</v>
      </c>
      <c r="DE42" s="197" t="s">
        <v>117</v>
      </c>
      <c r="DF42" s="255" t="s">
        <v>103</v>
      </c>
      <c r="DG42" s="689">
        <v>181.50640000000001</v>
      </c>
      <c r="DH42" s="689">
        <v>179.36870000000002</v>
      </c>
      <c r="DI42" s="689">
        <v>181.77880000000002</v>
      </c>
      <c r="DJ42" s="689">
        <v>185.04410000000001</v>
      </c>
      <c r="DK42" s="689">
        <v>184.7612</v>
      </c>
      <c r="DL42" s="689">
        <v>185.68010000000001</v>
      </c>
      <c r="DM42" s="689">
        <v>183.02450000000002</v>
      </c>
      <c r="DN42" s="689">
        <v>183.28290000000001</v>
      </c>
      <c r="DO42" s="689">
        <v>182.18340000000001</v>
      </c>
      <c r="DP42" s="689">
        <v>179.89709999999999</v>
      </c>
      <c r="DQ42" s="689">
        <v>177.11860000000001</v>
      </c>
      <c r="DR42" s="699">
        <v>179.5532</v>
      </c>
      <c r="DU42" s="197" t="s">
        <v>117</v>
      </c>
      <c r="DV42" s="865" t="s">
        <v>103</v>
      </c>
      <c r="DW42" s="689">
        <v>179.1832</v>
      </c>
      <c r="DX42" s="689">
        <v>177.3038</v>
      </c>
      <c r="DY42" s="689">
        <v>175.6198</v>
      </c>
      <c r="DZ42" s="689">
        <v>174.8169</v>
      </c>
      <c r="EA42" s="689">
        <v>174.5718</v>
      </c>
      <c r="EB42" s="689">
        <v>175.0608</v>
      </c>
      <c r="EC42" s="689">
        <v>179.57480000000001</v>
      </c>
      <c r="ED42" s="689">
        <v>181.1636</v>
      </c>
      <c r="EE42" s="689">
        <v>181.41320000000002</v>
      </c>
      <c r="EF42" s="689">
        <v>180.61160000000001</v>
      </c>
      <c r="EG42" s="689">
        <v>178.1217</v>
      </c>
      <c r="EH42" s="699">
        <v>176.0453</v>
      </c>
      <c r="EJ42" s="197" t="s">
        <v>117</v>
      </c>
      <c r="EK42" s="865" t="s">
        <v>103</v>
      </c>
      <c r="EL42" s="991">
        <v>177.4931</v>
      </c>
      <c r="EM42" s="991">
        <v>172.6763</v>
      </c>
      <c r="EN42" s="991">
        <v>167.77530000000002</v>
      </c>
      <c r="EO42" s="991">
        <v>162.8689</v>
      </c>
      <c r="EP42" s="991">
        <v>163.3931</v>
      </c>
      <c r="EQ42" s="991">
        <v>166.608</v>
      </c>
      <c r="ER42" s="991">
        <v>163.7166</v>
      </c>
      <c r="ES42" s="991">
        <v>162.00839999999999</v>
      </c>
      <c r="ET42" s="991">
        <v>163.45959999999999</v>
      </c>
      <c r="EU42" s="991">
        <v>164.11920000000001</v>
      </c>
      <c r="EV42" s="991">
        <v>165.8098</v>
      </c>
      <c r="EW42" s="1075">
        <v>166.9847</v>
      </c>
      <c r="EY42" s="197" t="s">
        <v>119</v>
      </c>
      <c r="EZ42" s="865" t="s">
        <v>103</v>
      </c>
      <c r="FA42" s="1250">
        <v>158.19</v>
      </c>
      <c r="FB42" s="1229">
        <v>160.15</v>
      </c>
      <c r="FC42" s="1229">
        <v>162.01</v>
      </c>
      <c r="FD42" s="1229">
        <v>162.24</v>
      </c>
      <c r="FE42" s="1229">
        <v>166.48</v>
      </c>
      <c r="FF42" s="1229">
        <v>167.6</v>
      </c>
      <c r="FG42" s="1229">
        <v>169.7</v>
      </c>
      <c r="FH42" s="1229">
        <v>167.56</v>
      </c>
      <c r="FI42" s="1229">
        <v>172.34</v>
      </c>
      <c r="FJ42" s="1229">
        <v>178.16</v>
      </c>
      <c r="FK42" s="1229">
        <v>183.9</v>
      </c>
      <c r="FL42" s="1251">
        <v>190.29</v>
      </c>
      <c r="FN42" s="869"/>
      <c r="FO42" s="1594"/>
      <c r="FP42" s="1259"/>
      <c r="FQ42" s="1259"/>
      <c r="FR42" s="1259"/>
      <c r="FS42" s="1259"/>
      <c r="FT42" s="1259"/>
      <c r="FU42" s="1259"/>
      <c r="FV42" s="1259"/>
      <c r="FW42" s="1259"/>
      <c r="FX42" s="1259"/>
      <c r="FY42" s="1259"/>
      <c r="FZ42" s="1259"/>
      <c r="GA42" s="1260"/>
    </row>
    <row r="43" spans="2:183" ht="15.95" customHeight="1" thickBot="1">
      <c r="B43" s="282" t="s">
        <v>117</v>
      </c>
      <c r="C43" s="1942" t="s">
        <v>103</v>
      </c>
      <c r="D43" s="1926">
        <v>125.0377</v>
      </c>
      <c r="E43" s="1929">
        <v>125.25810000000001</v>
      </c>
      <c r="F43" s="1930">
        <v>124.63940000000001</v>
      </c>
      <c r="G43" s="1930">
        <v>132.04840000000002</v>
      </c>
      <c r="H43" s="1930">
        <v>138.16230000000002</v>
      </c>
      <c r="I43" s="1930">
        <v>135.5599</v>
      </c>
      <c r="J43" s="1930">
        <v>137.81540000000001</v>
      </c>
      <c r="K43" s="1930">
        <v>149.726</v>
      </c>
      <c r="L43" s="1930">
        <v>152.63390000000001</v>
      </c>
      <c r="M43" s="1927">
        <v>149.98430000000002</v>
      </c>
      <c r="N43" s="1927">
        <v>145.35720000000001</v>
      </c>
      <c r="O43" s="1931">
        <v>137.8888</v>
      </c>
      <c r="Q43" s="282" t="s">
        <v>117</v>
      </c>
      <c r="R43" s="1942" t="s">
        <v>103</v>
      </c>
      <c r="S43" s="1930">
        <v>131.05510000000001</v>
      </c>
      <c r="T43" s="1930">
        <v>134.16130000000001</v>
      </c>
      <c r="U43" s="1930">
        <v>133.55119999999999</v>
      </c>
      <c r="V43" s="1930">
        <v>136.80840000000001</v>
      </c>
      <c r="W43" s="1930">
        <v>139.8202</v>
      </c>
      <c r="X43" s="1930">
        <v>144.69570000000002</v>
      </c>
      <c r="Y43" s="1930">
        <v>147.60420000000002</v>
      </c>
      <c r="Z43" s="1927">
        <v>149.47920000000002</v>
      </c>
      <c r="AA43" s="1927">
        <v>154.6557</v>
      </c>
      <c r="AB43" s="1930">
        <v>157.17910000000001</v>
      </c>
      <c r="AC43" s="1930">
        <v>161.0496</v>
      </c>
      <c r="AD43" s="1931">
        <v>159.05090000000001</v>
      </c>
      <c r="AG43" s="272"/>
      <c r="AH43" s="1063" t="s">
        <v>118</v>
      </c>
      <c r="AI43" s="1080">
        <v>1328.3226</v>
      </c>
      <c r="AJ43" s="1081">
        <v>1233.8929000000001</v>
      </c>
      <c r="AK43" s="1081">
        <v>1204.1935000000001</v>
      </c>
      <c r="AL43" s="1081">
        <v>1238.7333000000001</v>
      </c>
      <c r="AM43" s="1081">
        <v>1282.2258000000002</v>
      </c>
      <c r="AN43" s="1081">
        <v>1299.8667</v>
      </c>
      <c r="AO43" s="1081">
        <v>1343.2903000000001</v>
      </c>
      <c r="AP43" s="1081">
        <v>1353.8387</v>
      </c>
      <c r="AQ43" s="1072">
        <v>1409.3</v>
      </c>
      <c r="AR43" s="1072">
        <v>1436.7419</v>
      </c>
      <c r="AS43" s="1081">
        <v>1485.3667</v>
      </c>
      <c r="AT43" s="1082">
        <v>1468.7742000000001</v>
      </c>
      <c r="AV43" s="272"/>
      <c r="AW43" s="1063" t="s">
        <v>118</v>
      </c>
      <c r="AX43" s="1081">
        <v>1356.6774</v>
      </c>
      <c r="AY43" s="1081">
        <v>1360.931</v>
      </c>
      <c r="AZ43" s="1081">
        <v>1372</v>
      </c>
      <c r="BA43" s="1081">
        <v>1382.4</v>
      </c>
      <c r="BB43" s="1081">
        <v>1406.6774</v>
      </c>
      <c r="BC43" s="1081">
        <v>1428.6333</v>
      </c>
      <c r="BD43" s="1081">
        <v>1523.1289999999999</v>
      </c>
      <c r="BE43" s="1072">
        <v>1555.3226</v>
      </c>
      <c r="BF43" s="1072">
        <v>1559.4</v>
      </c>
      <c r="BG43" s="1081">
        <v>1576.2902999999999</v>
      </c>
      <c r="BH43" s="1081">
        <v>1578.1333</v>
      </c>
      <c r="BI43" s="1081">
        <v>1600.5161000000001</v>
      </c>
      <c r="BK43" s="272" t="s">
        <v>117</v>
      </c>
      <c r="BL43" s="1063" t="s">
        <v>103</v>
      </c>
      <c r="BM43" s="289">
        <v>183.75</v>
      </c>
      <c r="BN43" s="296">
        <v>185.83</v>
      </c>
      <c r="BO43" s="296">
        <v>188.18</v>
      </c>
      <c r="BP43" s="296">
        <v>186.43</v>
      </c>
      <c r="BQ43" s="296">
        <v>180.82</v>
      </c>
      <c r="BR43" s="296">
        <v>194.4</v>
      </c>
      <c r="BS43" s="296">
        <v>195.94</v>
      </c>
      <c r="BT43" s="296">
        <v>194.52</v>
      </c>
      <c r="BU43" s="296">
        <v>195.26</v>
      </c>
      <c r="BV43" s="296">
        <v>193.19</v>
      </c>
      <c r="BW43" s="296">
        <v>189.02</v>
      </c>
      <c r="BX43" s="297">
        <v>185.22</v>
      </c>
      <c r="BZ43" s="197" t="s">
        <v>117</v>
      </c>
      <c r="CA43" s="255" t="s">
        <v>103</v>
      </c>
      <c r="CB43" s="286">
        <v>184.99877873405273</v>
      </c>
      <c r="CC43" s="287">
        <v>180.249</v>
      </c>
      <c r="CD43" s="287">
        <v>181.11350000000002</v>
      </c>
      <c r="CE43" s="287">
        <v>181.40710000000001</v>
      </c>
      <c r="CF43" s="287">
        <v>188.23240000000001</v>
      </c>
      <c r="CG43" s="287">
        <v>186.60290000000001</v>
      </c>
      <c r="CH43" s="287">
        <v>182.70760000000001</v>
      </c>
      <c r="CI43" s="287">
        <v>176.8192</v>
      </c>
      <c r="CJ43" s="287">
        <v>171.62880000000001</v>
      </c>
      <c r="CK43" s="287">
        <v>178.21080000000001</v>
      </c>
      <c r="CL43" s="287">
        <v>177.1386</v>
      </c>
      <c r="CM43" s="288">
        <v>172.2252</v>
      </c>
      <c r="CO43" s="197" t="s">
        <v>117</v>
      </c>
      <c r="CP43" s="255" t="s">
        <v>103</v>
      </c>
      <c r="CQ43" s="465">
        <v>163.59310000000002</v>
      </c>
      <c r="CR43" s="465">
        <v>163.2894</v>
      </c>
      <c r="CS43" s="465">
        <v>170.65940000000001</v>
      </c>
      <c r="CT43" s="465">
        <v>171.58150000000001</v>
      </c>
      <c r="CU43" s="465">
        <v>172.64660000000001</v>
      </c>
      <c r="CV43" s="465">
        <v>176.6576</v>
      </c>
      <c r="CW43" s="465">
        <v>176.64080000000001</v>
      </c>
      <c r="CX43" s="465">
        <v>175.89660000000001</v>
      </c>
      <c r="CY43" s="465">
        <v>180.364</v>
      </c>
      <c r="CZ43" s="465">
        <v>183.0215</v>
      </c>
      <c r="DA43" s="465">
        <v>187.88310000000001</v>
      </c>
      <c r="DB43" s="664">
        <v>189.31140000000002</v>
      </c>
      <c r="DE43" s="257"/>
      <c r="DF43" s="259" t="s">
        <v>118</v>
      </c>
      <c r="DG43" s="690">
        <v>1683.3226000000002</v>
      </c>
      <c r="DH43" s="690">
        <v>1687.931</v>
      </c>
      <c r="DI43" s="690">
        <v>1688.6129000000001</v>
      </c>
      <c r="DJ43" s="690">
        <v>1703.9333000000001</v>
      </c>
      <c r="DK43" s="690">
        <v>1716.3871000000001</v>
      </c>
      <c r="DL43" s="690">
        <v>1732.9667000000002</v>
      </c>
      <c r="DM43" s="690">
        <v>1733.5806</v>
      </c>
      <c r="DN43" s="690">
        <v>1740.0323000000001</v>
      </c>
      <c r="DO43" s="690">
        <v>1741.1</v>
      </c>
      <c r="DP43" s="690">
        <v>1744.7419</v>
      </c>
      <c r="DQ43" s="690">
        <v>1745.5333000000001</v>
      </c>
      <c r="DR43" s="700">
        <v>1743.9032000000002</v>
      </c>
      <c r="DU43" s="869"/>
      <c r="DV43" s="870" t="s">
        <v>118</v>
      </c>
      <c r="DW43" s="690">
        <v>1704.7097000000001</v>
      </c>
      <c r="DX43" s="690">
        <v>1679.3929000000001</v>
      </c>
      <c r="DY43" s="690">
        <v>1673.3871000000001</v>
      </c>
      <c r="DZ43" s="690">
        <v>1676.7333000000001</v>
      </c>
      <c r="EA43" s="690">
        <v>1694.3871000000001</v>
      </c>
      <c r="EB43" s="690">
        <v>1707</v>
      </c>
      <c r="EC43" s="690">
        <v>1723.7097000000001</v>
      </c>
      <c r="ED43" s="690">
        <v>1730.2581</v>
      </c>
      <c r="EE43" s="690">
        <v>1729.0333000000001</v>
      </c>
      <c r="EF43" s="690">
        <v>1736.8710000000001</v>
      </c>
      <c r="EG43" s="690">
        <v>1752.4</v>
      </c>
      <c r="EH43" s="700">
        <v>1749.1290000000001</v>
      </c>
      <c r="EJ43" s="869"/>
      <c r="EK43" s="870" t="s">
        <v>118</v>
      </c>
      <c r="EL43" s="992">
        <v>1743.9677000000001</v>
      </c>
      <c r="EM43" s="992">
        <v>1714.4286000000002</v>
      </c>
      <c r="EN43" s="992">
        <v>1704.0645000000002</v>
      </c>
      <c r="EO43" s="992">
        <v>1687.9333000000001</v>
      </c>
      <c r="EP43" s="992">
        <v>1691.3871000000001</v>
      </c>
      <c r="EQ43" s="992">
        <v>1711.7667000000001</v>
      </c>
      <c r="ER43" s="992">
        <v>1690.4839000000002</v>
      </c>
      <c r="ES43" s="992">
        <v>1692.9032</v>
      </c>
      <c r="ET43" s="992">
        <v>1709.7</v>
      </c>
      <c r="EU43" s="992">
        <v>1703.1290000000001</v>
      </c>
      <c r="EV43" s="992">
        <v>1707.5333000000001</v>
      </c>
      <c r="EW43" s="1076">
        <v>1716.9032</v>
      </c>
      <c r="EY43" s="869"/>
      <c r="EZ43" s="865" t="s">
        <v>120</v>
      </c>
      <c r="FA43" s="1252">
        <v>140.4</v>
      </c>
      <c r="FB43" s="1230">
        <v>139.88</v>
      </c>
      <c r="FC43" s="1230">
        <v>139.07</v>
      </c>
      <c r="FD43" s="1230">
        <v>139.84</v>
      </c>
      <c r="FE43" s="1230">
        <v>144.93</v>
      </c>
      <c r="FF43" s="1230">
        <v>149.26</v>
      </c>
      <c r="FG43" s="1230">
        <v>152.49</v>
      </c>
      <c r="FH43" s="1230">
        <v>153.27000000000001</v>
      </c>
      <c r="FI43" s="1230">
        <v>153.66999999999999</v>
      </c>
      <c r="FJ43" s="1230">
        <v>155.96</v>
      </c>
      <c r="FK43" s="1230">
        <v>157.85</v>
      </c>
      <c r="FL43" s="1253">
        <v>161.28</v>
      </c>
      <c r="FN43" s="405" t="s">
        <v>137</v>
      </c>
      <c r="FO43" s="1595" t="s">
        <v>103</v>
      </c>
      <c r="FP43" s="1369">
        <v>185.86</v>
      </c>
      <c r="FQ43" s="1369">
        <v>187.33</v>
      </c>
      <c r="FR43" s="1369">
        <v>190.96</v>
      </c>
      <c r="FS43" s="1369">
        <v>180.76</v>
      </c>
      <c r="FT43" s="1369">
        <v>162.31</v>
      </c>
      <c r="FU43" s="1369">
        <v>162.51</v>
      </c>
      <c r="FV43" s="1369">
        <v>151.96</v>
      </c>
      <c r="FW43" s="1369">
        <v>150.77000000000001</v>
      </c>
      <c r="FX43" s="1369">
        <v>145.55000000000001</v>
      </c>
      <c r="FY43" s="1369">
        <v>140.19999999999999</v>
      </c>
      <c r="FZ43" s="1369">
        <v>134.9</v>
      </c>
      <c r="GA43" s="1597">
        <v>128.52000000000001</v>
      </c>
    </row>
    <row r="44" spans="2:183" ht="15.95" customHeight="1" thickBot="1">
      <c r="B44" s="282"/>
      <c r="C44" s="1918" t="s">
        <v>118</v>
      </c>
      <c r="D44" s="1926">
        <v>1344.8065000000001</v>
      </c>
      <c r="E44" s="1929">
        <v>1359.5</v>
      </c>
      <c r="F44" s="1930">
        <v>1394.2903000000001</v>
      </c>
      <c r="G44" s="1930">
        <v>1437.2667000000001</v>
      </c>
      <c r="H44" s="1930">
        <v>1463.8387</v>
      </c>
      <c r="I44" s="1930">
        <v>1473.6667</v>
      </c>
      <c r="J44" s="1930">
        <v>1495.0968</v>
      </c>
      <c r="K44" s="1930">
        <v>1532.7419</v>
      </c>
      <c r="L44" s="1930">
        <v>1555.8</v>
      </c>
      <c r="M44" s="1927">
        <v>1545.2258000000002</v>
      </c>
      <c r="N44" s="1927">
        <v>1502.0667000000001</v>
      </c>
      <c r="O44" s="1931">
        <v>1436.4516000000001</v>
      </c>
      <c r="Q44" s="1943"/>
      <c r="R44" s="1918" t="s">
        <v>118</v>
      </c>
      <c r="S44" s="1933">
        <v>1338.0323000000001</v>
      </c>
      <c r="T44" s="1933">
        <v>1336.5</v>
      </c>
      <c r="U44" s="1933">
        <v>1298.3226</v>
      </c>
      <c r="V44" s="1933">
        <v>1323.7</v>
      </c>
      <c r="W44" s="1933">
        <v>1351.8710000000001</v>
      </c>
      <c r="X44" s="1933">
        <v>1385.6</v>
      </c>
      <c r="Y44" s="1933">
        <v>1401.1613</v>
      </c>
      <c r="Z44" s="1934">
        <v>1408.8387</v>
      </c>
      <c r="AA44" s="1934">
        <v>1428.6333</v>
      </c>
      <c r="AB44" s="1933">
        <v>1457.1613</v>
      </c>
      <c r="AC44" s="1933">
        <v>1501.4333000000001</v>
      </c>
      <c r="AD44" s="1935">
        <v>1442.5161000000001</v>
      </c>
      <c r="AG44" s="272" t="s">
        <v>119</v>
      </c>
      <c r="AH44" s="1063" t="s">
        <v>103</v>
      </c>
      <c r="AI44" s="1080">
        <v>156.2037</v>
      </c>
      <c r="AJ44" s="1081">
        <v>154.12030000000001</v>
      </c>
      <c r="AK44" s="1081">
        <v>151.9434</v>
      </c>
      <c r="AL44" s="1081">
        <v>154.90960000000001</v>
      </c>
      <c r="AM44" s="1081">
        <v>163.1994</v>
      </c>
      <c r="AN44" s="1081">
        <v>166.92960000000002</v>
      </c>
      <c r="AO44" s="1081">
        <v>167.81230000000002</v>
      </c>
      <c r="AP44" s="1081">
        <v>165.82689999999999</v>
      </c>
      <c r="AQ44" s="1072">
        <v>162.34200000000001</v>
      </c>
      <c r="AR44" s="1072">
        <v>162.68630000000002</v>
      </c>
      <c r="AS44" s="1081">
        <v>167.024</v>
      </c>
      <c r="AT44" s="1082">
        <v>170.51400000000001</v>
      </c>
      <c r="AV44" s="272" t="s">
        <v>119</v>
      </c>
      <c r="AW44" s="1092" t="s">
        <v>103</v>
      </c>
      <c r="AX44" s="1081">
        <v>168.41249999999999</v>
      </c>
      <c r="AY44" s="1081">
        <v>162.33969999999999</v>
      </c>
      <c r="AZ44" s="1081">
        <v>165.03100000000001</v>
      </c>
      <c r="BA44" s="1081">
        <v>172.57339999999999</v>
      </c>
      <c r="BB44" s="1081">
        <v>180.2963</v>
      </c>
      <c r="BC44" s="1081">
        <v>181.3339</v>
      </c>
      <c r="BD44" s="1081">
        <v>186.0384</v>
      </c>
      <c r="BE44" s="1072">
        <v>186.4</v>
      </c>
      <c r="BF44" s="1072">
        <v>186.57769999999999</v>
      </c>
      <c r="BG44" s="1081">
        <v>190.77510000000001</v>
      </c>
      <c r="BH44" s="1081">
        <v>194.65</v>
      </c>
      <c r="BI44" s="1081">
        <v>193.07480000000001</v>
      </c>
      <c r="BK44" s="272"/>
      <c r="BL44" s="1063" t="s">
        <v>118</v>
      </c>
      <c r="BM44" s="298">
        <v>1583.6</v>
      </c>
      <c r="BN44" s="298">
        <v>1582.9</v>
      </c>
      <c r="BO44" s="298">
        <v>1573</v>
      </c>
      <c r="BP44" s="298">
        <v>1572.6</v>
      </c>
      <c r="BQ44" s="298">
        <v>1549.5</v>
      </c>
      <c r="BR44" s="298">
        <v>1686.1</v>
      </c>
      <c r="BS44" s="298">
        <v>1697.6</v>
      </c>
      <c r="BT44" s="298">
        <v>1692.7</v>
      </c>
      <c r="BU44" s="298">
        <v>1694.8</v>
      </c>
      <c r="BV44" s="298">
        <v>1689.1</v>
      </c>
      <c r="BW44" s="298">
        <v>1677</v>
      </c>
      <c r="BX44" s="299">
        <v>1657.7</v>
      </c>
      <c r="BZ44" s="197"/>
      <c r="CA44" s="259" t="s">
        <v>118</v>
      </c>
      <c r="CB44" s="293">
        <v>1635.6451612903227</v>
      </c>
      <c r="CC44" s="294">
        <v>1598.7857000000001</v>
      </c>
      <c r="CD44" s="294">
        <v>1606.4194</v>
      </c>
      <c r="CE44" s="294">
        <v>1639.8667</v>
      </c>
      <c r="CF44" s="294">
        <v>1700.5161000000001</v>
      </c>
      <c r="CG44" s="294">
        <v>1696.7333000000001</v>
      </c>
      <c r="CH44" s="294">
        <v>1686.8387</v>
      </c>
      <c r="CI44" s="294">
        <v>1624.5806</v>
      </c>
      <c r="CJ44" s="294">
        <v>1581.4333000000001</v>
      </c>
      <c r="CK44" s="294">
        <v>1635.5161000000001</v>
      </c>
      <c r="CL44" s="294">
        <v>1634.3667</v>
      </c>
      <c r="CM44" s="295">
        <v>1619.6129000000001</v>
      </c>
      <c r="CO44" s="257"/>
      <c r="CP44" s="259" t="s">
        <v>118</v>
      </c>
      <c r="CQ44" s="466">
        <v>1541.7097000000001</v>
      </c>
      <c r="CR44" s="466">
        <v>1548.4643000000001</v>
      </c>
      <c r="CS44" s="466">
        <v>1579.0645000000002</v>
      </c>
      <c r="CT44" s="466">
        <v>1600.4667000000002</v>
      </c>
      <c r="CU44" s="466">
        <v>1607.7097000000001</v>
      </c>
      <c r="CV44" s="466">
        <v>1638.3333</v>
      </c>
      <c r="CW44" s="466">
        <v>1657</v>
      </c>
      <c r="CX44" s="466">
        <v>1672.2903000000001</v>
      </c>
      <c r="CY44" s="466">
        <v>1693.3333</v>
      </c>
      <c r="CZ44" s="466">
        <v>1711.7419</v>
      </c>
      <c r="DA44" s="466">
        <v>1751.1333000000002</v>
      </c>
      <c r="DB44" s="665">
        <v>1750.7419</v>
      </c>
      <c r="DE44" s="197" t="s">
        <v>119</v>
      </c>
      <c r="DF44" s="255" t="s">
        <v>103</v>
      </c>
      <c r="DG44" s="689">
        <v>153.83510000000001</v>
      </c>
      <c r="DH44" s="689">
        <v>144.30430000000001</v>
      </c>
      <c r="DI44" s="689">
        <v>143.2174</v>
      </c>
      <c r="DJ44" s="689">
        <v>141.66750000000002</v>
      </c>
      <c r="DK44" s="689">
        <v>147.73060000000001</v>
      </c>
      <c r="DL44" s="689">
        <v>152.22740000000002</v>
      </c>
      <c r="DM44" s="689">
        <v>149.76510000000002</v>
      </c>
      <c r="DN44" s="689">
        <v>155.3537</v>
      </c>
      <c r="DO44" s="689">
        <v>161.6189</v>
      </c>
      <c r="DP44" s="689">
        <v>160.3416</v>
      </c>
      <c r="DQ44" s="689">
        <v>170.06300000000002</v>
      </c>
      <c r="DR44" s="699">
        <v>177.4016</v>
      </c>
      <c r="DU44" s="197" t="s">
        <v>119</v>
      </c>
      <c r="DV44" s="865" t="s">
        <v>103</v>
      </c>
      <c r="DW44" s="689">
        <v>173.0582</v>
      </c>
      <c r="DX44" s="689">
        <v>173.37520000000001</v>
      </c>
      <c r="DY44" s="689">
        <v>172.99510000000001</v>
      </c>
      <c r="DZ44" s="689">
        <v>181.50300000000001</v>
      </c>
      <c r="EA44" s="689">
        <v>185.05520000000001</v>
      </c>
      <c r="EB44" s="689">
        <v>183.98310000000001</v>
      </c>
      <c r="EC44" s="689">
        <v>184.4708</v>
      </c>
      <c r="ED44" s="689">
        <v>180.36940000000001</v>
      </c>
      <c r="EE44" s="689">
        <v>180.16380000000001</v>
      </c>
      <c r="EF44" s="689">
        <v>175.96340000000001</v>
      </c>
      <c r="EG44" s="689">
        <v>172.2542</v>
      </c>
      <c r="EH44" s="699">
        <v>170.0556</v>
      </c>
      <c r="EJ44" s="197" t="s">
        <v>119</v>
      </c>
      <c r="EK44" s="865" t="s">
        <v>103</v>
      </c>
      <c r="EL44" s="991">
        <v>165.7946</v>
      </c>
      <c r="EM44" s="991">
        <v>163.37730000000002</v>
      </c>
      <c r="EN44" s="991">
        <v>163.1044</v>
      </c>
      <c r="EO44" s="991">
        <v>164.76340000000002</v>
      </c>
      <c r="EP44" s="991">
        <v>166.57990000000001</v>
      </c>
      <c r="EQ44" s="991">
        <v>168.9727</v>
      </c>
      <c r="ER44" s="991">
        <v>168.32310000000001</v>
      </c>
      <c r="ES44" s="991">
        <v>165.30350000000001</v>
      </c>
      <c r="ET44" s="991">
        <v>164.66820000000001</v>
      </c>
      <c r="EU44" s="991">
        <v>165.227</v>
      </c>
      <c r="EV44" s="991">
        <v>163.75140000000002</v>
      </c>
      <c r="EW44" s="1075">
        <v>158.79840000000002</v>
      </c>
      <c r="EY44" s="869"/>
      <c r="EZ44" s="871"/>
      <c r="FA44" s="1258"/>
      <c r="FB44" s="1259"/>
      <c r="FC44" s="1259"/>
      <c r="FD44" s="1259"/>
      <c r="FE44" s="1259"/>
      <c r="FF44" s="1259"/>
      <c r="FG44" s="1259"/>
      <c r="FH44" s="1259"/>
      <c r="FI44" s="1259"/>
      <c r="FJ44" s="1259"/>
      <c r="FK44" s="1259"/>
      <c r="FL44" s="1260"/>
      <c r="FN44" s="1352"/>
      <c r="FO44" s="1353"/>
      <c r="FP44" s="1372"/>
      <c r="FQ44" s="1372"/>
      <c r="FR44" s="1372"/>
      <c r="FS44" s="1372"/>
      <c r="FT44" s="1372"/>
      <c r="FU44" s="1372"/>
      <c r="FV44" s="1372"/>
      <c r="FW44" s="1372"/>
      <c r="FX44" s="1372"/>
      <c r="FY44" s="1372"/>
      <c r="FZ44" s="1372"/>
      <c r="GA44" s="1600"/>
    </row>
    <row r="45" spans="2:183" ht="15.95" customHeight="1" thickBot="1">
      <c r="B45" s="282" t="s">
        <v>119</v>
      </c>
      <c r="C45" s="1918" t="s">
        <v>103</v>
      </c>
      <c r="D45" s="1926">
        <v>138.87530000000001</v>
      </c>
      <c r="E45" s="1929">
        <v>150.50300000000001</v>
      </c>
      <c r="F45" s="1930">
        <v>151.672</v>
      </c>
      <c r="G45" s="1930">
        <v>160.2741</v>
      </c>
      <c r="H45" s="1930">
        <v>167.33540000000002</v>
      </c>
      <c r="I45" s="1930">
        <v>175.5916</v>
      </c>
      <c r="J45" s="1930">
        <v>176.45070000000001</v>
      </c>
      <c r="K45" s="1930">
        <v>173.07470000000001</v>
      </c>
      <c r="L45" s="1930">
        <v>163.62720000000002</v>
      </c>
      <c r="M45" s="1927">
        <v>154.17780000000002</v>
      </c>
      <c r="N45" s="1927">
        <v>151.54240000000001</v>
      </c>
      <c r="O45" s="1931">
        <v>149.92850000000001</v>
      </c>
      <c r="Q45" s="282" t="s">
        <v>119</v>
      </c>
      <c r="R45" s="1918" t="s">
        <v>103</v>
      </c>
      <c r="S45" s="1930">
        <v>152.7115</v>
      </c>
      <c r="T45" s="1930">
        <v>156.2465</v>
      </c>
      <c r="U45" s="1930">
        <v>153.3716</v>
      </c>
      <c r="V45" s="1930">
        <v>159.0692</v>
      </c>
      <c r="W45" s="1930">
        <v>163.73150000000001</v>
      </c>
      <c r="X45" s="1930">
        <v>171.2996</v>
      </c>
      <c r="Y45" s="1930">
        <v>170.36190000000002</v>
      </c>
      <c r="Z45" s="1927">
        <v>169.1575</v>
      </c>
      <c r="AA45" s="1927">
        <v>163.54910000000001</v>
      </c>
      <c r="AB45" s="1930">
        <v>153.48340000000002</v>
      </c>
      <c r="AC45" s="1930">
        <v>154.92359999999999</v>
      </c>
      <c r="AD45" s="1931">
        <v>157.17950000000002</v>
      </c>
      <c r="AG45" s="272"/>
      <c r="AH45" s="1063" t="s">
        <v>120</v>
      </c>
      <c r="AI45" s="1080">
        <v>132.36709999999999</v>
      </c>
      <c r="AJ45" s="1081">
        <v>130.54</v>
      </c>
      <c r="AK45" s="1081">
        <v>131.59190000000001</v>
      </c>
      <c r="AL45" s="1081">
        <v>136.71630000000002</v>
      </c>
      <c r="AM45" s="1081">
        <v>143.44230000000002</v>
      </c>
      <c r="AN45" s="1081">
        <v>147.928</v>
      </c>
      <c r="AO45" s="1081">
        <v>148.61260000000001</v>
      </c>
      <c r="AP45" s="1081">
        <v>145.2174</v>
      </c>
      <c r="AQ45" s="1072">
        <v>141.63930000000002</v>
      </c>
      <c r="AR45" s="1072">
        <v>141.52940000000001</v>
      </c>
      <c r="AS45" s="1081">
        <v>143.43630000000002</v>
      </c>
      <c r="AT45" s="1082">
        <v>144.00450000000001</v>
      </c>
      <c r="AV45" s="272"/>
      <c r="AW45" s="1063" t="s">
        <v>120</v>
      </c>
      <c r="AX45" s="1081">
        <v>140.13059999999999</v>
      </c>
      <c r="AY45" s="1081">
        <v>135.74860000000001</v>
      </c>
      <c r="AZ45" s="1081">
        <v>137.8158</v>
      </c>
      <c r="BA45" s="1081">
        <v>141.98269999999999</v>
      </c>
      <c r="BB45" s="1081">
        <v>145.14099999999999</v>
      </c>
      <c r="BC45" s="1081">
        <v>146.1353</v>
      </c>
      <c r="BD45" s="1081">
        <v>146.81389999999999</v>
      </c>
      <c r="BE45" s="1072">
        <v>146.8623</v>
      </c>
      <c r="BF45" s="1072">
        <v>148.94300000000001</v>
      </c>
      <c r="BG45" s="1081">
        <v>153.79390000000001</v>
      </c>
      <c r="BH45" s="1081">
        <v>156.41630000000001</v>
      </c>
      <c r="BI45" s="1081">
        <v>156.81479999999999</v>
      </c>
      <c r="BK45" s="272" t="s">
        <v>119</v>
      </c>
      <c r="BL45" s="1063" t="s">
        <v>103</v>
      </c>
      <c r="BM45" s="289">
        <v>186.22</v>
      </c>
      <c r="BN45" s="296">
        <v>176.53</v>
      </c>
      <c r="BO45" s="296">
        <v>176.69</v>
      </c>
      <c r="BP45" s="296">
        <v>182.73</v>
      </c>
      <c r="BQ45" s="296">
        <v>187.94</v>
      </c>
      <c r="BR45" s="296">
        <v>190.58</v>
      </c>
      <c r="BS45" s="296">
        <v>191.14</v>
      </c>
      <c r="BT45" s="296">
        <v>190.72</v>
      </c>
      <c r="BU45" s="296">
        <v>197.24</v>
      </c>
      <c r="BV45" s="296">
        <v>198.66</v>
      </c>
      <c r="BW45" s="296">
        <v>199.82</v>
      </c>
      <c r="BX45" s="297">
        <v>199.72</v>
      </c>
      <c r="BZ45" s="197" t="s">
        <v>119</v>
      </c>
      <c r="CA45" s="255" t="s">
        <v>103</v>
      </c>
      <c r="CB45" s="286">
        <v>197.72746606863555</v>
      </c>
      <c r="CC45" s="287">
        <v>192.8595</v>
      </c>
      <c r="CD45" s="287">
        <v>189.0342</v>
      </c>
      <c r="CE45" s="287">
        <v>191.0403</v>
      </c>
      <c r="CF45" s="287">
        <v>194.92830000000001</v>
      </c>
      <c r="CG45" s="287">
        <v>197.76930000000002</v>
      </c>
      <c r="CH45" s="287">
        <v>197.89400000000001</v>
      </c>
      <c r="CI45" s="287">
        <v>192.73490000000001</v>
      </c>
      <c r="CJ45" s="287">
        <v>189.8895</v>
      </c>
      <c r="CK45" s="287">
        <v>188.92320000000001</v>
      </c>
      <c r="CL45" s="287">
        <v>182.2106</v>
      </c>
      <c r="CM45" s="288">
        <v>179.56</v>
      </c>
      <c r="CO45" s="197" t="s">
        <v>119</v>
      </c>
      <c r="CP45" s="255" t="s">
        <v>103</v>
      </c>
      <c r="CQ45" s="465">
        <v>179.46340000000001</v>
      </c>
      <c r="CR45" s="465">
        <v>180.00570000000002</v>
      </c>
      <c r="CS45" s="465">
        <v>180.83860000000001</v>
      </c>
      <c r="CT45" s="465">
        <v>179.85560000000001</v>
      </c>
      <c r="CU45" s="465">
        <v>180.3091</v>
      </c>
      <c r="CV45" s="465">
        <v>181.6884</v>
      </c>
      <c r="CW45" s="465">
        <v>186.0762</v>
      </c>
      <c r="CX45" s="465">
        <v>183.56630000000001</v>
      </c>
      <c r="CY45" s="465">
        <v>176.17870000000002</v>
      </c>
      <c r="CZ45" s="465">
        <v>172.2851</v>
      </c>
      <c r="DA45" s="465">
        <v>175.75810000000001</v>
      </c>
      <c r="DB45" s="664">
        <v>169.49610000000001</v>
      </c>
      <c r="DE45" s="257"/>
      <c r="DF45" s="255" t="s">
        <v>120</v>
      </c>
      <c r="DG45" s="690">
        <v>115.67</v>
      </c>
      <c r="DH45" s="690">
        <v>111.84520000000001</v>
      </c>
      <c r="DI45" s="690">
        <v>111.8858</v>
      </c>
      <c r="DJ45" s="690">
        <v>112.31200000000001</v>
      </c>
      <c r="DK45" s="690">
        <v>115</v>
      </c>
      <c r="DL45" s="690">
        <v>119.9067</v>
      </c>
      <c r="DM45" s="690">
        <v>125.81450000000001</v>
      </c>
      <c r="DN45" s="690">
        <v>132.8235</v>
      </c>
      <c r="DO45" s="690">
        <v>137.68970000000002</v>
      </c>
      <c r="DP45" s="690">
        <v>142.98230000000001</v>
      </c>
      <c r="DQ45" s="690">
        <v>147.797</v>
      </c>
      <c r="DR45" s="700">
        <v>149.92260000000002</v>
      </c>
      <c r="DU45" s="869"/>
      <c r="DV45" s="865" t="s">
        <v>120</v>
      </c>
      <c r="DW45" s="690">
        <v>149.05610000000001</v>
      </c>
      <c r="DX45" s="690">
        <v>147.95000000000002</v>
      </c>
      <c r="DY45" s="690">
        <v>149.67740000000001</v>
      </c>
      <c r="DZ45" s="690">
        <v>154.06870000000001</v>
      </c>
      <c r="EA45" s="690">
        <v>158.12350000000001</v>
      </c>
      <c r="EB45" s="690">
        <v>161.2303</v>
      </c>
      <c r="EC45" s="690">
        <v>163.47030000000001</v>
      </c>
      <c r="ED45" s="690">
        <v>164.1052</v>
      </c>
      <c r="EE45" s="690">
        <v>161.5617</v>
      </c>
      <c r="EF45" s="690">
        <v>156.74260000000001</v>
      </c>
      <c r="EG45" s="690">
        <v>152.9093</v>
      </c>
      <c r="EH45" s="700">
        <v>150.16840000000002</v>
      </c>
      <c r="EJ45" s="869"/>
      <c r="EK45" s="865" t="s">
        <v>120</v>
      </c>
      <c r="EL45" s="992">
        <v>146.54390000000001</v>
      </c>
      <c r="EM45" s="992">
        <v>144.4375</v>
      </c>
      <c r="EN45" s="992">
        <v>143.94390000000001</v>
      </c>
      <c r="EO45" s="992">
        <v>143.73430000000002</v>
      </c>
      <c r="EP45" s="992">
        <v>146.18680000000001</v>
      </c>
      <c r="EQ45" s="992">
        <v>148.3563</v>
      </c>
      <c r="ER45" s="992">
        <v>149.34520000000001</v>
      </c>
      <c r="ES45" s="992">
        <v>148.14350000000002</v>
      </c>
      <c r="ET45" s="992">
        <v>147.11170000000001</v>
      </c>
      <c r="EU45" s="992">
        <v>145.7158</v>
      </c>
      <c r="EV45" s="992">
        <v>144.29600000000002</v>
      </c>
      <c r="EW45" s="1076">
        <v>142.46899999999999</v>
      </c>
      <c r="EY45" s="405" t="s">
        <v>137</v>
      </c>
      <c r="EZ45" s="872" t="s">
        <v>103</v>
      </c>
      <c r="FA45" s="1261">
        <v>134.33000000000001</v>
      </c>
      <c r="FB45" s="1262">
        <v>135.61000000000001</v>
      </c>
      <c r="FC45" s="1262">
        <v>142.12</v>
      </c>
      <c r="FD45" s="1262">
        <v>166.24</v>
      </c>
      <c r="FE45" s="1262">
        <v>172.63</v>
      </c>
      <c r="FF45" s="1262">
        <v>177.67</v>
      </c>
      <c r="FG45" s="1262">
        <v>175.55</v>
      </c>
      <c r="FH45" s="1262">
        <v>178.82</v>
      </c>
      <c r="FI45" s="1262">
        <v>181.74</v>
      </c>
      <c r="FJ45" s="1262">
        <v>182.74</v>
      </c>
      <c r="FK45" s="1262">
        <v>186.42</v>
      </c>
      <c r="FL45" s="1263">
        <v>195.15</v>
      </c>
      <c r="FN45" s="1328" t="s">
        <v>119</v>
      </c>
      <c r="FO45" s="1601" t="s">
        <v>103</v>
      </c>
      <c r="FP45" s="1371">
        <v>190.22</v>
      </c>
      <c r="FQ45" s="1371">
        <v>193.18</v>
      </c>
      <c r="FR45" s="1371">
        <v>182.57</v>
      </c>
      <c r="FS45" s="1371">
        <v>186.96</v>
      </c>
      <c r="FT45" s="1371">
        <v>185.84</v>
      </c>
      <c r="FU45" s="1371">
        <v>183.66</v>
      </c>
      <c r="FV45" s="1371">
        <v>182.72</v>
      </c>
      <c r="FW45" s="1371">
        <v>181.4</v>
      </c>
      <c r="FX45" s="1371">
        <v>175.2</v>
      </c>
      <c r="FY45" s="1371">
        <v>172.81</v>
      </c>
      <c r="FZ45" s="1371">
        <v>171.9</v>
      </c>
      <c r="GA45" s="1603">
        <v>165.33</v>
      </c>
    </row>
    <row r="46" spans="2:183" ht="14.25" customHeight="1" thickBot="1">
      <c r="B46" s="282"/>
      <c r="C46" s="1918" t="s">
        <v>120</v>
      </c>
      <c r="D46" s="1926">
        <v>127.84320000000001</v>
      </c>
      <c r="E46" s="1929">
        <v>133.46680000000001</v>
      </c>
      <c r="F46" s="1930">
        <v>139.04130000000001</v>
      </c>
      <c r="G46" s="1930">
        <v>144.2713</v>
      </c>
      <c r="H46" s="1930">
        <v>148.2268</v>
      </c>
      <c r="I46" s="1930">
        <v>150.65730000000002</v>
      </c>
      <c r="J46" s="1930">
        <v>151.83840000000001</v>
      </c>
      <c r="K46" s="1930">
        <v>149.22390000000001</v>
      </c>
      <c r="L46" s="1930">
        <v>145.614</v>
      </c>
      <c r="M46" s="1927">
        <v>141.17680000000001</v>
      </c>
      <c r="N46" s="1927">
        <v>136.15300000000002</v>
      </c>
      <c r="O46" s="1931">
        <v>134.88580000000002</v>
      </c>
      <c r="Q46" s="1943"/>
      <c r="R46" s="1918" t="s">
        <v>120</v>
      </c>
      <c r="S46" s="1930">
        <v>134.97900000000001</v>
      </c>
      <c r="T46" s="1930">
        <v>136.83250000000001</v>
      </c>
      <c r="U46" s="1930">
        <v>138.1832</v>
      </c>
      <c r="V46" s="1930">
        <v>139.47970000000001</v>
      </c>
      <c r="W46" s="1930">
        <v>140.6713</v>
      </c>
      <c r="X46" s="1930">
        <v>142.136</v>
      </c>
      <c r="Y46" s="1930">
        <v>142.21870000000001</v>
      </c>
      <c r="Z46" s="1927">
        <v>139.5026</v>
      </c>
      <c r="AA46" s="1927">
        <v>136.99030000000002</v>
      </c>
      <c r="AB46" s="1930">
        <v>134.30160000000001</v>
      </c>
      <c r="AC46" s="1930">
        <v>132.59630000000001</v>
      </c>
      <c r="AD46" s="1931">
        <v>133.1848</v>
      </c>
      <c r="AG46" s="1093"/>
      <c r="AH46" s="1093"/>
      <c r="AI46" s="1080"/>
      <c r="AJ46" s="1081"/>
      <c r="AK46" s="1081"/>
      <c r="AL46" s="1081"/>
      <c r="AM46" s="1081"/>
      <c r="AN46" s="1081"/>
      <c r="AO46" s="1081"/>
      <c r="AP46" s="1081"/>
      <c r="AQ46" s="1072"/>
      <c r="AR46" s="1072"/>
      <c r="AS46" s="1081"/>
      <c r="AT46" s="1082"/>
      <c r="AV46" s="1093"/>
      <c r="AW46" s="1093"/>
      <c r="AX46" s="1080"/>
      <c r="AY46" s="1081"/>
      <c r="AZ46" s="1081"/>
      <c r="BA46" s="1081"/>
      <c r="BB46" s="1081"/>
      <c r="BC46" s="1081"/>
      <c r="BD46" s="1081"/>
      <c r="BE46" s="1081"/>
      <c r="BF46" s="1072"/>
      <c r="BG46" s="1072"/>
      <c r="BH46" s="1081"/>
      <c r="BI46" s="1082"/>
      <c r="BK46" s="272"/>
      <c r="BL46" s="1063" t="s">
        <v>120</v>
      </c>
      <c r="BM46" s="290">
        <v>154.65</v>
      </c>
      <c r="BN46" s="327">
        <v>151.88</v>
      </c>
      <c r="BO46" s="327">
        <v>151.94999999999999</v>
      </c>
      <c r="BP46" s="327">
        <v>155.34</v>
      </c>
      <c r="BQ46" s="327">
        <v>159.37</v>
      </c>
      <c r="BR46" s="327">
        <v>162.44999999999999</v>
      </c>
      <c r="BS46" s="327">
        <v>164.68</v>
      </c>
      <c r="BT46" s="327">
        <v>163.93</v>
      </c>
      <c r="BU46" s="327">
        <v>166.22</v>
      </c>
      <c r="BV46" s="327">
        <v>168.19</v>
      </c>
      <c r="BW46" s="327">
        <v>167.59</v>
      </c>
      <c r="BX46" s="328">
        <v>167.22</v>
      </c>
      <c r="BZ46" s="197"/>
      <c r="CA46" s="255" t="s">
        <v>120</v>
      </c>
      <c r="CB46" s="293">
        <v>163.74290322580649</v>
      </c>
      <c r="CC46" s="294">
        <v>159.10390000000001</v>
      </c>
      <c r="CD46" s="294">
        <v>157.12390000000002</v>
      </c>
      <c r="CE46" s="294">
        <v>157.68370000000002</v>
      </c>
      <c r="CF46" s="294">
        <v>159.05350000000001</v>
      </c>
      <c r="CG46" s="294">
        <v>158.98869999999999</v>
      </c>
      <c r="CH46" s="294">
        <v>157.0265</v>
      </c>
      <c r="CI46" s="294">
        <v>153.66230000000002</v>
      </c>
      <c r="CJ46" s="294">
        <v>151.45170000000002</v>
      </c>
      <c r="CK46" s="294">
        <v>150.05289999999999</v>
      </c>
      <c r="CL46" s="294">
        <v>144.667</v>
      </c>
      <c r="CM46" s="295">
        <v>141.55680000000001</v>
      </c>
      <c r="CO46" s="257"/>
      <c r="CP46" s="255" t="s">
        <v>120</v>
      </c>
      <c r="CQ46" s="466">
        <v>137.8374</v>
      </c>
      <c r="CR46" s="466">
        <v>133.39860000000002</v>
      </c>
      <c r="CS46" s="466">
        <v>130.8613</v>
      </c>
      <c r="CT46" s="466">
        <v>130.03630000000001</v>
      </c>
      <c r="CU46" s="466">
        <v>130.0513</v>
      </c>
      <c r="CV46" s="466">
        <v>130.97300000000001</v>
      </c>
      <c r="CW46" s="466">
        <v>131.7071</v>
      </c>
      <c r="CX46" s="466">
        <v>131.0206</v>
      </c>
      <c r="CY46" s="466">
        <v>128.7903</v>
      </c>
      <c r="CZ46" s="466">
        <v>126.2748</v>
      </c>
      <c r="DA46" s="466">
        <v>124.40570000000001</v>
      </c>
      <c r="DB46" s="665">
        <v>122.8326</v>
      </c>
      <c r="DE46" s="257"/>
      <c r="DF46" s="260"/>
      <c r="DG46" s="693"/>
      <c r="DH46" s="693"/>
      <c r="DI46" s="693"/>
      <c r="DJ46" s="693"/>
      <c r="DK46" s="693"/>
      <c r="DL46" s="693"/>
      <c r="DM46" s="693"/>
      <c r="DN46" s="693"/>
      <c r="DO46" s="693"/>
      <c r="DP46" s="693"/>
      <c r="DQ46" s="693"/>
      <c r="DR46" s="703"/>
      <c r="DU46" s="869"/>
      <c r="DV46" s="871"/>
      <c r="DW46" s="693"/>
      <c r="DX46" s="693"/>
      <c r="DY46" s="693"/>
      <c r="DZ46" s="693"/>
      <c r="EA46" s="693"/>
      <c r="EB46" s="693"/>
      <c r="EC46" s="693"/>
      <c r="ED46" s="693"/>
      <c r="EE46" s="693"/>
      <c r="EF46" s="693"/>
      <c r="EG46" s="693"/>
      <c r="EH46" s="703"/>
      <c r="EJ46" s="869"/>
      <c r="EK46" s="871"/>
      <c r="EL46" s="995"/>
      <c r="EM46" s="995"/>
      <c r="EN46" s="995"/>
      <c r="EO46" s="995"/>
      <c r="EP46" s="995"/>
      <c r="EQ46" s="995"/>
      <c r="ER46" s="995"/>
      <c r="ES46" s="995"/>
      <c r="ET46" s="995"/>
      <c r="EU46" s="995"/>
      <c r="EV46" s="995"/>
      <c r="EW46" s="1094"/>
      <c r="FN46" s="869"/>
      <c r="FO46" s="1605" t="s">
        <v>120</v>
      </c>
      <c r="FP46" s="1370">
        <v>161.56</v>
      </c>
      <c r="FQ46" s="1370">
        <v>162.44</v>
      </c>
      <c r="FR46" s="1370">
        <v>162.55000000000001</v>
      </c>
      <c r="FS46" s="1370">
        <v>163.81</v>
      </c>
      <c r="FT46" s="1370">
        <v>164.46</v>
      </c>
      <c r="FU46" s="1370">
        <v>165.03</v>
      </c>
      <c r="FV46" s="1370">
        <v>165.34</v>
      </c>
      <c r="FW46" s="1370">
        <v>163.41</v>
      </c>
      <c r="FX46" s="1370">
        <v>159.30000000000001</v>
      </c>
      <c r="FY46" s="1370">
        <v>156.88</v>
      </c>
      <c r="FZ46" s="1370">
        <v>154.19999999999999</v>
      </c>
      <c r="GA46" s="1607">
        <v>149.78</v>
      </c>
    </row>
    <row r="47" spans="2:183" ht="21.75" customHeight="1" thickBot="1">
      <c r="B47" s="1943"/>
      <c r="C47" s="1943"/>
      <c r="D47" s="1944"/>
      <c r="E47" s="1944"/>
      <c r="F47" s="1945"/>
      <c r="G47" s="1945"/>
      <c r="H47" s="1945"/>
      <c r="I47" s="1945"/>
      <c r="J47" s="1945"/>
      <c r="K47" s="1945"/>
      <c r="L47" s="1945"/>
      <c r="M47" s="1945"/>
      <c r="N47" s="1945"/>
      <c r="O47" s="1946"/>
      <c r="Q47" s="1943"/>
      <c r="R47" s="1943"/>
      <c r="S47" s="1945"/>
      <c r="T47" s="1945"/>
      <c r="U47" s="1945"/>
      <c r="V47" s="1945"/>
      <c r="W47" s="1945"/>
      <c r="X47" s="1945"/>
      <c r="Y47" s="1945"/>
      <c r="Z47" s="1945"/>
      <c r="AA47" s="1945"/>
      <c r="AB47" s="1945"/>
      <c r="AC47" s="1945"/>
      <c r="AD47" s="1946"/>
      <c r="AG47" s="329" t="s">
        <v>137</v>
      </c>
      <c r="AH47" s="329" t="s">
        <v>103</v>
      </c>
      <c r="AI47" s="330">
        <v>135.3141</v>
      </c>
      <c r="AJ47" s="330">
        <v>144.03890000000001</v>
      </c>
      <c r="AK47" s="330">
        <v>149.09040000000002</v>
      </c>
      <c r="AL47" s="330">
        <v>154.51300000000001</v>
      </c>
      <c r="AM47" s="330">
        <v>157.03050000000002</v>
      </c>
      <c r="AN47" s="330">
        <v>155.56820000000002</v>
      </c>
      <c r="AO47" s="330">
        <v>157.02800000000002</v>
      </c>
      <c r="AP47" s="330">
        <v>155.71270000000001</v>
      </c>
      <c r="AQ47" s="330">
        <v>154.8425</v>
      </c>
      <c r="AR47" s="330">
        <v>155.95950000000002</v>
      </c>
      <c r="AS47" s="330">
        <v>159.80330000000001</v>
      </c>
      <c r="AT47" s="330">
        <v>159.34100000000001</v>
      </c>
      <c r="AV47" s="329" t="s">
        <v>137</v>
      </c>
      <c r="AW47" s="329" t="s">
        <v>103</v>
      </c>
      <c r="AX47" s="330">
        <v>151.40960000000001</v>
      </c>
      <c r="AY47" s="330">
        <v>157.9933</v>
      </c>
      <c r="AZ47" s="330">
        <v>161.5993</v>
      </c>
      <c r="BA47" s="330">
        <v>163.48169999999999</v>
      </c>
      <c r="BB47" s="330">
        <v>162.8493</v>
      </c>
      <c r="BC47" s="330">
        <v>167.8826</v>
      </c>
      <c r="BD47" s="330">
        <v>168.92179999999999</v>
      </c>
      <c r="BE47" s="330">
        <v>179.63</v>
      </c>
      <c r="BF47" s="330">
        <v>190.11</v>
      </c>
      <c r="BG47" s="330">
        <v>189.0924</v>
      </c>
      <c r="BH47" s="330">
        <v>180.2843</v>
      </c>
      <c r="BI47" s="330">
        <v>172.9514806451613</v>
      </c>
      <c r="BK47" s="331"/>
      <c r="BL47" s="1095"/>
      <c r="BM47" s="332"/>
      <c r="BN47" s="333"/>
      <c r="BO47" s="333"/>
      <c r="BP47" s="333"/>
      <c r="BQ47" s="333"/>
      <c r="BR47" s="333"/>
      <c r="BS47" s="333"/>
      <c r="BT47" s="333"/>
      <c r="BU47" s="333"/>
      <c r="BV47" s="333"/>
      <c r="BW47" s="333"/>
      <c r="BX47" s="334"/>
      <c r="BZ47" s="197"/>
      <c r="CA47" s="260"/>
      <c r="CB47" s="335"/>
      <c r="CC47" s="336"/>
      <c r="CD47" s="336"/>
      <c r="CE47" s="336"/>
      <c r="CF47" s="336"/>
      <c r="CG47" s="336"/>
      <c r="CH47" s="336"/>
      <c r="CI47" s="336"/>
      <c r="CJ47" s="336"/>
      <c r="CK47" s="336"/>
      <c r="CL47" s="336"/>
      <c r="CM47" s="337"/>
      <c r="CO47" s="257"/>
      <c r="CP47" s="260"/>
      <c r="CQ47" s="661"/>
      <c r="CR47" s="661"/>
      <c r="CS47" s="661"/>
      <c r="CT47" s="661"/>
      <c r="CU47" s="661"/>
      <c r="CV47" s="661"/>
      <c r="CW47" s="661"/>
      <c r="CX47" s="661"/>
      <c r="CY47" s="661"/>
      <c r="CZ47" s="661"/>
      <c r="DA47" s="661"/>
      <c r="DB47" s="668"/>
      <c r="DE47" s="405" t="s">
        <v>137</v>
      </c>
      <c r="DF47" s="406" t="s">
        <v>103</v>
      </c>
      <c r="DG47" s="713">
        <v>127.45030000000001</v>
      </c>
      <c r="DH47" s="713">
        <v>127.6584</v>
      </c>
      <c r="DI47" s="713">
        <v>127.28790000000001</v>
      </c>
      <c r="DJ47" s="713">
        <v>127.56530000000001</v>
      </c>
      <c r="DK47" s="713">
        <v>136.84790000000001</v>
      </c>
      <c r="DL47" s="713">
        <v>151.40380000000002</v>
      </c>
      <c r="DM47" s="713">
        <v>161.53700000000001</v>
      </c>
      <c r="DN47" s="713">
        <v>163.46080000000001</v>
      </c>
      <c r="DO47" s="713">
        <v>165.64320000000001</v>
      </c>
      <c r="DP47" s="713">
        <v>158.01340000000002</v>
      </c>
      <c r="DQ47" s="713">
        <v>151.55289999999999</v>
      </c>
      <c r="DR47" s="714">
        <v>153.09440000000001</v>
      </c>
      <c r="DU47" s="405" t="s">
        <v>137</v>
      </c>
      <c r="DV47" s="872" t="s">
        <v>103</v>
      </c>
      <c r="DW47" s="713">
        <v>151.69150000000002</v>
      </c>
      <c r="DX47" s="713">
        <v>152.30590000000001</v>
      </c>
      <c r="DY47" s="713">
        <v>156.53200000000001</v>
      </c>
      <c r="DZ47" s="713">
        <v>168.85230000000001</v>
      </c>
      <c r="EA47" s="713">
        <v>174.00920000000002</v>
      </c>
      <c r="EB47" s="713">
        <v>176.7192</v>
      </c>
      <c r="EC47" s="713">
        <v>172.7191</v>
      </c>
      <c r="ED47" s="713">
        <v>170.16810000000001</v>
      </c>
      <c r="EE47" s="713">
        <v>165.32220000000001</v>
      </c>
      <c r="EF47" s="713">
        <v>151.38200000000001</v>
      </c>
      <c r="EG47" s="713">
        <v>145.65200000000002</v>
      </c>
      <c r="EH47" s="714">
        <v>142.785</v>
      </c>
      <c r="EJ47" s="405" t="s">
        <v>137</v>
      </c>
      <c r="EK47" s="872" t="s">
        <v>103</v>
      </c>
      <c r="EL47" s="996">
        <v>136.3211</v>
      </c>
      <c r="EM47" s="996">
        <v>140.8031</v>
      </c>
      <c r="EN47" s="996">
        <v>146.74540000000002</v>
      </c>
      <c r="EO47" s="996">
        <v>143.7302</v>
      </c>
      <c r="EP47" s="996">
        <v>141.59620000000001</v>
      </c>
      <c r="EQ47" s="996">
        <v>145.31700000000001</v>
      </c>
      <c r="ER47" s="996">
        <v>145.00900000000001</v>
      </c>
      <c r="ES47" s="996">
        <v>148.7329</v>
      </c>
      <c r="ET47" s="996">
        <v>146.78400000000002</v>
      </c>
      <c r="EU47" s="996">
        <v>138.0771</v>
      </c>
      <c r="EV47" s="996">
        <v>135.76240000000001</v>
      </c>
      <c r="EW47" s="997">
        <v>135.65700000000001</v>
      </c>
      <c r="FN47" s="1352"/>
      <c r="FO47" s="1353"/>
      <c r="FP47" s="1353"/>
      <c r="FQ47" s="1353"/>
      <c r="FR47" s="1353"/>
      <c r="FS47" s="1353"/>
      <c r="FT47" s="1353"/>
      <c r="FU47" s="1353"/>
      <c r="FV47" s="1353"/>
      <c r="FW47" s="1353"/>
      <c r="FX47" s="1353"/>
      <c r="FY47" s="1353"/>
      <c r="FZ47" s="1353"/>
      <c r="GA47" s="1353"/>
    </row>
    <row r="48" spans="2:183" ht="16.5" thickBot="1">
      <c r="B48" s="145" t="s">
        <v>137</v>
      </c>
      <c r="C48" s="145" t="s">
        <v>103</v>
      </c>
      <c r="D48" s="1947">
        <v>136.80610000000001</v>
      </c>
      <c r="E48" s="338">
        <v>133.43520000000001</v>
      </c>
      <c r="F48" s="338">
        <v>137.81290000000001</v>
      </c>
      <c r="G48" s="338">
        <v>142.8827</v>
      </c>
      <c r="H48" s="338">
        <v>144.23840000000001</v>
      </c>
      <c r="I48" s="338">
        <v>150.352</v>
      </c>
      <c r="J48" s="338">
        <v>156.4881</v>
      </c>
      <c r="K48" s="338">
        <v>155.0676</v>
      </c>
      <c r="L48" s="338">
        <v>148.4034</v>
      </c>
      <c r="M48" s="338">
        <v>136.23340000000002</v>
      </c>
      <c r="N48" s="338">
        <v>132.9425</v>
      </c>
      <c r="O48" s="338">
        <v>131.9179</v>
      </c>
      <c r="Q48" s="145" t="s">
        <v>137</v>
      </c>
      <c r="R48" s="145" t="s">
        <v>103</v>
      </c>
      <c r="S48" s="338">
        <v>130.67770000000002</v>
      </c>
      <c r="T48" s="338">
        <v>135.3312</v>
      </c>
      <c r="U48" s="338">
        <v>134.65370000000001</v>
      </c>
      <c r="V48" s="338">
        <v>132.7012</v>
      </c>
      <c r="W48" s="338">
        <v>139.50880000000001</v>
      </c>
      <c r="X48" s="338">
        <v>150.7534</v>
      </c>
      <c r="Y48" s="338">
        <v>149.0907</v>
      </c>
      <c r="Z48" s="338">
        <v>150.70670000000001</v>
      </c>
      <c r="AA48" s="338">
        <v>144.74620000000002</v>
      </c>
      <c r="AB48" s="338">
        <v>137.83000000000001</v>
      </c>
      <c r="AC48" s="338">
        <v>137.3897</v>
      </c>
      <c r="AD48" s="338">
        <v>139.44220000000001</v>
      </c>
      <c r="BK48" s="339" t="s">
        <v>137</v>
      </c>
      <c r="BL48" s="1096" t="s">
        <v>103</v>
      </c>
      <c r="BM48" s="340">
        <v>169.93</v>
      </c>
      <c r="BN48" s="341">
        <v>171.12</v>
      </c>
      <c r="BO48" s="341">
        <v>171.95</v>
      </c>
      <c r="BP48" s="341">
        <v>170.86</v>
      </c>
      <c r="BQ48" s="341">
        <v>165.45</v>
      </c>
      <c r="BR48" s="341">
        <v>172.08</v>
      </c>
      <c r="BS48" s="341">
        <v>181.09</v>
      </c>
      <c r="BT48" s="341">
        <v>190.07</v>
      </c>
      <c r="BU48" s="341">
        <v>191.04</v>
      </c>
      <c r="BV48" s="341">
        <v>180.44</v>
      </c>
      <c r="BW48" s="341">
        <v>171.55</v>
      </c>
      <c r="BX48" s="342">
        <v>170.13</v>
      </c>
      <c r="BZ48" s="343" t="s">
        <v>137</v>
      </c>
      <c r="CA48" s="344" t="s">
        <v>103</v>
      </c>
      <c r="CB48" s="345">
        <v>159.6869675483577</v>
      </c>
      <c r="CC48" s="346">
        <v>155.14270000000002</v>
      </c>
      <c r="CD48" s="346">
        <v>154.1371</v>
      </c>
      <c r="CE48" s="346">
        <v>161.505</v>
      </c>
      <c r="CF48" s="346">
        <v>163.9623</v>
      </c>
      <c r="CG48" s="346">
        <v>170.86920000000001</v>
      </c>
      <c r="CH48" s="346">
        <v>169.5829</v>
      </c>
      <c r="CI48" s="346">
        <v>164.7929</v>
      </c>
      <c r="CJ48" s="346">
        <v>158.31890000000001</v>
      </c>
      <c r="CK48" s="346">
        <v>143.41750000000002</v>
      </c>
      <c r="CL48" s="346">
        <v>140.83070000000001</v>
      </c>
      <c r="CM48" s="347">
        <v>134.6429</v>
      </c>
      <c r="CO48" s="405" t="s">
        <v>137</v>
      </c>
      <c r="CP48" s="406" t="s">
        <v>103</v>
      </c>
      <c r="CQ48" s="662">
        <v>130.12360000000001</v>
      </c>
      <c r="CR48" s="662">
        <v>137.0213</v>
      </c>
      <c r="CS48" s="662">
        <v>141.1302</v>
      </c>
      <c r="CT48" s="662">
        <v>144.03900000000002</v>
      </c>
      <c r="CU48" s="662">
        <v>142.0264</v>
      </c>
      <c r="CV48" s="662">
        <v>146.43630000000002</v>
      </c>
      <c r="CW48" s="662">
        <v>144.24870000000001</v>
      </c>
      <c r="CX48" s="662">
        <v>142.81640000000002</v>
      </c>
      <c r="CY48" s="662">
        <v>146.64750000000001</v>
      </c>
      <c r="CZ48" s="662">
        <v>141.97200000000001</v>
      </c>
      <c r="DA48" s="662">
        <v>132.10769999999999</v>
      </c>
      <c r="DB48" s="669">
        <v>126.2244</v>
      </c>
      <c r="FN48" s="1329" t="s">
        <v>499</v>
      </c>
      <c r="FO48" s="1330" t="s">
        <v>103</v>
      </c>
      <c r="FP48" s="1369">
        <v>185.99</v>
      </c>
      <c r="FQ48" s="1369"/>
      <c r="FR48" s="1369"/>
      <c r="FS48" s="1369"/>
      <c r="FT48" s="1369"/>
      <c r="FU48" s="1369"/>
      <c r="FV48" s="1369"/>
      <c r="FW48" s="1369"/>
      <c r="FX48" s="1369"/>
      <c r="FY48" s="1369"/>
      <c r="FZ48" s="1369"/>
      <c r="GA48" s="1369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84"/>
  <sheetViews>
    <sheetView showGridLines="0" topLeftCell="A10" zoomScaleNormal="100" workbookViewId="0">
      <selection activeCell="I22" sqref="I22"/>
    </sheetView>
  </sheetViews>
  <sheetFormatPr defaultRowHeight="12.75"/>
  <cols>
    <col min="1" max="1" width="30.7109375" style="213" customWidth="1"/>
    <col min="2" max="5" width="15.5703125" style="213" customWidth="1"/>
    <col min="6" max="9" width="9.140625" style="213"/>
    <col min="10" max="10" width="18" style="213" customWidth="1"/>
    <col min="11" max="11" width="14.5703125" style="213" customWidth="1"/>
    <col min="12" max="12" width="18.85546875" style="213" customWidth="1"/>
    <col min="13" max="13" width="14.5703125" style="213" customWidth="1"/>
    <col min="14" max="14" width="19.5703125" style="213" customWidth="1"/>
    <col min="15" max="15" width="9.140625" style="213"/>
    <col min="16" max="16" width="9.140625" style="213" customWidth="1"/>
    <col min="17" max="17" width="9.140625" style="213"/>
    <col min="18" max="18" width="17" style="213" customWidth="1"/>
    <col min="19" max="19" width="15" style="213" customWidth="1"/>
    <col min="20" max="20" width="17.5703125" style="213" customWidth="1"/>
    <col min="21" max="21" width="15.85546875" style="213" customWidth="1"/>
    <col min="22" max="22" width="17.7109375" style="213" customWidth="1"/>
    <col min="23" max="24" width="9.140625" style="213"/>
    <col min="25" max="25" width="18.5703125" style="213" customWidth="1"/>
    <col min="26" max="26" width="13.85546875" style="213" customWidth="1"/>
    <col min="27" max="27" width="17.7109375" style="213" customWidth="1"/>
    <col min="28" max="28" width="13.85546875" style="213" customWidth="1"/>
    <col min="29" max="29" width="18.42578125" style="213" customWidth="1"/>
    <col min="30" max="30" width="13.85546875" style="213" customWidth="1"/>
    <col min="31" max="31" width="22.7109375" style="213" customWidth="1"/>
    <col min="32" max="32" width="18.42578125" style="213" customWidth="1"/>
    <col min="33" max="39" width="16.5703125" style="213" customWidth="1"/>
    <col min="40" max="40" width="18.140625" style="213" customWidth="1"/>
    <col min="41" max="47" width="16.5703125" style="213" customWidth="1"/>
    <col min="48" max="48" width="18.5703125" style="213" customWidth="1"/>
    <col min="49" max="54" width="16.5703125" style="213" customWidth="1"/>
    <col min="55" max="55" width="18" style="213" customWidth="1"/>
    <col min="56" max="58" width="16.5703125" style="213" customWidth="1"/>
    <col min="59" max="59" width="18.85546875" style="213" customWidth="1"/>
    <col min="60" max="63" width="16.5703125" style="213" customWidth="1"/>
    <col min="64" max="16384" width="9.140625" style="213"/>
  </cols>
  <sheetData>
    <row r="1" spans="1:63" ht="18">
      <c r="BB1" s="212"/>
      <c r="BC1" s="212"/>
      <c r="BD1" s="212"/>
      <c r="BE1" s="212"/>
    </row>
    <row r="3" spans="1:63" ht="18.75">
      <c r="A3" s="233" t="s">
        <v>234</v>
      </c>
      <c r="J3" s="233" t="s">
        <v>234</v>
      </c>
      <c r="R3" s="233" t="s">
        <v>234</v>
      </c>
      <c r="Y3" s="233" t="s">
        <v>234</v>
      </c>
      <c r="AF3" s="233" t="s">
        <v>234</v>
      </c>
      <c r="AN3" s="233" t="s">
        <v>234</v>
      </c>
      <c r="AV3" s="233" t="s">
        <v>234</v>
      </c>
      <c r="BC3" s="233" t="s">
        <v>234</v>
      </c>
      <c r="BG3" s="233" t="s">
        <v>234</v>
      </c>
    </row>
    <row r="5" spans="1:63" ht="23.25" customHeight="1">
      <c r="A5" s="234" t="s">
        <v>669</v>
      </c>
      <c r="B5" s="234"/>
      <c r="C5" s="234"/>
      <c r="J5" s="234" t="s">
        <v>495</v>
      </c>
      <c r="K5" s="234"/>
      <c r="L5" s="234"/>
      <c r="R5" s="234" t="s">
        <v>426</v>
      </c>
      <c r="S5" s="234"/>
      <c r="T5" s="234"/>
      <c r="Y5" s="234" t="s">
        <v>496</v>
      </c>
      <c r="Z5" s="234"/>
      <c r="AA5" s="234"/>
      <c r="AF5" s="234" t="s">
        <v>415</v>
      </c>
      <c r="AG5" s="234"/>
      <c r="AH5" s="234"/>
      <c r="AN5" s="234" t="s">
        <v>416</v>
      </c>
      <c r="AO5" s="234"/>
      <c r="AP5" s="234"/>
      <c r="AV5" s="211" t="s">
        <v>285</v>
      </c>
      <c r="AW5" s="212"/>
      <c r="AX5" s="212"/>
      <c r="AY5" s="211"/>
      <c r="AZ5" s="212"/>
      <c r="BA5" s="212"/>
      <c r="BC5" s="211" t="s">
        <v>284</v>
      </c>
      <c r="BD5" s="212"/>
      <c r="BE5" s="212"/>
      <c r="BG5" s="234" t="s">
        <v>236</v>
      </c>
      <c r="BH5" s="234"/>
      <c r="BI5" s="235"/>
    </row>
    <row r="6" spans="1:63" ht="15" customHeight="1">
      <c r="A6" s="236"/>
      <c r="B6" s="236"/>
      <c r="C6" s="236"/>
      <c r="J6" s="236"/>
      <c r="K6" s="236"/>
      <c r="L6" s="236"/>
      <c r="R6" s="236"/>
      <c r="S6" s="236"/>
      <c r="T6" s="236"/>
      <c r="Y6" s="236"/>
      <c r="Z6" s="236"/>
      <c r="AA6" s="236"/>
      <c r="AF6" s="236"/>
      <c r="AG6" s="236"/>
      <c r="AH6" s="236"/>
      <c r="AN6" s="236"/>
      <c r="AO6" s="236"/>
      <c r="AP6" s="236"/>
      <c r="AV6" s="212"/>
      <c r="AW6" s="212"/>
      <c r="AX6" s="212"/>
      <c r="BC6" s="212"/>
      <c r="BD6" s="212"/>
      <c r="BE6" s="212"/>
      <c r="BG6" s="236"/>
      <c r="BH6" s="236"/>
      <c r="BI6"/>
    </row>
    <row r="7" spans="1:63" ht="15" customHeight="1">
      <c r="A7" s="1872" t="s">
        <v>228</v>
      </c>
      <c r="B7" s="250" t="s">
        <v>229</v>
      </c>
      <c r="C7" s="250" t="s">
        <v>229</v>
      </c>
      <c r="D7" s="250" t="s">
        <v>256</v>
      </c>
      <c r="E7" s="250" t="s">
        <v>257</v>
      </c>
      <c r="J7" s="1872" t="s">
        <v>228</v>
      </c>
      <c r="K7" s="250" t="s">
        <v>229</v>
      </c>
      <c r="L7" s="250" t="s">
        <v>229</v>
      </c>
      <c r="M7" s="250" t="s">
        <v>256</v>
      </c>
      <c r="N7" s="250" t="s">
        <v>257</v>
      </c>
      <c r="R7" s="1872" t="s">
        <v>228</v>
      </c>
      <c r="S7" s="250" t="s">
        <v>229</v>
      </c>
      <c r="T7" s="250" t="s">
        <v>229</v>
      </c>
      <c r="U7" s="250" t="s">
        <v>256</v>
      </c>
      <c r="V7" s="250" t="s">
        <v>257</v>
      </c>
      <c r="Y7" s="1872" t="s">
        <v>228</v>
      </c>
      <c r="Z7" s="250" t="s">
        <v>229</v>
      </c>
      <c r="AA7" s="250" t="s">
        <v>229</v>
      </c>
      <c r="AB7" s="250" t="s">
        <v>256</v>
      </c>
      <c r="AC7" s="250" t="s">
        <v>257</v>
      </c>
      <c r="AF7" s="1872" t="s">
        <v>228</v>
      </c>
      <c r="AG7" s="250" t="s">
        <v>229</v>
      </c>
      <c r="AH7" s="250" t="s">
        <v>229</v>
      </c>
      <c r="AI7" s="250" t="s">
        <v>256</v>
      </c>
      <c r="AJ7" s="250" t="s">
        <v>257</v>
      </c>
      <c r="AN7" s="1872" t="s">
        <v>228</v>
      </c>
      <c r="AO7" s="250" t="s">
        <v>229</v>
      </c>
      <c r="AP7" s="250" t="s">
        <v>229</v>
      </c>
      <c r="AQ7" s="250" t="s">
        <v>256</v>
      </c>
      <c r="AR7" s="250" t="s">
        <v>257</v>
      </c>
      <c r="AV7" s="2145" t="s">
        <v>228</v>
      </c>
      <c r="AW7" s="2148" t="s">
        <v>229</v>
      </c>
      <c r="AX7" s="2148" t="s">
        <v>229</v>
      </c>
      <c r="BC7" s="2145" t="s">
        <v>228</v>
      </c>
      <c r="BD7" s="2148" t="s">
        <v>229</v>
      </c>
      <c r="BE7" s="2148" t="s">
        <v>229</v>
      </c>
      <c r="BF7" s="214"/>
      <c r="BG7" s="2134" t="s">
        <v>228</v>
      </c>
      <c r="BH7" s="2137" t="s">
        <v>229</v>
      </c>
      <c r="BI7"/>
    </row>
    <row r="8" spans="1:63" ht="15" customHeight="1">
      <c r="A8" s="1873"/>
      <c r="B8" s="245"/>
      <c r="C8" s="387"/>
      <c r="D8"/>
      <c r="J8" s="1873"/>
      <c r="K8" s="245"/>
      <c r="L8" s="387"/>
      <c r="M8"/>
      <c r="R8" s="1873"/>
      <c r="S8" s="245"/>
      <c r="T8" s="387"/>
      <c r="U8"/>
      <c r="Y8" s="1873"/>
      <c r="Z8" s="245"/>
      <c r="AA8" s="387"/>
      <c r="AB8"/>
      <c r="AF8" s="1873"/>
      <c r="AG8" s="245"/>
      <c r="AH8" s="387"/>
      <c r="AI8"/>
      <c r="AN8" s="1873"/>
      <c r="AO8" s="245"/>
      <c r="AP8" s="387"/>
      <c r="AQ8"/>
      <c r="AV8" s="2146"/>
      <c r="AW8" s="2149"/>
      <c r="AX8" s="2149"/>
      <c r="BC8" s="2146"/>
      <c r="BD8" s="2149"/>
      <c r="BE8" s="2149"/>
      <c r="BG8" s="2135"/>
      <c r="BH8" s="2138"/>
      <c r="BI8"/>
    </row>
    <row r="9" spans="1:63" ht="15" customHeight="1">
      <c r="A9" s="1873"/>
      <c r="B9" s="251" t="s">
        <v>230</v>
      </c>
      <c r="C9" s="251" t="s">
        <v>258</v>
      </c>
      <c r="D9"/>
      <c r="J9" s="1873"/>
      <c r="K9" s="251" t="s">
        <v>230</v>
      </c>
      <c r="L9" s="251" t="s">
        <v>258</v>
      </c>
      <c r="M9"/>
      <c r="R9" s="1873"/>
      <c r="S9" s="251" t="s">
        <v>230</v>
      </c>
      <c r="T9" s="251" t="s">
        <v>258</v>
      </c>
      <c r="U9"/>
      <c r="Y9" s="1873"/>
      <c r="Z9" s="251" t="s">
        <v>230</v>
      </c>
      <c r="AA9" s="251" t="s">
        <v>258</v>
      </c>
      <c r="AB9"/>
      <c r="AF9" s="1873"/>
      <c r="AG9" s="251" t="s">
        <v>230</v>
      </c>
      <c r="AH9" s="251" t="s">
        <v>258</v>
      </c>
      <c r="AI9"/>
      <c r="AN9" s="1873"/>
      <c r="AO9" s="251" t="s">
        <v>230</v>
      </c>
      <c r="AP9" s="2139" t="s">
        <v>279</v>
      </c>
      <c r="AQ9"/>
      <c r="AV9" s="2146"/>
      <c r="AW9" s="2141" t="s">
        <v>230</v>
      </c>
      <c r="AX9" s="2139" t="s">
        <v>279</v>
      </c>
      <c r="AZ9" s="403"/>
      <c r="BA9" s="403"/>
      <c r="BC9" s="2146"/>
      <c r="BD9" s="2141" t="s">
        <v>230</v>
      </c>
      <c r="BE9" s="2139" t="s">
        <v>279</v>
      </c>
      <c r="BG9" s="2135"/>
      <c r="BH9" s="2143" t="s">
        <v>230</v>
      </c>
      <c r="BI9"/>
    </row>
    <row r="10" spans="1:63" ht="15" customHeight="1">
      <c r="A10" s="1874"/>
      <c r="B10" s="252"/>
      <c r="C10" s="252"/>
      <c r="D10"/>
      <c r="J10" s="1874"/>
      <c r="K10" s="252"/>
      <c r="L10" s="252"/>
      <c r="M10"/>
      <c r="R10" s="1874"/>
      <c r="S10" s="252"/>
      <c r="T10" s="252"/>
      <c r="U10"/>
      <c r="Y10" s="1874"/>
      <c r="Z10" s="252"/>
      <c r="AA10" s="252"/>
      <c r="AB10"/>
      <c r="AF10" s="1874"/>
      <c r="AG10" s="252"/>
      <c r="AH10" s="252"/>
      <c r="AI10"/>
      <c r="AN10" s="1874"/>
      <c r="AO10" s="252"/>
      <c r="AP10" s="2140"/>
      <c r="AQ10"/>
      <c r="AV10" s="2147"/>
      <c r="AW10" s="2142"/>
      <c r="AX10" s="2140"/>
      <c r="AZ10" s="402"/>
      <c r="BA10" s="402"/>
      <c r="BC10" s="2147"/>
      <c r="BD10" s="2142"/>
      <c r="BE10" s="2140"/>
      <c r="BG10" s="2136"/>
      <c r="BH10" s="2144"/>
      <c r="BI10"/>
    </row>
    <row r="11" spans="1:63" ht="15" customHeight="1">
      <c r="A11" s="1873"/>
      <c r="B11" s="245"/>
      <c r="C11" s="387"/>
      <c r="D11"/>
      <c r="J11" s="1873"/>
      <c r="K11" s="245"/>
      <c r="L11" s="387"/>
      <c r="M11"/>
      <c r="R11" s="1873"/>
      <c r="S11" s="245"/>
      <c r="T11" s="387"/>
      <c r="U11"/>
      <c r="Y11" s="1873"/>
      <c r="Z11" s="245"/>
      <c r="AA11" s="387"/>
      <c r="AB11"/>
      <c r="AF11" s="1873"/>
      <c r="AG11" s="245"/>
      <c r="AH11" s="387"/>
      <c r="AI11"/>
      <c r="AN11" s="1873"/>
      <c r="AO11" s="245"/>
      <c r="AP11" s="387"/>
      <c r="AQ11"/>
      <c r="AV11" s="1876"/>
      <c r="AW11" s="1877"/>
      <c r="AX11" s="394"/>
      <c r="BC11" s="1876"/>
      <c r="BD11" s="1877"/>
      <c r="BE11" s="394"/>
      <c r="BG11" s="1873"/>
      <c r="BH11" s="1875"/>
      <c r="BI11"/>
    </row>
    <row r="12" spans="1:63" ht="15" customHeight="1">
      <c r="A12"/>
      <c r="B12" s="246" t="s">
        <v>231</v>
      </c>
      <c r="C12" s="388"/>
      <c r="D12"/>
      <c r="J12"/>
      <c r="K12" s="246" t="s">
        <v>231</v>
      </c>
      <c r="L12" s="388"/>
      <c r="M12"/>
      <c r="R12"/>
      <c r="S12" s="246" t="s">
        <v>231</v>
      </c>
      <c r="T12" s="388"/>
      <c r="U12"/>
      <c r="Y12"/>
      <c r="Z12" s="246" t="s">
        <v>231</v>
      </c>
      <c r="AA12" s="388"/>
      <c r="AB12"/>
      <c r="AF12"/>
      <c r="AG12" s="246" t="s">
        <v>231</v>
      </c>
      <c r="AH12" s="388"/>
      <c r="AI12"/>
      <c r="AN12"/>
      <c r="AO12" s="246" t="s">
        <v>231</v>
      </c>
      <c r="AP12" s="388"/>
      <c r="AQ12"/>
      <c r="AW12" s="215" t="s">
        <v>231</v>
      </c>
      <c r="AX12" s="395"/>
      <c r="BD12" s="215" t="s">
        <v>231</v>
      </c>
      <c r="BE12" s="395"/>
      <c r="BG12"/>
      <c r="BH12" s="757" t="s">
        <v>231</v>
      </c>
      <c r="BI12"/>
    </row>
    <row r="13" spans="1:63" ht="15" customHeight="1">
      <c r="A13"/>
      <c r="B13" s="246"/>
      <c r="C13" s="388"/>
      <c r="D13"/>
      <c r="J13"/>
      <c r="K13" s="246"/>
      <c r="L13" s="388"/>
      <c r="M13"/>
      <c r="R13"/>
      <c r="S13" s="246"/>
      <c r="T13" s="388"/>
      <c r="U13"/>
      <c r="Y13"/>
      <c r="Z13" s="246"/>
      <c r="AA13" s="388"/>
      <c r="AB13"/>
      <c r="AE13" s="745"/>
      <c r="AF13"/>
      <c r="AG13" s="246"/>
      <c r="AH13" s="388"/>
      <c r="AI13"/>
      <c r="AN13"/>
      <c r="AO13" s="246"/>
      <c r="AP13" s="388"/>
      <c r="AQ13"/>
      <c r="AW13" s="215"/>
      <c r="AX13" s="395"/>
      <c r="BD13" s="215"/>
      <c r="BE13" s="395"/>
      <c r="BG13"/>
      <c r="BH13" s="757"/>
      <c r="BI13"/>
      <c r="BK13" s="193"/>
    </row>
    <row r="14" spans="1:63" ht="15" customHeight="1">
      <c r="A14" s="237" t="s">
        <v>203</v>
      </c>
      <c r="B14" s="1878"/>
      <c r="C14" s="752"/>
      <c r="D14" s="386">
        <f>((B14-K14)/K14)*100</f>
        <v>-100</v>
      </c>
      <c r="E14" s="386">
        <f>((C14-L14)/L14)*100</f>
        <v>-100</v>
      </c>
      <c r="J14" s="237" t="s">
        <v>203</v>
      </c>
      <c r="K14" s="1878">
        <v>1721227</v>
      </c>
      <c r="L14" s="752">
        <f>K14</f>
        <v>1721227</v>
      </c>
      <c r="M14" s="386">
        <f>((K14-S14)/S14)*100</f>
        <v>-12.980829995763369</v>
      </c>
      <c r="N14" s="386">
        <f>((L14-T14)/T14)*100</f>
        <v>-12.980829995763369</v>
      </c>
      <c r="R14" s="237" t="s">
        <v>203</v>
      </c>
      <c r="S14" s="1879">
        <v>1977986</v>
      </c>
      <c r="T14" s="752">
        <f>S14</f>
        <v>1977986</v>
      </c>
      <c r="U14" s="386">
        <f>((S14-Z14)/Z14)*100</f>
        <v>-1.8268865204085378</v>
      </c>
      <c r="V14" s="386">
        <f>((T14-AA14)/AA14)*100</f>
        <v>-1.8268865204085378</v>
      </c>
      <c r="Y14" s="237" t="s">
        <v>203</v>
      </c>
      <c r="Z14" s="1880">
        <v>2014794</v>
      </c>
      <c r="AA14" s="752">
        <f>Z14</f>
        <v>2014794</v>
      </c>
      <c r="AB14" s="386">
        <f>((Z14-AG14)/AG14)*100</f>
        <v>13.329343432582114</v>
      </c>
      <c r="AC14" s="386">
        <f t="shared" ref="AC14:AC25" si="0">((AA14-AH14)/AH14)*100</f>
        <v>13.329343432582114</v>
      </c>
      <c r="AF14" s="237" t="s">
        <v>203</v>
      </c>
      <c r="AG14" s="754">
        <v>1777822</v>
      </c>
      <c r="AH14" s="752">
        <f>AG14</f>
        <v>1777822</v>
      </c>
      <c r="AI14" s="386">
        <f t="shared" ref="AI14:AJ25" si="1">((AG14-AO14)/AO14)*100</f>
        <v>-0.1505193479142399</v>
      </c>
      <c r="AJ14" s="386">
        <f t="shared" si="1"/>
        <v>-0.1505193479142399</v>
      </c>
      <c r="AK14" s="403"/>
      <c r="AL14" s="403"/>
      <c r="AN14" s="237" t="s">
        <v>203</v>
      </c>
      <c r="AO14" s="754">
        <v>1780502</v>
      </c>
      <c r="AP14" s="752">
        <v>1780502</v>
      </c>
      <c r="AQ14" s="386">
        <f t="shared" ref="AQ14:AR25" si="2">((AO14-AW14)/AW14)*100</f>
        <v>0.43762663983068062</v>
      </c>
      <c r="AR14" s="386">
        <f t="shared" si="2"/>
        <v>0.43762663983068062</v>
      </c>
      <c r="AV14" s="216" t="s">
        <v>203</v>
      </c>
      <c r="AW14" s="217">
        <v>1772744</v>
      </c>
      <c r="AX14" s="389">
        <v>1772744</v>
      </c>
      <c r="BC14" s="216" t="s">
        <v>203</v>
      </c>
      <c r="BD14" s="217">
        <v>1664436</v>
      </c>
      <c r="BE14" s="389">
        <f>BD14</f>
        <v>1664436</v>
      </c>
      <c r="BG14" s="237" t="s">
        <v>203</v>
      </c>
      <c r="BH14" s="217">
        <v>1596479</v>
      </c>
      <c r="BI14"/>
    </row>
    <row r="15" spans="1:63" ht="15" customHeight="1">
      <c r="A15" s="237" t="s">
        <v>204</v>
      </c>
      <c r="B15" s="1881"/>
      <c r="C15" s="752"/>
      <c r="D15" s="386">
        <f t="shared" ref="D15:E25" si="3">((B15-K15)/K15)*100</f>
        <v>-100</v>
      </c>
      <c r="E15" s="386">
        <f t="shared" si="3"/>
        <v>-100</v>
      </c>
      <c r="J15" s="237" t="s">
        <v>204</v>
      </c>
      <c r="K15" s="1881">
        <v>1558914</v>
      </c>
      <c r="L15" s="752">
        <f>K15+K14</f>
        <v>3280141</v>
      </c>
      <c r="M15" s="386">
        <f t="shared" ref="M15:N25" si="4">((K15-S15)/S15)*100</f>
        <v>-12.314008539590525</v>
      </c>
      <c r="N15" s="386">
        <f>((L15-T15)/T15)*100</f>
        <v>-12.665186831221812</v>
      </c>
      <c r="R15" s="237" t="s">
        <v>204</v>
      </c>
      <c r="S15" s="1882">
        <v>1777837</v>
      </c>
      <c r="T15" s="752">
        <f>S15+S14</f>
        <v>3755823</v>
      </c>
      <c r="U15" s="386">
        <f t="shared" ref="U15:V42" si="5">((S15-Z15)/Z15)*100</f>
        <v>5.7655228704705683</v>
      </c>
      <c r="V15" s="386">
        <f t="shared" si="5"/>
        <v>1.6263691186311076</v>
      </c>
      <c r="Y15" s="237" t="s">
        <v>204</v>
      </c>
      <c r="Z15" s="1880">
        <v>1680923</v>
      </c>
      <c r="AA15" s="752">
        <f t="shared" ref="AA15:AA25" si="6">AA14+Z15</f>
        <v>3695717</v>
      </c>
      <c r="AB15" s="386">
        <f t="shared" ref="AB15:AB25" si="7">((Z15-AG15)/AG15)*100</f>
        <v>-1.887683392635344</v>
      </c>
      <c r="AC15" s="386">
        <f t="shared" si="0"/>
        <v>5.8615284756663115</v>
      </c>
      <c r="AF15" s="237" t="s">
        <v>204</v>
      </c>
      <c r="AG15" s="754">
        <v>1713264</v>
      </c>
      <c r="AH15" s="752">
        <f t="shared" ref="AH15:AH25" si="8">AH14+AG15</f>
        <v>3491086</v>
      </c>
      <c r="AI15" s="386">
        <f t="shared" si="1"/>
        <v>-4.2313922822284651</v>
      </c>
      <c r="AJ15" s="386">
        <f t="shared" si="1"/>
        <v>-2.1957918611870015</v>
      </c>
      <c r="AN15" s="237" t="s">
        <v>204</v>
      </c>
      <c r="AO15" s="754">
        <v>1788962</v>
      </c>
      <c r="AP15" s="752">
        <v>3569464</v>
      </c>
      <c r="AQ15" s="386">
        <f t="shared" si="2"/>
        <v>13.021432199599204</v>
      </c>
      <c r="AR15" s="386">
        <f t="shared" si="2"/>
        <v>6.3734728495325426</v>
      </c>
      <c r="AV15" s="216" t="s">
        <v>204</v>
      </c>
      <c r="AW15" s="217">
        <v>1582852</v>
      </c>
      <c r="AX15" s="389">
        <v>3355596</v>
      </c>
      <c r="AZ15" s="403"/>
      <c r="BA15" s="403"/>
      <c r="BC15" s="216" t="s">
        <v>204</v>
      </c>
      <c r="BD15" s="217">
        <v>1622510</v>
      </c>
      <c r="BE15" s="389">
        <f>BD14+BD15</f>
        <v>3286946</v>
      </c>
      <c r="BG15" s="237" t="s">
        <v>204</v>
      </c>
      <c r="BH15" s="217">
        <v>1461448</v>
      </c>
      <c r="BI15"/>
    </row>
    <row r="16" spans="1:63" ht="15" customHeight="1">
      <c r="A16" s="237" t="s">
        <v>205</v>
      </c>
      <c r="B16" s="1881"/>
      <c r="C16" s="752"/>
      <c r="D16" s="386">
        <f t="shared" si="3"/>
        <v>-100</v>
      </c>
      <c r="E16" s="386">
        <f t="shared" si="3"/>
        <v>-100</v>
      </c>
      <c r="J16" s="237" t="s">
        <v>205</v>
      </c>
      <c r="K16" s="1881">
        <v>1873175</v>
      </c>
      <c r="L16" s="752">
        <f>L15+K16</f>
        <v>5153316</v>
      </c>
      <c r="M16" s="386">
        <f t="shared" si="4"/>
        <v>-1.3675613314819759</v>
      </c>
      <c r="N16" s="386">
        <f t="shared" si="4"/>
        <v>-8.8710284935198604</v>
      </c>
      <c r="R16" s="237" t="s">
        <v>205</v>
      </c>
      <c r="S16" s="1880">
        <v>1899147</v>
      </c>
      <c r="T16" s="752">
        <f>T15+S16</f>
        <v>5654970</v>
      </c>
      <c r="U16" s="386">
        <f t="shared" si="5"/>
        <v>-14.635832465449067</v>
      </c>
      <c r="V16" s="386">
        <f t="shared" si="5"/>
        <v>-4.4845380675472715</v>
      </c>
      <c r="Y16" s="237" t="s">
        <v>205</v>
      </c>
      <c r="Z16" s="1880">
        <v>2224759</v>
      </c>
      <c r="AA16" s="752">
        <f t="shared" si="6"/>
        <v>5920476</v>
      </c>
      <c r="AB16" s="386">
        <f t="shared" si="7"/>
        <v>10.82683784501392</v>
      </c>
      <c r="AC16" s="386">
        <f t="shared" si="0"/>
        <v>7.6742860104701185</v>
      </c>
      <c r="AF16" s="237" t="s">
        <v>205</v>
      </c>
      <c r="AG16" s="754">
        <v>2007419</v>
      </c>
      <c r="AH16" s="752">
        <f t="shared" si="8"/>
        <v>5498505</v>
      </c>
      <c r="AI16" s="386">
        <f t="shared" si="1"/>
        <v>2.4734489896450422</v>
      </c>
      <c r="AJ16" s="386">
        <f t="shared" si="1"/>
        <v>-0.54127492638505448</v>
      </c>
      <c r="AN16" s="237" t="s">
        <v>205</v>
      </c>
      <c r="AO16" s="754">
        <v>1958965</v>
      </c>
      <c r="AP16" s="752">
        <v>5528429</v>
      </c>
      <c r="AQ16" s="386">
        <f t="shared" si="2"/>
        <v>-4.6831619480988351</v>
      </c>
      <c r="AR16" s="386">
        <f t="shared" si="2"/>
        <v>2.1737780480186886</v>
      </c>
      <c r="AV16" s="216" t="s">
        <v>205</v>
      </c>
      <c r="AW16" s="218">
        <v>2055214</v>
      </c>
      <c r="AX16" s="396">
        <v>5410810</v>
      </c>
      <c r="BC16" s="216" t="s">
        <v>205</v>
      </c>
      <c r="BD16" s="218">
        <v>1661575</v>
      </c>
      <c r="BE16" s="396">
        <f t="shared" ref="BE16:BE25" si="9">BE15+BD16</f>
        <v>4948521</v>
      </c>
      <c r="BG16" s="237" t="s">
        <v>205</v>
      </c>
      <c r="BH16" s="218">
        <v>1675553</v>
      </c>
      <c r="BI16"/>
    </row>
    <row r="17" spans="1:61" ht="15" customHeight="1">
      <c r="A17" s="237" t="s">
        <v>194</v>
      </c>
      <c r="B17" s="1881"/>
      <c r="C17" s="752"/>
      <c r="D17" s="386">
        <f t="shared" si="3"/>
        <v>-100</v>
      </c>
      <c r="E17" s="386">
        <f t="shared" si="3"/>
        <v>-100</v>
      </c>
      <c r="J17" s="237" t="s">
        <v>194</v>
      </c>
      <c r="K17" s="1881">
        <v>1540776</v>
      </c>
      <c r="L17" s="752">
        <f>L16+K17</f>
        <v>6694092</v>
      </c>
      <c r="M17" s="386">
        <f t="shared" si="4"/>
        <v>-15.537031788677028</v>
      </c>
      <c r="N17" s="386">
        <f t="shared" si="4"/>
        <v>-10.496895846639728</v>
      </c>
      <c r="R17" s="237" t="s">
        <v>194</v>
      </c>
      <c r="S17" s="1880">
        <v>1824203</v>
      </c>
      <c r="T17" s="752">
        <f t="shared" ref="T17:T25" si="10">T16+S17</f>
        <v>7479173</v>
      </c>
      <c r="U17" s="386">
        <f t="shared" si="5"/>
        <v>0.66984352106574541</v>
      </c>
      <c r="V17" s="386">
        <f t="shared" si="5"/>
        <v>-3.2766460598139728</v>
      </c>
      <c r="Y17" s="237" t="s">
        <v>194</v>
      </c>
      <c r="Z17" s="1880">
        <v>1812065</v>
      </c>
      <c r="AA17" s="752">
        <f t="shared" si="6"/>
        <v>7732541</v>
      </c>
      <c r="AB17" s="386">
        <f t="shared" si="7"/>
        <v>2.416015662532117</v>
      </c>
      <c r="AC17" s="386">
        <f t="shared" si="0"/>
        <v>6.3941843382812156</v>
      </c>
      <c r="AF17" s="237" t="s">
        <v>194</v>
      </c>
      <c r="AG17" s="754">
        <v>1769318</v>
      </c>
      <c r="AH17" s="752">
        <f t="shared" si="8"/>
        <v>7267823</v>
      </c>
      <c r="AI17" s="386">
        <f t="shared" si="1"/>
        <v>-0.66283986965534114</v>
      </c>
      <c r="AJ17" s="386">
        <f t="shared" si="1"/>
        <v>-0.57089674293352821</v>
      </c>
      <c r="AN17" s="237" t="s">
        <v>194</v>
      </c>
      <c r="AO17" s="754">
        <v>1781124</v>
      </c>
      <c r="AP17" s="752">
        <v>7309553</v>
      </c>
      <c r="AQ17" s="386">
        <f t="shared" si="2"/>
        <v>11.976643084682021</v>
      </c>
      <c r="AR17" s="386">
        <f t="shared" si="2"/>
        <v>4.4008431990545933</v>
      </c>
      <c r="AV17" s="216" t="s">
        <v>194</v>
      </c>
      <c r="AW17" s="218">
        <v>1590621</v>
      </c>
      <c r="AX17" s="396">
        <v>7001431</v>
      </c>
      <c r="BC17" s="216" t="s">
        <v>194</v>
      </c>
      <c r="BD17" s="218">
        <v>1824649</v>
      </c>
      <c r="BE17" s="396">
        <f t="shared" si="9"/>
        <v>6773170</v>
      </c>
      <c r="BG17" s="237" t="s">
        <v>194</v>
      </c>
      <c r="BH17" s="218">
        <v>1480531</v>
      </c>
      <c r="BI17"/>
    </row>
    <row r="18" spans="1:61" ht="15" customHeight="1">
      <c r="A18" s="237" t="s">
        <v>195</v>
      </c>
      <c r="B18" s="1881"/>
      <c r="C18" s="752"/>
      <c r="D18" s="386">
        <f t="shared" si="3"/>
        <v>-100</v>
      </c>
      <c r="E18" s="386">
        <f t="shared" si="3"/>
        <v>-100</v>
      </c>
      <c r="J18" s="237" t="s">
        <v>195</v>
      </c>
      <c r="K18" s="1881">
        <v>1613893</v>
      </c>
      <c r="L18" s="752">
        <f>L17+K18</f>
        <v>8307985</v>
      </c>
      <c r="M18" s="386">
        <f t="shared" si="4"/>
        <v>-4.9831236720157923</v>
      </c>
      <c r="N18" s="386">
        <f t="shared" si="4"/>
        <v>-9.4764530482889722</v>
      </c>
      <c r="R18" s="237" t="s">
        <v>195</v>
      </c>
      <c r="S18" s="1880">
        <v>1698533</v>
      </c>
      <c r="T18" s="752">
        <f t="shared" si="10"/>
        <v>9177706</v>
      </c>
      <c r="U18" s="386">
        <f t="shared" si="5"/>
        <v>-8.4977217802975211</v>
      </c>
      <c r="V18" s="386">
        <f t="shared" si="5"/>
        <v>-4.2873806617397463</v>
      </c>
      <c r="Y18" s="237" t="s">
        <v>195</v>
      </c>
      <c r="Z18" s="1880">
        <v>1856274</v>
      </c>
      <c r="AA18" s="752">
        <f t="shared" si="6"/>
        <v>9588815</v>
      </c>
      <c r="AB18" s="386">
        <f t="shared" si="7"/>
        <v>4.7729567632644372</v>
      </c>
      <c r="AC18" s="386">
        <f t="shared" si="0"/>
        <v>6.0764304885627949</v>
      </c>
      <c r="AF18" s="237" t="s">
        <v>195</v>
      </c>
      <c r="AG18" s="754">
        <v>1771711</v>
      </c>
      <c r="AH18" s="752">
        <f t="shared" si="8"/>
        <v>9039534</v>
      </c>
      <c r="AI18" s="386">
        <f t="shared" si="1"/>
        <v>-0.73741941303386849</v>
      </c>
      <c r="AJ18" s="386">
        <f t="shared" si="1"/>
        <v>-0.60357849962163634</v>
      </c>
      <c r="AN18" s="237" t="s">
        <v>195</v>
      </c>
      <c r="AO18" s="754">
        <v>1784873</v>
      </c>
      <c r="AP18" s="752">
        <v>9094426</v>
      </c>
      <c r="AQ18" s="386">
        <f t="shared" si="2"/>
        <v>2.2487737867047661</v>
      </c>
      <c r="AR18" s="386">
        <f t="shared" si="2"/>
        <v>3.9713622274209279</v>
      </c>
      <c r="AT18" s="403"/>
      <c r="AV18" s="216" t="s">
        <v>195</v>
      </c>
      <c r="AW18" s="217">
        <v>1745618</v>
      </c>
      <c r="AX18" s="389">
        <v>8747049</v>
      </c>
      <c r="BC18" s="216" t="s">
        <v>195</v>
      </c>
      <c r="BD18" s="217">
        <v>1637642</v>
      </c>
      <c r="BE18" s="389">
        <f t="shared" si="9"/>
        <v>8410812</v>
      </c>
      <c r="BG18" s="237" t="s">
        <v>195</v>
      </c>
      <c r="BH18" s="217">
        <v>1528627</v>
      </c>
      <c r="BI18"/>
    </row>
    <row r="19" spans="1:61" ht="15" customHeight="1">
      <c r="A19" s="237" t="s">
        <v>196</v>
      </c>
      <c r="B19" s="1883"/>
      <c r="C19" s="752"/>
      <c r="D19" s="386">
        <f t="shared" si="3"/>
        <v>-100</v>
      </c>
      <c r="E19" s="386">
        <f t="shared" si="3"/>
        <v>-100</v>
      </c>
      <c r="J19" s="237" t="s">
        <v>196</v>
      </c>
      <c r="K19" s="1883">
        <v>1627399</v>
      </c>
      <c r="L19" s="752">
        <f>L18+K19</f>
        <v>9935384</v>
      </c>
      <c r="M19" s="386">
        <f t="shared" si="4"/>
        <v>3.4012382232817489</v>
      </c>
      <c r="N19" s="386">
        <f t="shared" si="4"/>
        <v>-7.5913536008774152</v>
      </c>
      <c r="R19" s="237" t="s">
        <v>196</v>
      </c>
      <c r="S19" s="1884">
        <v>1573868</v>
      </c>
      <c r="T19" s="752">
        <f t="shared" si="10"/>
        <v>10751574</v>
      </c>
      <c r="U19" s="386">
        <f t="shared" si="5"/>
        <v>-12.131258102300299</v>
      </c>
      <c r="V19" s="386">
        <f t="shared" si="5"/>
        <v>-5.5219726795485364</v>
      </c>
      <c r="Y19" s="237" t="s">
        <v>196</v>
      </c>
      <c r="Z19" s="1884">
        <v>1791158</v>
      </c>
      <c r="AA19" s="752">
        <f t="shared" si="6"/>
        <v>11379973</v>
      </c>
      <c r="AB19" s="386">
        <f t="shared" si="7"/>
        <v>4.0136071013366692</v>
      </c>
      <c r="AC19" s="386">
        <f t="shared" si="0"/>
        <v>5.7463423572904189</v>
      </c>
      <c r="AF19" s="237" t="s">
        <v>196</v>
      </c>
      <c r="AG19" s="755">
        <v>1722042</v>
      </c>
      <c r="AH19" s="752">
        <f t="shared" si="8"/>
        <v>10761576</v>
      </c>
      <c r="AI19" s="386">
        <f t="shared" si="1"/>
        <v>-1.5661574182838973</v>
      </c>
      <c r="AJ19" s="386">
        <f t="shared" si="1"/>
        <v>-0.75887135096732561</v>
      </c>
      <c r="AN19" s="237" t="s">
        <v>196</v>
      </c>
      <c r="AO19" s="755">
        <v>1749441</v>
      </c>
      <c r="AP19" s="752">
        <v>10843867</v>
      </c>
      <c r="AQ19" s="386">
        <f t="shared" si="2"/>
        <v>-3.2799718859552629E-2</v>
      </c>
      <c r="AR19" s="386">
        <f t="shared" si="2"/>
        <v>3.303809522357871</v>
      </c>
      <c r="AV19" s="216" t="s">
        <v>196</v>
      </c>
      <c r="AW19" s="217">
        <v>1750015</v>
      </c>
      <c r="AX19" s="389">
        <v>10497064</v>
      </c>
      <c r="BC19" s="216" t="s">
        <v>196</v>
      </c>
      <c r="BD19" s="217">
        <v>1549232</v>
      </c>
      <c r="BE19" s="389">
        <f t="shared" si="9"/>
        <v>9960044</v>
      </c>
      <c r="BG19" s="237" t="s">
        <v>196</v>
      </c>
      <c r="BH19" s="217">
        <v>1412417</v>
      </c>
      <c r="BI19"/>
    </row>
    <row r="20" spans="1:61" ht="15" customHeight="1">
      <c r="A20" s="237" t="s">
        <v>197</v>
      </c>
      <c r="B20" s="1880"/>
      <c r="C20" s="752"/>
      <c r="D20" s="386">
        <f t="shared" si="3"/>
        <v>-100</v>
      </c>
      <c r="E20" s="386">
        <f t="shared" si="3"/>
        <v>-100</v>
      </c>
      <c r="J20" s="237" t="s">
        <v>197</v>
      </c>
      <c r="K20" s="1880">
        <v>1630706</v>
      </c>
      <c r="L20" s="752">
        <f t="shared" ref="L20:L25" si="11">L19+K20</f>
        <v>11566090</v>
      </c>
      <c r="M20" s="386">
        <f t="shared" si="4"/>
        <v>-6.1309119837348671</v>
      </c>
      <c r="N20" s="386">
        <f t="shared" si="4"/>
        <v>-7.3882035140802698</v>
      </c>
      <c r="R20" s="237" t="s">
        <v>197</v>
      </c>
      <c r="S20" s="1880">
        <v>1737213</v>
      </c>
      <c r="T20" s="752">
        <f t="shared" si="10"/>
        <v>12488787</v>
      </c>
      <c r="U20" s="386">
        <f t="shared" si="5"/>
        <v>-5.4519300789273455</v>
      </c>
      <c r="V20" s="386">
        <f t="shared" si="5"/>
        <v>-5.5122358407606233</v>
      </c>
      <c r="Y20" s="237" t="s">
        <v>197</v>
      </c>
      <c r="Z20" s="1880">
        <v>1837386</v>
      </c>
      <c r="AA20" s="752">
        <f t="shared" si="6"/>
        <v>13217359</v>
      </c>
      <c r="AB20" s="386">
        <f t="shared" si="7"/>
        <v>2.2812784422221046</v>
      </c>
      <c r="AC20" s="386">
        <f t="shared" si="0"/>
        <v>5.25066887742544</v>
      </c>
      <c r="AF20" s="237" t="s">
        <v>197</v>
      </c>
      <c r="AG20" s="754">
        <v>1796405</v>
      </c>
      <c r="AH20" s="752">
        <f t="shared" si="8"/>
        <v>12557981</v>
      </c>
      <c r="AI20" s="386">
        <f t="shared" si="1"/>
        <v>8.3930134851297922</v>
      </c>
      <c r="AJ20" s="386">
        <f t="shared" si="1"/>
        <v>0.45441332150084462</v>
      </c>
      <c r="AN20" s="237" t="s">
        <v>197</v>
      </c>
      <c r="AO20" s="754">
        <v>1657307</v>
      </c>
      <c r="AP20" s="752">
        <v>12501174</v>
      </c>
      <c r="AQ20" s="386">
        <f t="shared" si="2"/>
        <v>-5.8338129786628379</v>
      </c>
      <c r="AR20" s="386">
        <f t="shared" si="2"/>
        <v>1.9917443396838308</v>
      </c>
      <c r="AV20" s="216" t="s">
        <v>197</v>
      </c>
      <c r="AW20" s="217">
        <v>1759981</v>
      </c>
      <c r="AX20" s="389">
        <v>12257045</v>
      </c>
      <c r="BC20" s="216" t="s">
        <v>197</v>
      </c>
      <c r="BD20" s="217">
        <v>1661369</v>
      </c>
      <c r="BE20" s="389">
        <f t="shared" si="9"/>
        <v>11621413</v>
      </c>
      <c r="BG20" s="237" t="s">
        <v>197</v>
      </c>
      <c r="BH20" s="217">
        <v>1616596</v>
      </c>
      <c r="BI20"/>
    </row>
    <row r="21" spans="1:61" ht="15" customHeight="1">
      <c r="A21" s="237" t="s">
        <v>198</v>
      </c>
      <c r="B21" s="1880"/>
      <c r="C21" s="752"/>
      <c r="D21" s="386">
        <f t="shared" si="3"/>
        <v>-100</v>
      </c>
      <c r="E21" s="386">
        <f t="shared" si="3"/>
        <v>-100</v>
      </c>
      <c r="J21" s="237" t="s">
        <v>198</v>
      </c>
      <c r="K21" s="1880">
        <v>1768726</v>
      </c>
      <c r="L21" s="752">
        <f t="shared" si="11"/>
        <v>13334816</v>
      </c>
      <c r="M21" s="386">
        <f t="shared" si="4"/>
        <v>6.9924887985283677</v>
      </c>
      <c r="N21" s="386">
        <f t="shared" si="4"/>
        <v>-5.7071607967179556</v>
      </c>
      <c r="R21" s="237" t="s">
        <v>198</v>
      </c>
      <c r="S21" s="1880">
        <v>1653131</v>
      </c>
      <c r="T21" s="752">
        <f t="shared" si="10"/>
        <v>14141918</v>
      </c>
      <c r="U21" s="386">
        <f t="shared" si="5"/>
        <v>-7.8257179880054695</v>
      </c>
      <c r="V21" s="386">
        <f t="shared" si="5"/>
        <v>-5.7886489119898199</v>
      </c>
      <c r="Y21" s="237" t="s">
        <v>198</v>
      </c>
      <c r="Z21" s="1880">
        <v>1793484</v>
      </c>
      <c r="AA21" s="752">
        <f t="shared" si="6"/>
        <v>15010843</v>
      </c>
      <c r="AB21" s="386">
        <f t="shared" si="7"/>
        <v>-0.70335978314549763</v>
      </c>
      <c r="AC21" s="386">
        <f t="shared" si="0"/>
        <v>4.5019938153052923</v>
      </c>
      <c r="AF21" s="237" t="s">
        <v>198</v>
      </c>
      <c r="AG21" s="754">
        <v>1806188</v>
      </c>
      <c r="AH21" s="752">
        <f t="shared" si="8"/>
        <v>14364169</v>
      </c>
      <c r="AI21" s="386">
        <f t="shared" si="1"/>
        <v>-1.3030898316152424</v>
      </c>
      <c r="AJ21" s="386">
        <f t="shared" si="1"/>
        <v>0.22998757467007844</v>
      </c>
      <c r="AK21" s="403"/>
      <c r="AL21" s="403"/>
      <c r="AN21" s="237" t="s">
        <v>198</v>
      </c>
      <c r="AO21" s="754">
        <v>1830035</v>
      </c>
      <c r="AP21" s="752">
        <v>14331209</v>
      </c>
      <c r="AQ21" s="386">
        <f t="shared" si="2"/>
        <v>11.430071052056332</v>
      </c>
      <c r="AR21" s="386">
        <f t="shared" si="2"/>
        <v>3.106955556665119</v>
      </c>
      <c r="AV21" s="216" t="s">
        <v>198</v>
      </c>
      <c r="AW21" s="217">
        <v>1642317</v>
      </c>
      <c r="AX21" s="389">
        <v>13899362</v>
      </c>
      <c r="BC21" s="216" t="s">
        <v>198</v>
      </c>
      <c r="BD21" s="217">
        <v>1616455</v>
      </c>
      <c r="BE21" s="389">
        <f t="shared" si="9"/>
        <v>13237868</v>
      </c>
      <c r="BG21" s="237" t="s">
        <v>198</v>
      </c>
      <c r="BH21" s="217">
        <v>1506040</v>
      </c>
      <c r="BI21"/>
    </row>
    <row r="22" spans="1:61" ht="15" customHeight="1">
      <c r="A22" s="237" t="s">
        <v>199</v>
      </c>
      <c r="B22" s="1880"/>
      <c r="C22" s="752"/>
      <c r="D22" s="386">
        <f t="shared" si="3"/>
        <v>-100</v>
      </c>
      <c r="E22" s="386">
        <f t="shared" si="3"/>
        <v>-100</v>
      </c>
      <c r="J22" s="237" t="s">
        <v>199</v>
      </c>
      <c r="K22" s="1880">
        <v>1876578</v>
      </c>
      <c r="L22" s="752">
        <f t="shared" si="11"/>
        <v>15211394</v>
      </c>
      <c r="M22" s="386">
        <f t="shared" si="4"/>
        <v>8.2429663742622594</v>
      </c>
      <c r="N22" s="386">
        <f t="shared" si="4"/>
        <v>-4.1837563202375474</v>
      </c>
      <c r="R22" s="237" t="s">
        <v>199</v>
      </c>
      <c r="S22" s="1880">
        <v>1733672</v>
      </c>
      <c r="T22" s="752">
        <f t="shared" si="10"/>
        <v>15875590</v>
      </c>
      <c r="U22" s="386">
        <f t="shared" si="5"/>
        <v>-2.0744487962593721</v>
      </c>
      <c r="V22" s="386">
        <f t="shared" si="5"/>
        <v>-5.3968058738921627</v>
      </c>
      <c r="Y22" s="237" t="s">
        <v>199</v>
      </c>
      <c r="Z22" s="1880">
        <v>1770398</v>
      </c>
      <c r="AA22" s="752">
        <f t="shared" si="6"/>
        <v>16781241</v>
      </c>
      <c r="AB22" s="386">
        <f t="shared" si="7"/>
        <v>-2.6304760794312698</v>
      </c>
      <c r="AC22" s="386">
        <f t="shared" si="0"/>
        <v>3.7006017959640709</v>
      </c>
      <c r="AF22" s="237" t="s">
        <v>199</v>
      </c>
      <c r="AG22" s="754">
        <v>1818226</v>
      </c>
      <c r="AH22" s="752">
        <f t="shared" si="8"/>
        <v>16182395</v>
      </c>
      <c r="AI22" s="386">
        <f t="shared" si="1"/>
        <v>2.7644612544748979</v>
      </c>
      <c r="AJ22" s="386">
        <f t="shared" si="1"/>
        <v>0.50850522060680881</v>
      </c>
      <c r="AN22" s="237" t="s">
        <v>199</v>
      </c>
      <c r="AO22" s="754">
        <v>1769314</v>
      </c>
      <c r="AP22" s="752">
        <v>16100523</v>
      </c>
      <c r="AQ22" s="386">
        <f t="shared" si="2"/>
        <v>1.6044801403948836</v>
      </c>
      <c r="AR22" s="386">
        <f t="shared" si="2"/>
        <v>2.9396762402996894</v>
      </c>
      <c r="AV22" s="216" t="s">
        <v>199</v>
      </c>
      <c r="AW22" s="217">
        <v>1741374</v>
      </c>
      <c r="AX22" s="389">
        <v>15640736</v>
      </c>
      <c r="AZ22" s="403"/>
      <c r="BC22" s="216" t="s">
        <v>199</v>
      </c>
      <c r="BD22" s="217">
        <v>1815073</v>
      </c>
      <c r="BE22" s="389">
        <f t="shared" si="9"/>
        <v>15052941</v>
      </c>
      <c r="BG22" s="237" t="s">
        <v>199</v>
      </c>
      <c r="BH22" s="217">
        <v>1547153</v>
      </c>
      <c r="BI22"/>
    </row>
    <row r="23" spans="1:61" ht="15" customHeight="1">
      <c r="A23" s="237" t="s">
        <v>200</v>
      </c>
      <c r="B23" s="1880"/>
      <c r="C23" s="752"/>
      <c r="D23" s="386">
        <f t="shared" si="3"/>
        <v>-100</v>
      </c>
      <c r="E23" s="386">
        <f t="shared" si="3"/>
        <v>-100</v>
      </c>
      <c r="J23" s="237" t="s">
        <v>200</v>
      </c>
      <c r="K23" s="1880">
        <v>1864448</v>
      </c>
      <c r="L23" s="752">
        <f t="shared" si="11"/>
        <v>17075842</v>
      </c>
      <c r="M23" s="386">
        <f t="shared" si="4"/>
        <v>-1.1258025632173485</v>
      </c>
      <c r="N23" s="386">
        <f t="shared" si="4"/>
        <v>-3.8590996914803428</v>
      </c>
      <c r="R23" s="237" t="s">
        <v>200</v>
      </c>
      <c r="S23" s="1880">
        <v>1885677</v>
      </c>
      <c r="T23" s="752">
        <f t="shared" si="10"/>
        <v>17761267</v>
      </c>
      <c r="U23" s="386">
        <f t="shared" si="5"/>
        <v>-8.9965513147569567</v>
      </c>
      <c r="V23" s="386">
        <f t="shared" si="5"/>
        <v>-5.7924393747843546</v>
      </c>
      <c r="Y23" s="237" t="s">
        <v>200</v>
      </c>
      <c r="Z23" s="1880">
        <v>2072094</v>
      </c>
      <c r="AA23" s="752">
        <f t="shared" si="6"/>
        <v>18853335</v>
      </c>
      <c r="AB23" s="386">
        <f t="shared" si="7"/>
        <v>3.5894723475649077</v>
      </c>
      <c r="AC23" s="386">
        <f t="shared" si="0"/>
        <v>3.6883763452149458</v>
      </c>
      <c r="AF23" s="237" t="s">
        <v>200</v>
      </c>
      <c r="AG23" s="754">
        <v>2000294</v>
      </c>
      <c r="AH23" s="752">
        <f t="shared" si="8"/>
        <v>18182689</v>
      </c>
      <c r="AI23" s="386">
        <f t="shared" si="1"/>
        <v>6.2222203341047475</v>
      </c>
      <c r="AJ23" s="386">
        <f t="shared" si="1"/>
        <v>1.1068056559168067</v>
      </c>
      <c r="AN23" s="237" t="s">
        <v>200</v>
      </c>
      <c r="AO23" s="754">
        <v>1883122</v>
      </c>
      <c r="AP23" s="752">
        <v>17983645</v>
      </c>
      <c r="AQ23" s="386">
        <f t="shared" si="2"/>
        <v>0.73494837601497398</v>
      </c>
      <c r="AR23" s="386">
        <f t="shared" si="2"/>
        <v>2.7042991541062626</v>
      </c>
      <c r="AS23" s="403"/>
      <c r="AV23" s="216" t="s">
        <v>200</v>
      </c>
      <c r="AW23" s="217">
        <v>1869383</v>
      </c>
      <c r="AX23" s="389">
        <v>17510119</v>
      </c>
      <c r="BC23" s="216" t="s">
        <v>200</v>
      </c>
      <c r="BD23" s="217">
        <v>1908090</v>
      </c>
      <c r="BE23" s="389">
        <f t="shared" si="9"/>
        <v>16961031</v>
      </c>
      <c r="BG23" s="237" t="s">
        <v>200</v>
      </c>
      <c r="BH23" s="217">
        <v>1711834</v>
      </c>
      <c r="BI23"/>
    </row>
    <row r="24" spans="1:61" ht="15" customHeight="1">
      <c r="A24" s="237" t="s">
        <v>201</v>
      </c>
      <c r="B24" s="1880"/>
      <c r="C24" s="752"/>
      <c r="D24" s="386">
        <f t="shared" si="3"/>
        <v>-100</v>
      </c>
      <c r="E24" s="386">
        <f t="shared" si="3"/>
        <v>-100</v>
      </c>
      <c r="J24" s="237" t="s">
        <v>201</v>
      </c>
      <c r="K24" s="1880">
        <v>1896601</v>
      </c>
      <c r="L24" s="752">
        <f t="shared" si="11"/>
        <v>18972443</v>
      </c>
      <c r="M24" s="386">
        <f t="shared" si="4"/>
        <v>6.7307410933958218</v>
      </c>
      <c r="N24" s="386">
        <f t="shared" si="4"/>
        <v>-2.8959585609017546</v>
      </c>
      <c r="R24" s="237" t="s">
        <v>201</v>
      </c>
      <c r="S24" s="1880">
        <v>1776996</v>
      </c>
      <c r="T24" s="752">
        <f t="shared" si="10"/>
        <v>19538263</v>
      </c>
      <c r="U24" s="386">
        <f t="shared" si="5"/>
        <v>-9.311305338345635</v>
      </c>
      <c r="V24" s="386">
        <f t="shared" si="5"/>
        <v>-6.1237275306937597</v>
      </c>
      <c r="Y24" s="237" t="s">
        <v>201</v>
      </c>
      <c r="Z24" s="1880">
        <v>1959446</v>
      </c>
      <c r="AA24" s="752">
        <f t="shared" si="6"/>
        <v>20812781</v>
      </c>
      <c r="AB24" s="386">
        <f t="shared" si="7"/>
        <v>-1.417027778574379</v>
      </c>
      <c r="AC24" s="386">
        <f t="shared" si="0"/>
        <v>3.1852823210363748</v>
      </c>
      <c r="AF24" s="237" t="s">
        <v>201</v>
      </c>
      <c r="AG24" s="754">
        <v>1987611</v>
      </c>
      <c r="AH24" s="752">
        <f t="shared" si="8"/>
        <v>20170300</v>
      </c>
      <c r="AI24" s="386">
        <f t="shared" si="1"/>
        <v>7.6206312524771667</v>
      </c>
      <c r="AJ24" s="386">
        <f t="shared" si="1"/>
        <v>1.7134554209464981</v>
      </c>
      <c r="AN24" s="237" t="s">
        <v>201</v>
      </c>
      <c r="AO24" s="754">
        <v>1846868</v>
      </c>
      <c r="AP24" s="752">
        <v>19830513</v>
      </c>
      <c r="AQ24" s="386">
        <f t="shared" si="2"/>
        <v>2.3776369530415042</v>
      </c>
      <c r="AR24" s="404">
        <f t="shared" si="2"/>
        <v>2.673788236000703</v>
      </c>
      <c r="AV24" s="216" t="s">
        <v>201</v>
      </c>
      <c r="AW24" s="217">
        <v>1803976</v>
      </c>
      <c r="AX24" s="389">
        <v>19314095</v>
      </c>
      <c r="AZ24" s="745"/>
      <c r="BC24" s="216" t="s">
        <v>201</v>
      </c>
      <c r="BD24" s="217">
        <v>1683989</v>
      </c>
      <c r="BE24" s="389">
        <f t="shared" si="9"/>
        <v>18645020</v>
      </c>
      <c r="BG24" s="237" t="s">
        <v>201</v>
      </c>
      <c r="BH24" s="217">
        <v>1587171</v>
      </c>
      <c r="BI24"/>
    </row>
    <row r="25" spans="1:61" ht="15" customHeight="1">
      <c r="A25" s="237" t="s">
        <v>202</v>
      </c>
      <c r="B25" s="754"/>
      <c r="C25" s="752"/>
      <c r="D25" s="386">
        <f t="shared" si="3"/>
        <v>-100</v>
      </c>
      <c r="E25" s="386">
        <f t="shared" ref="E25" si="12">((C25-K25)/K25)*100</f>
        <v>-100</v>
      </c>
      <c r="J25" s="237" t="s">
        <v>202</v>
      </c>
      <c r="K25" s="754">
        <v>1917694</v>
      </c>
      <c r="L25" s="752">
        <f t="shared" si="11"/>
        <v>20890137</v>
      </c>
      <c r="M25" s="386">
        <f t="shared" si="4"/>
        <v>4.9594982157322072</v>
      </c>
      <c r="N25" s="386">
        <f t="shared" si="4"/>
        <v>-2.2241908309171539</v>
      </c>
      <c r="R25" s="237" t="s">
        <v>202</v>
      </c>
      <c r="S25" s="754">
        <v>1827080</v>
      </c>
      <c r="T25" s="752">
        <f t="shared" si="10"/>
        <v>21365343</v>
      </c>
      <c r="U25" s="386">
        <f t="shared" si="5"/>
        <v>-1.945126022098143</v>
      </c>
      <c r="V25" s="386">
        <f t="shared" si="5"/>
        <v>-5.7803666017598703</v>
      </c>
      <c r="Y25" s="237" t="s">
        <v>202</v>
      </c>
      <c r="Z25" s="754">
        <v>1863324</v>
      </c>
      <c r="AA25" s="752">
        <f t="shared" si="6"/>
        <v>22676105</v>
      </c>
      <c r="AB25" s="386">
        <f t="shared" si="7"/>
        <v>-2.8840455755816956</v>
      </c>
      <c r="AC25" s="386">
        <f t="shared" si="0"/>
        <v>2.6580971968846518</v>
      </c>
      <c r="AF25" s="237" t="s">
        <v>202</v>
      </c>
      <c r="AG25" s="754">
        <v>1918659</v>
      </c>
      <c r="AH25" s="752">
        <f t="shared" si="8"/>
        <v>22088959</v>
      </c>
      <c r="AI25" s="386">
        <f t="shared" si="1"/>
        <v>-2.2537594923424447</v>
      </c>
      <c r="AJ25" s="386">
        <f t="shared" si="1"/>
        <v>1.3561346592325543</v>
      </c>
      <c r="AN25" s="237" t="s">
        <v>202</v>
      </c>
      <c r="AO25" s="217">
        <v>1962898</v>
      </c>
      <c r="AP25" s="752">
        <v>21793411</v>
      </c>
      <c r="AQ25" s="404">
        <f t="shared" si="2"/>
        <v>0.72667579052483744</v>
      </c>
      <c r="AR25" s="404">
        <f t="shared" si="2"/>
        <v>2.4953355225682072</v>
      </c>
      <c r="AS25" s="663"/>
      <c r="AT25" s="244"/>
      <c r="AV25" s="216" t="s">
        <v>202</v>
      </c>
      <c r="AW25" s="217">
        <v>1948737</v>
      </c>
      <c r="AX25" s="389">
        <v>21262832</v>
      </c>
      <c r="BC25" s="216" t="s">
        <v>202</v>
      </c>
      <c r="BD25" s="217">
        <v>1877577</v>
      </c>
      <c r="BE25" s="389">
        <f t="shared" si="9"/>
        <v>20522597</v>
      </c>
      <c r="BG25" s="237" t="s">
        <v>202</v>
      </c>
      <c r="BH25" s="217">
        <v>1661623</v>
      </c>
      <c r="BI25"/>
    </row>
    <row r="26" spans="1:61" ht="15" customHeight="1">
      <c r="A26" s="238"/>
      <c r="B26" s="247"/>
      <c r="C26" s="389"/>
      <c r="D26" s="386"/>
      <c r="E26" s="386"/>
      <c r="J26" s="238"/>
      <c r="K26" s="247"/>
      <c r="L26" s="389"/>
      <c r="M26" s="386"/>
      <c r="N26" s="386"/>
      <c r="R26" s="238"/>
      <c r="S26" s="247"/>
      <c r="T26" s="389"/>
      <c r="U26" s="386"/>
      <c r="V26" s="386"/>
      <c r="Y26" s="238"/>
      <c r="Z26" s="247"/>
      <c r="AA26" s="389"/>
      <c r="AB26" s="386"/>
      <c r="AC26" s="386"/>
      <c r="AF26" s="238"/>
      <c r="AG26" s="247"/>
      <c r="AH26" s="389"/>
      <c r="AI26" s="386"/>
      <c r="AJ26" s="386"/>
      <c r="AN26" s="238"/>
      <c r="AO26" s="247"/>
      <c r="AP26" s="389"/>
      <c r="AQ26" s="404"/>
      <c r="AR26" s="404"/>
      <c r="AS26" s="403"/>
      <c r="AT26" s="403"/>
      <c r="AV26" s="219"/>
      <c r="AW26" s="220"/>
      <c r="AX26" s="397"/>
      <c r="BC26" s="219"/>
      <c r="BD26" s="220"/>
      <c r="BE26" s="397"/>
      <c r="BG26" s="238"/>
      <c r="BH26" s="220"/>
      <c r="BI26"/>
    </row>
    <row r="27" spans="1:61" ht="15" customHeight="1">
      <c r="A27" s="239" t="s">
        <v>670</v>
      </c>
      <c r="B27" s="222">
        <f>SUM(B14:B25)</f>
        <v>0</v>
      </c>
      <c r="C27" s="389"/>
      <c r="D27" s="386"/>
      <c r="E27" s="386"/>
      <c r="J27" s="239" t="s">
        <v>660</v>
      </c>
      <c r="K27" s="222">
        <f>SUM(K14:K25)</f>
        <v>20890137</v>
      </c>
      <c r="L27" s="389"/>
      <c r="M27" s="386"/>
      <c r="N27" s="386"/>
      <c r="R27" s="239" t="s">
        <v>427</v>
      </c>
      <c r="S27" s="222">
        <f>SUM(S14:S25)</f>
        <v>21365343</v>
      </c>
      <c r="T27" s="389"/>
      <c r="U27" s="386"/>
      <c r="V27" s="386"/>
      <c r="Y27" s="239" t="s">
        <v>369</v>
      </c>
      <c r="Z27" s="222">
        <f>SUM(Z14:Z25)</f>
        <v>22676105</v>
      </c>
      <c r="AA27" s="389"/>
      <c r="AB27" s="386"/>
      <c r="AC27" s="386"/>
      <c r="AF27" s="239" t="s">
        <v>304</v>
      </c>
      <c r="AG27" s="222">
        <f>SUM(AG14:AG25)</f>
        <v>22088959</v>
      </c>
      <c r="AH27" s="389">
        <f>AG27</f>
        <v>22088959</v>
      </c>
      <c r="AI27" s="386"/>
      <c r="AJ27" s="386"/>
      <c r="AK27" s="244">
        <f>AH27/1000</f>
        <v>22088.958999999999</v>
      </c>
      <c r="AL27" s="744" t="s">
        <v>237</v>
      </c>
      <c r="AN27" s="239" t="s">
        <v>286</v>
      </c>
      <c r="AO27" s="222">
        <f>SUM(AO14:AO25)</f>
        <v>21793411</v>
      </c>
      <c r="AP27" s="389">
        <f>AO27</f>
        <v>21793411</v>
      </c>
      <c r="AQ27" s="404">
        <f>((AO27-AW27)/AW27)*100</f>
        <v>2.4953355225682072</v>
      </c>
      <c r="AR27" s="404"/>
      <c r="AS27" s="244">
        <f>AP27/1000</f>
        <v>21793.411</v>
      </c>
      <c r="AT27" s="244" t="s">
        <v>237</v>
      </c>
      <c r="AV27" s="221" t="s">
        <v>238</v>
      </c>
      <c r="AW27" s="222">
        <f>SUM(AW14:AW25)</f>
        <v>21262832</v>
      </c>
      <c r="AX27" s="390"/>
      <c r="AZ27" s="244">
        <f>AW27/1000</f>
        <v>21262.831999999999</v>
      </c>
      <c r="BA27" s="744" t="s">
        <v>237</v>
      </c>
      <c r="BC27" s="221" t="s">
        <v>232</v>
      </c>
      <c r="BD27" s="222">
        <f>SUM(BD14:BD25)</f>
        <v>20522597</v>
      </c>
      <c r="BE27" s="390"/>
      <c r="BG27" s="239" t="s">
        <v>235</v>
      </c>
      <c r="BH27" s="222">
        <f>SUM(BH14:BH25)</f>
        <v>18785472</v>
      </c>
      <c r="BI27"/>
    </row>
    <row r="28" spans="1:61" ht="15" customHeight="1">
      <c r="A28" s="2"/>
      <c r="B28" s="248"/>
      <c r="C28" s="2"/>
      <c r="D28" s="386"/>
      <c r="E28" s="386"/>
      <c r="J28" s="2"/>
      <c r="K28" s="248"/>
      <c r="L28" s="2"/>
      <c r="M28" s="386"/>
      <c r="N28" s="386"/>
      <c r="R28" s="2"/>
      <c r="S28" s="248"/>
      <c r="T28" s="2"/>
      <c r="U28" s="386"/>
      <c r="V28" s="386"/>
      <c r="Y28" s="2"/>
      <c r="Z28" s="248"/>
      <c r="AA28" s="2"/>
      <c r="AB28" s="386"/>
      <c r="AC28" s="386"/>
      <c r="AF28" s="2"/>
      <c r="AG28" s="248"/>
      <c r="AH28" s="2"/>
      <c r="AI28" s="386"/>
      <c r="AJ28" s="386"/>
      <c r="AN28" s="2"/>
      <c r="AO28" s="248"/>
      <c r="AP28" s="2"/>
      <c r="AQ28" s="386"/>
      <c r="AR28" s="386"/>
      <c r="AV28" s="223"/>
      <c r="AW28" s="224"/>
      <c r="AX28" s="392"/>
      <c r="BC28" s="223"/>
      <c r="BD28" s="224"/>
      <c r="BE28" s="392"/>
      <c r="BG28" s="2"/>
      <c r="BH28" s="758"/>
      <c r="BI28"/>
    </row>
    <row r="29" spans="1:61" ht="15" customHeight="1">
      <c r="A29" s="2"/>
      <c r="B29" s="246" t="s">
        <v>233</v>
      </c>
      <c r="C29" s="388"/>
      <c r="D29" s="386"/>
      <c r="E29" s="386"/>
      <c r="J29" s="2"/>
      <c r="K29" s="246" t="s">
        <v>233</v>
      </c>
      <c r="L29" s="388"/>
      <c r="M29" s="386"/>
      <c r="N29" s="386"/>
      <c r="R29" s="2"/>
      <c r="S29" s="246" t="s">
        <v>233</v>
      </c>
      <c r="T29" s="388"/>
      <c r="U29" s="386"/>
      <c r="V29" s="386"/>
      <c r="Y29" s="2"/>
      <c r="Z29" s="246" t="s">
        <v>233</v>
      </c>
      <c r="AA29" s="388"/>
      <c r="AB29" s="386"/>
      <c r="AC29" s="386"/>
      <c r="AF29" s="2"/>
      <c r="AG29" s="246" t="s">
        <v>233</v>
      </c>
      <c r="AH29" s="388"/>
      <c r="AI29" s="386"/>
      <c r="AJ29" s="386"/>
      <c r="AN29" s="2"/>
      <c r="AO29" s="246" t="s">
        <v>233</v>
      </c>
      <c r="AP29" s="388"/>
      <c r="AQ29" s="386"/>
      <c r="AR29" s="386"/>
      <c r="AV29" s="223"/>
      <c r="AW29" s="225" t="s">
        <v>233</v>
      </c>
      <c r="AX29" s="398"/>
      <c r="BC29" s="223"/>
      <c r="BD29" s="225" t="s">
        <v>233</v>
      </c>
      <c r="BE29" s="398"/>
      <c r="BG29" s="2"/>
      <c r="BH29" s="757" t="s">
        <v>233</v>
      </c>
      <c r="BI29"/>
    </row>
    <row r="30" spans="1:61" ht="15" customHeight="1">
      <c r="A30"/>
      <c r="B30" s="249"/>
      <c r="C30" s="391"/>
      <c r="D30" s="386"/>
      <c r="E30" s="386"/>
      <c r="J30"/>
      <c r="K30" s="249"/>
      <c r="L30" s="391"/>
      <c r="M30" s="386"/>
      <c r="N30" s="386"/>
      <c r="R30"/>
      <c r="S30" s="249"/>
      <c r="T30" s="391"/>
      <c r="U30" s="386"/>
      <c r="V30" s="386"/>
      <c r="Y30"/>
      <c r="Z30" s="249"/>
      <c r="AA30" s="391"/>
      <c r="AB30" s="386"/>
      <c r="AC30" s="386"/>
      <c r="AF30"/>
      <c r="AG30" s="249"/>
      <c r="AH30" s="391"/>
      <c r="AI30" s="386"/>
      <c r="AJ30" s="386"/>
      <c r="AN30"/>
      <c r="AO30" s="249"/>
      <c r="AP30" s="391"/>
      <c r="AQ30" s="386"/>
      <c r="AR30" s="386"/>
      <c r="AW30" s="226"/>
      <c r="AX30" s="399"/>
      <c r="BD30" s="226"/>
      <c r="BE30" s="399"/>
      <c r="BG30"/>
      <c r="BH30" s="756"/>
      <c r="BI30"/>
    </row>
    <row r="31" spans="1:61" ht="15" customHeight="1">
      <c r="A31" s="240" t="s">
        <v>203</v>
      </c>
      <c r="B31" s="1881"/>
      <c r="C31" s="752"/>
      <c r="D31" s="386" t="e">
        <f t="shared" ref="D31:E42" si="13">((B31-J31)/J31)*100</f>
        <v>#VALUE!</v>
      </c>
      <c r="E31" s="386">
        <f t="shared" si="13"/>
        <v>-100</v>
      </c>
      <c r="J31" s="240" t="s">
        <v>203</v>
      </c>
      <c r="K31" s="1881">
        <v>162381007</v>
      </c>
      <c r="L31" s="752">
        <f>K31</f>
        <v>162381007</v>
      </c>
      <c r="M31" s="386">
        <f t="shared" ref="M31:N42" si="14">((K31-S31)/S31)*100</f>
        <v>-14.289515079443833</v>
      </c>
      <c r="N31" s="386">
        <f t="shared" si="14"/>
        <v>-14.289515079443833</v>
      </c>
      <c r="R31" s="240" t="s">
        <v>203</v>
      </c>
      <c r="S31" s="1885">
        <v>189452909</v>
      </c>
      <c r="T31" s="752">
        <f>S31</f>
        <v>189452909</v>
      </c>
      <c r="U31" s="386">
        <f t="shared" si="5"/>
        <v>1.000986777017369</v>
      </c>
      <c r="V31" s="386">
        <f t="shared" si="5"/>
        <v>1.000986777017369</v>
      </c>
      <c r="Y31" s="240" t="s">
        <v>203</v>
      </c>
      <c r="Z31" s="1880">
        <v>187575305</v>
      </c>
      <c r="AA31" s="752">
        <f>Z31</f>
        <v>187575305</v>
      </c>
      <c r="AB31" s="386">
        <f>((Z31-AG31)/AG31)*100</f>
        <v>21.434013372629099</v>
      </c>
      <c r="AC31" s="386">
        <f>((AA31-AH31)/AH31)*100</f>
        <v>21.434013372629099</v>
      </c>
      <c r="AF31" s="240" t="s">
        <v>203</v>
      </c>
      <c r="AG31" s="754">
        <v>154466858</v>
      </c>
      <c r="AH31" s="752">
        <f>AG31</f>
        <v>154466858</v>
      </c>
      <c r="AI31" s="386">
        <f t="shared" ref="AI31:AJ42" si="15">((AG31-AO31)/AO31)*100</f>
        <v>-5.7973652608719597</v>
      </c>
      <c r="AJ31" s="386">
        <f t="shared" si="15"/>
        <v>-5.7973652608719597</v>
      </c>
      <c r="AK31" s="403"/>
      <c r="AL31" s="403"/>
      <c r="AN31" s="240" t="s">
        <v>203</v>
      </c>
      <c r="AO31" s="754">
        <v>163972970</v>
      </c>
      <c r="AP31" s="752">
        <f>AO31</f>
        <v>163972970</v>
      </c>
      <c r="AQ31" s="386">
        <f t="shared" ref="AQ31:AR42" si="16">((AO31-AW31)/AW31)*100</f>
        <v>8.1166556859620744</v>
      </c>
      <c r="AR31" s="386">
        <f t="shared" si="16"/>
        <v>8.1166556859620744</v>
      </c>
      <c r="AV31" s="227" t="s">
        <v>203</v>
      </c>
      <c r="AW31" s="217">
        <v>151663006</v>
      </c>
      <c r="AX31" s="389">
        <v>151663006</v>
      </c>
      <c r="BC31" s="227" t="s">
        <v>203</v>
      </c>
      <c r="BD31" s="217">
        <v>145263905</v>
      </c>
      <c r="BE31" s="389">
        <f>BD31</f>
        <v>145263905</v>
      </c>
      <c r="BG31" s="240" t="s">
        <v>203</v>
      </c>
      <c r="BH31" s="217">
        <v>144544826</v>
      </c>
      <c r="BI31"/>
    </row>
    <row r="32" spans="1:61" ht="15" customHeight="1">
      <c r="A32" s="241" t="s">
        <v>204</v>
      </c>
      <c r="B32" s="1881"/>
      <c r="C32" s="752"/>
      <c r="D32" s="386" t="e">
        <f t="shared" si="13"/>
        <v>#VALUE!</v>
      </c>
      <c r="E32" s="386">
        <f t="shared" si="13"/>
        <v>-100</v>
      </c>
      <c r="J32" s="241" t="s">
        <v>204</v>
      </c>
      <c r="K32" s="1881">
        <v>148034473</v>
      </c>
      <c r="L32" s="752">
        <f>L31+K32</f>
        <v>310415480</v>
      </c>
      <c r="M32" s="386">
        <f t="shared" si="14"/>
        <v>-11.625087037972806</v>
      </c>
      <c r="N32" s="386">
        <f t="shared" si="14"/>
        <v>-13.039204249564399</v>
      </c>
      <c r="R32" s="241" t="s">
        <v>204</v>
      </c>
      <c r="S32" s="1882">
        <v>167507348</v>
      </c>
      <c r="T32" s="752">
        <f>T31+S32</f>
        <v>356960257</v>
      </c>
      <c r="U32" s="386">
        <f t="shared" si="5"/>
        <v>7.0192474394196678</v>
      </c>
      <c r="V32" s="386">
        <f t="shared" si="5"/>
        <v>3.7385442640608106</v>
      </c>
      <c r="Y32" s="241" t="s">
        <v>204</v>
      </c>
      <c r="Z32" s="1880">
        <v>156520768</v>
      </c>
      <c r="AA32" s="752">
        <f t="shared" ref="AA32:AA42" si="17">AA31+Z32</f>
        <v>344096073</v>
      </c>
      <c r="AB32" s="386">
        <f t="shared" ref="AB32:AC42" si="18">((Z32-AG32)/AG32)*100</f>
        <v>4.0355581849537234</v>
      </c>
      <c r="AC32" s="386">
        <f t="shared" si="18"/>
        <v>12.849406336968885</v>
      </c>
      <c r="AF32" s="241" t="s">
        <v>204</v>
      </c>
      <c r="AG32" s="754">
        <v>150449299</v>
      </c>
      <c r="AH32" s="752">
        <f t="shared" ref="AH32:AH42" si="19">AH31+AG32</f>
        <v>304916157</v>
      </c>
      <c r="AI32" s="386">
        <f t="shared" si="15"/>
        <v>-7.3601574124820797</v>
      </c>
      <c r="AJ32" s="386">
        <f t="shared" si="15"/>
        <v>-6.5750010603589137</v>
      </c>
      <c r="AN32" s="241" t="s">
        <v>204</v>
      </c>
      <c r="AO32" s="754">
        <v>162402369</v>
      </c>
      <c r="AP32" s="752">
        <f t="shared" ref="AP32:AP42" si="20">AP31+AO32</f>
        <v>326375339</v>
      </c>
      <c r="AQ32" s="386">
        <f t="shared" si="16"/>
        <v>16.200455512020216</v>
      </c>
      <c r="AR32" s="386">
        <f t="shared" si="16"/>
        <v>11.993474116587558</v>
      </c>
      <c r="AV32" s="228" t="s">
        <v>204</v>
      </c>
      <c r="AW32" s="217">
        <v>139760527</v>
      </c>
      <c r="AX32" s="389">
        <v>291423533</v>
      </c>
      <c r="BC32" s="228" t="s">
        <v>204</v>
      </c>
      <c r="BD32" s="217">
        <v>145635767</v>
      </c>
      <c r="BE32" s="389">
        <f>BD31+BD32</f>
        <v>290899672</v>
      </c>
      <c r="BG32" s="241" t="s">
        <v>204</v>
      </c>
      <c r="BH32" s="217">
        <v>130552137</v>
      </c>
      <c r="BI32"/>
    </row>
    <row r="33" spans="1:61" ht="15" customHeight="1">
      <c r="A33" s="241" t="s">
        <v>205</v>
      </c>
      <c r="B33" s="1883"/>
      <c r="C33" s="752"/>
      <c r="D33" s="386" t="e">
        <f t="shared" si="13"/>
        <v>#VALUE!</v>
      </c>
      <c r="E33" s="386">
        <f t="shared" si="13"/>
        <v>-100</v>
      </c>
      <c r="J33" s="241" t="s">
        <v>205</v>
      </c>
      <c r="K33" s="1883">
        <v>179402077</v>
      </c>
      <c r="L33" s="752">
        <f t="shared" ref="L33:L42" si="21">L32+K33</f>
        <v>489817557</v>
      </c>
      <c r="M33" s="386">
        <f t="shared" si="14"/>
        <v>1.2421643337690909</v>
      </c>
      <c r="N33" s="386">
        <f t="shared" si="14"/>
        <v>-8.3015481878675619</v>
      </c>
      <c r="R33" s="241" t="s">
        <v>205</v>
      </c>
      <c r="S33" s="1884">
        <v>177200950</v>
      </c>
      <c r="T33" s="752">
        <f t="shared" ref="T33:T42" si="22">T32+S33</f>
        <v>534161207</v>
      </c>
      <c r="U33" s="386">
        <f t="shared" si="5"/>
        <v>-10.341212396056322</v>
      </c>
      <c r="V33" s="386">
        <f t="shared" si="5"/>
        <v>-1.3981200343266527</v>
      </c>
      <c r="Y33" s="241" t="s">
        <v>205</v>
      </c>
      <c r="Z33" s="1884">
        <v>197639244</v>
      </c>
      <c r="AA33" s="752">
        <f t="shared" si="17"/>
        <v>541735317</v>
      </c>
      <c r="AB33" s="386">
        <f t="shared" si="18"/>
        <v>12.61810586972098</v>
      </c>
      <c r="AC33" s="386">
        <f t="shared" si="18"/>
        <v>12.764911862127622</v>
      </c>
      <c r="AF33" s="241" t="s">
        <v>205</v>
      </c>
      <c r="AG33" s="755">
        <v>175495088</v>
      </c>
      <c r="AH33" s="752">
        <f t="shared" si="19"/>
        <v>480411245</v>
      </c>
      <c r="AI33" s="386">
        <f t="shared" si="15"/>
        <v>4.9824347207530257</v>
      </c>
      <c r="AJ33" s="386">
        <f t="shared" si="15"/>
        <v>-2.6604122352973518</v>
      </c>
      <c r="AN33" s="241" t="s">
        <v>205</v>
      </c>
      <c r="AO33" s="755">
        <v>167166144</v>
      </c>
      <c r="AP33" s="752">
        <f t="shared" si="20"/>
        <v>493541483</v>
      </c>
      <c r="AQ33" s="386">
        <f t="shared" si="16"/>
        <v>-6.3349603515207829</v>
      </c>
      <c r="AR33" s="386">
        <f t="shared" si="16"/>
        <v>5.0321062013434439</v>
      </c>
      <c r="AV33" s="228" t="s">
        <v>205</v>
      </c>
      <c r="AW33" s="217">
        <v>178472293</v>
      </c>
      <c r="AX33" s="389">
        <v>469895826</v>
      </c>
      <c r="BC33" s="228" t="s">
        <v>205</v>
      </c>
      <c r="BD33" s="217">
        <v>149875335</v>
      </c>
      <c r="BE33" s="389">
        <f t="shared" ref="BE33:BE42" si="23">BE32+BD33</f>
        <v>440775007</v>
      </c>
      <c r="BG33" s="241" t="s">
        <v>205</v>
      </c>
      <c r="BH33" s="217">
        <v>148471573</v>
      </c>
      <c r="BI33"/>
    </row>
    <row r="34" spans="1:61" ht="15" customHeight="1">
      <c r="A34" s="241" t="s">
        <v>194</v>
      </c>
      <c r="B34" s="1881"/>
      <c r="C34" s="752"/>
      <c r="D34" s="386" t="e">
        <f t="shared" si="13"/>
        <v>#VALUE!</v>
      </c>
      <c r="E34" s="386">
        <f t="shared" si="13"/>
        <v>-100</v>
      </c>
      <c r="J34" s="241" t="s">
        <v>194</v>
      </c>
      <c r="K34" s="1881">
        <v>145504835</v>
      </c>
      <c r="L34" s="752">
        <f t="shared" si="21"/>
        <v>635322392</v>
      </c>
      <c r="M34" s="386">
        <f t="shared" si="14"/>
        <v>-13.837440315386889</v>
      </c>
      <c r="N34" s="386">
        <f t="shared" si="14"/>
        <v>-9.6312991940522537</v>
      </c>
      <c r="R34" s="241" t="s">
        <v>194</v>
      </c>
      <c r="S34" s="1880">
        <v>168872461</v>
      </c>
      <c r="T34" s="752">
        <f t="shared" si="22"/>
        <v>703033668</v>
      </c>
      <c r="U34" s="386">
        <f t="shared" si="5"/>
        <v>0.27207317509015316</v>
      </c>
      <c r="V34" s="386">
        <f t="shared" si="5"/>
        <v>-1.0020283501742551</v>
      </c>
      <c r="Y34" s="241" t="s">
        <v>194</v>
      </c>
      <c r="Z34" s="1880">
        <v>168414251</v>
      </c>
      <c r="AA34" s="752">
        <f t="shared" si="17"/>
        <v>710149568</v>
      </c>
      <c r="AB34" s="386">
        <f t="shared" si="18"/>
        <v>4.4969756673011467</v>
      </c>
      <c r="AC34" s="386">
        <f t="shared" si="18"/>
        <v>10.687977094072846</v>
      </c>
      <c r="AF34" s="241" t="s">
        <v>194</v>
      </c>
      <c r="AG34" s="754">
        <v>161166627</v>
      </c>
      <c r="AH34" s="752">
        <f t="shared" si="19"/>
        <v>641577872</v>
      </c>
      <c r="AI34" s="386">
        <f t="shared" si="15"/>
        <v>-0.41179721687382631</v>
      </c>
      <c r="AJ34" s="386">
        <f t="shared" si="15"/>
        <v>-2.1051568659211894</v>
      </c>
      <c r="AN34" s="241" t="s">
        <v>194</v>
      </c>
      <c r="AO34" s="754">
        <v>161833051</v>
      </c>
      <c r="AP34" s="752">
        <f t="shared" si="20"/>
        <v>655374534</v>
      </c>
      <c r="AQ34" s="386">
        <f t="shared" si="16"/>
        <v>11.615928574877062</v>
      </c>
      <c r="AR34" s="386">
        <f t="shared" si="16"/>
        <v>6.5845788668759022</v>
      </c>
      <c r="AV34" s="228" t="s">
        <v>194</v>
      </c>
      <c r="AW34" s="218">
        <v>144991000</v>
      </c>
      <c r="AX34" s="396">
        <v>614886826</v>
      </c>
      <c r="BC34" s="228" t="s">
        <v>194</v>
      </c>
      <c r="BD34" s="218">
        <v>163172988</v>
      </c>
      <c r="BE34" s="396">
        <f t="shared" si="23"/>
        <v>603947995</v>
      </c>
      <c r="BG34" s="241" t="s">
        <v>194</v>
      </c>
      <c r="BH34" s="218">
        <v>132527931</v>
      </c>
      <c r="BI34"/>
    </row>
    <row r="35" spans="1:61" ht="15" customHeight="1">
      <c r="A35" s="241" t="s">
        <v>195</v>
      </c>
      <c r="B35" s="1881"/>
      <c r="C35" s="752"/>
      <c r="D35" s="386" t="e">
        <f t="shared" si="13"/>
        <v>#VALUE!</v>
      </c>
      <c r="E35" s="386">
        <f t="shared" si="13"/>
        <v>-100</v>
      </c>
      <c r="J35" s="241" t="s">
        <v>195</v>
      </c>
      <c r="K35" s="1881">
        <v>152428350</v>
      </c>
      <c r="L35" s="752">
        <f t="shared" si="21"/>
        <v>787750742</v>
      </c>
      <c r="M35" s="386">
        <f t="shared" si="14"/>
        <v>-1.4065140747945148</v>
      </c>
      <c r="N35" s="386">
        <f t="shared" si="14"/>
        <v>-8.1486485984320751</v>
      </c>
      <c r="R35" s="241" t="s">
        <v>195</v>
      </c>
      <c r="S35" s="1880">
        <v>154602861</v>
      </c>
      <c r="T35" s="752">
        <f t="shared" si="22"/>
        <v>857636529</v>
      </c>
      <c r="U35" s="386">
        <f t="shared" si="5"/>
        <v>-10.275806775758626</v>
      </c>
      <c r="V35" s="386">
        <f t="shared" si="5"/>
        <v>-2.8128278054037459</v>
      </c>
      <c r="Y35" s="241" t="s">
        <v>195</v>
      </c>
      <c r="Z35" s="1880">
        <v>172309001</v>
      </c>
      <c r="AA35" s="752">
        <f t="shared" si="17"/>
        <v>882458569</v>
      </c>
      <c r="AB35" s="386">
        <f t="shared" si="18"/>
        <v>6.8675179434400064</v>
      </c>
      <c r="AC35" s="386">
        <f t="shared" si="18"/>
        <v>9.9206811746057895</v>
      </c>
      <c r="AF35" s="241" t="s">
        <v>195</v>
      </c>
      <c r="AG35" s="754">
        <v>161236084</v>
      </c>
      <c r="AH35" s="752">
        <f t="shared" si="19"/>
        <v>802813956</v>
      </c>
      <c r="AI35" s="386">
        <f t="shared" si="15"/>
        <v>-0.15067618998696397</v>
      </c>
      <c r="AJ35" s="386">
        <f t="shared" si="15"/>
        <v>-1.7187862482571228</v>
      </c>
      <c r="AN35" s="241" t="s">
        <v>195</v>
      </c>
      <c r="AO35" s="754">
        <v>161479395</v>
      </c>
      <c r="AP35" s="752">
        <f t="shared" si="20"/>
        <v>816853929</v>
      </c>
      <c r="AQ35" s="386">
        <f t="shared" si="16"/>
        <v>1.1314305939931864</v>
      </c>
      <c r="AR35" s="386">
        <f t="shared" si="16"/>
        <v>5.4604310815401975</v>
      </c>
      <c r="AV35" s="228" t="s">
        <v>195</v>
      </c>
      <c r="AW35" s="217">
        <v>159672808</v>
      </c>
      <c r="AX35" s="389">
        <v>774559634</v>
      </c>
      <c r="BC35" s="228" t="s">
        <v>195</v>
      </c>
      <c r="BD35" s="217">
        <v>147287789</v>
      </c>
      <c r="BE35" s="389">
        <f t="shared" si="23"/>
        <v>751235784</v>
      </c>
      <c r="BG35" s="241" t="s">
        <v>195</v>
      </c>
      <c r="BH35" s="217">
        <v>135253559</v>
      </c>
      <c r="BI35"/>
    </row>
    <row r="36" spans="1:61" ht="15" customHeight="1">
      <c r="A36" s="241" t="s">
        <v>196</v>
      </c>
      <c r="B36" s="1881"/>
      <c r="C36" s="752"/>
      <c r="D36" s="386" t="e">
        <f t="shared" si="13"/>
        <v>#VALUE!</v>
      </c>
      <c r="E36" s="386">
        <f t="shared" si="13"/>
        <v>-100</v>
      </c>
      <c r="J36" s="241" t="s">
        <v>196</v>
      </c>
      <c r="K36" s="1881">
        <v>153681639</v>
      </c>
      <c r="L36" s="752">
        <f t="shared" si="21"/>
        <v>941432381</v>
      </c>
      <c r="M36" s="386">
        <f t="shared" si="14"/>
        <v>5.8362315689955517</v>
      </c>
      <c r="N36" s="386">
        <f t="shared" si="14"/>
        <v>-6.1237038419402507</v>
      </c>
      <c r="R36" s="241" t="s">
        <v>196</v>
      </c>
      <c r="S36" s="1880">
        <v>145207021</v>
      </c>
      <c r="T36" s="752">
        <f t="shared" si="22"/>
        <v>1002843550</v>
      </c>
      <c r="U36" s="386">
        <f t="shared" si="5"/>
        <v>-11.317879140395197</v>
      </c>
      <c r="V36" s="386">
        <f t="shared" si="5"/>
        <v>-4.1439406364696127</v>
      </c>
      <c r="Y36" s="241" t="s">
        <v>196</v>
      </c>
      <c r="Z36" s="1880">
        <v>163738778</v>
      </c>
      <c r="AA36" s="752">
        <f t="shared" si="17"/>
        <v>1046197347</v>
      </c>
      <c r="AB36" s="386">
        <f t="shared" si="18"/>
        <v>4.7350665016026969</v>
      </c>
      <c r="AC36" s="386">
        <f t="shared" si="18"/>
        <v>9.0754546989246929</v>
      </c>
      <c r="AF36" s="241" t="s">
        <v>196</v>
      </c>
      <c r="AG36" s="754">
        <v>156336157</v>
      </c>
      <c r="AH36" s="752">
        <f t="shared" si="19"/>
        <v>959150113</v>
      </c>
      <c r="AI36" s="386">
        <f t="shared" si="15"/>
        <v>-0.69837297646285879</v>
      </c>
      <c r="AJ36" s="386">
        <f t="shared" si="15"/>
        <v>-1.5538974658061977</v>
      </c>
      <c r="AN36" s="241" t="s">
        <v>196</v>
      </c>
      <c r="AO36" s="754">
        <v>157435645</v>
      </c>
      <c r="AP36" s="752">
        <f t="shared" si="20"/>
        <v>974289574</v>
      </c>
      <c r="AQ36" s="386">
        <f t="shared" si="16"/>
        <v>-0.52414245508708868</v>
      </c>
      <c r="AR36" s="404">
        <f t="shared" si="16"/>
        <v>4.445074721179104</v>
      </c>
      <c r="AV36" s="228" t="s">
        <v>196</v>
      </c>
      <c r="AW36" s="217">
        <v>158265180</v>
      </c>
      <c r="AX36" s="389">
        <v>932824814</v>
      </c>
      <c r="BC36" s="228" t="s">
        <v>196</v>
      </c>
      <c r="BD36" s="217">
        <v>137904628</v>
      </c>
      <c r="BE36" s="389">
        <f t="shared" si="23"/>
        <v>889140412</v>
      </c>
      <c r="BG36" s="241" t="s">
        <v>196</v>
      </c>
      <c r="BH36" s="217">
        <v>124800121</v>
      </c>
      <c r="BI36"/>
    </row>
    <row r="37" spans="1:61" ht="15" customHeight="1">
      <c r="A37" s="241" t="s">
        <v>197</v>
      </c>
      <c r="B37" s="1880"/>
      <c r="C37" s="752"/>
      <c r="D37" s="386" t="e">
        <f t="shared" si="13"/>
        <v>#VALUE!</v>
      </c>
      <c r="E37" s="386">
        <f t="shared" si="13"/>
        <v>-100</v>
      </c>
      <c r="J37" s="241" t="s">
        <v>197</v>
      </c>
      <c r="K37" s="1880">
        <v>153113344</v>
      </c>
      <c r="L37" s="752">
        <f t="shared" si="21"/>
        <v>1094545725</v>
      </c>
      <c r="M37" s="386">
        <f t="shared" si="14"/>
        <v>-0.99845318230130498</v>
      </c>
      <c r="N37" s="386">
        <f t="shared" si="14"/>
        <v>-5.4389022395700115</v>
      </c>
      <c r="R37" s="241" t="s">
        <v>197</v>
      </c>
      <c r="S37" s="1880">
        <v>154657527</v>
      </c>
      <c r="T37" s="752">
        <f t="shared" si="22"/>
        <v>1157501077</v>
      </c>
      <c r="U37" s="386">
        <f t="shared" si="5"/>
        <v>-3.3626251444647508</v>
      </c>
      <c r="V37" s="386">
        <f t="shared" si="5"/>
        <v>-4.0402785494813633</v>
      </c>
      <c r="Y37" s="241" t="s">
        <v>197</v>
      </c>
      <c r="Z37" s="1880">
        <v>160039040</v>
      </c>
      <c r="AA37" s="752">
        <f t="shared" si="17"/>
        <v>1206236387</v>
      </c>
      <c r="AB37" s="386">
        <f t="shared" si="18"/>
        <v>-1.5832632295388844</v>
      </c>
      <c r="AC37" s="386">
        <f t="shared" si="18"/>
        <v>7.5303406464581304</v>
      </c>
      <c r="AF37" s="241" t="s">
        <v>197</v>
      </c>
      <c r="AG37" s="754">
        <v>162613642</v>
      </c>
      <c r="AH37" s="752">
        <f t="shared" si="19"/>
        <v>1121763755</v>
      </c>
      <c r="AI37" s="386">
        <f t="shared" si="15"/>
        <v>9.7539093175344167</v>
      </c>
      <c r="AJ37" s="386">
        <f t="shared" si="15"/>
        <v>-6.1282730167799199E-2</v>
      </c>
      <c r="AN37" s="241" t="s">
        <v>197</v>
      </c>
      <c r="AO37" s="754">
        <v>148162050</v>
      </c>
      <c r="AP37" s="752">
        <f t="shared" si="20"/>
        <v>1122451624</v>
      </c>
      <c r="AQ37" s="386">
        <f t="shared" si="16"/>
        <v>-5.8279669068189781</v>
      </c>
      <c r="AR37" s="404">
        <f t="shared" si="16"/>
        <v>2.962469929925025</v>
      </c>
      <c r="AV37" s="228" t="s">
        <v>197</v>
      </c>
      <c r="AW37" s="217">
        <v>157331264</v>
      </c>
      <c r="AX37" s="389">
        <v>1090156078</v>
      </c>
      <c r="BC37" s="228" t="s">
        <v>197</v>
      </c>
      <c r="BD37" s="217">
        <v>146654943</v>
      </c>
      <c r="BE37" s="389">
        <f t="shared" si="23"/>
        <v>1035795355</v>
      </c>
      <c r="BG37" s="241" t="s">
        <v>197</v>
      </c>
      <c r="BH37" s="217">
        <v>141780454</v>
      </c>
      <c r="BI37"/>
    </row>
    <row r="38" spans="1:61" ht="15" customHeight="1">
      <c r="A38" s="241" t="s">
        <v>198</v>
      </c>
      <c r="B38" s="1886"/>
      <c r="C38" s="752"/>
      <c r="D38" s="386" t="e">
        <f t="shared" si="13"/>
        <v>#VALUE!</v>
      </c>
      <c r="E38" s="386">
        <f t="shared" si="13"/>
        <v>-100</v>
      </c>
      <c r="J38" s="241" t="s">
        <v>198</v>
      </c>
      <c r="K38" s="1886">
        <v>166489563</v>
      </c>
      <c r="L38" s="752">
        <f t="shared" si="21"/>
        <v>1261035288</v>
      </c>
      <c r="M38" s="386">
        <f t="shared" si="14"/>
        <v>10.096053487526317</v>
      </c>
      <c r="N38" s="386">
        <f t="shared" si="14"/>
        <v>-3.643848361099093</v>
      </c>
      <c r="R38" s="241" t="s">
        <v>198</v>
      </c>
      <c r="S38" s="1886">
        <v>151222099</v>
      </c>
      <c r="T38" s="752">
        <f t="shared" si="22"/>
        <v>1308723176</v>
      </c>
      <c r="U38" s="386">
        <f t="shared" si="5"/>
        <v>-7.2502296294688904</v>
      </c>
      <c r="V38" s="386">
        <f t="shared" si="5"/>
        <v>-4.4224944332675804</v>
      </c>
      <c r="Y38" s="241" t="s">
        <v>198</v>
      </c>
      <c r="Z38" s="1886">
        <v>163043098</v>
      </c>
      <c r="AA38" s="752">
        <f t="shared" si="17"/>
        <v>1369279485</v>
      </c>
      <c r="AB38" s="386">
        <f t="shared" si="18"/>
        <v>-8.3927817955294741E-3</v>
      </c>
      <c r="AC38" s="386">
        <f t="shared" si="18"/>
        <v>6.5735987635652195</v>
      </c>
      <c r="AF38" s="241" t="s">
        <v>198</v>
      </c>
      <c r="AG38" s="753">
        <v>163056783</v>
      </c>
      <c r="AH38" s="752">
        <f t="shared" si="19"/>
        <v>1284820538</v>
      </c>
      <c r="AI38" s="386">
        <f t="shared" si="15"/>
        <v>-0.24045363798662003</v>
      </c>
      <c r="AJ38" s="386">
        <f t="shared" si="15"/>
        <v>-8.4056987298096394E-2</v>
      </c>
      <c r="AK38" s="403"/>
      <c r="AL38" s="403"/>
      <c r="AN38" s="241" t="s">
        <v>198</v>
      </c>
      <c r="AO38" s="753">
        <v>163449804</v>
      </c>
      <c r="AP38" s="752">
        <f t="shared" si="20"/>
        <v>1285901428</v>
      </c>
      <c r="AQ38" s="386">
        <f t="shared" si="16"/>
        <v>11.967596778395528</v>
      </c>
      <c r="AR38" s="404">
        <f t="shared" si="16"/>
        <v>4.025916696389201</v>
      </c>
      <c r="AV38" s="228" t="s">
        <v>198</v>
      </c>
      <c r="AW38" s="217">
        <v>145979559</v>
      </c>
      <c r="AX38" s="389">
        <v>1236135637</v>
      </c>
      <c r="BC38" s="228" t="s">
        <v>198</v>
      </c>
      <c r="BD38" s="217">
        <v>143642198</v>
      </c>
      <c r="BE38" s="389">
        <f t="shared" si="23"/>
        <v>1179437553</v>
      </c>
      <c r="BG38" s="241" t="s">
        <v>198</v>
      </c>
      <c r="BH38" s="217">
        <v>131815930</v>
      </c>
      <c r="BI38"/>
    </row>
    <row r="39" spans="1:61" ht="15" customHeight="1">
      <c r="A39" s="241" t="s">
        <v>199</v>
      </c>
      <c r="B39" s="1886"/>
      <c r="C39" s="752"/>
      <c r="D39" s="386" t="e">
        <f t="shared" si="13"/>
        <v>#VALUE!</v>
      </c>
      <c r="E39" s="386">
        <f t="shared" si="13"/>
        <v>-100</v>
      </c>
      <c r="J39" s="241" t="s">
        <v>199</v>
      </c>
      <c r="K39" s="1886">
        <v>176825265</v>
      </c>
      <c r="L39" s="752">
        <f t="shared" si="21"/>
        <v>1437860553</v>
      </c>
      <c r="M39" s="386">
        <f t="shared" si="14"/>
        <v>11.37911380415771</v>
      </c>
      <c r="N39" s="386">
        <f t="shared" si="14"/>
        <v>-2.01858756546725</v>
      </c>
      <c r="R39" s="241" t="s">
        <v>199</v>
      </c>
      <c r="S39" s="1886">
        <v>158759806</v>
      </c>
      <c r="T39" s="752">
        <f t="shared" si="22"/>
        <v>1467482982</v>
      </c>
      <c r="U39" s="386">
        <f t="shared" si="5"/>
        <v>-1.8688226607986014</v>
      </c>
      <c r="V39" s="386">
        <f t="shared" si="5"/>
        <v>-4.1526548605503812</v>
      </c>
      <c r="Y39" s="241" t="s">
        <v>199</v>
      </c>
      <c r="Z39" s="1886">
        <v>161783248</v>
      </c>
      <c r="AA39" s="752">
        <f t="shared" si="17"/>
        <v>1531062733</v>
      </c>
      <c r="AB39" s="386">
        <f t="shared" si="18"/>
        <v>-1.953369296820082</v>
      </c>
      <c r="AC39" s="386">
        <f t="shared" si="18"/>
        <v>5.6031349688555352</v>
      </c>
      <c r="AF39" s="241" t="s">
        <v>199</v>
      </c>
      <c r="AG39" s="753">
        <v>165006433</v>
      </c>
      <c r="AH39" s="752">
        <f t="shared" si="19"/>
        <v>1449826971</v>
      </c>
      <c r="AI39" s="386">
        <f t="shared" si="15"/>
        <v>3.8870022695465938</v>
      </c>
      <c r="AJ39" s="386">
        <f t="shared" si="15"/>
        <v>0.35251727170151237</v>
      </c>
      <c r="AN39" s="241" t="s">
        <v>199</v>
      </c>
      <c r="AO39" s="753">
        <v>158832606</v>
      </c>
      <c r="AP39" s="752">
        <f t="shared" si="20"/>
        <v>1444734034</v>
      </c>
      <c r="AQ39" s="386">
        <f t="shared" si="16"/>
        <v>1.4700704011090215</v>
      </c>
      <c r="AR39" s="404">
        <f t="shared" si="16"/>
        <v>3.7386474665963245</v>
      </c>
      <c r="AV39" s="228" t="s">
        <v>199</v>
      </c>
      <c r="AW39" s="217">
        <v>156531483</v>
      </c>
      <c r="AX39" s="389">
        <v>1392667120</v>
      </c>
      <c r="BC39" s="228" t="s">
        <v>199</v>
      </c>
      <c r="BD39" s="217">
        <v>162820378</v>
      </c>
      <c r="BE39" s="389">
        <f t="shared" si="23"/>
        <v>1342257931</v>
      </c>
      <c r="BG39" s="241" t="s">
        <v>199</v>
      </c>
      <c r="BH39" s="217">
        <v>128600790</v>
      </c>
      <c r="BI39"/>
    </row>
    <row r="40" spans="1:61" ht="15" customHeight="1">
      <c r="A40" s="241" t="s">
        <v>200</v>
      </c>
      <c r="B40" s="1886"/>
      <c r="C40" s="752"/>
      <c r="D40" s="386" t="e">
        <f t="shared" si="13"/>
        <v>#VALUE!</v>
      </c>
      <c r="E40" s="386">
        <f t="shared" si="13"/>
        <v>-100</v>
      </c>
      <c r="J40" s="241" t="s">
        <v>200</v>
      </c>
      <c r="K40" s="1886">
        <v>176848928</v>
      </c>
      <c r="L40" s="752">
        <f t="shared" si="21"/>
        <v>1614709481</v>
      </c>
      <c r="M40" s="386">
        <f t="shared" si="14"/>
        <v>-0.41522513523015853</v>
      </c>
      <c r="N40" s="386">
        <f t="shared" si="14"/>
        <v>-1.8455035377041713</v>
      </c>
      <c r="R40" s="241" t="s">
        <v>200</v>
      </c>
      <c r="S40" s="1886">
        <v>177586311</v>
      </c>
      <c r="T40" s="752">
        <f t="shared" si="22"/>
        <v>1645069293</v>
      </c>
      <c r="U40" s="386">
        <f t="shared" si="5"/>
        <v>-8.3697109800737106</v>
      </c>
      <c r="V40" s="386">
        <f t="shared" si="5"/>
        <v>-4.626485782698615</v>
      </c>
      <c r="Y40" s="241" t="s">
        <v>200</v>
      </c>
      <c r="Z40" s="1886">
        <v>193807433</v>
      </c>
      <c r="AA40" s="752">
        <f t="shared" si="17"/>
        <v>1724870166</v>
      </c>
      <c r="AB40" s="386">
        <f t="shared" si="18"/>
        <v>5.3958363519725703</v>
      </c>
      <c r="AC40" s="386">
        <f t="shared" si="18"/>
        <v>5.5798021176011803</v>
      </c>
      <c r="AF40" s="241" t="s">
        <v>200</v>
      </c>
      <c r="AG40" s="753">
        <v>183885284</v>
      </c>
      <c r="AH40" s="752">
        <f t="shared" si="19"/>
        <v>1633712255</v>
      </c>
      <c r="AI40" s="386">
        <f t="shared" si="15"/>
        <v>7.8220864030809825</v>
      </c>
      <c r="AJ40" s="386">
        <f t="shared" si="15"/>
        <v>1.1411725455627488</v>
      </c>
      <c r="AN40" s="241" t="s">
        <v>200</v>
      </c>
      <c r="AO40" s="753">
        <v>170545099</v>
      </c>
      <c r="AP40" s="752">
        <f t="shared" si="20"/>
        <v>1615279133</v>
      </c>
      <c r="AQ40" s="386">
        <f t="shared" si="16"/>
        <v>-8.2343186126247622E-2</v>
      </c>
      <c r="AR40" s="404">
        <f t="shared" si="16"/>
        <v>3.3214746598519951</v>
      </c>
      <c r="AV40" s="228" t="s">
        <v>200</v>
      </c>
      <c r="AW40" s="217">
        <v>170685647</v>
      </c>
      <c r="AX40" s="389">
        <v>1563352767</v>
      </c>
      <c r="BC40" s="228" t="s">
        <v>200</v>
      </c>
      <c r="BD40" s="217">
        <v>173818899</v>
      </c>
      <c r="BE40" s="389">
        <f t="shared" si="23"/>
        <v>1516076830</v>
      </c>
      <c r="BG40" s="241" t="s">
        <v>200</v>
      </c>
      <c r="BH40" s="217">
        <v>150851118</v>
      </c>
      <c r="BI40"/>
    </row>
    <row r="41" spans="1:61" ht="15" customHeight="1">
      <c r="A41" s="241" t="s">
        <v>201</v>
      </c>
      <c r="B41" s="1886"/>
      <c r="C41" s="752"/>
      <c r="D41" s="386" t="e">
        <f t="shared" si="13"/>
        <v>#VALUE!</v>
      </c>
      <c r="E41" s="386">
        <f t="shared" si="13"/>
        <v>-100</v>
      </c>
      <c r="J41" s="241" t="s">
        <v>201</v>
      </c>
      <c r="K41" s="1886">
        <v>181613073</v>
      </c>
      <c r="L41" s="752">
        <f t="shared" si="21"/>
        <v>1796322554</v>
      </c>
      <c r="M41" s="386">
        <f t="shared" si="14"/>
        <v>8.3253283636104989</v>
      </c>
      <c r="N41" s="386">
        <f t="shared" si="14"/>
        <v>-0.90482386248609237</v>
      </c>
      <c r="R41" s="241" t="s">
        <v>201</v>
      </c>
      <c r="S41" s="1886">
        <v>167655225</v>
      </c>
      <c r="T41" s="752">
        <f t="shared" si="22"/>
        <v>1812724518</v>
      </c>
      <c r="U41" s="386">
        <f t="shared" si="5"/>
        <v>-9.9614446675005013</v>
      </c>
      <c r="V41" s="386">
        <f t="shared" si="5"/>
        <v>-5.1462928163846939</v>
      </c>
      <c r="Y41" s="241" t="s">
        <v>201</v>
      </c>
      <c r="Z41" s="1886">
        <v>186203815</v>
      </c>
      <c r="AA41" s="752">
        <f t="shared" si="17"/>
        <v>1911073981</v>
      </c>
      <c r="AB41" s="386">
        <f t="shared" si="18"/>
        <v>2.0355242605777613</v>
      </c>
      <c r="AC41" s="386">
        <f t="shared" si="18"/>
        <v>5.223678385572577</v>
      </c>
      <c r="AF41" s="241" t="s">
        <v>201</v>
      </c>
      <c r="AG41" s="753">
        <v>182489203</v>
      </c>
      <c r="AH41" s="752">
        <f t="shared" si="19"/>
        <v>1816201458</v>
      </c>
      <c r="AI41" s="386">
        <f t="shared" si="15"/>
        <v>7.9658113988599473</v>
      </c>
      <c r="AJ41" s="386">
        <f t="shared" si="15"/>
        <v>1.7876624041250047</v>
      </c>
      <c r="AN41" s="241" t="s">
        <v>201</v>
      </c>
      <c r="AO41" s="753">
        <v>169024991</v>
      </c>
      <c r="AP41" s="752">
        <f t="shared" si="20"/>
        <v>1784304124</v>
      </c>
      <c r="AQ41" s="386">
        <f t="shared" si="16"/>
        <v>1.3397332283616921</v>
      </c>
      <c r="AR41" s="404">
        <f t="shared" si="16"/>
        <v>3.1304294728698041</v>
      </c>
      <c r="AV41" s="228" t="s">
        <v>201</v>
      </c>
      <c r="AW41" s="217">
        <v>166790444</v>
      </c>
      <c r="AX41" s="389">
        <v>1730143211</v>
      </c>
      <c r="AZ41" s="243"/>
      <c r="BA41" s="243"/>
      <c r="BC41" s="228" t="s">
        <v>201</v>
      </c>
      <c r="BD41" s="217">
        <v>154339709</v>
      </c>
      <c r="BE41" s="389">
        <f t="shared" si="23"/>
        <v>1670416539</v>
      </c>
      <c r="BG41" s="241" t="s">
        <v>201</v>
      </c>
      <c r="BH41" s="217">
        <v>143678542</v>
      </c>
      <c r="BI41"/>
    </row>
    <row r="42" spans="1:61" ht="15" customHeight="1">
      <c r="A42" s="241" t="s">
        <v>202</v>
      </c>
      <c r="B42" s="753"/>
      <c r="C42" s="752"/>
      <c r="D42" s="386" t="e">
        <f t="shared" si="13"/>
        <v>#VALUE!</v>
      </c>
      <c r="E42" s="386">
        <f t="shared" si="13"/>
        <v>-100</v>
      </c>
      <c r="J42" s="241" t="s">
        <v>202</v>
      </c>
      <c r="K42" s="753">
        <v>179865555</v>
      </c>
      <c r="L42" s="752">
        <f t="shared" si="21"/>
        <v>1976188109</v>
      </c>
      <c r="M42" s="386">
        <f t="shared" si="14"/>
        <v>6.9689631817907784</v>
      </c>
      <c r="N42" s="386">
        <f t="shared" si="14"/>
        <v>-0.23645304388710103</v>
      </c>
      <c r="R42" s="241" t="s">
        <v>202</v>
      </c>
      <c r="S42" s="753">
        <v>168147423</v>
      </c>
      <c r="T42" s="752">
        <f t="shared" si="22"/>
        <v>1980871941</v>
      </c>
      <c r="U42" s="386">
        <f t="shared" si="5"/>
        <v>-3.074051130279372</v>
      </c>
      <c r="V42" s="386">
        <f t="shared" si="5"/>
        <v>-4.9738371959887324</v>
      </c>
      <c r="Y42" s="241" t="s">
        <v>202</v>
      </c>
      <c r="Z42" s="753">
        <v>173480296</v>
      </c>
      <c r="AA42" s="752">
        <f t="shared" si="17"/>
        <v>2084554277</v>
      </c>
      <c r="AB42" s="386">
        <f t="shared" si="18"/>
        <v>-1.4631146190818614</v>
      </c>
      <c r="AC42" s="386">
        <f t="shared" si="18"/>
        <v>4.6327651761999151</v>
      </c>
      <c r="AF42" s="241" t="s">
        <v>202</v>
      </c>
      <c r="AG42" s="753">
        <v>176056200</v>
      </c>
      <c r="AH42" s="752">
        <f t="shared" si="19"/>
        <v>1992257658</v>
      </c>
      <c r="AI42" s="386">
        <f t="shared" si="15"/>
        <v>-2.5193359971720586</v>
      </c>
      <c r="AJ42" s="386">
        <f t="shared" si="15"/>
        <v>1.3917812719728371</v>
      </c>
      <c r="AN42" s="241" t="s">
        <v>202</v>
      </c>
      <c r="AO42" s="217">
        <v>180606279</v>
      </c>
      <c r="AP42" s="752">
        <f t="shared" si="20"/>
        <v>1964910403</v>
      </c>
      <c r="AQ42" s="404">
        <f t="shared" si="16"/>
        <v>1.6947482502270061</v>
      </c>
      <c r="AR42" s="404">
        <f t="shared" si="16"/>
        <v>2.9967781605246762</v>
      </c>
      <c r="AS42" s="403"/>
      <c r="AV42" s="228" t="s">
        <v>202</v>
      </c>
      <c r="AW42" s="217">
        <v>177596466</v>
      </c>
      <c r="AX42" s="389">
        <v>1907739677</v>
      </c>
      <c r="BC42" s="228" t="s">
        <v>202</v>
      </c>
      <c r="BD42" s="217">
        <v>169546637</v>
      </c>
      <c r="BE42" s="389">
        <f t="shared" si="23"/>
        <v>1839963176</v>
      </c>
      <c r="BG42" s="241" t="s">
        <v>202</v>
      </c>
      <c r="BH42" s="217">
        <v>141830833</v>
      </c>
      <c r="BI42"/>
    </row>
    <row r="43" spans="1:61" ht="15" customHeight="1">
      <c r="A43" s="2"/>
      <c r="B43" s="229"/>
      <c r="C43" s="392"/>
      <c r="D43" s="386"/>
      <c r="E43" s="386"/>
      <c r="J43" s="2"/>
      <c r="K43" s="229"/>
      <c r="L43" s="392"/>
      <c r="M43" s="386"/>
      <c r="N43" s="386"/>
      <c r="R43" s="2"/>
      <c r="S43" s="229"/>
      <c r="T43" s="392"/>
      <c r="U43" s="386"/>
      <c r="V43" s="386"/>
      <c r="Y43" s="2"/>
      <c r="Z43" s="229"/>
      <c r="AA43" s="392"/>
      <c r="AB43" s="386"/>
      <c r="AF43" s="2"/>
      <c r="AG43" s="229"/>
      <c r="AH43" s="392"/>
      <c r="AI43" s="386"/>
      <c r="AN43" s="2"/>
      <c r="AO43" s="229"/>
      <c r="AP43" s="392"/>
      <c r="AQ43" s="404"/>
      <c r="AR43" s="746"/>
      <c r="AV43" s="223"/>
      <c r="AW43" s="229"/>
      <c r="AX43" s="392"/>
      <c r="BC43" s="223"/>
      <c r="BD43" s="229"/>
      <c r="BE43" s="392"/>
      <c r="BG43" s="2"/>
      <c r="BH43" s="229"/>
      <c r="BI43"/>
    </row>
    <row r="44" spans="1:61" ht="15" customHeight="1">
      <c r="A44" s="239" t="s">
        <v>670</v>
      </c>
      <c r="B44" s="230">
        <f>SUM(B31:B42)</f>
        <v>0</v>
      </c>
      <c r="C44" s="393"/>
      <c r="D44" s="386"/>
      <c r="E44" s="386"/>
      <c r="J44" s="239" t="s">
        <v>660</v>
      </c>
      <c r="K44" s="230">
        <f>SUM(K31:K42)</f>
        <v>1976188109</v>
      </c>
      <c r="L44" s="393"/>
      <c r="M44" s="386"/>
      <c r="N44" s="386"/>
      <c r="R44" s="239" t="s">
        <v>427</v>
      </c>
      <c r="S44" s="230">
        <f>SUM(S31:S42)</f>
        <v>1980871941</v>
      </c>
      <c r="T44" s="393"/>
      <c r="U44" s="386"/>
      <c r="V44" s="386"/>
      <c r="Y44" s="239" t="s">
        <v>369</v>
      </c>
      <c r="Z44" s="230">
        <f>SUM(Z31:Z42)</f>
        <v>2084554277</v>
      </c>
      <c r="AA44" s="393"/>
      <c r="AB44" s="386"/>
      <c r="AF44" s="239" t="s">
        <v>304</v>
      </c>
      <c r="AG44" s="230">
        <f>SUM(AG31:AG42)</f>
        <v>1992257658</v>
      </c>
      <c r="AH44" s="393"/>
      <c r="AI44" s="386"/>
      <c r="AK44" s="663">
        <f>AG44/1000000</f>
        <v>1992.257658</v>
      </c>
      <c r="AL44" s="244" t="s">
        <v>240</v>
      </c>
      <c r="AN44" s="239" t="s">
        <v>286</v>
      </c>
      <c r="AO44" s="230">
        <f>SUM(AO31:AO42)</f>
        <v>1964910403</v>
      </c>
      <c r="AP44" s="393"/>
      <c r="AQ44" s="404">
        <f>((AO44-AW44)/AW44)*100</f>
        <v>2.9967781605246762</v>
      </c>
      <c r="AR44" s="746"/>
      <c r="AS44" s="663">
        <f>AO44/1000000</f>
        <v>1964.9104030000001</v>
      </c>
      <c r="AT44" s="244" t="s">
        <v>240</v>
      </c>
      <c r="AU44" s="403"/>
      <c r="AV44" s="221" t="s">
        <v>238</v>
      </c>
      <c r="AW44" s="230">
        <f>SUM(AW31:AW42)</f>
        <v>1907739677</v>
      </c>
      <c r="AX44" s="393"/>
      <c r="AZ44" s="663">
        <f>AW44/1000000</f>
        <v>1907.739677</v>
      </c>
      <c r="BA44" s="744" t="s">
        <v>240</v>
      </c>
      <c r="BC44" s="221" t="s">
        <v>232</v>
      </c>
      <c r="BD44" s="230">
        <f>SUM(BD31:BD42)</f>
        <v>1839963176</v>
      </c>
      <c r="BE44" s="393"/>
      <c r="BG44" s="239" t="s">
        <v>235</v>
      </c>
      <c r="BH44" s="230">
        <f>SUM(BH31:BH42)</f>
        <v>1654707814</v>
      </c>
      <c r="BI44"/>
    </row>
    <row r="45" spans="1:61" ht="15" customHeight="1">
      <c r="AQ45"/>
      <c r="AV45" s="231"/>
      <c r="AW45" s="232"/>
      <c r="AX45" s="232"/>
      <c r="BG45" s="223"/>
      <c r="BH45" s="223"/>
    </row>
    <row r="46" spans="1:61" ht="15" customHeight="1">
      <c r="AK46" s="403"/>
      <c r="AL46" s="403"/>
      <c r="AQ46"/>
      <c r="AV46" s="223"/>
      <c r="AW46" s="223"/>
      <c r="AX46" s="223"/>
      <c r="BG46" s="223"/>
      <c r="BH46" s="223"/>
    </row>
    <row r="47" spans="1:61" ht="15" customHeight="1">
      <c r="T47" s="1123"/>
      <c r="U47" s="223"/>
      <c r="AP47" s="400"/>
      <c r="AV47" s="223"/>
      <c r="AW47" s="223"/>
      <c r="AX47" s="401"/>
      <c r="BG47" s="223"/>
      <c r="BH47" s="223"/>
    </row>
    <row r="48" spans="1:61" ht="15" customHeight="1">
      <c r="T48" s="1124"/>
      <c r="U48" s="223"/>
      <c r="AR48" s="403"/>
      <c r="AV48" s="223"/>
      <c r="AW48" s="223"/>
      <c r="AX48" s="223"/>
      <c r="BG48" s="223"/>
      <c r="BH48" s="223"/>
    </row>
    <row r="49" spans="20:50" ht="15" customHeight="1">
      <c r="T49" s="1124"/>
      <c r="U49" s="223"/>
      <c r="AV49" s="223"/>
      <c r="AW49" s="223"/>
      <c r="AX49" s="223"/>
    </row>
    <row r="50" spans="20:50" ht="15" customHeight="1">
      <c r="AV50" s="223"/>
      <c r="AW50" s="223"/>
      <c r="AX50" s="223"/>
    </row>
    <row r="51" spans="20:50" ht="15" customHeight="1">
      <c r="AR51" s="403"/>
      <c r="AS51" s="400"/>
      <c r="AT51" s="400"/>
      <c r="AV51" s="223"/>
      <c r="AW51" s="223"/>
      <c r="AX51" s="223"/>
    </row>
    <row r="52" spans="20:50" ht="15" customHeight="1">
      <c r="AV52" s="223"/>
      <c r="AW52" s="223"/>
      <c r="AX52" s="223"/>
    </row>
    <row r="53" spans="20:50" ht="15" customHeight="1">
      <c r="AV53" s="223"/>
      <c r="AW53" s="223"/>
      <c r="AX53" s="223"/>
    </row>
    <row r="54" spans="20:50" ht="15" customHeight="1">
      <c r="AV54" s="223"/>
      <c r="AW54" s="223"/>
      <c r="AX54" s="223"/>
    </row>
    <row r="55" spans="20:50" ht="15" customHeight="1">
      <c r="AV55" s="223"/>
      <c r="AW55" s="223"/>
      <c r="AX55" s="223"/>
    </row>
    <row r="56" spans="20:50" ht="15" customHeight="1">
      <c r="AV56" s="223"/>
      <c r="AW56" s="223"/>
      <c r="AX56" s="223"/>
    </row>
    <row r="57" spans="20:50" ht="15" customHeight="1">
      <c r="AV57" s="223"/>
      <c r="AW57" s="223"/>
      <c r="AX57" s="223"/>
    </row>
    <row r="58" spans="20:50" ht="15" customHeight="1">
      <c r="AV58" s="223"/>
      <c r="AW58" s="223"/>
      <c r="AX58" s="223"/>
    </row>
    <row r="59" spans="20:50" ht="15" customHeight="1">
      <c r="AV59" s="223"/>
      <c r="AW59" s="223"/>
      <c r="AX59" s="223"/>
    </row>
    <row r="60" spans="20:50" ht="15" customHeight="1">
      <c r="AV60" s="223"/>
      <c r="AW60" s="223"/>
      <c r="AX60" s="223"/>
    </row>
    <row r="61" spans="20:50" ht="15" customHeight="1">
      <c r="AV61" s="223"/>
      <c r="AW61" s="223"/>
      <c r="AX61" s="223"/>
    </row>
    <row r="62" spans="20:50" ht="15" customHeight="1">
      <c r="AV62" s="223"/>
      <c r="AW62" s="223"/>
      <c r="AX62" s="223"/>
    </row>
    <row r="63" spans="20:50" ht="15" customHeight="1">
      <c r="AV63" s="223"/>
      <c r="AW63" s="223"/>
      <c r="AX63" s="223"/>
    </row>
    <row r="64" spans="20:50" ht="15" customHeight="1">
      <c r="AV64" s="223"/>
      <c r="AW64" s="223"/>
      <c r="AX64" s="223"/>
    </row>
    <row r="65" spans="48:50" ht="15" customHeight="1">
      <c r="AV65" s="223"/>
      <c r="AW65" s="223"/>
      <c r="AX65" s="223"/>
    </row>
    <row r="66" spans="48:50" ht="15" customHeight="1">
      <c r="AV66" s="223"/>
      <c r="AW66" s="223"/>
      <c r="AX66" s="223"/>
    </row>
    <row r="67" spans="48:50" ht="15" customHeight="1">
      <c r="AV67" s="223"/>
      <c r="AW67" s="223"/>
      <c r="AX67" s="223"/>
    </row>
    <row r="68" spans="48:50" ht="15" customHeight="1">
      <c r="AV68" s="223"/>
      <c r="AW68" s="223"/>
      <c r="AX68" s="223"/>
    </row>
    <row r="69" spans="48:50" ht="15" customHeight="1">
      <c r="AV69" s="223"/>
      <c r="AW69" s="223"/>
      <c r="AX69" s="223"/>
    </row>
    <row r="70" spans="48:50" ht="15" customHeight="1">
      <c r="AV70" s="223"/>
      <c r="AW70" s="223"/>
      <c r="AX70" s="223"/>
    </row>
    <row r="71" spans="48:50" ht="15" customHeight="1">
      <c r="AV71" s="223"/>
      <c r="AW71" s="223"/>
      <c r="AX71" s="223"/>
    </row>
    <row r="72" spans="48:50" ht="15" customHeight="1">
      <c r="AV72" s="223"/>
      <c r="AW72" s="223"/>
      <c r="AX72" s="223"/>
    </row>
    <row r="73" spans="48:50" ht="15" customHeight="1">
      <c r="AV73" s="223"/>
      <c r="AW73" s="223"/>
      <c r="AX73" s="223"/>
    </row>
    <row r="74" spans="48:50" ht="15" customHeight="1">
      <c r="AV74" s="223"/>
      <c r="AW74" s="223"/>
      <c r="AX74" s="223"/>
    </row>
    <row r="75" spans="48:50" ht="15" customHeight="1">
      <c r="AV75" s="223"/>
      <c r="AW75" s="223"/>
      <c r="AX75" s="223"/>
    </row>
    <row r="76" spans="48:50" ht="15" customHeight="1">
      <c r="AV76" s="223"/>
      <c r="AW76" s="223"/>
      <c r="AX76" s="223"/>
    </row>
    <row r="77" spans="48:50" ht="15" customHeight="1">
      <c r="AV77" s="223"/>
      <c r="AW77" s="223"/>
      <c r="AX77" s="223"/>
    </row>
    <row r="78" spans="48:50" ht="15" customHeight="1">
      <c r="AV78" s="223"/>
      <c r="AW78" s="223"/>
      <c r="AX78" s="223"/>
    </row>
    <row r="79" spans="48:50" ht="15" customHeight="1">
      <c r="AV79" s="223"/>
      <c r="AW79" s="223"/>
      <c r="AX79" s="223"/>
    </row>
    <row r="80" spans="48:50" ht="15" customHeight="1">
      <c r="AV80" s="223"/>
      <c r="AW80" s="223"/>
      <c r="AX80" s="223"/>
    </row>
    <row r="81" spans="48:50" ht="15" customHeight="1">
      <c r="AV81" s="223"/>
      <c r="AW81" s="223"/>
      <c r="AX81" s="223"/>
    </row>
    <row r="82" spans="48:50" ht="15" customHeight="1">
      <c r="AV82" s="223"/>
      <c r="AW82" s="223"/>
      <c r="AX82" s="223"/>
    </row>
    <row r="83" spans="48:50" ht="15" customHeight="1">
      <c r="AV83" s="223"/>
      <c r="AW83" s="223"/>
      <c r="AX83" s="223"/>
    </row>
    <row r="84" spans="48:50" ht="15" customHeight="1">
      <c r="AV84" s="223"/>
      <c r="AW84" s="223"/>
      <c r="AX84" s="223"/>
    </row>
    <row r="85" spans="48:50" ht="15" customHeight="1">
      <c r="AV85" s="223"/>
      <c r="AW85" s="223"/>
      <c r="AX85" s="223"/>
    </row>
    <row r="86" spans="48:50" ht="15" customHeight="1">
      <c r="AV86" s="223"/>
      <c r="AW86" s="223"/>
      <c r="AX86" s="223"/>
    </row>
    <row r="87" spans="48:50" ht="15" customHeight="1">
      <c r="AV87" s="223"/>
      <c r="AW87" s="223"/>
      <c r="AX87" s="223"/>
    </row>
    <row r="88" spans="48:50" ht="15" customHeight="1">
      <c r="AV88" s="223"/>
      <c r="AW88" s="223"/>
      <c r="AX88" s="223"/>
    </row>
    <row r="89" spans="48:50" ht="15" customHeight="1">
      <c r="AV89" s="223"/>
      <c r="AW89" s="223"/>
      <c r="AX89" s="223"/>
    </row>
    <row r="90" spans="48:50" ht="15" customHeight="1">
      <c r="AV90" s="223"/>
      <c r="AW90" s="223"/>
      <c r="AX90" s="223"/>
    </row>
    <row r="91" spans="48:50" ht="15" customHeight="1">
      <c r="AV91" s="223"/>
      <c r="AW91" s="223"/>
      <c r="AX91" s="223"/>
    </row>
    <row r="92" spans="48:50" ht="15" customHeight="1">
      <c r="AV92" s="223"/>
      <c r="AW92" s="223"/>
      <c r="AX92" s="223"/>
    </row>
    <row r="93" spans="48:50" ht="15" customHeight="1">
      <c r="AV93" s="223"/>
      <c r="AW93" s="223"/>
      <c r="AX93" s="223"/>
    </row>
    <row r="94" spans="48:50" ht="15" customHeight="1">
      <c r="AV94" s="223"/>
      <c r="AW94" s="223"/>
      <c r="AX94" s="223"/>
    </row>
    <row r="95" spans="48:50" ht="15" customHeight="1">
      <c r="AV95" s="223"/>
      <c r="AW95" s="223"/>
      <c r="AX95" s="223"/>
    </row>
    <row r="96" spans="48:50" ht="15" customHeight="1">
      <c r="AV96" s="223"/>
      <c r="AW96" s="223"/>
      <c r="AX96" s="223"/>
    </row>
    <row r="97" spans="48:50" ht="15" customHeight="1">
      <c r="AV97" s="223"/>
      <c r="AW97" s="223"/>
      <c r="AX97" s="223"/>
    </row>
    <row r="98" spans="48:50" ht="15" customHeight="1">
      <c r="AV98" s="223"/>
      <c r="AW98" s="223"/>
      <c r="AX98" s="223"/>
    </row>
    <row r="99" spans="48:50" ht="15" customHeight="1">
      <c r="AV99" s="223"/>
      <c r="AW99" s="223"/>
      <c r="AX99" s="223"/>
    </row>
    <row r="100" spans="48:50" ht="15" customHeight="1">
      <c r="AV100" s="223"/>
      <c r="AW100" s="223"/>
      <c r="AX100" s="223"/>
    </row>
    <row r="101" spans="48:50" ht="15" customHeight="1">
      <c r="AV101" s="223"/>
      <c r="AW101" s="223"/>
      <c r="AX101" s="223"/>
    </row>
    <row r="102" spans="48:50" ht="15" customHeight="1">
      <c r="AV102" s="223"/>
      <c r="AW102" s="223"/>
      <c r="AX102" s="223"/>
    </row>
    <row r="103" spans="48:50" ht="15" customHeight="1">
      <c r="AV103" s="223"/>
      <c r="AW103" s="223"/>
      <c r="AX103" s="223"/>
    </row>
    <row r="104" spans="48:50" ht="15" customHeight="1">
      <c r="AV104" s="223"/>
      <c r="AW104" s="223"/>
      <c r="AX104" s="223"/>
    </row>
    <row r="105" spans="48:50" ht="15" customHeight="1">
      <c r="AV105" s="223"/>
      <c r="AW105" s="223"/>
      <c r="AX105" s="223"/>
    </row>
    <row r="106" spans="48:50" ht="15" customHeight="1">
      <c r="AV106" s="223"/>
      <c r="AW106" s="223"/>
      <c r="AX106" s="223"/>
    </row>
    <row r="107" spans="48:50" ht="15" customHeight="1">
      <c r="AV107" s="223"/>
      <c r="AW107" s="223"/>
      <c r="AX107" s="223"/>
    </row>
    <row r="108" spans="48:50" ht="15" customHeight="1">
      <c r="AV108" s="223"/>
      <c r="AW108" s="223"/>
      <c r="AX108" s="223"/>
    </row>
    <row r="109" spans="48:50" ht="15" customHeight="1">
      <c r="AV109" s="223"/>
      <c r="AW109" s="223"/>
      <c r="AX109" s="223"/>
    </row>
    <row r="110" spans="48:50" ht="15" customHeight="1">
      <c r="AV110" s="223"/>
      <c r="AW110" s="223"/>
      <c r="AX110" s="223"/>
    </row>
    <row r="111" spans="48:50" ht="15" customHeight="1">
      <c r="AV111" s="223"/>
      <c r="AW111" s="223"/>
      <c r="AX111" s="223"/>
    </row>
    <row r="112" spans="48:50" ht="15" customHeight="1">
      <c r="AV112" s="223"/>
      <c r="AW112" s="223"/>
      <c r="AX112" s="223"/>
    </row>
    <row r="113" spans="48:50" ht="15" customHeight="1">
      <c r="AV113" s="223"/>
      <c r="AW113" s="223"/>
      <c r="AX113" s="223"/>
    </row>
    <row r="114" spans="48:50" ht="15" customHeight="1">
      <c r="AV114" s="223"/>
      <c r="AW114" s="223"/>
      <c r="AX114" s="223"/>
    </row>
    <row r="115" spans="48:50" ht="15" customHeight="1">
      <c r="AV115" s="223"/>
      <c r="AW115" s="223"/>
      <c r="AX115" s="223"/>
    </row>
    <row r="116" spans="48:50" ht="15" customHeight="1">
      <c r="AV116" s="223"/>
      <c r="AW116" s="223"/>
      <c r="AX116" s="223"/>
    </row>
    <row r="117" spans="48:50" ht="15" customHeight="1">
      <c r="AV117" s="223"/>
      <c r="AW117" s="223"/>
      <c r="AX117" s="223"/>
    </row>
    <row r="118" spans="48:50" ht="15" customHeight="1">
      <c r="AV118" s="223"/>
      <c r="AW118" s="223"/>
      <c r="AX118" s="223"/>
    </row>
    <row r="119" spans="48:50" ht="15" customHeight="1">
      <c r="AV119" s="223"/>
      <c r="AW119" s="223"/>
      <c r="AX119" s="223"/>
    </row>
    <row r="120" spans="48:50" ht="15" customHeight="1">
      <c r="AV120" s="223"/>
      <c r="AW120" s="223"/>
      <c r="AX120" s="223"/>
    </row>
    <row r="121" spans="48:50" ht="15" customHeight="1">
      <c r="AV121" s="223"/>
      <c r="AW121" s="223"/>
      <c r="AX121" s="223"/>
    </row>
    <row r="122" spans="48:50" ht="15" customHeight="1">
      <c r="AV122" s="223"/>
      <c r="AW122" s="223"/>
      <c r="AX122" s="223"/>
    </row>
    <row r="123" spans="48:50" ht="15" customHeight="1">
      <c r="AV123" s="223"/>
      <c r="AW123" s="223"/>
      <c r="AX123" s="223"/>
    </row>
    <row r="124" spans="48:50" ht="15" customHeight="1">
      <c r="AV124" s="223"/>
      <c r="AW124" s="223"/>
      <c r="AX124" s="223"/>
    </row>
    <row r="125" spans="48:50" ht="15" customHeight="1">
      <c r="AV125" s="223"/>
      <c r="AW125" s="223"/>
      <c r="AX125" s="223"/>
    </row>
    <row r="126" spans="48:50" ht="15" customHeight="1">
      <c r="AV126" s="223"/>
      <c r="AW126" s="223"/>
      <c r="AX126" s="223"/>
    </row>
    <row r="127" spans="48:50" ht="15" customHeight="1">
      <c r="AV127" s="223"/>
      <c r="AW127" s="223"/>
      <c r="AX127" s="223"/>
    </row>
    <row r="128" spans="48:50" ht="15" customHeight="1">
      <c r="AV128" s="223"/>
      <c r="AW128" s="223"/>
      <c r="AX128" s="223"/>
    </row>
    <row r="129" spans="48:50" ht="15" customHeight="1">
      <c r="AV129" s="223"/>
      <c r="AW129" s="223"/>
      <c r="AX129" s="223"/>
    </row>
    <row r="130" spans="48:50" ht="15" customHeight="1">
      <c r="AV130" s="223"/>
      <c r="AW130" s="223"/>
      <c r="AX130" s="223"/>
    </row>
    <row r="131" spans="48:50" ht="15" customHeight="1">
      <c r="AV131" s="223"/>
      <c r="AW131" s="223"/>
      <c r="AX131" s="223"/>
    </row>
    <row r="132" spans="48:50" ht="15" customHeight="1">
      <c r="AV132" s="223"/>
      <c r="AW132" s="223"/>
      <c r="AX132" s="223"/>
    </row>
    <row r="133" spans="48:50" ht="15" customHeight="1">
      <c r="AV133" s="223"/>
      <c r="AW133" s="223"/>
      <c r="AX133" s="223"/>
    </row>
    <row r="134" spans="48:50" ht="15" customHeight="1">
      <c r="AV134" s="223"/>
      <c r="AW134" s="223"/>
      <c r="AX134" s="223"/>
    </row>
    <row r="135" spans="48:50" ht="15" customHeight="1">
      <c r="AV135" s="223"/>
      <c r="AW135" s="223"/>
      <c r="AX135" s="223"/>
    </row>
    <row r="136" spans="48:50" ht="15" customHeight="1">
      <c r="AV136" s="223"/>
      <c r="AW136" s="223"/>
      <c r="AX136" s="223"/>
    </row>
    <row r="137" spans="48:50" ht="15" customHeight="1">
      <c r="AV137" s="223"/>
      <c r="AW137" s="223"/>
      <c r="AX137" s="223"/>
    </row>
    <row r="138" spans="48:50" ht="15" customHeight="1">
      <c r="AV138" s="223"/>
      <c r="AW138" s="223"/>
      <c r="AX138" s="223"/>
    </row>
    <row r="139" spans="48:50" ht="15" customHeight="1">
      <c r="AV139" s="223"/>
      <c r="AW139" s="223"/>
      <c r="AX139" s="223"/>
    </row>
    <row r="140" spans="48:50" ht="15" customHeight="1">
      <c r="AV140" s="223"/>
      <c r="AW140" s="223"/>
      <c r="AX140" s="223"/>
    </row>
    <row r="141" spans="48:50" ht="15" customHeight="1">
      <c r="AV141" s="223"/>
      <c r="AW141" s="223"/>
      <c r="AX141" s="223"/>
    </row>
    <row r="142" spans="48:50" ht="15" customHeight="1">
      <c r="AV142" s="223"/>
      <c r="AW142" s="223"/>
      <c r="AX142" s="223"/>
    </row>
    <row r="143" spans="48:50" ht="15" customHeight="1">
      <c r="AV143" s="223"/>
      <c r="AW143" s="223"/>
      <c r="AX143" s="223"/>
    </row>
    <row r="144" spans="48:50" ht="15" customHeight="1">
      <c r="AV144" s="223"/>
      <c r="AW144" s="223"/>
      <c r="AX144" s="223"/>
    </row>
    <row r="145" spans="48:50" ht="15" customHeight="1">
      <c r="AV145" s="223"/>
      <c r="AW145" s="223"/>
      <c r="AX145" s="223"/>
    </row>
    <row r="146" spans="48:50" ht="15" customHeight="1">
      <c r="AV146" s="223"/>
      <c r="AW146" s="223"/>
      <c r="AX146" s="223"/>
    </row>
    <row r="147" spans="48:50" ht="15" customHeight="1">
      <c r="AV147" s="223"/>
      <c r="AW147" s="223"/>
      <c r="AX147" s="223"/>
    </row>
    <row r="148" spans="48:50" ht="15" customHeight="1">
      <c r="AV148" s="223"/>
      <c r="AW148" s="223"/>
      <c r="AX148" s="223"/>
    </row>
    <row r="149" spans="48:50" ht="15" customHeight="1">
      <c r="AV149" s="223"/>
      <c r="AW149" s="223"/>
      <c r="AX149" s="223"/>
    </row>
    <row r="150" spans="48:50" ht="15" customHeight="1">
      <c r="AV150" s="223"/>
      <c r="AW150" s="223"/>
      <c r="AX150" s="223"/>
    </row>
    <row r="151" spans="48:50" ht="15" customHeight="1">
      <c r="AV151" s="223"/>
      <c r="AW151" s="223"/>
      <c r="AX151" s="223"/>
    </row>
    <row r="152" spans="48:50" ht="15" customHeight="1">
      <c r="AV152" s="223"/>
      <c r="AW152" s="223"/>
      <c r="AX152" s="223"/>
    </row>
    <row r="153" spans="48:50" ht="15" customHeight="1">
      <c r="AV153" s="223"/>
      <c r="AW153" s="223"/>
      <c r="AX153" s="223"/>
    </row>
    <row r="154" spans="48:50" ht="15" customHeight="1">
      <c r="AV154" s="223"/>
      <c r="AW154" s="223"/>
      <c r="AX154" s="223"/>
    </row>
    <row r="155" spans="48:50" ht="15" customHeight="1">
      <c r="AV155" s="223"/>
      <c r="AW155" s="223"/>
      <c r="AX155" s="223"/>
    </row>
    <row r="156" spans="48:50" ht="15" customHeight="1">
      <c r="AV156" s="223"/>
      <c r="AW156" s="223"/>
      <c r="AX156" s="223"/>
    </row>
    <row r="157" spans="48:50" ht="15" customHeight="1">
      <c r="AV157" s="223"/>
      <c r="AW157" s="223"/>
      <c r="AX157" s="223"/>
    </row>
    <row r="158" spans="48:50" ht="15" customHeight="1">
      <c r="AV158" s="223"/>
      <c r="AW158" s="223"/>
      <c r="AX158" s="223"/>
    </row>
    <row r="159" spans="48:50" ht="15" customHeight="1">
      <c r="AV159" s="223"/>
      <c r="AW159" s="223"/>
      <c r="AX159" s="223"/>
    </row>
    <row r="160" spans="48:50" ht="15" customHeight="1">
      <c r="AV160" s="223"/>
      <c r="AW160" s="223"/>
      <c r="AX160" s="223"/>
    </row>
    <row r="161" spans="48:50" ht="15" customHeight="1">
      <c r="AV161" s="223"/>
      <c r="AW161" s="223"/>
      <c r="AX161" s="223"/>
    </row>
    <row r="162" spans="48:50" ht="15" customHeight="1">
      <c r="AV162" s="223"/>
      <c r="AW162" s="223"/>
      <c r="AX162" s="223"/>
    </row>
    <row r="163" spans="48:50" ht="15" customHeight="1">
      <c r="AV163" s="223"/>
      <c r="AW163" s="223"/>
      <c r="AX163" s="223"/>
    </row>
    <row r="164" spans="48:50" ht="15" customHeight="1">
      <c r="AV164" s="223"/>
      <c r="AW164" s="223"/>
      <c r="AX164" s="223"/>
    </row>
    <row r="165" spans="48:50" ht="15" customHeight="1">
      <c r="AV165" s="223"/>
      <c r="AW165" s="223"/>
      <c r="AX165" s="223"/>
    </row>
    <row r="166" spans="48:50" ht="15" customHeight="1">
      <c r="AV166" s="223"/>
      <c r="AW166" s="223"/>
      <c r="AX166" s="223"/>
    </row>
    <row r="167" spans="48:50" ht="15" customHeight="1">
      <c r="AV167" s="223"/>
      <c r="AW167" s="223"/>
      <c r="AX167" s="223"/>
    </row>
    <row r="168" spans="48:50" ht="15" customHeight="1">
      <c r="AV168" s="223"/>
      <c r="AW168" s="223"/>
      <c r="AX168" s="223"/>
    </row>
    <row r="169" spans="48:50" ht="15" customHeight="1">
      <c r="AV169" s="223"/>
      <c r="AW169" s="223"/>
      <c r="AX169" s="223"/>
    </row>
    <row r="170" spans="48:50" ht="15" customHeight="1">
      <c r="AV170" s="223"/>
      <c r="AW170" s="223"/>
      <c r="AX170" s="223"/>
    </row>
    <row r="171" spans="48:50" ht="15" customHeight="1">
      <c r="AV171" s="223"/>
      <c r="AW171" s="223"/>
      <c r="AX171" s="223"/>
    </row>
    <row r="172" spans="48:50" ht="15" customHeight="1">
      <c r="AV172" s="223"/>
      <c r="AW172" s="223"/>
      <c r="AX172" s="223"/>
    </row>
    <row r="173" spans="48:50" ht="15" customHeight="1">
      <c r="AV173" s="223"/>
      <c r="AW173" s="223"/>
      <c r="AX173" s="223"/>
    </row>
    <row r="174" spans="48:50" ht="15" customHeight="1">
      <c r="AV174" s="223"/>
      <c r="AW174" s="223"/>
      <c r="AX174" s="223"/>
    </row>
    <row r="175" spans="48:50" ht="15" customHeight="1">
      <c r="AV175" s="223"/>
      <c r="AW175" s="223"/>
      <c r="AX175" s="223"/>
    </row>
    <row r="176" spans="48:50" ht="15" customHeight="1">
      <c r="AV176" s="223"/>
      <c r="AW176" s="223"/>
      <c r="AX176" s="223"/>
    </row>
    <row r="177" spans="48:50" ht="15" customHeight="1">
      <c r="AV177" s="223"/>
      <c r="AW177" s="223"/>
      <c r="AX177" s="223"/>
    </row>
    <row r="178" spans="48:50" ht="15" customHeight="1">
      <c r="AV178" s="223"/>
      <c r="AW178" s="223"/>
      <c r="AX178" s="223"/>
    </row>
    <row r="179" spans="48:50" ht="15" customHeight="1">
      <c r="AV179" s="223"/>
      <c r="AW179" s="223"/>
      <c r="AX179" s="223"/>
    </row>
    <row r="180" spans="48:50" ht="15" customHeight="1">
      <c r="AV180" s="223"/>
      <c r="AW180" s="223"/>
      <c r="AX180" s="223"/>
    </row>
    <row r="181" spans="48:50" ht="15" customHeight="1">
      <c r="AV181" s="223"/>
      <c r="AW181" s="223"/>
      <c r="AX181" s="223"/>
    </row>
    <row r="182" spans="48:50" ht="15" customHeight="1">
      <c r="AV182" s="223"/>
      <c r="AW182" s="223"/>
      <c r="AX182" s="223"/>
    </row>
    <row r="183" spans="48:50" ht="15" customHeight="1">
      <c r="AV183" s="223"/>
      <c r="AW183" s="223"/>
      <c r="AX183" s="223"/>
    </row>
    <row r="184" spans="48:50" ht="15" customHeight="1">
      <c r="AV184" s="223"/>
      <c r="AW184" s="223"/>
      <c r="AX184" s="223"/>
    </row>
    <row r="185" spans="48:50" ht="15" customHeight="1">
      <c r="AV185" s="223"/>
      <c r="AW185" s="223"/>
      <c r="AX185" s="223"/>
    </row>
    <row r="186" spans="48:50" ht="15" customHeight="1">
      <c r="AV186" s="223"/>
      <c r="AW186" s="223"/>
      <c r="AX186" s="223"/>
    </row>
    <row r="187" spans="48:50" ht="15" customHeight="1">
      <c r="AV187" s="223"/>
      <c r="AW187" s="223"/>
      <c r="AX187" s="223"/>
    </row>
    <row r="188" spans="48:50" ht="15" customHeight="1">
      <c r="AV188" s="223"/>
      <c r="AW188" s="223"/>
      <c r="AX188" s="223"/>
    </row>
    <row r="189" spans="48:50" ht="15" customHeight="1">
      <c r="AV189" s="223"/>
      <c r="AW189" s="223"/>
      <c r="AX189" s="223"/>
    </row>
    <row r="190" spans="48:50" ht="15" customHeight="1">
      <c r="AV190" s="223"/>
      <c r="AW190" s="223"/>
      <c r="AX190" s="223"/>
    </row>
    <row r="191" spans="48:50" ht="15" customHeight="1">
      <c r="AV191" s="223"/>
      <c r="AW191" s="223"/>
      <c r="AX191" s="223"/>
    </row>
    <row r="192" spans="48:50" ht="15" customHeight="1">
      <c r="AV192" s="223"/>
      <c r="AW192" s="223"/>
      <c r="AX192" s="223"/>
    </row>
    <row r="193" spans="48:50" ht="15" customHeight="1">
      <c r="AV193" s="223"/>
      <c r="AW193" s="223"/>
      <c r="AX193" s="223"/>
    </row>
    <row r="194" spans="48:50" ht="15" customHeight="1">
      <c r="AV194" s="223"/>
      <c r="AW194" s="223"/>
      <c r="AX194" s="223"/>
    </row>
    <row r="195" spans="48:50" ht="15" customHeight="1">
      <c r="AV195" s="223"/>
      <c r="AW195" s="223"/>
      <c r="AX195" s="223"/>
    </row>
    <row r="196" spans="48:50" ht="15" customHeight="1">
      <c r="AV196" s="223"/>
      <c r="AW196" s="223"/>
      <c r="AX196" s="223"/>
    </row>
    <row r="197" spans="48:50" ht="15" customHeight="1">
      <c r="AV197" s="223"/>
      <c r="AW197" s="223"/>
      <c r="AX197" s="223"/>
    </row>
    <row r="198" spans="48:50" ht="15" customHeight="1">
      <c r="AV198" s="223"/>
      <c r="AW198" s="223"/>
      <c r="AX198" s="223"/>
    </row>
    <row r="199" spans="48:50" ht="15" customHeight="1">
      <c r="AV199" s="223"/>
      <c r="AW199" s="223"/>
      <c r="AX199" s="223"/>
    </row>
    <row r="200" spans="48:50" ht="15" customHeight="1">
      <c r="AV200" s="223"/>
      <c r="AW200" s="223"/>
      <c r="AX200" s="223"/>
    </row>
    <row r="201" spans="48:50" ht="15" customHeight="1">
      <c r="AV201" s="223"/>
      <c r="AW201" s="223"/>
      <c r="AX201" s="223"/>
    </row>
    <row r="202" spans="48:50" ht="15" customHeight="1">
      <c r="AV202" s="223"/>
      <c r="AW202" s="223"/>
      <c r="AX202" s="223"/>
    </row>
    <row r="203" spans="48:50" ht="15" customHeight="1">
      <c r="AV203" s="223"/>
      <c r="AW203" s="223"/>
      <c r="AX203" s="223"/>
    </row>
    <row r="204" spans="48:50" ht="15" customHeight="1">
      <c r="AV204" s="223"/>
      <c r="AW204" s="223"/>
      <c r="AX204" s="223"/>
    </row>
    <row r="205" spans="48:50" ht="15" customHeight="1">
      <c r="AV205" s="223"/>
      <c r="AW205" s="223"/>
      <c r="AX205" s="223"/>
    </row>
    <row r="206" spans="48:50" ht="15" customHeight="1">
      <c r="AV206" s="223"/>
      <c r="AW206" s="223"/>
      <c r="AX206" s="223"/>
    </row>
    <row r="207" spans="48:50">
      <c r="AV207" s="223"/>
      <c r="AW207" s="223"/>
      <c r="AX207" s="223"/>
    </row>
    <row r="208" spans="48:50">
      <c r="AV208" s="223"/>
      <c r="AW208" s="223"/>
      <c r="AX208" s="223"/>
    </row>
    <row r="209" spans="48:50">
      <c r="AV209" s="223"/>
      <c r="AW209" s="223"/>
      <c r="AX209" s="223"/>
    </row>
    <row r="210" spans="48:50">
      <c r="AV210" s="223"/>
      <c r="AW210" s="223"/>
      <c r="AX210" s="223"/>
    </row>
    <row r="211" spans="48:50">
      <c r="AV211" s="223"/>
      <c r="AW211" s="223"/>
      <c r="AX211" s="223"/>
    </row>
    <row r="212" spans="48:50">
      <c r="AV212" s="223"/>
      <c r="AW212" s="223"/>
      <c r="AX212" s="223"/>
    </row>
    <row r="213" spans="48:50">
      <c r="AV213" s="223"/>
      <c r="AW213" s="223"/>
      <c r="AX213" s="223"/>
    </row>
    <row r="214" spans="48:50">
      <c r="AV214" s="223"/>
      <c r="AW214" s="223"/>
      <c r="AX214" s="223"/>
    </row>
    <row r="215" spans="48:50">
      <c r="AV215" s="223"/>
      <c r="AW215" s="223"/>
      <c r="AX215" s="223"/>
    </row>
    <row r="216" spans="48:50">
      <c r="AV216" s="223"/>
      <c r="AW216" s="223"/>
      <c r="AX216" s="223"/>
    </row>
    <row r="217" spans="48:50">
      <c r="AV217" s="223"/>
      <c r="AW217" s="223"/>
      <c r="AX217" s="223"/>
    </row>
    <row r="218" spans="48:50">
      <c r="AV218" s="223"/>
      <c r="AW218" s="223"/>
      <c r="AX218" s="223"/>
    </row>
    <row r="219" spans="48:50">
      <c r="AV219" s="223"/>
      <c r="AW219" s="223"/>
      <c r="AX219" s="223"/>
    </row>
    <row r="220" spans="48:50">
      <c r="AV220" s="223"/>
      <c r="AW220" s="223"/>
      <c r="AX220" s="223"/>
    </row>
    <row r="221" spans="48:50">
      <c r="AV221" s="223"/>
      <c r="AW221" s="223"/>
      <c r="AX221" s="223"/>
    </row>
    <row r="222" spans="48:50">
      <c r="AV222" s="223"/>
      <c r="AW222" s="223"/>
      <c r="AX222" s="223"/>
    </row>
    <row r="223" spans="48:50">
      <c r="AV223" s="223"/>
      <c r="AW223" s="223"/>
      <c r="AX223" s="223"/>
    </row>
    <row r="224" spans="48:50">
      <c r="AV224" s="223"/>
      <c r="AW224" s="223"/>
      <c r="AX224" s="223"/>
    </row>
    <row r="225" spans="48:50">
      <c r="AV225" s="223"/>
      <c r="AW225" s="223"/>
      <c r="AX225" s="223"/>
    </row>
    <row r="226" spans="48:50">
      <c r="AV226" s="223"/>
      <c r="AW226" s="223"/>
      <c r="AX226" s="223"/>
    </row>
    <row r="227" spans="48:50">
      <c r="AV227" s="223"/>
      <c r="AW227" s="223"/>
      <c r="AX227" s="223"/>
    </row>
    <row r="228" spans="48:50">
      <c r="AV228" s="223"/>
      <c r="AW228" s="223"/>
      <c r="AX228" s="223"/>
    </row>
    <row r="229" spans="48:50">
      <c r="AV229" s="223"/>
      <c r="AW229" s="223"/>
      <c r="AX229" s="223"/>
    </row>
    <row r="230" spans="48:50">
      <c r="AV230" s="223"/>
      <c r="AW230" s="223"/>
      <c r="AX230" s="223"/>
    </row>
    <row r="231" spans="48:50">
      <c r="AV231" s="223"/>
      <c r="AW231" s="223"/>
      <c r="AX231" s="223"/>
    </row>
    <row r="232" spans="48:50">
      <c r="AV232" s="223"/>
      <c r="AW232" s="223"/>
      <c r="AX232" s="223"/>
    </row>
    <row r="233" spans="48:50">
      <c r="AV233" s="223"/>
      <c r="AW233" s="223"/>
      <c r="AX233" s="223"/>
    </row>
    <row r="234" spans="48:50">
      <c r="AV234" s="223"/>
      <c r="AW234" s="223"/>
      <c r="AX234" s="223"/>
    </row>
    <row r="235" spans="48:50">
      <c r="AV235" s="223"/>
      <c r="AW235" s="223"/>
      <c r="AX235" s="223"/>
    </row>
    <row r="236" spans="48:50">
      <c r="AV236" s="223"/>
      <c r="AW236" s="223"/>
      <c r="AX236" s="223"/>
    </row>
    <row r="237" spans="48:50">
      <c r="AV237" s="223"/>
      <c r="AW237" s="223"/>
      <c r="AX237" s="223"/>
    </row>
    <row r="238" spans="48:50">
      <c r="AV238" s="223"/>
      <c r="AW238" s="223"/>
      <c r="AX238" s="223"/>
    </row>
    <row r="239" spans="48:50">
      <c r="AV239" s="223"/>
      <c r="AW239" s="223"/>
      <c r="AX239" s="223"/>
    </row>
    <row r="240" spans="48:50">
      <c r="AV240" s="223"/>
      <c r="AW240" s="223"/>
      <c r="AX240" s="223"/>
    </row>
    <row r="241" spans="48:50">
      <c r="AV241" s="223"/>
      <c r="AW241" s="223"/>
      <c r="AX241" s="223"/>
    </row>
    <row r="242" spans="48:50">
      <c r="AV242" s="223"/>
      <c r="AW242" s="223"/>
      <c r="AX242" s="223"/>
    </row>
    <row r="243" spans="48:50">
      <c r="AV243" s="223"/>
      <c r="AW243" s="223"/>
      <c r="AX243" s="223"/>
    </row>
    <row r="244" spans="48:50">
      <c r="AV244" s="223"/>
      <c r="AW244" s="223"/>
      <c r="AX244" s="223"/>
    </row>
    <row r="245" spans="48:50">
      <c r="AV245" s="223"/>
      <c r="AW245" s="223"/>
      <c r="AX245" s="223"/>
    </row>
    <row r="246" spans="48:50">
      <c r="AV246" s="223"/>
      <c r="AW246" s="223"/>
      <c r="AX246" s="223"/>
    </row>
    <row r="247" spans="48:50">
      <c r="AV247" s="223"/>
      <c r="AW247" s="223"/>
      <c r="AX247" s="223"/>
    </row>
    <row r="248" spans="48:50">
      <c r="AV248" s="223"/>
      <c r="AW248" s="223"/>
      <c r="AX248" s="223"/>
    </row>
    <row r="249" spans="48:50">
      <c r="AV249" s="223"/>
      <c r="AW249" s="223"/>
      <c r="AX249" s="223"/>
    </row>
    <row r="250" spans="48:50">
      <c r="AV250" s="223"/>
      <c r="AW250" s="223"/>
      <c r="AX250" s="223"/>
    </row>
    <row r="251" spans="48:50">
      <c r="AV251" s="223"/>
      <c r="AW251" s="223"/>
      <c r="AX251" s="223"/>
    </row>
    <row r="252" spans="48:50">
      <c r="AV252" s="223"/>
      <c r="AW252" s="223"/>
      <c r="AX252" s="223"/>
    </row>
    <row r="253" spans="48:50">
      <c r="AV253" s="223"/>
      <c r="AW253" s="223"/>
      <c r="AX253" s="223"/>
    </row>
    <row r="254" spans="48:50">
      <c r="AV254" s="223"/>
      <c r="AW254" s="223"/>
      <c r="AX254" s="223"/>
    </row>
    <row r="255" spans="48:50">
      <c r="AV255" s="223"/>
      <c r="AW255" s="223"/>
      <c r="AX255" s="223"/>
    </row>
    <row r="256" spans="48:50">
      <c r="AV256" s="223"/>
      <c r="AW256" s="223"/>
      <c r="AX256" s="223"/>
    </row>
    <row r="257" spans="48:50">
      <c r="AV257" s="223"/>
      <c r="AW257" s="223"/>
      <c r="AX257" s="223"/>
    </row>
    <row r="258" spans="48:50">
      <c r="AV258" s="223"/>
      <c r="AW258" s="223"/>
      <c r="AX258" s="223"/>
    </row>
    <row r="259" spans="48:50">
      <c r="AV259" s="223"/>
      <c r="AW259" s="223"/>
      <c r="AX259" s="223"/>
    </row>
    <row r="260" spans="48:50">
      <c r="AV260" s="223"/>
      <c r="AW260" s="223"/>
      <c r="AX260" s="223"/>
    </row>
    <row r="261" spans="48:50">
      <c r="AV261" s="223"/>
      <c r="AW261" s="223"/>
      <c r="AX261" s="223"/>
    </row>
    <row r="262" spans="48:50">
      <c r="AV262" s="223"/>
      <c r="AW262" s="223"/>
      <c r="AX262" s="223"/>
    </row>
    <row r="263" spans="48:50">
      <c r="AV263" s="223"/>
      <c r="AW263" s="223"/>
      <c r="AX263" s="223"/>
    </row>
    <row r="264" spans="48:50">
      <c r="AV264" s="223"/>
      <c r="AW264" s="223"/>
      <c r="AX264" s="223"/>
    </row>
    <row r="265" spans="48:50">
      <c r="AV265" s="223"/>
      <c r="AW265" s="223"/>
      <c r="AX265" s="223"/>
    </row>
    <row r="266" spans="48:50">
      <c r="AV266" s="223"/>
      <c r="AW266" s="223"/>
      <c r="AX266" s="223"/>
    </row>
    <row r="267" spans="48:50">
      <c r="AV267" s="223"/>
      <c r="AW267" s="223"/>
      <c r="AX267" s="223"/>
    </row>
    <row r="268" spans="48:50">
      <c r="AV268" s="223"/>
      <c r="AW268" s="223"/>
      <c r="AX268" s="223"/>
    </row>
    <row r="269" spans="48:50">
      <c r="AV269" s="223"/>
      <c r="AW269" s="223"/>
      <c r="AX269" s="223"/>
    </row>
    <row r="270" spans="48:50">
      <c r="AV270" s="223"/>
      <c r="AW270" s="223"/>
      <c r="AX270" s="223"/>
    </row>
    <row r="271" spans="48:50">
      <c r="AV271" s="223"/>
      <c r="AW271" s="223"/>
      <c r="AX271" s="223"/>
    </row>
    <row r="272" spans="48:50">
      <c r="AV272" s="223"/>
      <c r="AW272" s="223"/>
      <c r="AX272" s="223"/>
    </row>
    <row r="273" spans="48:50">
      <c r="AV273" s="223"/>
      <c r="AW273" s="223"/>
      <c r="AX273" s="223"/>
    </row>
    <row r="274" spans="48:50">
      <c r="AV274" s="223"/>
      <c r="AW274" s="223"/>
      <c r="AX274" s="223"/>
    </row>
    <row r="275" spans="48:50">
      <c r="AV275" s="223"/>
      <c r="AW275" s="223"/>
      <c r="AX275" s="223"/>
    </row>
    <row r="276" spans="48:50">
      <c r="AV276" s="223"/>
      <c r="AW276" s="223"/>
      <c r="AX276" s="223"/>
    </row>
    <row r="277" spans="48:50">
      <c r="AV277" s="223"/>
      <c r="AW277" s="223"/>
      <c r="AX277" s="223"/>
    </row>
    <row r="278" spans="48:50">
      <c r="AV278" s="223"/>
      <c r="AW278" s="223"/>
      <c r="AX278" s="223"/>
    </row>
    <row r="279" spans="48:50">
      <c r="AV279" s="223"/>
      <c r="AW279" s="223"/>
      <c r="AX279" s="223"/>
    </row>
    <row r="280" spans="48:50">
      <c r="AV280" s="223"/>
      <c r="AW280" s="223"/>
      <c r="AX280" s="223"/>
    </row>
    <row r="281" spans="48:50">
      <c r="AV281" s="223"/>
      <c r="AW281" s="223"/>
      <c r="AX281" s="223"/>
    </row>
    <row r="282" spans="48:50">
      <c r="AV282" s="223"/>
      <c r="AW282" s="223"/>
      <c r="AX282" s="223"/>
    </row>
    <row r="283" spans="48:50">
      <c r="AV283" s="223"/>
      <c r="AW283" s="223"/>
      <c r="AX283" s="223"/>
    </row>
    <row r="284" spans="48:50">
      <c r="AV284" s="223"/>
      <c r="AW284" s="223"/>
      <c r="AX284" s="223"/>
    </row>
    <row r="285" spans="48:50">
      <c r="AV285" s="223"/>
      <c r="AW285" s="223"/>
      <c r="AX285" s="223"/>
    </row>
    <row r="286" spans="48:50">
      <c r="AV286" s="223"/>
      <c r="AW286" s="223"/>
      <c r="AX286" s="223"/>
    </row>
    <row r="287" spans="48:50">
      <c r="AV287" s="223"/>
      <c r="AW287" s="223"/>
      <c r="AX287" s="223"/>
    </row>
    <row r="288" spans="48:50">
      <c r="AV288" s="223"/>
      <c r="AW288" s="223"/>
      <c r="AX288" s="223"/>
    </row>
    <row r="289" spans="48:50">
      <c r="AV289" s="223"/>
      <c r="AW289" s="223"/>
      <c r="AX289" s="223"/>
    </row>
    <row r="290" spans="48:50">
      <c r="AV290" s="223"/>
      <c r="AW290" s="223"/>
      <c r="AX290" s="223"/>
    </row>
    <row r="291" spans="48:50">
      <c r="AV291" s="223"/>
      <c r="AW291" s="223"/>
      <c r="AX291" s="223"/>
    </row>
    <row r="292" spans="48:50">
      <c r="AV292" s="223"/>
      <c r="AW292" s="223"/>
      <c r="AX292" s="223"/>
    </row>
    <row r="293" spans="48:50">
      <c r="AV293" s="223"/>
      <c r="AW293" s="223"/>
      <c r="AX293" s="223"/>
    </row>
    <row r="294" spans="48:50">
      <c r="AV294" s="223"/>
      <c r="AW294" s="223"/>
      <c r="AX294" s="223"/>
    </row>
    <row r="295" spans="48:50">
      <c r="AV295" s="223"/>
      <c r="AW295" s="223"/>
      <c r="AX295" s="223"/>
    </row>
    <row r="296" spans="48:50">
      <c r="AV296" s="223"/>
      <c r="AW296" s="223"/>
      <c r="AX296" s="223"/>
    </row>
    <row r="297" spans="48:50">
      <c r="AV297" s="223"/>
      <c r="AW297" s="223"/>
      <c r="AX297" s="223"/>
    </row>
    <row r="298" spans="48:50">
      <c r="AV298" s="223"/>
      <c r="AW298" s="223"/>
      <c r="AX298" s="223"/>
    </row>
    <row r="299" spans="48:50">
      <c r="AV299" s="223"/>
      <c r="AW299" s="223"/>
      <c r="AX299" s="223"/>
    </row>
    <row r="300" spans="48:50">
      <c r="AV300" s="223"/>
      <c r="AW300" s="223"/>
      <c r="AX300" s="223"/>
    </row>
    <row r="301" spans="48:50">
      <c r="AV301" s="223"/>
      <c r="AW301" s="223"/>
      <c r="AX301" s="223"/>
    </row>
    <row r="302" spans="48:50">
      <c r="AV302" s="223"/>
      <c r="AW302" s="223"/>
      <c r="AX302" s="223"/>
    </row>
    <row r="303" spans="48:50">
      <c r="AV303" s="223"/>
      <c r="AW303" s="223"/>
      <c r="AX303" s="223"/>
    </row>
    <row r="304" spans="48:50">
      <c r="AV304" s="223"/>
      <c r="AW304" s="223"/>
      <c r="AX304" s="223"/>
    </row>
    <row r="305" spans="48:50">
      <c r="AV305" s="223"/>
      <c r="AW305" s="223"/>
      <c r="AX305" s="223"/>
    </row>
    <row r="306" spans="48:50">
      <c r="AV306" s="223"/>
      <c r="AW306" s="223"/>
      <c r="AX306" s="223"/>
    </row>
    <row r="307" spans="48:50">
      <c r="AV307" s="223"/>
      <c r="AW307" s="223"/>
      <c r="AX307" s="223"/>
    </row>
    <row r="308" spans="48:50">
      <c r="AV308" s="223"/>
      <c r="AW308" s="223"/>
      <c r="AX308" s="223"/>
    </row>
    <row r="309" spans="48:50">
      <c r="AV309" s="223"/>
      <c r="AW309" s="223"/>
      <c r="AX309" s="223"/>
    </row>
    <row r="310" spans="48:50">
      <c r="AV310" s="223"/>
      <c r="AW310" s="223"/>
      <c r="AX310" s="223"/>
    </row>
    <row r="311" spans="48:50">
      <c r="AV311" s="223"/>
      <c r="AW311" s="223"/>
      <c r="AX311" s="223"/>
    </row>
    <row r="312" spans="48:50">
      <c r="AV312" s="223"/>
      <c r="AW312" s="223"/>
      <c r="AX312" s="223"/>
    </row>
    <row r="313" spans="48:50">
      <c r="AV313" s="223"/>
      <c r="AW313" s="223"/>
      <c r="AX313" s="223"/>
    </row>
    <row r="314" spans="48:50">
      <c r="AV314" s="223"/>
      <c r="AW314" s="223"/>
      <c r="AX314" s="223"/>
    </row>
    <row r="315" spans="48:50">
      <c r="AV315" s="223"/>
      <c r="AW315" s="223"/>
      <c r="AX315" s="223"/>
    </row>
    <row r="316" spans="48:50">
      <c r="AV316" s="223"/>
      <c r="AW316" s="223"/>
      <c r="AX316" s="223"/>
    </row>
    <row r="317" spans="48:50">
      <c r="AV317" s="223"/>
      <c r="AW317" s="223"/>
      <c r="AX317" s="223"/>
    </row>
    <row r="318" spans="48:50">
      <c r="AV318" s="223"/>
      <c r="AW318" s="223"/>
      <c r="AX318" s="223"/>
    </row>
    <row r="319" spans="48:50">
      <c r="AV319" s="223"/>
      <c r="AW319" s="223"/>
      <c r="AX319" s="223"/>
    </row>
    <row r="320" spans="48:50">
      <c r="AV320" s="223"/>
      <c r="AW320" s="223"/>
      <c r="AX320" s="223"/>
    </row>
    <row r="321" spans="48:50">
      <c r="AV321" s="223"/>
      <c r="AW321" s="223"/>
      <c r="AX321" s="223"/>
    </row>
    <row r="322" spans="48:50">
      <c r="AV322" s="223"/>
      <c r="AW322" s="223"/>
      <c r="AX322" s="223"/>
    </row>
    <row r="323" spans="48:50">
      <c r="AV323" s="223"/>
      <c r="AW323" s="223"/>
      <c r="AX323" s="223"/>
    </row>
    <row r="324" spans="48:50">
      <c r="AV324" s="223"/>
      <c r="AW324" s="223"/>
      <c r="AX324" s="223"/>
    </row>
    <row r="325" spans="48:50">
      <c r="AV325" s="223"/>
      <c r="AW325" s="223"/>
      <c r="AX325" s="223"/>
    </row>
    <row r="326" spans="48:50">
      <c r="AV326" s="223"/>
      <c r="AW326" s="223"/>
      <c r="AX326" s="223"/>
    </row>
    <row r="327" spans="48:50">
      <c r="AV327" s="223"/>
      <c r="AW327" s="223"/>
      <c r="AX327" s="223"/>
    </row>
    <row r="328" spans="48:50">
      <c r="AV328" s="223"/>
      <c r="AW328" s="223"/>
      <c r="AX328" s="223"/>
    </row>
    <row r="329" spans="48:50">
      <c r="AV329" s="223"/>
      <c r="AW329" s="223"/>
      <c r="AX329" s="223"/>
    </row>
    <row r="330" spans="48:50">
      <c r="AV330" s="223"/>
      <c r="AW330" s="223"/>
      <c r="AX330" s="223"/>
    </row>
    <row r="331" spans="48:50">
      <c r="AV331" s="223"/>
      <c r="AW331" s="223"/>
      <c r="AX331" s="223"/>
    </row>
    <row r="332" spans="48:50">
      <c r="AV332" s="223"/>
      <c r="AW332" s="223"/>
      <c r="AX332" s="223"/>
    </row>
    <row r="333" spans="48:50">
      <c r="AV333" s="223"/>
      <c r="AW333" s="223"/>
      <c r="AX333" s="223"/>
    </row>
    <row r="334" spans="48:50">
      <c r="AV334" s="223"/>
      <c r="AW334" s="223"/>
      <c r="AX334" s="223"/>
    </row>
    <row r="335" spans="48:50">
      <c r="AV335" s="223"/>
      <c r="AW335" s="223"/>
      <c r="AX335" s="223"/>
    </row>
    <row r="336" spans="48:50">
      <c r="AV336" s="223"/>
      <c r="AW336" s="223"/>
      <c r="AX336" s="223"/>
    </row>
    <row r="337" spans="48:50">
      <c r="AV337" s="223"/>
      <c r="AW337" s="223"/>
      <c r="AX337" s="223"/>
    </row>
    <row r="338" spans="48:50">
      <c r="AV338" s="223"/>
      <c r="AW338" s="223"/>
      <c r="AX338" s="223"/>
    </row>
    <row r="339" spans="48:50">
      <c r="AV339" s="223"/>
      <c r="AW339" s="223"/>
      <c r="AX339" s="223"/>
    </row>
    <row r="340" spans="48:50">
      <c r="AV340" s="223"/>
      <c r="AW340" s="223"/>
      <c r="AX340" s="223"/>
    </row>
    <row r="341" spans="48:50">
      <c r="AV341" s="223"/>
      <c r="AW341" s="223"/>
      <c r="AX341" s="223"/>
    </row>
    <row r="342" spans="48:50">
      <c r="AV342" s="223"/>
      <c r="AW342" s="223"/>
      <c r="AX342" s="223"/>
    </row>
    <row r="343" spans="48:50">
      <c r="AV343" s="223"/>
      <c r="AW343" s="223"/>
      <c r="AX343" s="223"/>
    </row>
    <row r="344" spans="48:50">
      <c r="AV344" s="223"/>
      <c r="AW344" s="223"/>
      <c r="AX344" s="223"/>
    </row>
    <row r="345" spans="48:50">
      <c r="AV345" s="223"/>
      <c r="AW345" s="223"/>
      <c r="AX345" s="223"/>
    </row>
    <row r="346" spans="48:50">
      <c r="AV346" s="223"/>
      <c r="AW346" s="223"/>
      <c r="AX346" s="223"/>
    </row>
    <row r="347" spans="48:50">
      <c r="AV347" s="223"/>
      <c r="AW347" s="223"/>
      <c r="AX347" s="223"/>
    </row>
    <row r="348" spans="48:50">
      <c r="AV348" s="223"/>
      <c r="AW348" s="223"/>
      <c r="AX348" s="223"/>
    </row>
    <row r="349" spans="48:50">
      <c r="AV349" s="223"/>
      <c r="AW349" s="223"/>
      <c r="AX349" s="223"/>
    </row>
    <row r="350" spans="48:50">
      <c r="AV350" s="223"/>
      <c r="AW350" s="223"/>
      <c r="AX350" s="223"/>
    </row>
    <row r="351" spans="48:50">
      <c r="AV351" s="223"/>
      <c r="AW351" s="223"/>
      <c r="AX351" s="223"/>
    </row>
    <row r="352" spans="48:50">
      <c r="AV352" s="223"/>
      <c r="AW352" s="223"/>
      <c r="AX352" s="223"/>
    </row>
    <row r="353" spans="48:50">
      <c r="AV353" s="223"/>
      <c r="AW353" s="223"/>
      <c r="AX353" s="223"/>
    </row>
    <row r="354" spans="48:50">
      <c r="AV354" s="223"/>
      <c r="AW354" s="223"/>
      <c r="AX354" s="223"/>
    </row>
    <row r="355" spans="48:50">
      <c r="AV355" s="223"/>
      <c r="AW355" s="223"/>
      <c r="AX355" s="223"/>
    </row>
    <row r="356" spans="48:50">
      <c r="AV356" s="223"/>
      <c r="AW356" s="223"/>
      <c r="AX356" s="223"/>
    </row>
    <row r="357" spans="48:50">
      <c r="AV357" s="223"/>
      <c r="AW357" s="223"/>
      <c r="AX357" s="223"/>
    </row>
    <row r="358" spans="48:50">
      <c r="AV358" s="223"/>
      <c r="AW358" s="223"/>
      <c r="AX358" s="223"/>
    </row>
    <row r="359" spans="48:50">
      <c r="AV359" s="223"/>
      <c r="AW359" s="223"/>
      <c r="AX359" s="223"/>
    </row>
    <row r="360" spans="48:50">
      <c r="AV360" s="223"/>
      <c r="AW360" s="223"/>
      <c r="AX360" s="223"/>
    </row>
    <row r="361" spans="48:50">
      <c r="AV361" s="223"/>
      <c r="AW361" s="223"/>
      <c r="AX361" s="223"/>
    </row>
    <row r="362" spans="48:50">
      <c r="AV362" s="223"/>
      <c r="AW362" s="223"/>
      <c r="AX362" s="223"/>
    </row>
    <row r="363" spans="48:50">
      <c r="AV363" s="223"/>
      <c r="AW363" s="223"/>
      <c r="AX363" s="223"/>
    </row>
    <row r="364" spans="48:50">
      <c r="AV364" s="223"/>
      <c r="AW364" s="223"/>
      <c r="AX364" s="223"/>
    </row>
    <row r="365" spans="48:50">
      <c r="AV365" s="223"/>
      <c r="AW365" s="223"/>
      <c r="AX365" s="223"/>
    </row>
    <row r="366" spans="48:50">
      <c r="AV366" s="223"/>
      <c r="AW366" s="223"/>
      <c r="AX366" s="223"/>
    </row>
    <row r="367" spans="48:50">
      <c r="AV367" s="223"/>
      <c r="AW367" s="223"/>
      <c r="AX367" s="223"/>
    </row>
    <row r="368" spans="48:50">
      <c r="AV368" s="223"/>
      <c r="AW368" s="223"/>
      <c r="AX368" s="223"/>
    </row>
    <row r="369" spans="48:50">
      <c r="AV369" s="223"/>
      <c r="AW369" s="223"/>
      <c r="AX369" s="223"/>
    </row>
    <row r="370" spans="48:50">
      <c r="AV370" s="223"/>
      <c r="AW370" s="223"/>
      <c r="AX370" s="223"/>
    </row>
    <row r="371" spans="48:50">
      <c r="AV371" s="223"/>
      <c r="AW371" s="223"/>
      <c r="AX371" s="223"/>
    </row>
    <row r="372" spans="48:50">
      <c r="AV372" s="223"/>
      <c r="AW372" s="223"/>
      <c r="AX372" s="223"/>
    </row>
    <row r="373" spans="48:50">
      <c r="AV373" s="223"/>
      <c r="AW373" s="223"/>
      <c r="AX373" s="223"/>
    </row>
    <row r="374" spans="48:50">
      <c r="AV374" s="223"/>
      <c r="AW374" s="223"/>
      <c r="AX374" s="223"/>
    </row>
    <row r="375" spans="48:50">
      <c r="AV375" s="223"/>
      <c r="AW375" s="223"/>
      <c r="AX375" s="223"/>
    </row>
    <row r="376" spans="48:50">
      <c r="AV376" s="223"/>
      <c r="AW376" s="223"/>
      <c r="AX376" s="223"/>
    </row>
    <row r="377" spans="48:50">
      <c r="AV377" s="223"/>
      <c r="AW377" s="223"/>
      <c r="AX377" s="223"/>
    </row>
    <row r="378" spans="48:50">
      <c r="AV378" s="223"/>
      <c r="AW378" s="223"/>
      <c r="AX378" s="223"/>
    </row>
    <row r="379" spans="48:50">
      <c r="AV379" s="223"/>
      <c r="AW379" s="223"/>
      <c r="AX379" s="223"/>
    </row>
    <row r="380" spans="48:50">
      <c r="AV380" s="223"/>
      <c r="AW380" s="223"/>
      <c r="AX380" s="223"/>
    </row>
    <row r="381" spans="48:50">
      <c r="AV381" s="223"/>
      <c r="AW381" s="223"/>
      <c r="AX381" s="223"/>
    </row>
    <row r="382" spans="48:50">
      <c r="AV382" s="223"/>
      <c r="AW382" s="223"/>
      <c r="AX382" s="223"/>
    </row>
    <row r="383" spans="48:50">
      <c r="AV383" s="223"/>
      <c r="AW383" s="223"/>
      <c r="AX383" s="223"/>
    </row>
    <row r="384" spans="48:50">
      <c r="AV384" s="223"/>
      <c r="AW384" s="223"/>
      <c r="AX384" s="223"/>
    </row>
  </sheetData>
  <mergeCells count="14">
    <mergeCell ref="BG7:BG10"/>
    <mergeCell ref="BH7:BH8"/>
    <mergeCell ref="AP9:AP10"/>
    <mergeCell ref="AW9:AW10"/>
    <mergeCell ref="AX9:AX10"/>
    <mergeCell ref="BD9:BD10"/>
    <mergeCell ref="BE9:BE10"/>
    <mergeCell ref="BH9:BH10"/>
    <mergeCell ref="AV7:AV10"/>
    <mergeCell ref="AW7:AW8"/>
    <mergeCell ref="AX7:AX8"/>
    <mergeCell ref="BC7:BC10"/>
    <mergeCell ref="BD7:BD8"/>
    <mergeCell ref="BE7:BE8"/>
  </mergeCells>
  <pageMargins left="0.7" right="0.7" top="0.75" bottom="0.75" header="0.3" footer="0.3"/>
  <pageSetup paperSize="9" scale="50" orientation="portrait" r:id="rId1"/>
  <colBreaks count="3" manualBreakCount="3">
    <brk id="47" max="47" man="1"/>
    <brk id="54" max="47" man="1"/>
    <brk id="57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showGridLines="0" workbookViewId="0">
      <selection sqref="A1:G1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904" t="s">
        <v>490</v>
      </c>
      <c r="B1" s="905"/>
      <c r="C1" s="904"/>
      <c r="D1" s="904"/>
      <c r="E1" s="904"/>
      <c r="F1" s="904"/>
      <c r="G1" s="906"/>
    </row>
    <row r="2" spans="1:7" ht="17.25" customHeight="1">
      <c r="A2" s="106"/>
      <c r="B2" s="105"/>
      <c r="C2" s="105"/>
      <c r="D2" s="105"/>
      <c r="E2" s="106"/>
      <c r="F2" s="105"/>
    </row>
    <row r="3" spans="1:7" ht="15" customHeight="1" thickBot="1">
      <c r="A3" s="24" t="s">
        <v>188</v>
      </c>
      <c r="B3" s="107"/>
      <c r="C3" s="107"/>
      <c r="D3" s="107"/>
      <c r="E3" s="3"/>
      <c r="F3" s="107"/>
    </row>
    <row r="4" spans="1:7" ht="24.95" customHeight="1" thickBot="1">
      <c r="A4" s="76"/>
      <c r="B4" s="201" t="s">
        <v>152</v>
      </c>
      <c r="C4" s="202"/>
      <c r="D4" s="201" t="s">
        <v>146</v>
      </c>
      <c r="E4" s="202"/>
      <c r="F4" s="203" t="s">
        <v>189</v>
      </c>
    </row>
    <row r="5" spans="1:7" ht="24.95" customHeight="1" thickBot="1">
      <c r="A5" s="144" t="s">
        <v>44</v>
      </c>
      <c r="B5" s="2038" t="s">
        <v>7</v>
      </c>
      <c r="C5" s="2039"/>
      <c r="D5" s="201" t="s">
        <v>190</v>
      </c>
      <c r="E5" s="202"/>
      <c r="F5" s="143" t="s">
        <v>184</v>
      </c>
    </row>
    <row r="6" spans="1:7" ht="24.95" customHeight="1" thickBot="1">
      <c r="A6" s="204"/>
      <c r="B6" s="205">
        <v>2019</v>
      </c>
      <c r="C6" s="206">
        <v>2018</v>
      </c>
      <c r="D6" s="205">
        <v>2019</v>
      </c>
      <c r="E6" s="206">
        <v>2018</v>
      </c>
      <c r="F6" s="143" t="s">
        <v>18</v>
      </c>
    </row>
    <row r="7" spans="1:7" ht="30" customHeight="1" thickBot="1">
      <c r="A7" s="207" t="s">
        <v>11</v>
      </c>
      <c r="B7" s="1030">
        <v>6922.75</v>
      </c>
      <c r="C7" s="1031">
        <v>5777.9088235294112</v>
      </c>
      <c r="D7" s="1032">
        <v>5.3997450000000002</v>
      </c>
      <c r="E7" s="1033">
        <v>4.506768882352941</v>
      </c>
      <c r="F7" s="1034">
        <v>19.814109419803327</v>
      </c>
    </row>
    <row r="8" spans="1:7" ht="30" customHeight="1">
      <c r="A8" s="208" t="s">
        <v>45</v>
      </c>
      <c r="B8" s="1035">
        <v>6931.6225490196075</v>
      </c>
      <c r="C8" s="1036">
        <v>5795.9156862745094</v>
      </c>
      <c r="D8" s="1037">
        <v>5.4066655882352945</v>
      </c>
      <c r="E8" s="1038">
        <v>4.5208142352941181</v>
      </c>
      <c r="F8" s="1039">
        <v>19.594951414400334</v>
      </c>
    </row>
    <row r="9" spans="1:7" ht="30" customHeight="1">
      <c r="A9" s="209" t="s">
        <v>46</v>
      </c>
      <c r="B9" s="1040">
        <v>6946.4284313725493</v>
      </c>
      <c r="C9" s="1041">
        <v>5829.3049019607843</v>
      </c>
      <c r="D9" s="1042">
        <v>5.4182141764705882</v>
      </c>
      <c r="E9" s="1043">
        <v>4.5468578235294119</v>
      </c>
      <c r="F9" s="1044">
        <v>19.163923455710837</v>
      </c>
    </row>
    <row r="10" spans="1:7" ht="30" customHeight="1">
      <c r="A10" s="209" t="s">
        <v>209</v>
      </c>
      <c r="B10" s="1040">
        <v>6876.1068627450977</v>
      </c>
      <c r="C10" s="1041">
        <v>5784.964705882353</v>
      </c>
      <c r="D10" s="1042">
        <v>5.3633633529411764</v>
      </c>
      <c r="E10" s="1043">
        <v>4.5122724705882353</v>
      </c>
      <c r="F10" s="1044">
        <v>18.861690819880607</v>
      </c>
    </row>
    <row r="11" spans="1:7" ht="30" customHeight="1" thickBot="1">
      <c r="A11" s="210" t="s">
        <v>47</v>
      </c>
      <c r="B11" s="1045">
        <v>6918.2549019607841</v>
      </c>
      <c r="C11" s="1046">
        <v>5707.823529411764</v>
      </c>
      <c r="D11" s="1047">
        <v>5.3962388235294121</v>
      </c>
      <c r="E11" s="1048">
        <v>4.4521023529411758</v>
      </c>
      <c r="F11" s="1049">
        <v>21.206531111408857</v>
      </c>
    </row>
    <row r="12" spans="1:7" ht="15.75">
      <c r="A12" s="193" t="s">
        <v>266</v>
      </c>
      <c r="B12" s="193"/>
      <c r="C12" s="193"/>
      <c r="D12" s="193"/>
      <c r="E12" s="193"/>
    </row>
    <row r="13" spans="1:7" ht="15.75">
      <c r="A13" s="193" t="s">
        <v>191</v>
      </c>
      <c r="B13" s="193"/>
      <c r="C13" s="193"/>
      <c r="D13" s="193"/>
      <c r="E13" s="193"/>
      <c r="G13" s="118"/>
    </row>
    <row r="16" spans="1:7" ht="15.75">
      <c r="A16" s="195" t="s">
        <v>302</v>
      </c>
      <c r="B16" s="195"/>
      <c r="C16" s="193"/>
      <c r="D16" s="193"/>
      <c r="E16" s="193"/>
    </row>
    <row r="17" spans="1:7" ht="15.75">
      <c r="A17" s="193"/>
      <c r="B17" s="193"/>
      <c r="C17" s="193"/>
      <c r="D17" s="193"/>
      <c r="E17" s="193"/>
    </row>
    <row r="18" spans="1:7" ht="15.75">
      <c r="A18" s="193" t="s">
        <v>40</v>
      </c>
      <c r="B18" s="193"/>
      <c r="C18" s="193"/>
      <c r="D18" s="193"/>
      <c r="E18" s="193"/>
    </row>
    <row r="19" spans="1:7" ht="15.75">
      <c r="A19" s="193" t="s">
        <v>41</v>
      </c>
      <c r="B19" s="193"/>
      <c r="C19" s="193"/>
      <c r="D19" s="193"/>
      <c r="E19" s="193"/>
    </row>
    <row r="20" spans="1:7" ht="15.75">
      <c r="A20" s="193" t="s">
        <v>42</v>
      </c>
      <c r="B20" s="193"/>
      <c r="C20" s="193"/>
      <c r="D20" s="193"/>
      <c r="E20" s="193"/>
    </row>
    <row r="21" spans="1:7" ht="15.75">
      <c r="A21" s="193" t="s">
        <v>43</v>
      </c>
      <c r="B21" s="193"/>
      <c r="C21" s="193"/>
      <c r="D21" s="193"/>
      <c r="E21" s="193"/>
      <c r="F21" s="116"/>
    </row>
    <row r="24" spans="1:7" ht="19.5">
      <c r="A24" s="902"/>
      <c r="B24" s="107"/>
      <c r="C24" s="107"/>
      <c r="D24" s="107"/>
      <c r="E24" s="903"/>
      <c r="F24" s="903"/>
      <c r="G24" s="107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104" t="s">
        <v>225</v>
      </c>
      <c r="B1" s="105"/>
      <c r="C1" s="105"/>
      <c r="D1" s="105"/>
      <c r="E1" s="106" t="s">
        <v>488</v>
      </c>
      <c r="F1" s="105"/>
      <c r="G1" s="3"/>
      <c r="H1" s="107"/>
      <c r="I1" s="107"/>
    </row>
    <row r="2" spans="1:9" ht="15" customHeight="1" thickBot="1">
      <c r="A2" s="24" t="s">
        <v>207</v>
      </c>
      <c r="B2" s="107"/>
      <c r="C2" s="107"/>
      <c r="D2" s="107"/>
      <c r="E2" s="3"/>
      <c r="F2" s="107"/>
      <c r="G2" s="3"/>
      <c r="H2" s="107"/>
      <c r="I2" s="107"/>
    </row>
    <row r="3" spans="1:9" ht="20.25" customHeight="1" thickBot="1">
      <c r="A3" s="147" t="s">
        <v>489</v>
      </c>
      <c r="B3" s="108"/>
      <c r="C3" s="108"/>
      <c r="D3" s="108"/>
      <c r="E3" s="108"/>
      <c r="F3" s="108"/>
      <c r="G3" s="108"/>
      <c r="H3" s="108"/>
      <c r="I3" s="109"/>
    </row>
    <row r="4" spans="1:9" ht="22.5" customHeight="1" thickBot="1">
      <c r="A4" s="76" t="s">
        <v>2</v>
      </c>
      <c r="B4" s="721" t="s">
        <v>152</v>
      </c>
      <c r="C4" s="471"/>
      <c r="D4" s="471"/>
      <c r="E4" s="472"/>
      <c r="F4" s="723" t="s">
        <v>182</v>
      </c>
      <c r="G4" s="724" t="s">
        <v>4</v>
      </c>
      <c r="H4" s="724" t="s">
        <v>5</v>
      </c>
      <c r="I4" s="725" t="s">
        <v>183</v>
      </c>
    </row>
    <row r="5" spans="1:9" ht="24" customHeight="1" thickBot="1">
      <c r="A5" s="117" t="s">
        <v>6</v>
      </c>
      <c r="B5" s="721" t="s">
        <v>208</v>
      </c>
      <c r="C5" s="472"/>
      <c r="D5" s="722" t="s">
        <v>7</v>
      </c>
      <c r="E5" s="472"/>
      <c r="F5" s="726" t="s">
        <v>184</v>
      </c>
      <c r="G5" s="727" t="s">
        <v>8</v>
      </c>
      <c r="H5" s="727" t="s">
        <v>9</v>
      </c>
      <c r="I5" s="557" t="s">
        <v>185</v>
      </c>
    </row>
    <row r="6" spans="1:9" ht="23.25" customHeight="1" thickBot="1">
      <c r="A6" s="474" t="s">
        <v>186</v>
      </c>
      <c r="B6" s="475">
        <v>2019</v>
      </c>
      <c r="C6" s="475">
        <v>2018</v>
      </c>
      <c r="D6" s="475">
        <v>2019</v>
      </c>
      <c r="E6" s="475">
        <v>2018</v>
      </c>
      <c r="F6" s="728" t="s">
        <v>18</v>
      </c>
      <c r="G6" s="729" t="s">
        <v>10</v>
      </c>
      <c r="H6" s="729" t="s">
        <v>187</v>
      </c>
      <c r="I6" s="922" t="s">
        <v>18</v>
      </c>
    </row>
    <row r="7" spans="1:9" ht="19.5" customHeight="1">
      <c r="A7" s="7" t="s">
        <v>11</v>
      </c>
      <c r="B7" s="8"/>
      <c r="C7" s="49"/>
      <c r="D7" s="8"/>
      <c r="E7" s="8"/>
      <c r="F7" s="8"/>
      <c r="G7" s="50"/>
      <c r="H7" s="50"/>
      <c r="I7" s="51"/>
    </row>
    <row r="8" spans="1:9" ht="15">
      <c r="A8" s="52" t="s">
        <v>123</v>
      </c>
      <c r="B8" s="64">
        <v>7282.0659999999998</v>
      </c>
      <c r="C8" s="47">
        <v>6057.6980000000003</v>
      </c>
      <c r="D8" s="92">
        <v>7139.280392156862</v>
      </c>
      <c r="E8" s="92">
        <v>5938.9196078431378</v>
      </c>
      <c r="F8" s="111">
        <v>20.21177021370163</v>
      </c>
      <c r="G8" s="29">
        <v>61.47</v>
      </c>
      <c r="H8" s="53">
        <v>93.3</v>
      </c>
      <c r="I8" s="30">
        <v>29.255639110049664</v>
      </c>
    </row>
    <row r="9" spans="1:9" ht="15">
      <c r="A9" s="52" t="s">
        <v>12</v>
      </c>
      <c r="B9" s="64">
        <v>7076.5829999999996</v>
      </c>
      <c r="C9" s="47">
        <v>5928.4390000000003</v>
      </c>
      <c r="D9" s="92">
        <v>6937.8264705882348</v>
      </c>
      <c r="E9" s="92">
        <v>5812.1950980392157</v>
      </c>
      <c r="F9" s="111">
        <v>19.366716938472326</v>
      </c>
      <c r="G9" s="29">
        <v>57.79</v>
      </c>
      <c r="H9" s="53">
        <v>95.4</v>
      </c>
      <c r="I9" s="30">
        <v>56.206283106854414</v>
      </c>
    </row>
    <row r="10" spans="1:9" ht="15">
      <c r="A10" s="52" t="s">
        <v>13</v>
      </c>
      <c r="B10" s="64">
        <v>6629.0990000000002</v>
      </c>
      <c r="C10" s="47">
        <v>5550.9880000000003</v>
      </c>
      <c r="D10" s="92">
        <v>6499.1166666666668</v>
      </c>
      <c r="E10" s="92">
        <v>5442.1450980392156</v>
      </c>
      <c r="F10" s="111">
        <v>19.421965963536579</v>
      </c>
      <c r="G10" s="53">
        <v>53.29</v>
      </c>
      <c r="H10" s="53">
        <v>96.8</v>
      </c>
      <c r="I10" s="30">
        <v>12.844362243869387</v>
      </c>
    </row>
    <row r="11" spans="1:9" ht="15">
      <c r="A11" s="52" t="s">
        <v>14</v>
      </c>
      <c r="B11" s="64">
        <v>6239.317</v>
      </c>
      <c r="C11" s="47">
        <v>5197.8180000000002</v>
      </c>
      <c r="D11" s="92">
        <v>6116.9774509803919</v>
      </c>
      <c r="E11" s="92">
        <v>5095.9000000000005</v>
      </c>
      <c r="F11" s="111">
        <v>20.037234855087267</v>
      </c>
      <c r="G11" s="53">
        <v>48.38</v>
      </c>
      <c r="H11" s="53">
        <v>98</v>
      </c>
      <c r="I11" s="30">
        <v>1.5280241158276262</v>
      </c>
    </row>
    <row r="12" spans="1:9" ht="15">
      <c r="A12" s="52" t="s">
        <v>15</v>
      </c>
      <c r="B12" s="64">
        <v>5595.9260000000004</v>
      </c>
      <c r="C12" s="47">
        <v>4723.5389999999998</v>
      </c>
      <c r="D12" s="92">
        <v>5486.201960784314</v>
      </c>
      <c r="E12" s="92">
        <v>4630.9205882352935</v>
      </c>
      <c r="F12" s="111">
        <v>18.468927640906546</v>
      </c>
      <c r="G12" s="53">
        <v>43.46</v>
      </c>
      <c r="H12" s="53">
        <v>102.1</v>
      </c>
      <c r="I12" s="30">
        <v>0.15410872029505318</v>
      </c>
    </row>
    <row r="13" spans="1:9" ht="15">
      <c r="A13" s="52" t="s">
        <v>16</v>
      </c>
      <c r="B13" s="64">
        <v>5096.317</v>
      </c>
      <c r="C13" s="47">
        <v>4447.4030000000002</v>
      </c>
      <c r="D13" s="92">
        <v>4996.3892156862748</v>
      </c>
      <c r="E13" s="92">
        <v>4360.1990196078432</v>
      </c>
      <c r="F13" s="111">
        <v>14.590852234438835</v>
      </c>
      <c r="G13" s="53">
        <v>37.590000000000003</v>
      </c>
      <c r="H13" s="53">
        <v>91.5</v>
      </c>
      <c r="I13" s="30">
        <v>1.1582703103851989E-2</v>
      </c>
    </row>
    <row r="14" spans="1:9" ht="15" thickBot="1">
      <c r="A14" s="54" t="s">
        <v>122</v>
      </c>
      <c r="B14" s="65">
        <v>7061.2049999999999</v>
      </c>
      <c r="C14" s="66">
        <v>5893.4669999999996</v>
      </c>
      <c r="D14" s="112">
        <v>6922.75</v>
      </c>
      <c r="E14" s="112">
        <v>5777.9088235294112</v>
      </c>
      <c r="F14" s="113">
        <v>19.814109419803323</v>
      </c>
      <c r="G14" s="55">
        <v>58.12</v>
      </c>
      <c r="H14" s="55">
        <v>95</v>
      </c>
      <c r="I14" s="31">
        <v>100</v>
      </c>
    </row>
    <row r="15" spans="1:9" ht="14.25">
      <c r="A15" s="56" t="s">
        <v>45</v>
      </c>
      <c r="B15" s="57"/>
      <c r="C15" s="58"/>
      <c r="D15" s="57"/>
      <c r="E15" s="59"/>
      <c r="F15" s="130"/>
      <c r="G15" s="60"/>
      <c r="H15" s="60"/>
      <c r="I15" s="61"/>
    </row>
    <row r="16" spans="1:9" ht="15">
      <c r="A16" s="52" t="s">
        <v>123</v>
      </c>
      <c r="B16" s="64">
        <v>7290.152</v>
      </c>
      <c r="C16" s="47">
        <v>6085.875</v>
      </c>
      <c r="D16" s="92">
        <v>7147.2078431372547</v>
      </c>
      <c r="E16" s="92">
        <v>5966.5441176470586</v>
      </c>
      <c r="F16" s="111">
        <v>19.788066629695813</v>
      </c>
      <c r="G16" s="53">
        <v>61.5</v>
      </c>
      <c r="H16" s="53">
        <v>92.2</v>
      </c>
      <c r="I16" s="30">
        <v>26.541192998484835</v>
      </c>
    </row>
    <row r="17" spans="1:9" ht="15">
      <c r="A17" s="52" t="s">
        <v>12</v>
      </c>
      <c r="B17" s="64">
        <v>7078.4930000000004</v>
      </c>
      <c r="C17" s="47">
        <v>5930.9040000000005</v>
      </c>
      <c r="D17" s="92">
        <v>6939.6990196078432</v>
      </c>
      <c r="E17" s="92">
        <v>5814.6117647058827</v>
      </c>
      <c r="F17" s="111">
        <v>19.349309987145297</v>
      </c>
      <c r="G17" s="53">
        <v>57.72</v>
      </c>
      <c r="H17" s="53">
        <v>94</v>
      </c>
      <c r="I17" s="30">
        <v>58.465991713137186</v>
      </c>
    </row>
    <row r="18" spans="1:9" ht="15">
      <c r="A18" s="52" t="s">
        <v>13</v>
      </c>
      <c r="B18" s="64">
        <v>6693.5609999999997</v>
      </c>
      <c r="C18" s="47">
        <v>5568.9049999999997</v>
      </c>
      <c r="D18" s="92">
        <v>6562.3147058823524</v>
      </c>
      <c r="E18" s="92">
        <v>5459.7107843137255</v>
      </c>
      <c r="F18" s="111">
        <v>20.195280759862129</v>
      </c>
      <c r="G18" s="53">
        <v>53.26</v>
      </c>
      <c r="H18" s="53">
        <v>95.5</v>
      </c>
      <c r="I18" s="30">
        <v>13.713490752959343</v>
      </c>
    </row>
    <row r="19" spans="1:9" ht="15">
      <c r="A19" s="52" t="s">
        <v>14</v>
      </c>
      <c r="B19" s="64">
        <v>6385.6379999999999</v>
      </c>
      <c r="C19" s="47">
        <v>5220.5659999999998</v>
      </c>
      <c r="D19" s="92">
        <v>6260.4294117647059</v>
      </c>
      <c r="E19" s="92">
        <v>5118.2019607843131</v>
      </c>
      <c r="F19" s="111">
        <v>22.31696716409677</v>
      </c>
      <c r="G19" s="53">
        <v>48.38</v>
      </c>
      <c r="H19" s="53">
        <v>96.4</v>
      </c>
      <c r="I19" s="30">
        <v>1.1960960850557216</v>
      </c>
    </row>
    <row r="20" spans="1:9" ht="15">
      <c r="A20" s="52" t="s">
        <v>15</v>
      </c>
      <c r="B20" s="64">
        <v>5790.3969999999999</v>
      </c>
      <c r="C20" s="47">
        <v>4604.9799999999996</v>
      </c>
      <c r="D20" s="92">
        <v>5676.8598039215685</v>
      </c>
      <c r="E20" s="92">
        <v>4514.6862745098033</v>
      </c>
      <c r="F20" s="111">
        <v>25.742066197898804</v>
      </c>
      <c r="G20" s="53">
        <v>43.35</v>
      </c>
      <c r="H20" s="53">
        <v>97.2</v>
      </c>
      <c r="I20" s="30">
        <v>7.5406227584442848E-2</v>
      </c>
    </row>
    <row r="21" spans="1:9" ht="15">
      <c r="A21" s="52" t="s">
        <v>16</v>
      </c>
      <c r="B21" s="64">
        <v>4995.9989999999998</v>
      </c>
      <c r="C21" s="47">
        <v>4337.8590000000004</v>
      </c>
      <c r="D21" s="92">
        <v>4898.0382352941169</v>
      </c>
      <c r="E21" s="92">
        <v>4252.802941176471</v>
      </c>
      <c r="F21" s="111">
        <v>15.17200074967857</v>
      </c>
      <c r="G21" s="53">
        <v>36.22</v>
      </c>
      <c r="H21" s="53">
        <v>98.6</v>
      </c>
      <c r="I21" s="30">
        <v>7.8222227784691747E-3</v>
      </c>
    </row>
    <row r="22" spans="1:9" ht="15" thickBot="1">
      <c r="A22" s="54" t="s">
        <v>122</v>
      </c>
      <c r="B22" s="65">
        <v>7070.2550000000001</v>
      </c>
      <c r="C22" s="66">
        <v>5911.8339999999998</v>
      </c>
      <c r="D22" s="112">
        <v>6931.6225490196075</v>
      </c>
      <c r="E22" s="112">
        <v>5795.9156862745094</v>
      </c>
      <c r="F22" s="113">
        <v>19.594951414400342</v>
      </c>
      <c r="G22" s="55">
        <v>57.99</v>
      </c>
      <c r="H22" s="55">
        <v>93.8</v>
      </c>
      <c r="I22" s="62">
        <v>100</v>
      </c>
    </row>
    <row r="23" spans="1:9" ht="14.25">
      <c r="A23" s="56" t="s">
        <v>46</v>
      </c>
      <c r="B23" s="59"/>
      <c r="C23" s="63"/>
      <c r="D23" s="59"/>
      <c r="E23" s="59"/>
      <c r="F23" s="130"/>
      <c r="G23" s="60"/>
      <c r="H23" s="60"/>
      <c r="I23" s="61"/>
    </row>
    <row r="24" spans="1:9" ht="15">
      <c r="A24" s="52" t="s">
        <v>123</v>
      </c>
      <c r="B24" s="64">
        <v>7306.4719999999998</v>
      </c>
      <c r="C24" s="47">
        <v>6101.7</v>
      </c>
      <c r="D24" s="92">
        <v>7163.2078431372547</v>
      </c>
      <c r="E24" s="92">
        <v>5982.0588235294117</v>
      </c>
      <c r="F24" s="111">
        <v>19.74485799039612</v>
      </c>
      <c r="G24" s="53">
        <v>61.49</v>
      </c>
      <c r="H24" s="53">
        <v>93.8</v>
      </c>
      <c r="I24" s="30">
        <v>33.289620012123528</v>
      </c>
    </row>
    <row r="25" spans="1:9" ht="15">
      <c r="A25" s="52" t="s">
        <v>12</v>
      </c>
      <c r="B25" s="64">
        <v>7096.6890000000003</v>
      </c>
      <c r="C25" s="47">
        <v>5986.232</v>
      </c>
      <c r="D25" s="92">
        <v>6957.5382352941178</v>
      </c>
      <c r="E25" s="92">
        <v>5868.8549019607844</v>
      </c>
      <c r="F25" s="111">
        <v>18.550183153609822</v>
      </c>
      <c r="G25" s="53">
        <v>57.71</v>
      </c>
      <c r="H25" s="53">
        <v>96.2</v>
      </c>
      <c r="I25" s="30">
        <v>53.501463732711407</v>
      </c>
    </row>
    <row r="26" spans="1:9" ht="15">
      <c r="A26" s="52" t="s">
        <v>13</v>
      </c>
      <c r="B26" s="64">
        <v>6540.5320000000002</v>
      </c>
      <c r="C26" s="47">
        <v>5550.8069999999998</v>
      </c>
      <c r="D26" s="92">
        <v>6412.2862745098037</v>
      </c>
      <c r="E26" s="92">
        <v>5441.9676470588229</v>
      </c>
      <c r="F26" s="111">
        <v>17.830290262298803</v>
      </c>
      <c r="G26" s="53">
        <v>53.22</v>
      </c>
      <c r="H26" s="53">
        <v>97.5</v>
      </c>
      <c r="I26" s="30">
        <v>11.782641700711997</v>
      </c>
    </row>
    <row r="27" spans="1:9" ht="15">
      <c r="A27" s="52" t="s">
        <v>14</v>
      </c>
      <c r="B27" s="64">
        <v>6223.6</v>
      </c>
      <c r="C27" s="47">
        <v>5255.875</v>
      </c>
      <c r="D27" s="92">
        <v>6101.5686274509808</v>
      </c>
      <c r="E27" s="92">
        <v>5152.8186274509799</v>
      </c>
      <c r="F27" s="111">
        <v>18.412252955026524</v>
      </c>
      <c r="G27" s="53">
        <v>48.39</v>
      </c>
      <c r="H27" s="53">
        <v>97.9</v>
      </c>
      <c r="I27" s="30">
        <v>1.3107684554251573</v>
      </c>
    </row>
    <row r="28" spans="1:9" ht="15">
      <c r="A28" s="52" t="s">
        <v>15</v>
      </c>
      <c r="B28" s="64">
        <v>6062.058</v>
      </c>
      <c r="C28" s="47">
        <v>5086.866</v>
      </c>
      <c r="D28" s="92">
        <v>5943.1941176470591</v>
      </c>
      <c r="E28" s="92">
        <v>4987.123529411765</v>
      </c>
      <c r="F28" s="111">
        <v>19.1707821672519</v>
      </c>
      <c r="G28" s="53">
        <v>43.49</v>
      </c>
      <c r="H28" s="53">
        <v>99.2</v>
      </c>
      <c r="I28" s="30">
        <v>0.10120742472621923</v>
      </c>
    </row>
    <row r="29" spans="1:9" ht="15">
      <c r="A29" s="52" t="s">
        <v>16</v>
      </c>
      <c r="B29" s="64">
        <v>5408.4409999999998</v>
      </c>
      <c r="C29" s="47">
        <v>4821.05</v>
      </c>
      <c r="D29" s="92">
        <v>5302.3931372549014</v>
      </c>
      <c r="E29" s="92">
        <v>4726.5196078431372</v>
      </c>
      <c r="F29" s="111">
        <v>12.183881104738587</v>
      </c>
      <c r="G29" s="53">
        <v>36.97</v>
      </c>
      <c r="H29" s="53">
        <v>100.7</v>
      </c>
      <c r="I29" s="30">
        <v>1.4298674301689405E-2</v>
      </c>
    </row>
    <row r="30" spans="1:9" ht="15" thickBot="1">
      <c r="A30" s="54" t="s">
        <v>122</v>
      </c>
      <c r="B30" s="65">
        <v>7085.357</v>
      </c>
      <c r="C30" s="66">
        <v>5945.8909999999996</v>
      </c>
      <c r="D30" s="112">
        <v>6946.4284313725493</v>
      </c>
      <c r="E30" s="112">
        <v>5829.3049019607843</v>
      </c>
      <c r="F30" s="113">
        <v>19.163923455710847</v>
      </c>
      <c r="G30" s="55">
        <v>58.3</v>
      </c>
      <c r="H30" s="55">
        <v>95.6</v>
      </c>
      <c r="I30" s="62">
        <v>100</v>
      </c>
    </row>
    <row r="31" spans="1:9" ht="14.25">
      <c r="A31" s="56" t="s">
        <v>209</v>
      </c>
      <c r="B31" s="59"/>
      <c r="C31" s="63"/>
      <c r="D31" s="59"/>
      <c r="E31" s="59"/>
      <c r="F31" s="130"/>
      <c r="G31" s="60"/>
      <c r="H31" s="60"/>
      <c r="I31" s="61"/>
    </row>
    <row r="32" spans="1:9" ht="15">
      <c r="A32" s="52" t="s">
        <v>123</v>
      </c>
      <c r="B32" s="64">
        <v>7216.335</v>
      </c>
      <c r="C32" s="47">
        <v>6040.2730000000001</v>
      </c>
      <c r="D32" s="92">
        <v>7074.8382352941171</v>
      </c>
      <c r="E32" s="92">
        <v>5921.8362745098038</v>
      </c>
      <c r="F32" s="111">
        <v>19.470345131751493</v>
      </c>
      <c r="G32" s="53">
        <v>61.28</v>
      </c>
      <c r="H32" s="53">
        <v>93.8</v>
      </c>
      <c r="I32" s="30">
        <v>29.549734328435445</v>
      </c>
    </row>
    <row r="33" spans="1:9" ht="15">
      <c r="A33" s="52" t="s">
        <v>12</v>
      </c>
      <c r="B33" s="64">
        <v>7033.0039999999999</v>
      </c>
      <c r="C33" s="47">
        <v>5936.5119999999997</v>
      </c>
      <c r="D33" s="92">
        <v>6895.1019607843136</v>
      </c>
      <c r="E33" s="92">
        <v>5820.1098039215685</v>
      </c>
      <c r="F33" s="111">
        <v>18.470307143319179</v>
      </c>
      <c r="G33" s="53">
        <v>57.85</v>
      </c>
      <c r="H33" s="53">
        <v>96</v>
      </c>
      <c r="I33" s="30">
        <v>56.250773258316499</v>
      </c>
    </row>
    <row r="34" spans="1:9" ht="15">
      <c r="A34" s="52" t="s">
        <v>13</v>
      </c>
      <c r="B34" s="64">
        <v>6613.442</v>
      </c>
      <c r="C34" s="47">
        <v>5591.6679999999997</v>
      </c>
      <c r="D34" s="92">
        <v>6483.7666666666664</v>
      </c>
      <c r="E34" s="92">
        <v>5482.0274509803921</v>
      </c>
      <c r="F34" s="111">
        <v>18.273152125626922</v>
      </c>
      <c r="G34" s="53">
        <v>53.17</v>
      </c>
      <c r="H34" s="53">
        <v>97</v>
      </c>
      <c r="I34" s="30">
        <v>12.214635339610348</v>
      </c>
    </row>
    <row r="35" spans="1:9" ht="15">
      <c r="A35" s="52" t="s">
        <v>14</v>
      </c>
      <c r="B35" s="64">
        <v>6086.1769999999997</v>
      </c>
      <c r="C35" s="47">
        <v>5114.549</v>
      </c>
      <c r="D35" s="92">
        <v>5966.8401960784313</v>
      </c>
      <c r="E35" s="92">
        <v>5014.2637254901956</v>
      </c>
      <c r="F35" s="111">
        <v>18.997334857873092</v>
      </c>
      <c r="G35" s="53">
        <v>48.16</v>
      </c>
      <c r="H35" s="53">
        <v>98.3</v>
      </c>
      <c r="I35" s="30">
        <v>1.8154105972259138</v>
      </c>
    </row>
    <row r="36" spans="1:9" ht="15">
      <c r="A36" s="52" t="s">
        <v>15</v>
      </c>
      <c r="B36" s="64">
        <v>5422.0150000000003</v>
      </c>
      <c r="C36" s="47">
        <v>4462.6980000000003</v>
      </c>
      <c r="D36" s="92">
        <v>5315.7009803921574</v>
      </c>
      <c r="E36" s="92">
        <v>4375.1941176470591</v>
      </c>
      <c r="F36" s="111">
        <v>21.496345932438178</v>
      </c>
      <c r="G36" s="53">
        <v>43.43</v>
      </c>
      <c r="H36" s="53">
        <v>100.6</v>
      </c>
      <c r="I36" s="30">
        <v>0.16441294699034928</v>
      </c>
    </row>
    <row r="37" spans="1:9" ht="15">
      <c r="A37" s="52" t="s">
        <v>16</v>
      </c>
      <c r="B37" s="64">
        <v>5346.0219999999999</v>
      </c>
      <c r="C37" s="47">
        <v>4381.3059999999996</v>
      </c>
      <c r="D37" s="92">
        <v>5241.1980392156865</v>
      </c>
      <c r="E37" s="92">
        <v>4295.3980392156855</v>
      </c>
      <c r="F37" s="111">
        <v>22.018913995050802</v>
      </c>
      <c r="G37" s="53">
        <v>38.119999999999997</v>
      </c>
      <c r="H37" s="53">
        <v>101.6</v>
      </c>
      <c r="I37" s="30">
        <v>5.0335294214498916E-3</v>
      </c>
    </row>
    <row r="38" spans="1:9" ht="15" thickBot="1">
      <c r="A38" s="54" t="s">
        <v>122</v>
      </c>
      <c r="B38" s="65">
        <v>7013.6289999999999</v>
      </c>
      <c r="C38" s="66">
        <v>5900.6639999999998</v>
      </c>
      <c r="D38" s="112">
        <v>6876.1068627450977</v>
      </c>
      <c r="E38" s="112">
        <v>5784.964705882353</v>
      </c>
      <c r="F38" s="113">
        <v>18.861690819880614</v>
      </c>
      <c r="G38" s="55">
        <v>58.1</v>
      </c>
      <c r="H38" s="55">
        <v>95.5</v>
      </c>
      <c r="I38" s="62">
        <v>100</v>
      </c>
    </row>
    <row r="39" spans="1:9" ht="14.25">
      <c r="A39" s="56" t="s">
        <v>47</v>
      </c>
      <c r="B39" s="59"/>
      <c r="C39" s="63"/>
      <c r="D39" s="59"/>
      <c r="E39" s="59"/>
      <c r="F39" s="130"/>
      <c r="G39" s="60"/>
      <c r="H39" s="60"/>
      <c r="I39" s="61"/>
    </row>
    <row r="40" spans="1:9" ht="15">
      <c r="A40" s="52" t="s">
        <v>123</v>
      </c>
      <c r="B40" s="64">
        <v>7284.0259999999998</v>
      </c>
      <c r="C40" s="47">
        <v>5988.9089999999997</v>
      </c>
      <c r="D40" s="92">
        <v>7141.2019607843131</v>
      </c>
      <c r="E40" s="92">
        <v>5871.4794117647052</v>
      </c>
      <c r="F40" s="111">
        <v>21.625257622047691</v>
      </c>
      <c r="G40" s="53">
        <v>61.53</v>
      </c>
      <c r="H40" s="53">
        <v>93.1</v>
      </c>
      <c r="I40" s="30">
        <v>27.035714101010377</v>
      </c>
    </row>
    <row r="41" spans="1:9" ht="15">
      <c r="A41" s="52" t="s">
        <v>12</v>
      </c>
      <c r="B41" s="64">
        <v>7078.44</v>
      </c>
      <c r="C41" s="47">
        <v>5865.6620000000003</v>
      </c>
      <c r="D41" s="92">
        <v>6939.6470588235288</v>
      </c>
      <c r="E41" s="92">
        <v>5750.649019607843</v>
      </c>
      <c r="F41" s="111">
        <v>20.675893019406836</v>
      </c>
      <c r="G41" s="53">
        <v>57.87</v>
      </c>
      <c r="H41" s="53">
        <v>95.1</v>
      </c>
      <c r="I41" s="30">
        <v>57.341823268899581</v>
      </c>
    </row>
    <row r="42" spans="1:9" ht="15">
      <c r="A42" s="52" t="s">
        <v>13</v>
      </c>
      <c r="B42" s="64">
        <v>6668.7849999999999</v>
      </c>
      <c r="C42" s="47">
        <v>5523.2269999999999</v>
      </c>
      <c r="D42" s="92">
        <v>6538.0245098039213</v>
      </c>
      <c r="E42" s="92">
        <v>5414.9284313725484</v>
      </c>
      <c r="F42" s="111">
        <v>20.740737253782978</v>
      </c>
      <c r="G42" s="53">
        <v>53.41</v>
      </c>
      <c r="H42" s="53">
        <v>96.9</v>
      </c>
      <c r="I42" s="30">
        <v>13.596402386571485</v>
      </c>
    </row>
    <row r="43" spans="1:9" ht="15">
      <c r="A43" s="52" t="s">
        <v>14</v>
      </c>
      <c r="B43" s="64">
        <v>6267.9570000000003</v>
      </c>
      <c r="C43" s="47">
        <v>5183.5730000000003</v>
      </c>
      <c r="D43" s="92">
        <v>6145.0558823529418</v>
      </c>
      <c r="E43" s="92">
        <v>5081.93431372549</v>
      </c>
      <c r="F43" s="111">
        <v>20.919624359491028</v>
      </c>
      <c r="G43" s="53">
        <v>48.48</v>
      </c>
      <c r="H43" s="53">
        <v>98.6</v>
      </c>
      <c r="I43" s="30">
        <v>1.7721077646320589</v>
      </c>
    </row>
    <row r="44" spans="1:9" ht="15">
      <c r="A44" s="52" t="s">
        <v>15</v>
      </c>
      <c r="B44" s="64">
        <v>5451.5709999999999</v>
      </c>
      <c r="C44" s="47">
        <v>4635.7489999999998</v>
      </c>
      <c r="D44" s="92">
        <v>5344.6774509803918</v>
      </c>
      <c r="E44" s="92">
        <v>4544.8519607843136</v>
      </c>
      <c r="F44" s="111">
        <v>17.598493792481001</v>
      </c>
      <c r="G44" s="53">
        <v>43.48</v>
      </c>
      <c r="H44" s="53">
        <v>104.6</v>
      </c>
      <c r="I44" s="30">
        <v>0.23970872932824669</v>
      </c>
    </row>
    <row r="45" spans="1:9" ht="15">
      <c r="A45" s="52" t="s">
        <v>16</v>
      </c>
      <c r="B45" s="64">
        <v>4730.1059999999998</v>
      </c>
      <c r="C45" s="47">
        <v>4020.5509999999999</v>
      </c>
      <c r="D45" s="92">
        <v>4637.3588235294119</v>
      </c>
      <c r="E45" s="92">
        <v>3941.7166666666667</v>
      </c>
      <c r="F45" s="111">
        <v>17.648202945317689</v>
      </c>
      <c r="G45" s="53">
        <v>38.46</v>
      </c>
      <c r="H45" s="53">
        <v>79.5</v>
      </c>
      <c r="I45" s="30">
        <v>1.4243749558249825E-2</v>
      </c>
    </row>
    <row r="46" spans="1:9" ht="15" thickBot="1">
      <c r="A46" s="67" t="s">
        <v>122</v>
      </c>
      <c r="B46" s="68">
        <v>7056.62</v>
      </c>
      <c r="C46" s="48">
        <v>5821.98</v>
      </c>
      <c r="D46" s="114">
        <v>6918.2549019607841</v>
      </c>
      <c r="E46" s="114">
        <v>5707.823529411764</v>
      </c>
      <c r="F46" s="113">
        <v>21.20653111140884</v>
      </c>
      <c r="G46" s="69">
        <v>58.05</v>
      </c>
      <c r="H46" s="69">
        <v>94.9</v>
      </c>
      <c r="I46" s="31">
        <v>100</v>
      </c>
    </row>
    <row r="47" spans="1:9">
      <c r="I47" s="28"/>
    </row>
    <row r="48" spans="1:9">
      <c r="I48" s="28"/>
    </row>
    <row r="49" spans="1:9">
      <c r="I49" s="28"/>
    </row>
    <row r="50" spans="1:9" ht="15.75">
      <c r="A50" s="193" t="s">
        <v>40</v>
      </c>
      <c r="B50" s="193"/>
      <c r="C50" s="193"/>
      <c r="D50" s="193"/>
      <c r="E50" s="193"/>
      <c r="F50" s="193"/>
      <c r="G50" s="1312"/>
      <c r="H50" s="1312"/>
      <c r="I50" s="28"/>
    </row>
    <row r="51" spans="1:9" ht="15.75">
      <c r="A51" s="193" t="s">
        <v>41</v>
      </c>
      <c r="B51" s="193"/>
      <c r="C51" s="193"/>
      <c r="D51" s="193"/>
      <c r="E51" s="193"/>
      <c r="F51" s="193"/>
      <c r="G51" s="1312"/>
      <c r="H51" s="1312"/>
      <c r="I51" s="28"/>
    </row>
    <row r="52" spans="1:9" ht="15.75">
      <c r="A52" s="193" t="s">
        <v>42</v>
      </c>
      <c r="B52" s="193"/>
      <c r="C52" s="193"/>
      <c r="D52" s="193"/>
      <c r="E52" s="193"/>
      <c r="F52" s="193"/>
      <c r="G52" s="1312"/>
      <c r="H52" s="1312"/>
      <c r="I52" s="28"/>
    </row>
    <row r="53" spans="1:9" ht="15.75">
      <c r="A53" s="193" t="s">
        <v>43</v>
      </c>
      <c r="B53" s="193"/>
      <c r="C53" s="193"/>
      <c r="D53" s="193"/>
      <c r="E53" s="193"/>
      <c r="F53" s="193"/>
      <c r="G53" s="1312"/>
      <c r="H53" s="1312"/>
      <c r="I53" s="28"/>
    </row>
    <row r="54" spans="1:9" ht="15.75">
      <c r="A54" s="193"/>
      <c r="B54" s="193"/>
      <c r="C54" s="193"/>
      <c r="D54" s="193"/>
      <c r="E54" s="193"/>
      <c r="F54" s="193"/>
      <c r="G54" s="1312"/>
      <c r="H54" s="1312"/>
      <c r="I54" s="28"/>
    </row>
    <row r="55" spans="1:9">
      <c r="G55" s="28"/>
      <c r="H55" s="28"/>
      <c r="I55" s="28"/>
    </row>
    <row r="56" spans="1:9">
      <c r="G56" s="28"/>
      <c r="H56" s="28"/>
      <c r="I56" s="28"/>
    </row>
    <row r="57" spans="1:9">
      <c r="G57" s="28"/>
      <c r="H57" s="28"/>
      <c r="I57" s="28"/>
    </row>
    <row r="58" spans="1:9">
      <c r="G58" s="28"/>
      <c r="H58" s="28"/>
      <c r="I58" s="28"/>
    </row>
    <row r="59" spans="1:9">
      <c r="G59" s="28"/>
      <c r="H59" s="28"/>
      <c r="I59" s="28"/>
    </row>
    <row r="60" spans="1:9">
      <c r="G60" s="28"/>
      <c r="H60" s="28"/>
      <c r="I60" s="28"/>
    </row>
    <row r="61" spans="1:9">
      <c r="G61" s="28"/>
      <c r="H61" s="28"/>
      <c r="I61" s="28"/>
    </row>
    <row r="62" spans="1:9">
      <c r="G62" s="28"/>
      <c r="H62" s="28"/>
      <c r="I62" s="28"/>
    </row>
    <row r="63" spans="1:9">
      <c r="G63" s="28"/>
      <c r="H63" s="28"/>
      <c r="I63" s="28"/>
    </row>
    <row r="64" spans="1:9">
      <c r="G64" s="28"/>
      <c r="H64" s="28"/>
      <c r="I64" s="28"/>
    </row>
    <row r="65" spans="7:9">
      <c r="G65" s="28"/>
      <c r="H65" s="28"/>
      <c r="I65" s="28"/>
    </row>
    <row r="66" spans="7:9">
      <c r="G66" s="28"/>
      <c r="H66" s="28"/>
      <c r="I66" s="28"/>
    </row>
    <row r="67" spans="7:9">
      <c r="G67" s="28"/>
      <c r="H67" s="28"/>
      <c r="I67" s="28"/>
    </row>
    <row r="68" spans="7:9">
      <c r="G68" s="28"/>
      <c r="H68" s="28"/>
      <c r="I68" s="28"/>
    </row>
    <row r="69" spans="7:9">
      <c r="G69" s="28"/>
      <c r="H69" s="28"/>
      <c r="I69" s="28"/>
    </row>
    <row r="70" spans="7:9">
      <c r="G70" s="28"/>
      <c r="H70" s="28"/>
      <c r="I70" s="28"/>
    </row>
    <row r="71" spans="7:9">
      <c r="G71" s="28"/>
      <c r="H71" s="28"/>
      <c r="I71" s="28"/>
    </row>
    <row r="72" spans="7:9">
      <c r="G72" s="28"/>
      <c r="H72" s="28"/>
      <c r="I72" s="28"/>
    </row>
    <row r="73" spans="7:9">
      <c r="G73" s="28"/>
      <c r="H73" s="28"/>
      <c r="I73" s="28"/>
    </row>
    <row r="74" spans="7:9">
      <c r="G74" s="28"/>
      <c r="H74" s="28"/>
      <c r="I74" s="28"/>
    </row>
    <row r="75" spans="7:9">
      <c r="G75" s="28"/>
      <c r="H75" s="28"/>
      <c r="I75" s="28"/>
    </row>
    <row r="76" spans="7:9">
      <c r="G76" s="28"/>
      <c r="H76" s="28"/>
      <c r="I76" s="28"/>
    </row>
    <row r="77" spans="7:9">
      <c r="G77" s="28"/>
      <c r="H77" s="28"/>
      <c r="I77" s="28"/>
    </row>
    <row r="78" spans="7:9">
      <c r="G78" s="28"/>
      <c r="H78" s="28"/>
      <c r="I78" s="28"/>
    </row>
    <row r="79" spans="7:9">
      <c r="G79" s="28"/>
      <c r="H79" s="28"/>
      <c r="I79" s="28"/>
    </row>
    <row r="80" spans="7:9">
      <c r="G80" s="28"/>
      <c r="H80" s="28"/>
      <c r="I80" s="28"/>
    </row>
    <row r="81" spans="7:9">
      <c r="G81" s="28"/>
      <c r="H81" s="28"/>
      <c r="I81" s="28"/>
    </row>
    <row r="82" spans="7:9">
      <c r="G82" s="28"/>
      <c r="H82" s="28"/>
      <c r="I82" s="28"/>
    </row>
    <row r="83" spans="7:9">
      <c r="G83" s="28"/>
      <c r="H83" s="28"/>
      <c r="I83" s="28"/>
    </row>
    <row r="84" spans="7:9">
      <c r="G84" s="28"/>
      <c r="H84" s="28"/>
      <c r="I84" s="28"/>
    </row>
    <row r="85" spans="7:9">
      <c r="G85" s="28"/>
      <c r="H85" s="28"/>
      <c r="I85" s="28"/>
    </row>
    <row r="86" spans="7:9">
      <c r="G86" s="28"/>
      <c r="H86" s="28"/>
      <c r="I86" s="28"/>
    </row>
    <row r="87" spans="7:9">
      <c r="G87" s="28"/>
      <c r="H87" s="28"/>
      <c r="I87" s="28"/>
    </row>
    <row r="88" spans="7:9">
      <c r="G88" s="28"/>
      <c r="H88" s="28"/>
      <c r="I88" s="28"/>
    </row>
    <row r="89" spans="7:9">
      <c r="G89" s="28"/>
      <c r="H89" s="28"/>
      <c r="I89" s="28"/>
    </row>
    <row r="90" spans="7:9">
      <c r="G90" s="28"/>
      <c r="H90" s="28"/>
      <c r="I90" s="28"/>
    </row>
    <row r="91" spans="7:9">
      <c r="G91" s="28"/>
      <c r="H91" s="28"/>
      <c r="I91" s="28"/>
    </row>
    <row r="92" spans="7:9">
      <c r="G92" s="28"/>
      <c r="H92" s="28"/>
      <c r="I92" s="28"/>
    </row>
    <row r="93" spans="7:9">
      <c r="G93" s="28"/>
      <c r="H93" s="28"/>
      <c r="I93" s="28"/>
    </row>
    <row r="94" spans="7:9">
      <c r="G94" s="28"/>
      <c r="H94" s="28"/>
      <c r="I94" s="28"/>
    </row>
    <row r="95" spans="7:9">
      <c r="G95" s="28"/>
      <c r="H95" s="28"/>
      <c r="I95" s="28"/>
    </row>
    <row r="96" spans="7:9">
      <c r="G96" s="28"/>
      <c r="H96" s="28"/>
      <c r="I96" s="28"/>
    </row>
    <row r="97" spans="7:9">
      <c r="G97" s="28"/>
      <c r="H97" s="28"/>
      <c r="I97" s="28"/>
    </row>
    <row r="98" spans="7:9">
      <c r="G98" s="28"/>
      <c r="H98" s="28"/>
      <c r="I98" s="28"/>
    </row>
    <row r="99" spans="7:9">
      <c r="G99" s="28"/>
      <c r="H99" s="28"/>
      <c r="I99" s="28"/>
    </row>
    <row r="100" spans="7:9">
      <c r="G100" s="28"/>
      <c r="H100" s="28"/>
      <c r="I100" s="28"/>
    </row>
    <row r="101" spans="7:9" ht="28.5" customHeight="1">
      <c r="G101" s="28"/>
      <c r="H101" s="28"/>
      <c r="I101" s="28"/>
    </row>
    <row r="102" spans="7:9">
      <c r="G102" s="28"/>
      <c r="H102" s="28"/>
      <c r="I102" s="28"/>
    </row>
    <row r="103" spans="7:9">
      <c r="G103" s="28"/>
      <c r="H103" s="28"/>
      <c r="I103" s="28"/>
    </row>
    <row r="104" spans="7:9">
      <c r="G104" s="28"/>
      <c r="H104" s="28"/>
      <c r="I104" s="28"/>
    </row>
    <row r="105" spans="7:9">
      <c r="G105" s="28"/>
      <c r="H105" s="28"/>
      <c r="I105" s="28"/>
    </row>
    <row r="106" spans="7:9">
      <c r="G106" s="28"/>
      <c r="H106" s="28"/>
      <c r="I106" s="28"/>
    </row>
    <row r="107" spans="7:9">
      <c r="G107" s="28"/>
      <c r="H107" s="28"/>
      <c r="I107" s="28"/>
    </row>
    <row r="108" spans="7:9">
      <c r="G108" s="28"/>
      <c r="H108" s="28"/>
      <c r="I108" s="28"/>
    </row>
    <row r="109" spans="7:9">
      <c r="G109" s="28"/>
      <c r="H109" s="28"/>
      <c r="I109" s="28"/>
    </row>
    <row r="110" spans="7:9">
      <c r="G110" s="28"/>
      <c r="H110" s="28"/>
      <c r="I110" s="28"/>
    </row>
    <row r="111" spans="7:9">
      <c r="G111" s="28"/>
      <c r="H111" s="28"/>
      <c r="I111" s="28"/>
    </row>
    <row r="112" spans="7:9">
      <c r="G112" s="28"/>
      <c r="H112" s="28"/>
      <c r="I112" s="28"/>
    </row>
    <row r="113" spans="7:9">
      <c r="G113" s="28"/>
      <c r="H113" s="28"/>
      <c r="I113" s="28"/>
    </row>
    <row r="114" spans="7:9">
      <c r="G114" s="28"/>
      <c r="H114" s="28"/>
      <c r="I114" s="28"/>
    </row>
    <row r="115" spans="7:9">
      <c r="G115" s="28"/>
      <c r="H115" s="28"/>
      <c r="I115" s="28"/>
    </row>
    <row r="116" spans="7:9">
      <c r="G116" s="28"/>
      <c r="H116" s="28"/>
      <c r="I116" s="28"/>
    </row>
    <row r="117" spans="7:9">
      <c r="G117" s="28"/>
      <c r="H117" s="28"/>
      <c r="I117" s="28"/>
    </row>
    <row r="118" spans="7:9">
      <c r="G118" s="28"/>
      <c r="H118" s="28"/>
      <c r="I118" s="28"/>
    </row>
    <row r="119" spans="7:9">
      <c r="G119" s="28"/>
      <c r="H119" s="28"/>
      <c r="I119" s="28"/>
    </row>
    <row r="120" spans="7:9">
      <c r="G120" s="28"/>
      <c r="H120" s="28"/>
      <c r="I120" s="28"/>
    </row>
    <row r="121" spans="7:9">
      <c r="G121" s="28"/>
      <c r="H121" s="28"/>
      <c r="I121" s="28"/>
    </row>
    <row r="122" spans="7:9">
      <c r="G122" s="28"/>
      <c r="H122" s="28"/>
      <c r="I122" s="28"/>
    </row>
    <row r="123" spans="7:9">
      <c r="G123" s="28"/>
      <c r="H123" s="28"/>
      <c r="I123" s="28"/>
    </row>
    <row r="124" spans="7:9">
      <c r="G124" s="28"/>
      <c r="H124" s="28"/>
      <c r="I124" s="28"/>
    </row>
    <row r="125" spans="7:9">
      <c r="G125" s="28"/>
      <c r="H125" s="28"/>
      <c r="I125" s="28"/>
    </row>
    <row r="126" spans="7:9">
      <c r="G126" s="28"/>
      <c r="H126" s="28"/>
      <c r="I126" s="28"/>
    </row>
    <row r="127" spans="7:9">
      <c r="G127" s="28"/>
      <c r="H127" s="28"/>
      <c r="I127" s="28"/>
    </row>
    <row r="128" spans="7:9">
      <c r="G128" s="28"/>
      <c r="H128" s="28"/>
      <c r="I128" s="28"/>
    </row>
    <row r="129" spans="7:9">
      <c r="G129" s="28"/>
      <c r="H129" s="28"/>
      <c r="I129" s="28"/>
    </row>
    <row r="130" spans="7:9">
      <c r="G130" s="28"/>
      <c r="H130" s="28"/>
      <c r="I130" s="28"/>
    </row>
    <row r="131" spans="7:9">
      <c r="G131" s="28"/>
      <c r="H131" s="28"/>
      <c r="I131" s="28"/>
    </row>
    <row r="132" spans="7:9">
      <c r="G132" s="28"/>
      <c r="H132" s="28"/>
      <c r="I132" s="28"/>
    </row>
    <row r="133" spans="7:9">
      <c r="G133" s="28"/>
      <c r="H133" s="28"/>
      <c r="I133" s="28"/>
    </row>
    <row r="134" spans="7:9">
      <c r="G134" s="28"/>
      <c r="H134" s="28"/>
      <c r="I134" s="28"/>
    </row>
    <row r="135" spans="7:9">
      <c r="G135" s="28"/>
      <c r="H135" s="28"/>
      <c r="I135" s="28"/>
    </row>
    <row r="136" spans="7:9">
      <c r="G136" s="28"/>
      <c r="H136" s="28"/>
      <c r="I136" s="28"/>
    </row>
    <row r="137" spans="7:9">
      <c r="G137" s="28"/>
      <c r="H137" s="28"/>
      <c r="I137" s="28"/>
    </row>
    <row r="138" spans="7:9">
      <c r="G138" s="28"/>
      <c r="H138" s="28"/>
      <c r="I138" s="28"/>
    </row>
    <row r="139" spans="7:9">
      <c r="G139" s="28"/>
      <c r="H139" s="28"/>
      <c r="I139" s="28"/>
    </row>
    <row r="140" spans="7:9">
      <c r="G140" s="28"/>
      <c r="H140" s="28"/>
      <c r="I140" s="28"/>
    </row>
    <row r="141" spans="7:9">
      <c r="G141" s="28"/>
      <c r="H141" s="28"/>
      <c r="I141" s="28"/>
    </row>
    <row r="142" spans="7:9">
      <c r="G142" s="28"/>
      <c r="H142" s="28"/>
      <c r="I142" s="28"/>
    </row>
    <row r="143" spans="7:9">
      <c r="G143" s="28"/>
      <c r="H143" s="28"/>
      <c r="I143" s="28"/>
    </row>
    <row r="144" spans="7:9">
      <c r="G144" s="28"/>
      <c r="H144" s="28"/>
      <c r="I144" s="28"/>
    </row>
    <row r="145" spans="7:9">
      <c r="G145" s="28"/>
      <c r="H145" s="28"/>
      <c r="I145" s="28"/>
    </row>
    <row r="146" spans="7:9">
      <c r="G146" s="28"/>
      <c r="H146" s="28"/>
      <c r="I146" s="28"/>
    </row>
    <row r="147" spans="7:9">
      <c r="G147" s="28"/>
      <c r="H147" s="28"/>
      <c r="I147" s="28"/>
    </row>
    <row r="148" spans="7:9">
      <c r="G148" s="28"/>
      <c r="H148" s="28"/>
      <c r="I148" s="28"/>
    </row>
    <row r="149" spans="7:9">
      <c r="G149" s="28"/>
      <c r="H149" s="28"/>
      <c r="I149" s="28"/>
    </row>
    <row r="150" spans="7:9">
      <c r="G150" s="28"/>
      <c r="H150" s="28"/>
      <c r="I150" s="28"/>
    </row>
    <row r="151" spans="7:9">
      <c r="G151" s="28"/>
      <c r="H151" s="28"/>
      <c r="I151" s="28"/>
    </row>
    <row r="152" spans="7:9">
      <c r="G152" s="28"/>
      <c r="H152" s="28"/>
      <c r="I152" s="28"/>
    </row>
    <row r="153" spans="7:9">
      <c r="G153" s="28"/>
      <c r="H153" s="28"/>
      <c r="I153" s="28"/>
    </row>
    <row r="154" spans="7:9">
      <c r="G154" s="28"/>
      <c r="H154" s="28"/>
      <c r="I154" s="28"/>
    </row>
    <row r="155" spans="7:9">
      <c r="G155" s="28"/>
      <c r="H155" s="28"/>
      <c r="I155" s="28"/>
    </row>
    <row r="156" spans="7:9">
      <c r="G156" s="28"/>
      <c r="H156" s="28"/>
      <c r="I156" s="28"/>
    </row>
    <row r="157" spans="7:9">
      <c r="G157" s="28"/>
      <c r="H157" s="28"/>
      <c r="I157" s="28"/>
    </row>
    <row r="158" spans="7:9">
      <c r="G158" s="28"/>
      <c r="H158" s="28"/>
      <c r="I158" s="28"/>
    </row>
    <row r="159" spans="7:9">
      <c r="G159" s="28"/>
      <c r="H159" s="28"/>
      <c r="I159" s="28"/>
    </row>
    <row r="160" spans="7:9">
      <c r="G160" s="28"/>
      <c r="H160" s="28"/>
      <c r="I160" s="28"/>
    </row>
    <row r="161" spans="7:9">
      <c r="G161" s="28"/>
      <c r="H161" s="28"/>
      <c r="I161" s="28"/>
    </row>
    <row r="162" spans="7:9">
      <c r="G162" s="28"/>
      <c r="H162" s="28"/>
      <c r="I162" s="28"/>
    </row>
    <row r="163" spans="7:9">
      <c r="G163" s="28"/>
      <c r="H163" s="28"/>
      <c r="I163" s="28"/>
    </row>
    <row r="164" spans="7:9">
      <c r="G164" s="28"/>
      <c r="H164" s="28"/>
      <c r="I164" s="28"/>
    </row>
    <row r="165" spans="7:9">
      <c r="G165" s="28"/>
      <c r="H165" s="28"/>
      <c r="I165" s="28"/>
    </row>
    <row r="166" spans="7:9">
      <c r="G166" s="28"/>
      <c r="H166" s="28"/>
      <c r="I166" s="28"/>
    </row>
    <row r="167" spans="7:9">
      <c r="G167" s="28"/>
      <c r="H167" s="28"/>
      <c r="I167" s="28"/>
    </row>
    <row r="168" spans="7:9">
      <c r="G168" s="28"/>
      <c r="H168" s="28"/>
      <c r="I168" s="28"/>
    </row>
    <row r="169" spans="7:9">
      <c r="G169" s="28"/>
      <c r="H169" s="28"/>
      <c r="I169" s="28"/>
    </row>
    <row r="170" spans="7:9">
      <c r="G170" s="28"/>
      <c r="H170" s="28"/>
      <c r="I170" s="28"/>
    </row>
    <row r="171" spans="7:9">
      <c r="G171" s="28"/>
      <c r="H171" s="28"/>
      <c r="I171" s="28"/>
    </row>
    <row r="172" spans="7:9">
      <c r="G172" s="28"/>
      <c r="H172" s="28"/>
      <c r="I172" s="28"/>
    </row>
    <row r="173" spans="7:9">
      <c r="G173" s="28"/>
      <c r="H173" s="28"/>
      <c r="I173" s="28"/>
    </row>
    <row r="174" spans="7:9">
      <c r="G174" s="28"/>
      <c r="H174" s="28"/>
      <c r="I174" s="28"/>
    </row>
    <row r="175" spans="7:9">
      <c r="G175" s="28"/>
      <c r="H175" s="28"/>
      <c r="I175" s="28"/>
    </row>
    <row r="176" spans="7:9">
      <c r="G176" s="28"/>
      <c r="H176" s="28"/>
      <c r="I176" s="28"/>
    </row>
    <row r="177" spans="7:9">
      <c r="G177" s="28"/>
      <c r="H177" s="28"/>
      <c r="I177" s="28"/>
    </row>
    <row r="178" spans="7:9">
      <c r="G178" s="28"/>
      <c r="H178" s="28"/>
      <c r="I178" s="28"/>
    </row>
    <row r="179" spans="7:9">
      <c r="G179" s="28"/>
      <c r="H179" s="28"/>
      <c r="I179" s="28"/>
    </row>
    <row r="180" spans="7:9">
      <c r="G180" s="28"/>
      <c r="H180" s="28"/>
      <c r="I180" s="28"/>
    </row>
    <row r="181" spans="7:9">
      <c r="G181" s="28"/>
      <c r="H181" s="28"/>
      <c r="I181" s="28"/>
    </row>
    <row r="182" spans="7:9">
      <c r="G182" s="28"/>
      <c r="H182" s="28"/>
      <c r="I182" s="28"/>
    </row>
    <row r="183" spans="7:9">
      <c r="G183" s="28"/>
      <c r="H183" s="28"/>
      <c r="I183" s="28"/>
    </row>
    <row r="184" spans="7:9">
      <c r="G184" s="28"/>
      <c r="H184" s="28"/>
      <c r="I184" s="28"/>
    </row>
    <row r="185" spans="7:9">
      <c r="G185" s="28"/>
      <c r="H185" s="28"/>
      <c r="I185" s="28"/>
    </row>
    <row r="186" spans="7:9">
      <c r="G186" s="28"/>
      <c r="H186" s="28"/>
      <c r="I186" s="28"/>
    </row>
    <row r="187" spans="7:9">
      <c r="G187" s="28"/>
      <c r="H187" s="28"/>
      <c r="I187" s="28"/>
    </row>
    <row r="188" spans="7:9">
      <c r="G188" s="28"/>
      <c r="H188" s="28"/>
      <c r="I188" s="28"/>
    </row>
    <row r="189" spans="7:9">
      <c r="G189" s="28"/>
      <c r="H189" s="28"/>
      <c r="I189" s="28"/>
    </row>
    <row r="190" spans="7:9">
      <c r="G190" s="28"/>
      <c r="H190" s="28"/>
      <c r="I190" s="28"/>
    </row>
    <row r="191" spans="7:9">
      <c r="G191" s="28"/>
      <c r="H191" s="28"/>
      <c r="I191" s="28"/>
    </row>
    <row r="192" spans="7:9">
      <c r="G192" s="28"/>
      <c r="H192" s="28"/>
      <c r="I192" s="28"/>
    </row>
    <row r="193" spans="7:9">
      <c r="G193" s="28"/>
      <c r="H193" s="28"/>
      <c r="I193" s="28"/>
    </row>
    <row r="194" spans="7:9">
      <c r="G194" s="28"/>
      <c r="H194" s="28"/>
      <c r="I194" s="28"/>
    </row>
    <row r="195" spans="7:9">
      <c r="G195" s="28"/>
      <c r="H195" s="28"/>
      <c r="I195" s="28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24"/>
  <sheetViews>
    <sheetView showGridLines="0" workbookViewId="0">
      <selection activeCell="K20" sqref="K20:K21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16" max="216" width="39.42578125" customWidth="1"/>
    <col min="217" max="217" width="11.140625" customWidth="1"/>
    <col min="218" max="218" width="15.42578125" customWidth="1"/>
    <col min="219" max="219" width="10.28515625" customWidth="1"/>
    <col min="220" max="220" width="14" customWidth="1"/>
    <col min="221" max="221" width="18.140625" customWidth="1"/>
    <col min="472" max="472" width="39.42578125" customWidth="1"/>
    <col min="473" max="473" width="11.140625" customWidth="1"/>
    <col min="474" max="474" width="15.42578125" customWidth="1"/>
    <col min="475" max="475" width="10.28515625" customWidth="1"/>
    <col min="476" max="476" width="14" customWidth="1"/>
    <col min="477" max="477" width="18.140625" customWidth="1"/>
    <col min="728" max="728" width="39.42578125" customWidth="1"/>
    <col min="729" max="729" width="11.140625" customWidth="1"/>
    <col min="730" max="730" width="15.42578125" customWidth="1"/>
    <col min="731" max="731" width="10.28515625" customWidth="1"/>
    <col min="732" max="732" width="14" customWidth="1"/>
    <col min="733" max="733" width="18.140625" customWidth="1"/>
    <col min="984" max="984" width="39.42578125" customWidth="1"/>
    <col min="985" max="985" width="11.140625" customWidth="1"/>
    <col min="986" max="986" width="15.42578125" customWidth="1"/>
    <col min="987" max="987" width="10.28515625" customWidth="1"/>
    <col min="988" max="988" width="14" customWidth="1"/>
    <col min="989" max="989" width="18.140625" customWidth="1"/>
    <col min="1240" max="1240" width="39.42578125" customWidth="1"/>
    <col min="1241" max="1241" width="11.140625" customWidth="1"/>
    <col min="1242" max="1242" width="15.42578125" customWidth="1"/>
    <col min="1243" max="1243" width="10.28515625" customWidth="1"/>
    <col min="1244" max="1244" width="14" customWidth="1"/>
    <col min="1245" max="1245" width="18.140625" customWidth="1"/>
    <col min="1496" max="1496" width="39.42578125" customWidth="1"/>
    <col min="1497" max="1497" width="11.140625" customWidth="1"/>
    <col min="1498" max="1498" width="15.42578125" customWidth="1"/>
    <col min="1499" max="1499" width="10.28515625" customWidth="1"/>
    <col min="1500" max="1500" width="14" customWidth="1"/>
    <col min="1501" max="1501" width="18.140625" customWidth="1"/>
    <col min="1752" max="1752" width="39.42578125" customWidth="1"/>
    <col min="1753" max="1753" width="11.140625" customWidth="1"/>
    <col min="1754" max="1754" width="15.42578125" customWidth="1"/>
    <col min="1755" max="1755" width="10.28515625" customWidth="1"/>
    <col min="1756" max="1756" width="14" customWidth="1"/>
    <col min="1757" max="1757" width="18.140625" customWidth="1"/>
    <col min="2008" max="2008" width="39.42578125" customWidth="1"/>
    <col min="2009" max="2009" width="11.140625" customWidth="1"/>
    <col min="2010" max="2010" width="15.42578125" customWidth="1"/>
    <col min="2011" max="2011" width="10.28515625" customWidth="1"/>
    <col min="2012" max="2012" width="14" customWidth="1"/>
    <col min="2013" max="2013" width="18.140625" customWidth="1"/>
    <col min="2264" max="2264" width="39.42578125" customWidth="1"/>
    <col min="2265" max="2265" width="11.140625" customWidth="1"/>
    <col min="2266" max="2266" width="15.42578125" customWidth="1"/>
    <col min="2267" max="2267" width="10.28515625" customWidth="1"/>
    <col min="2268" max="2268" width="14" customWidth="1"/>
    <col min="2269" max="2269" width="18.140625" customWidth="1"/>
    <col min="2520" max="2520" width="39.42578125" customWidth="1"/>
    <col min="2521" max="2521" width="11.140625" customWidth="1"/>
    <col min="2522" max="2522" width="15.42578125" customWidth="1"/>
    <col min="2523" max="2523" width="10.28515625" customWidth="1"/>
    <col min="2524" max="2524" width="14" customWidth="1"/>
    <col min="2525" max="2525" width="18.140625" customWidth="1"/>
    <col min="2776" max="2776" width="39.42578125" customWidth="1"/>
    <col min="2777" max="2777" width="11.140625" customWidth="1"/>
    <col min="2778" max="2778" width="15.42578125" customWidth="1"/>
    <col min="2779" max="2779" width="10.28515625" customWidth="1"/>
    <col min="2780" max="2780" width="14" customWidth="1"/>
    <col min="2781" max="2781" width="18.140625" customWidth="1"/>
    <col min="3032" max="3032" width="39.42578125" customWidth="1"/>
    <col min="3033" max="3033" width="11.140625" customWidth="1"/>
    <col min="3034" max="3034" width="15.42578125" customWidth="1"/>
    <col min="3035" max="3035" width="10.28515625" customWidth="1"/>
    <col min="3036" max="3036" width="14" customWidth="1"/>
    <col min="3037" max="3037" width="18.140625" customWidth="1"/>
    <col min="3288" max="3288" width="39.42578125" customWidth="1"/>
    <col min="3289" max="3289" width="11.140625" customWidth="1"/>
    <col min="3290" max="3290" width="15.42578125" customWidth="1"/>
    <col min="3291" max="3291" width="10.28515625" customWidth="1"/>
    <col min="3292" max="3292" width="14" customWidth="1"/>
    <col min="3293" max="3293" width="18.140625" customWidth="1"/>
    <col min="3544" max="3544" width="39.42578125" customWidth="1"/>
    <col min="3545" max="3545" width="11.140625" customWidth="1"/>
    <col min="3546" max="3546" width="15.42578125" customWidth="1"/>
    <col min="3547" max="3547" width="10.28515625" customWidth="1"/>
    <col min="3548" max="3548" width="14" customWidth="1"/>
    <col min="3549" max="3549" width="18.140625" customWidth="1"/>
    <col min="3800" max="3800" width="39.42578125" customWidth="1"/>
    <col min="3801" max="3801" width="11.140625" customWidth="1"/>
    <col min="3802" max="3802" width="15.42578125" customWidth="1"/>
    <col min="3803" max="3803" width="10.28515625" customWidth="1"/>
    <col min="3804" max="3804" width="14" customWidth="1"/>
    <col min="3805" max="3805" width="18.140625" customWidth="1"/>
    <col min="4056" max="4056" width="39.42578125" customWidth="1"/>
    <col min="4057" max="4057" width="11.140625" customWidth="1"/>
    <col min="4058" max="4058" width="15.42578125" customWidth="1"/>
    <col min="4059" max="4059" width="10.28515625" customWidth="1"/>
    <col min="4060" max="4060" width="14" customWidth="1"/>
    <col min="4061" max="4061" width="18.140625" customWidth="1"/>
    <col min="4312" max="4312" width="39.42578125" customWidth="1"/>
    <col min="4313" max="4313" width="11.140625" customWidth="1"/>
    <col min="4314" max="4314" width="15.42578125" customWidth="1"/>
    <col min="4315" max="4315" width="10.28515625" customWidth="1"/>
    <col min="4316" max="4316" width="14" customWidth="1"/>
    <col min="4317" max="4317" width="18.140625" customWidth="1"/>
    <col min="4568" max="4568" width="39.42578125" customWidth="1"/>
    <col min="4569" max="4569" width="11.140625" customWidth="1"/>
    <col min="4570" max="4570" width="15.42578125" customWidth="1"/>
    <col min="4571" max="4571" width="10.28515625" customWidth="1"/>
    <col min="4572" max="4572" width="14" customWidth="1"/>
    <col min="4573" max="4573" width="18.140625" customWidth="1"/>
    <col min="4824" max="4824" width="39.42578125" customWidth="1"/>
    <col min="4825" max="4825" width="11.140625" customWidth="1"/>
    <col min="4826" max="4826" width="15.42578125" customWidth="1"/>
    <col min="4827" max="4827" width="10.28515625" customWidth="1"/>
    <col min="4828" max="4828" width="14" customWidth="1"/>
    <col min="4829" max="4829" width="18.140625" customWidth="1"/>
    <col min="5080" max="5080" width="39.42578125" customWidth="1"/>
    <col min="5081" max="5081" width="11.140625" customWidth="1"/>
    <col min="5082" max="5082" width="15.42578125" customWidth="1"/>
    <col min="5083" max="5083" width="10.28515625" customWidth="1"/>
    <col min="5084" max="5084" width="14" customWidth="1"/>
    <col min="5085" max="5085" width="18.140625" customWidth="1"/>
    <col min="5336" max="5336" width="39.42578125" customWidth="1"/>
    <col min="5337" max="5337" width="11.140625" customWidth="1"/>
    <col min="5338" max="5338" width="15.42578125" customWidth="1"/>
    <col min="5339" max="5339" width="10.28515625" customWidth="1"/>
    <col min="5340" max="5340" width="14" customWidth="1"/>
    <col min="5341" max="5341" width="18.140625" customWidth="1"/>
    <col min="5592" max="5592" width="39.42578125" customWidth="1"/>
    <col min="5593" max="5593" width="11.140625" customWidth="1"/>
    <col min="5594" max="5594" width="15.42578125" customWidth="1"/>
    <col min="5595" max="5595" width="10.28515625" customWidth="1"/>
    <col min="5596" max="5596" width="14" customWidth="1"/>
    <col min="5597" max="5597" width="18.140625" customWidth="1"/>
    <col min="5848" max="5848" width="39.42578125" customWidth="1"/>
    <col min="5849" max="5849" width="11.140625" customWidth="1"/>
    <col min="5850" max="5850" width="15.42578125" customWidth="1"/>
    <col min="5851" max="5851" width="10.28515625" customWidth="1"/>
    <col min="5852" max="5852" width="14" customWidth="1"/>
    <col min="5853" max="5853" width="18.140625" customWidth="1"/>
    <col min="6104" max="6104" width="39.42578125" customWidth="1"/>
    <col min="6105" max="6105" width="11.140625" customWidth="1"/>
    <col min="6106" max="6106" width="15.42578125" customWidth="1"/>
    <col min="6107" max="6107" width="10.28515625" customWidth="1"/>
    <col min="6108" max="6108" width="14" customWidth="1"/>
    <col min="6109" max="6109" width="18.140625" customWidth="1"/>
    <col min="6360" max="6360" width="39.42578125" customWidth="1"/>
    <col min="6361" max="6361" width="11.140625" customWidth="1"/>
    <col min="6362" max="6362" width="15.42578125" customWidth="1"/>
    <col min="6363" max="6363" width="10.28515625" customWidth="1"/>
    <col min="6364" max="6364" width="14" customWidth="1"/>
    <col min="6365" max="6365" width="18.140625" customWidth="1"/>
    <col min="6616" max="6616" width="39.42578125" customWidth="1"/>
    <col min="6617" max="6617" width="11.140625" customWidth="1"/>
    <col min="6618" max="6618" width="15.42578125" customWidth="1"/>
    <col min="6619" max="6619" width="10.28515625" customWidth="1"/>
    <col min="6620" max="6620" width="14" customWidth="1"/>
    <col min="6621" max="6621" width="18.140625" customWidth="1"/>
    <col min="6872" max="6872" width="39.42578125" customWidth="1"/>
    <col min="6873" max="6873" width="11.140625" customWidth="1"/>
    <col min="6874" max="6874" width="15.42578125" customWidth="1"/>
    <col min="6875" max="6875" width="10.28515625" customWidth="1"/>
    <col min="6876" max="6876" width="14" customWidth="1"/>
    <col min="6877" max="6877" width="18.140625" customWidth="1"/>
    <col min="7128" max="7128" width="39.42578125" customWidth="1"/>
    <col min="7129" max="7129" width="11.140625" customWidth="1"/>
    <col min="7130" max="7130" width="15.42578125" customWidth="1"/>
    <col min="7131" max="7131" width="10.28515625" customWidth="1"/>
    <col min="7132" max="7132" width="14" customWidth="1"/>
    <col min="7133" max="7133" width="18.140625" customWidth="1"/>
    <col min="7384" max="7384" width="39.42578125" customWidth="1"/>
    <col min="7385" max="7385" width="11.140625" customWidth="1"/>
    <col min="7386" max="7386" width="15.42578125" customWidth="1"/>
    <col min="7387" max="7387" width="10.28515625" customWidth="1"/>
    <col min="7388" max="7388" width="14" customWidth="1"/>
    <col min="7389" max="7389" width="18.140625" customWidth="1"/>
    <col min="7640" max="7640" width="39.42578125" customWidth="1"/>
    <col min="7641" max="7641" width="11.140625" customWidth="1"/>
    <col min="7642" max="7642" width="15.42578125" customWidth="1"/>
    <col min="7643" max="7643" width="10.28515625" customWidth="1"/>
    <col min="7644" max="7644" width="14" customWidth="1"/>
    <col min="7645" max="7645" width="18.140625" customWidth="1"/>
    <col min="7896" max="7896" width="39.42578125" customWidth="1"/>
    <col min="7897" max="7897" width="11.140625" customWidth="1"/>
    <col min="7898" max="7898" width="15.42578125" customWidth="1"/>
    <col min="7899" max="7899" width="10.28515625" customWidth="1"/>
    <col min="7900" max="7900" width="14" customWidth="1"/>
    <col min="7901" max="7901" width="18.140625" customWidth="1"/>
    <col min="8152" max="8152" width="39.42578125" customWidth="1"/>
    <col min="8153" max="8153" width="11.140625" customWidth="1"/>
    <col min="8154" max="8154" width="15.42578125" customWidth="1"/>
    <col min="8155" max="8155" width="10.28515625" customWidth="1"/>
    <col min="8156" max="8156" width="14" customWidth="1"/>
    <col min="8157" max="8157" width="18.140625" customWidth="1"/>
    <col min="8408" max="8408" width="39.42578125" customWidth="1"/>
    <col min="8409" max="8409" width="11.140625" customWidth="1"/>
    <col min="8410" max="8410" width="15.42578125" customWidth="1"/>
    <col min="8411" max="8411" width="10.28515625" customWidth="1"/>
    <col min="8412" max="8412" width="14" customWidth="1"/>
    <col min="8413" max="8413" width="18.140625" customWidth="1"/>
    <col min="8664" max="8664" width="39.42578125" customWidth="1"/>
    <col min="8665" max="8665" width="11.140625" customWidth="1"/>
    <col min="8666" max="8666" width="15.42578125" customWidth="1"/>
    <col min="8667" max="8667" width="10.28515625" customWidth="1"/>
    <col min="8668" max="8668" width="14" customWidth="1"/>
    <col min="8669" max="8669" width="18.140625" customWidth="1"/>
    <col min="8920" max="8920" width="39.42578125" customWidth="1"/>
    <col min="8921" max="8921" width="11.140625" customWidth="1"/>
    <col min="8922" max="8922" width="15.42578125" customWidth="1"/>
    <col min="8923" max="8923" width="10.28515625" customWidth="1"/>
    <col min="8924" max="8924" width="14" customWidth="1"/>
    <col min="8925" max="8925" width="18.140625" customWidth="1"/>
    <col min="9176" max="9176" width="39.42578125" customWidth="1"/>
    <col min="9177" max="9177" width="11.140625" customWidth="1"/>
    <col min="9178" max="9178" width="15.42578125" customWidth="1"/>
    <col min="9179" max="9179" width="10.28515625" customWidth="1"/>
    <col min="9180" max="9180" width="14" customWidth="1"/>
    <col min="9181" max="9181" width="18.140625" customWidth="1"/>
    <col min="9432" max="9432" width="39.42578125" customWidth="1"/>
    <col min="9433" max="9433" width="11.140625" customWidth="1"/>
    <col min="9434" max="9434" width="15.42578125" customWidth="1"/>
    <col min="9435" max="9435" width="10.28515625" customWidth="1"/>
    <col min="9436" max="9436" width="14" customWidth="1"/>
    <col min="9437" max="9437" width="18.140625" customWidth="1"/>
    <col min="9688" max="9688" width="39.42578125" customWidth="1"/>
    <col min="9689" max="9689" width="11.140625" customWidth="1"/>
    <col min="9690" max="9690" width="15.42578125" customWidth="1"/>
    <col min="9691" max="9691" width="10.28515625" customWidth="1"/>
    <col min="9692" max="9692" width="14" customWidth="1"/>
    <col min="9693" max="9693" width="18.140625" customWidth="1"/>
    <col min="9944" max="9944" width="39.42578125" customWidth="1"/>
    <col min="9945" max="9945" width="11.140625" customWidth="1"/>
    <col min="9946" max="9946" width="15.42578125" customWidth="1"/>
    <col min="9947" max="9947" width="10.28515625" customWidth="1"/>
    <col min="9948" max="9948" width="14" customWidth="1"/>
    <col min="9949" max="9949" width="18.140625" customWidth="1"/>
    <col min="10200" max="10200" width="39.42578125" customWidth="1"/>
    <col min="10201" max="10201" width="11.140625" customWidth="1"/>
    <col min="10202" max="10202" width="15.42578125" customWidth="1"/>
    <col min="10203" max="10203" width="10.28515625" customWidth="1"/>
    <col min="10204" max="10204" width="14" customWidth="1"/>
    <col min="10205" max="10205" width="18.140625" customWidth="1"/>
    <col min="10456" max="10456" width="39.42578125" customWidth="1"/>
    <col min="10457" max="10457" width="11.140625" customWidth="1"/>
    <col min="10458" max="10458" width="15.42578125" customWidth="1"/>
    <col min="10459" max="10459" width="10.28515625" customWidth="1"/>
    <col min="10460" max="10460" width="14" customWidth="1"/>
    <col min="10461" max="10461" width="18.140625" customWidth="1"/>
    <col min="10712" max="10712" width="39.42578125" customWidth="1"/>
    <col min="10713" max="10713" width="11.140625" customWidth="1"/>
    <col min="10714" max="10714" width="15.42578125" customWidth="1"/>
    <col min="10715" max="10715" width="10.28515625" customWidth="1"/>
    <col min="10716" max="10716" width="14" customWidth="1"/>
    <col min="10717" max="10717" width="18.140625" customWidth="1"/>
    <col min="10968" max="10968" width="39.42578125" customWidth="1"/>
    <col min="10969" max="10969" width="11.140625" customWidth="1"/>
    <col min="10970" max="10970" width="15.42578125" customWidth="1"/>
    <col min="10971" max="10971" width="10.28515625" customWidth="1"/>
    <col min="10972" max="10972" width="14" customWidth="1"/>
    <col min="10973" max="10973" width="18.140625" customWidth="1"/>
    <col min="11224" max="11224" width="39.42578125" customWidth="1"/>
    <col min="11225" max="11225" width="11.140625" customWidth="1"/>
    <col min="11226" max="11226" width="15.42578125" customWidth="1"/>
    <col min="11227" max="11227" width="10.28515625" customWidth="1"/>
    <col min="11228" max="11228" width="14" customWidth="1"/>
    <col min="11229" max="11229" width="18.140625" customWidth="1"/>
    <col min="11480" max="11480" width="39.42578125" customWidth="1"/>
    <col min="11481" max="11481" width="11.140625" customWidth="1"/>
    <col min="11482" max="11482" width="15.42578125" customWidth="1"/>
    <col min="11483" max="11483" width="10.28515625" customWidth="1"/>
    <col min="11484" max="11484" width="14" customWidth="1"/>
    <col min="11485" max="11485" width="18.140625" customWidth="1"/>
    <col min="11736" max="11736" width="39.42578125" customWidth="1"/>
    <col min="11737" max="11737" width="11.140625" customWidth="1"/>
    <col min="11738" max="11738" width="15.42578125" customWidth="1"/>
    <col min="11739" max="11739" width="10.28515625" customWidth="1"/>
    <col min="11740" max="11740" width="14" customWidth="1"/>
    <col min="11741" max="11741" width="18.140625" customWidth="1"/>
    <col min="11992" max="11992" width="39.42578125" customWidth="1"/>
    <col min="11993" max="11993" width="11.140625" customWidth="1"/>
    <col min="11994" max="11994" width="15.42578125" customWidth="1"/>
    <col min="11995" max="11995" width="10.28515625" customWidth="1"/>
    <col min="11996" max="11996" width="14" customWidth="1"/>
    <col min="11997" max="11997" width="18.140625" customWidth="1"/>
    <col min="12248" max="12248" width="39.42578125" customWidth="1"/>
    <col min="12249" max="12249" width="11.140625" customWidth="1"/>
    <col min="12250" max="12250" width="15.42578125" customWidth="1"/>
    <col min="12251" max="12251" width="10.28515625" customWidth="1"/>
    <col min="12252" max="12252" width="14" customWidth="1"/>
    <col min="12253" max="12253" width="18.140625" customWidth="1"/>
    <col min="12504" max="12504" width="39.42578125" customWidth="1"/>
    <col min="12505" max="12505" width="11.140625" customWidth="1"/>
    <col min="12506" max="12506" width="15.42578125" customWidth="1"/>
    <col min="12507" max="12507" width="10.28515625" customWidth="1"/>
    <col min="12508" max="12508" width="14" customWidth="1"/>
    <col min="12509" max="12509" width="18.140625" customWidth="1"/>
    <col min="12760" max="12760" width="39.42578125" customWidth="1"/>
    <col min="12761" max="12761" width="11.140625" customWidth="1"/>
    <col min="12762" max="12762" width="15.42578125" customWidth="1"/>
    <col min="12763" max="12763" width="10.28515625" customWidth="1"/>
    <col min="12764" max="12764" width="14" customWidth="1"/>
    <col min="12765" max="12765" width="18.140625" customWidth="1"/>
    <col min="13016" max="13016" width="39.42578125" customWidth="1"/>
    <col min="13017" max="13017" width="11.140625" customWidth="1"/>
    <col min="13018" max="13018" width="15.42578125" customWidth="1"/>
    <col min="13019" max="13019" width="10.28515625" customWidth="1"/>
    <col min="13020" max="13020" width="14" customWidth="1"/>
    <col min="13021" max="13021" width="18.140625" customWidth="1"/>
    <col min="13272" max="13272" width="39.42578125" customWidth="1"/>
    <col min="13273" max="13273" width="11.140625" customWidth="1"/>
    <col min="13274" max="13274" width="15.42578125" customWidth="1"/>
    <col min="13275" max="13275" width="10.28515625" customWidth="1"/>
    <col min="13276" max="13276" width="14" customWidth="1"/>
    <col min="13277" max="13277" width="18.140625" customWidth="1"/>
    <col min="13528" max="13528" width="39.42578125" customWidth="1"/>
    <col min="13529" max="13529" width="11.140625" customWidth="1"/>
    <col min="13530" max="13530" width="15.42578125" customWidth="1"/>
    <col min="13531" max="13531" width="10.28515625" customWidth="1"/>
    <col min="13532" max="13532" width="14" customWidth="1"/>
    <col min="13533" max="13533" width="18.140625" customWidth="1"/>
    <col min="13784" max="13784" width="39.42578125" customWidth="1"/>
    <col min="13785" max="13785" width="11.140625" customWidth="1"/>
    <col min="13786" max="13786" width="15.42578125" customWidth="1"/>
    <col min="13787" max="13787" width="10.28515625" customWidth="1"/>
    <col min="13788" max="13788" width="14" customWidth="1"/>
    <col min="13789" max="13789" width="18.140625" customWidth="1"/>
    <col min="14040" max="14040" width="39.42578125" customWidth="1"/>
    <col min="14041" max="14041" width="11.140625" customWidth="1"/>
    <col min="14042" max="14042" width="15.42578125" customWidth="1"/>
    <col min="14043" max="14043" width="10.28515625" customWidth="1"/>
    <col min="14044" max="14044" width="14" customWidth="1"/>
    <col min="14045" max="14045" width="18.140625" customWidth="1"/>
    <col min="14296" max="14296" width="39.42578125" customWidth="1"/>
    <col min="14297" max="14297" width="11.140625" customWidth="1"/>
    <col min="14298" max="14298" width="15.42578125" customWidth="1"/>
    <col min="14299" max="14299" width="10.28515625" customWidth="1"/>
    <col min="14300" max="14300" width="14" customWidth="1"/>
    <col min="14301" max="14301" width="18.140625" customWidth="1"/>
    <col min="14552" max="14552" width="39.42578125" customWidth="1"/>
    <col min="14553" max="14553" width="11.140625" customWidth="1"/>
    <col min="14554" max="14554" width="15.42578125" customWidth="1"/>
    <col min="14555" max="14555" width="10.28515625" customWidth="1"/>
    <col min="14556" max="14556" width="14" customWidth="1"/>
    <col min="14557" max="14557" width="18.140625" customWidth="1"/>
    <col min="14808" max="14808" width="39.42578125" customWidth="1"/>
    <col min="14809" max="14809" width="11.140625" customWidth="1"/>
    <col min="14810" max="14810" width="15.42578125" customWidth="1"/>
    <col min="14811" max="14811" width="10.28515625" customWidth="1"/>
    <col min="14812" max="14812" width="14" customWidth="1"/>
    <col min="14813" max="14813" width="18.140625" customWidth="1"/>
    <col min="15064" max="15064" width="39.42578125" customWidth="1"/>
    <col min="15065" max="15065" width="11.140625" customWidth="1"/>
    <col min="15066" max="15066" width="15.42578125" customWidth="1"/>
    <col min="15067" max="15067" width="10.28515625" customWidth="1"/>
    <col min="15068" max="15068" width="14" customWidth="1"/>
    <col min="15069" max="15069" width="18.140625" customWidth="1"/>
    <col min="15320" max="15320" width="39.42578125" customWidth="1"/>
    <col min="15321" max="15321" width="11.140625" customWidth="1"/>
    <col min="15322" max="15322" width="15.42578125" customWidth="1"/>
    <col min="15323" max="15323" width="10.28515625" customWidth="1"/>
    <col min="15324" max="15324" width="14" customWidth="1"/>
    <col min="15325" max="15325" width="18.140625" customWidth="1"/>
    <col min="15576" max="15576" width="39.42578125" customWidth="1"/>
    <col min="15577" max="15577" width="11.140625" customWidth="1"/>
    <col min="15578" max="15578" width="15.42578125" customWidth="1"/>
    <col min="15579" max="15579" width="10.28515625" customWidth="1"/>
    <col min="15580" max="15580" width="14" customWidth="1"/>
    <col min="15581" max="15581" width="18.140625" customWidth="1"/>
    <col min="15832" max="15832" width="39.42578125" customWidth="1"/>
    <col min="15833" max="15833" width="11.140625" customWidth="1"/>
    <col min="15834" max="15834" width="15.42578125" customWidth="1"/>
    <col min="15835" max="15835" width="10.28515625" customWidth="1"/>
    <col min="15836" max="15836" width="14" customWidth="1"/>
    <col min="15837" max="15837" width="18.140625" customWidth="1"/>
    <col min="16088" max="16088" width="39.42578125" customWidth="1"/>
    <col min="16089" max="16089" width="11.140625" customWidth="1"/>
    <col min="16090" max="16090" width="15.42578125" customWidth="1"/>
    <col min="16091" max="16091" width="10.28515625" customWidth="1"/>
    <col min="16092" max="16092" width="14" customWidth="1"/>
    <col min="16093" max="16093" width="18.140625" customWidth="1"/>
  </cols>
  <sheetData>
    <row r="1" spans="1:7" ht="39" customHeight="1">
      <c r="A1" s="1802" t="s">
        <v>652</v>
      </c>
      <c r="B1" s="1803"/>
      <c r="C1" s="1802"/>
      <c r="D1" s="1802"/>
      <c r="E1" s="1802"/>
      <c r="F1" s="1802"/>
      <c r="G1" s="1804"/>
    </row>
    <row r="2" spans="1:7" ht="17.25" customHeight="1">
      <c r="A2" s="106"/>
      <c r="B2" s="105"/>
      <c r="C2" s="105"/>
      <c r="D2" s="105"/>
      <c r="E2" s="106"/>
      <c r="F2" s="105"/>
    </row>
    <row r="3" spans="1:7" ht="15" customHeight="1" thickBot="1">
      <c r="A3" s="24" t="s">
        <v>188</v>
      </c>
      <c r="B3" s="107"/>
      <c r="C3" s="107"/>
      <c r="D3" s="107"/>
      <c r="E3" s="3"/>
      <c r="F3" s="107"/>
    </row>
    <row r="4" spans="1:7" ht="24.95" customHeight="1" thickBot="1">
      <c r="A4" s="76"/>
      <c r="B4" s="201" t="s">
        <v>152</v>
      </c>
      <c r="C4" s="202"/>
      <c r="D4" s="201" t="s">
        <v>146</v>
      </c>
      <c r="E4" s="202"/>
      <c r="F4" s="203" t="s">
        <v>189</v>
      </c>
    </row>
    <row r="5" spans="1:7" ht="24.95" customHeight="1" thickBot="1">
      <c r="A5" s="144" t="s">
        <v>44</v>
      </c>
      <c r="B5" s="2038" t="s">
        <v>7</v>
      </c>
      <c r="C5" s="2039"/>
      <c r="D5" s="201" t="s">
        <v>190</v>
      </c>
      <c r="E5" s="202"/>
      <c r="F5" s="143" t="s">
        <v>184</v>
      </c>
    </row>
    <row r="6" spans="1:7" ht="24.95" customHeight="1" thickBot="1">
      <c r="A6" s="204"/>
      <c r="B6" s="205">
        <v>2020</v>
      </c>
      <c r="C6" s="206">
        <v>2019</v>
      </c>
      <c r="D6" s="205">
        <v>2020</v>
      </c>
      <c r="E6" s="206">
        <v>2019</v>
      </c>
      <c r="F6" s="143" t="s">
        <v>18</v>
      </c>
    </row>
    <row r="7" spans="1:7" ht="30" customHeight="1" thickBot="1">
      <c r="A7" s="207" t="s">
        <v>11</v>
      </c>
      <c r="B7" s="1030">
        <v>6595.4166666666661</v>
      </c>
      <c r="C7" s="1031">
        <v>6922.75</v>
      </c>
      <c r="D7" s="1032">
        <v>5.1444249999999991</v>
      </c>
      <c r="E7" s="1033">
        <v>5.3997450000000002</v>
      </c>
      <c r="F7" s="1034">
        <v>-4.7283714323546961</v>
      </c>
    </row>
    <row r="8" spans="1:7" ht="30" customHeight="1">
      <c r="A8" s="208" t="s">
        <v>45</v>
      </c>
      <c r="B8" s="1035">
        <v>6667.4833333333327</v>
      </c>
      <c r="C8" s="1036">
        <v>6931.6225490196075</v>
      </c>
      <c r="D8" s="1037">
        <v>5.2006369999999995</v>
      </c>
      <c r="E8" s="1038">
        <v>5.4066655882352945</v>
      </c>
      <c r="F8" s="1039">
        <v>-3.8106404931646902</v>
      </c>
    </row>
    <row r="9" spans="1:7" ht="30" customHeight="1">
      <c r="A9" s="209" t="s">
        <v>46</v>
      </c>
      <c r="B9" s="1040">
        <v>6613.8029411764701</v>
      </c>
      <c r="C9" s="1041">
        <v>6946.4284313725493</v>
      </c>
      <c r="D9" s="1042">
        <v>5.1587662941176466</v>
      </c>
      <c r="E9" s="1043">
        <v>5.4182141764705882</v>
      </c>
      <c r="F9" s="1044">
        <v>-4.7884390299599655</v>
      </c>
    </row>
    <row r="10" spans="1:7" ht="30" customHeight="1">
      <c r="A10" s="209" t="s">
        <v>209</v>
      </c>
      <c r="B10" s="1040">
        <v>6584.5470588235294</v>
      </c>
      <c r="C10" s="1041">
        <v>6876.1068627450977</v>
      </c>
      <c r="D10" s="1042">
        <v>5.1359467058823531</v>
      </c>
      <c r="E10" s="1043">
        <v>5.3633633529411764</v>
      </c>
      <c r="F10" s="1044">
        <v>-4.2401872126398423</v>
      </c>
    </row>
    <row r="11" spans="1:7" ht="30" customHeight="1" thickBot="1">
      <c r="A11" s="210" t="s">
        <v>47</v>
      </c>
      <c r="B11" s="1045">
        <v>6542.5950980392154</v>
      </c>
      <c r="C11" s="1046">
        <v>6918.2549019607841</v>
      </c>
      <c r="D11" s="1047">
        <v>5.1032241764705875</v>
      </c>
      <c r="E11" s="1048">
        <v>5.3962388235294121</v>
      </c>
      <c r="F11" s="1049">
        <v>-5.4299792251814809</v>
      </c>
    </row>
    <row r="12" spans="1:7" ht="15.75">
      <c r="A12" s="193" t="s">
        <v>266</v>
      </c>
      <c r="B12" s="193"/>
      <c r="C12" s="193"/>
      <c r="D12" s="193"/>
      <c r="E12" s="193"/>
    </row>
    <row r="13" spans="1:7" ht="15.75">
      <c r="A13" s="193" t="s">
        <v>191</v>
      </c>
      <c r="B13" s="193"/>
      <c r="C13" s="193"/>
      <c r="D13" s="193"/>
      <c r="E13" s="193"/>
      <c r="G13" s="118"/>
    </row>
    <row r="16" spans="1:7" ht="15.75">
      <c r="A16" s="195" t="s">
        <v>302</v>
      </c>
      <c r="B16" s="195"/>
      <c r="C16" s="193"/>
      <c r="D16" s="193"/>
      <c r="E16" s="193"/>
    </row>
    <row r="17" spans="1:7" ht="15.75">
      <c r="A17" s="193"/>
      <c r="B17" s="193"/>
      <c r="C17" s="193"/>
      <c r="D17" s="193"/>
      <c r="E17" s="193"/>
    </row>
    <row r="18" spans="1:7" ht="15.75">
      <c r="A18" s="193" t="s">
        <v>40</v>
      </c>
      <c r="B18" s="193"/>
      <c r="C18" s="193"/>
      <c r="D18" s="193"/>
      <c r="E18" s="193"/>
    </row>
    <row r="19" spans="1:7" ht="15.75">
      <c r="A19" s="193" t="s">
        <v>41</v>
      </c>
      <c r="B19" s="193"/>
      <c r="C19" s="193"/>
      <c r="D19" s="193"/>
      <c r="E19" s="193"/>
    </row>
    <row r="20" spans="1:7" ht="15.75">
      <c r="A20" s="193" t="s">
        <v>42</v>
      </c>
      <c r="B20" s="193"/>
      <c r="C20" s="193"/>
      <c r="D20" s="193"/>
      <c r="E20" s="193"/>
    </row>
    <row r="21" spans="1:7" ht="15.75">
      <c r="A21" s="193" t="s">
        <v>43</v>
      </c>
      <c r="B21" s="193"/>
      <c r="C21" s="193"/>
      <c r="D21" s="193"/>
      <c r="E21" s="193"/>
      <c r="F21" s="116"/>
    </row>
    <row r="24" spans="1:7" ht="19.5">
      <c r="A24" s="902"/>
      <c r="B24" s="107"/>
      <c r="C24" s="107"/>
      <c r="D24" s="107"/>
      <c r="E24" s="903"/>
      <c r="F24" s="903"/>
      <c r="G24" s="107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7030A0"/>
  </sheetPr>
  <dimension ref="A1:I187"/>
  <sheetViews>
    <sheetView topLeftCell="A7" zoomScaleNormal="100" workbookViewId="0">
      <selection activeCell="O17" sqref="O17"/>
    </sheetView>
  </sheetViews>
  <sheetFormatPr defaultRowHeight="12.75"/>
  <cols>
    <col min="1" max="9" width="14.140625" customWidth="1"/>
    <col min="251" max="259" width="14.140625" customWidth="1"/>
    <col min="507" max="515" width="14.140625" customWidth="1"/>
    <col min="763" max="771" width="14.140625" customWidth="1"/>
    <col min="1019" max="1027" width="14.140625" customWidth="1"/>
    <col min="1275" max="1283" width="14.140625" customWidth="1"/>
    <col min="1531" max="1539" width="14.140625" customWidth="1"/>
    <col min="1787" max="1795" width="14.140625" customWidth="1"/>
    <col min="2043" max="2051" width="14.140625" customWidth="1"/>
    <col min="2299" max="2307" width="14.140625" customWidth="1"/>
    <col min="2555" max="2563" width="14.140625" customWidth="1"/>
    <col min="2811" max="2819" width="14.140625" customWidth="1"/>
    <col min="3067" max="3075" width="14.140625" customWidth="1"/>
    <col min="3323" max="3331" width="14.140625" customWidth="1"/>
    <col min="3579" max="3587" width="14.140625" customWidth="1"/>
    <col min="3835" max="3843" width="14.140625" customWidth="1"/>
    <col min="4091" max="4099" width="14.140625" customWidth="1"/>
    <col min="4347" max="4355" width="14.140625" customWidth="1"/>
    <col min="4603" max="4611" width="14.140625" customWidth="1"/>
    <col min="4859" max="4867" width="14.140625" customWidth="1"/>
    <col min="5115" max="5123" width="14.140625" customWidth="1"/>
    <col min="5371" max="5379" width="14.140625" customWidth="1"/>
    <col min="5627" max="5635" width="14.140625" customWidth="1"/>
    <col min="5883" max="5891" width="14.140625" customWidth="1"/>
    <col min="6139" max="6147" width="14.140625" customWidth="1"/>
    <col min="6395" max="6403" width="14.140625" customWidth="1"/>
    <col min="6651" max="6659" width="14.140625" customWidth="1"/>
    <col min="6907" max="6915" width="14.140625" customWidth="1"/>
    <col min="7163" max="7171" width="14.140625" customWidth="1"/>
    <col min="7419" max="7427" width="14.140625" customWidth="1"/>
    <col min="7675" max="7683" width="14.140625" customWidth="1"/>
    <col min="7931" max="7939" width="14.140625" customWidth="1"/>
    <col min="8187" max="8195" width="14.140625" customWidth="1"/>
    <col min="8443" max="8451" width="14.140625" customWidth="1"/>
    <col min="8699" max="8707" width="14.140625" customWidth="1"/>
    <col min="8955" max="8963" width="14.140625" customWidth="1"/>
    <col min="9211" max="9219" width="14.140625" customWidth="1"/>
    <col min="9467" max="9475" width="14.140625" customWidth="1"/>
    <col min="9723" max="9731" width="14.140625" customWidth="1"/>
    <col min="9979" max="9987" width="14.140625" customWidth="1"/>
    <col min="10235" max="10243" width="14.140625" customWidth="1"/>
    <col min="10491" max="10499" width="14.140625" customWidth="1"/>
    <col min="10747" max="10755" width="14.140625" customWidth="1"/>
    <col min="11003" max="11011" width="14.140625" customWidth="1"/>
    <col min="11259" max="11267" width="14.140625" customWidth="1"/>
    <col min="11515" max="11523" width="14.140625" customWidth="1"/>
    <col min="11771" max="11779" width="14.140625" customWidth="1"/>
    <col min="12027" max="12035" width="14.140625" customWidth="1"/>
    <col min="12283" max="12291" width="14.140625" customWidth="1"/>
    <col min="12539" max="12547" width="14.140625" customWidth="1"/>
    <col min="12795" max="12803" width="14.140625" customWidth="1"/>
    <col min="13051" max="13059" width="14.140625" customWidth="1"/>
    <col min="13307" max="13315" width="14.140625" customWidth="1"/>
    <col min="13563" max="13571" width="14.140625" customWidth="1"/>
    <col min="13819" max="13827" width="14.140625" customWidth="1"/>
    <col min="14075" max="14083" width="14.140625" customWidth="1"/>
    <col min="14331" max="14339" width="14.140625" customWidth="1"/>
    <col min="14587" max="14595" width="14.140625" customWidth="1"/>
    <col min="14843" max="14851" width="14.140625" customWidth="1"/>
    <col min="15099" max="15107" width="14.140625" customWidth="1"/>
    <col min="15355" max="15363" width="14.140625" customWidth="1"/>
    <col min="15611" max="15619" width="14.140625" customWidth="1"/>
    <col min="15867" max="15875" width="14.140625" customWidth="1"/>
    <col min="16123" max="16131" width="14.140625" customWidth="1"/>
  </cols>
  <sheetData>
    <row r="1" spans="1:9" ht="22.5" customHeight="1">
      <c r="A1" s="104" t="s">
        <v>225</v>
      </c>
      <c r="B1" s="105"/>
      <c r="C1" s="105"/>
      <c r="D1" s="105"/>
      <c r="E1" s="106" t="s">
        <v>650</v>
      </c>
      <c r="F1" s="105"/>
      <c r="G1" s="3"/>
      <c r="H1" s="107"/>
      <c r="I1" s="107"/>
    </row>
    <row r="2" spans="1:9" ht="15" customHeight="1" thickBot="1">
      <c r="A2" s="24" t="s">
        <v>207</v>
      </c>
      <c r="B2" s="107"/>
      <c r="C2" s="107"/>
      <c r="D2" s="107"/>
      <c r="E2" s="3"/>
      <c r="F2" s="107"/>
      <c r="G2" s="3"/>
      <c r="H2" s="107"/>
      <c r="I2" s="107"/>
    </row>
    <row r="3" spans="1:9" ht="20.25" customHeight="1" thickBot="1">
      <c r="A3" s="147" t="s">
        <v>651</v>
      </c>
      <c r="B3" s="108"/>
      <c r="C3" s="108"/>
      <c r="D3" s="108"/>
      <c r="E3" s="108"/>
      <c r="F3" s="108"/>
      <c r="G3" s="108"/>
      <c r="H3" s="108"/>
      <c r="I3" s="109"/>
    </row>
    <row r="4" spans="1:9" ht="22.5" customHeight="1" thickBot="1">
      <c r="A4" s="1792" t="s">
        <v>2</v>
      </c>
      <c r="B4" s="1793" t="s">
        <v>152</v>
      </c>
      <c r="C4" s="1793"/>
      <c r="D4" s="1793"/>
      <c r="E4" s="1793"/>
      <c r="F4" s="1794" t="s">
        <v>182</v>
      </c>
      <c r="G4" s="1795" t="s">
        <v>4</v>
      </c>
      <c r="H4" s="1795" t="s">
        <v>5</v>
      </c>
      <c r="I4" s="1796" t="s">
        <v>183</v>
      </c>
    </row>
    <row r="5" spans="1:9" ht="24" customHeight="1" thickBot="1">
      <c r="A5" s="25" t="s">
        <v>6</v>
      </c>
      <c r="B5" s="721" t="s">
        <v>208</v>
      </c>
      <c r="C5" s="472"/>
      <c r="D5" s="722" t="s">
        <v>7</v>
      </c>
      <c r="E5" s="472"/>
      <c r="F5" s="1797" t="s">
        <v>184</v>
      </c>
      <c r="G5" s="473" t="s">
        <v>8</v>
      </c>
      <c r="H5" s="473" t="s">
        <v>9</v>
      </c>
      <c r="I5" s="1798" t="s">
        <v>185</v>
      </c>
    </row>
    <row r="6" spans="1:9" ht="23.25" customHeight="1" thickBot="1">
      <c r="A6" s="474" t="s">
        <v>186</v>
      </c>
      <c r="B6" s="475">
        <v>2020</v>
      </c>
      <c r="C6" s="475">
        <v>2019</v>
      </c>
      <c r="D6" s="475">
        <v>2020</v>
      </c>
      <c r="E6" s="475">
        <v>2019</v>
      </c>
      <c r="F6" s="1799" t="s">
        <v>18</v>
      </c>
      <c r="G6" s="1800" t="s">
        <v>10</v>
      </c>
      <c r="H6" s="1800" t="s">
        <v>187</v>
      </c>
      <c r="I6" s="1801" t="s">
        <v>18</v>
      </c>
    </row>
    <row r="7" spans="1:9" ht="12.75" customHeight="1">
      <c r="A7" s="7" t="s">
        <v>11</v>
      </c>
      <c r="B7" s="8"/>
      <c r="C7" s="49"/>
      <c r="D7" s="8"/>
      <c r="E7" s="8"/>
      <c r="F7" s="8"/>
      <c r="G7" s="50"/>
      <c r="H7" s="50"/>
      <c r="I7" s="51"/>
    </row>
    <row r="8" spans="1:9" ht="15">
      <c r="A8" s="52" t="s">
        <v>123</v>
      </c>
      <c r="B8" s="64">
        <v>6821.6270000000004</v>
      </c>
      <c r="C8" s="47">
        <v>7282.0659999999998</v>
      </c>
      <c r="D8" s="92">
        <v>6687.8696078431376</v>
      </c>
      <c r="E8" s="92">
        <v>7139.280392156862</v>
      </c>
      <c r="F8" s="111">
        <v>-6.3229171501603991</v>
      </c>
      <c r="G8" s="29">
        <v>61.53</v>
      </c>
      <c r="H8" s="53">
        <v>95.1</v>
      </c>
      <c r="I8" s="30">
        <v>32.799845067988727</v>
      </c>
    </row>
    <row r="9" spans="1:9" ht="15">
      <c r="A9" s="52" t="s">
        <v>12</v>
      </c>
      <c r="B9" s="64">
        <v>6759.2910000000002</v>
      </c>
      <c r="C9" s="47">
        <v>7076.5829999999996</v>
      </c>
      <c r="D9" s="92">
        <v>6626.7558823529416</v>
      </c>
      <c r="E9" s="92">
        <v>6937.8264705882348</v>
      </c>
      <c r="F9" s="111">
        <v>-4.4836893738121848</v>
      </c>
      <c r="G9" s="29">
        <v>57.87</v>
      </c>
      <c r="H9" s="53">
        <v>97</v>
      </c>
      <c r="I9" s="30">
        <v>54.156487598369637</v>
      </c>
    </row>
    <row r="10" spans="1:9" ht="15">
      <c r="A10" s="52" t="s">
        <v>13</v>
      </c>
      <c r="B10" s="64">
        <v>6418.9009999999998</v>
      </c>
      <c r="C10" s="47">
        <v>6629.0990000000002</v>
      </c>
      <c r="D10" s="92">
        <v>6293.0401960784311</v>
      </c>
      <c r="E10" s="92">
        <v>6499.1166666666668</v>
      </c>
      <c r="F10" s="111">
        <v>-3.1708381485930492</v>
      </c>
      <c r="G10" s="53">
        <v>53.29</v>
      </c>
      <c r="H10" s="53">
        <v>98.1</v>
      </c>
      <c r="I10" s="30">
        <v>11.577659861718288</v>
      </c>
    </row>
    <row r="11" spans="1:9" ht="15">
      <c r="A11" s="52" t="s">
        <v>14</v>
      </c>
      <c r="B11" s="64">
        <v>6045.5259999999998</v>
      </c>
      <c r="C11" s="47">
        <v>6239.317</v>
      </c>
      <c r="D11" s="92">
        <v>5926.9862745098035</v>
      </c>
      <c r="E11" s="92">
        <v>6116.9774509803919</v>
      </c>
      <c r="F11" s="111">
        <v>-3.1059649637933151</v>
      </c>
      <c r="G11" s="53">
        <v>48.34</v>
      </c>
      <c r="H11" s="53">
        <v>99.1</v>
      </c>
      <c r="I11" s="30">
        <v>1.3173271568409186</v>
      </c>
    </row>
    <row r="12" spans="1:9" ht="15">
      <c r="A12" s="52" t="s">
        <v>15</v>
      </c>
      <c r="B12" s="64">
        <v>5245.6790000000001</v>
      </c>
      <c r="C12" s="47">
        <v>5595.9260000000004</v>
      </c>
      <c r="D12" s="92">
        <v>5142.8225490196082</v>
      </c>
      <c r="E12" s="92">
        <v>5486.201960784314</v>
      </c>
      <c r="F12" s="111">
        <v>-6.2589641106762368</v>
      </c>
      <c r="G12" s="53">
        <v>43.46</v>
      </c>
      <c r="H12" s="53">
        <v>104.6</v>
      </c>
      <c r="I12" s="30">
        <v>0.14070902030341514</v>
      </c>
    </row>
    <row r="13" spans="1:9" ht="15">
      <c r="A13" s="52" t="s">
        <v>16</v>
      </c>
      <c r="B13" s="64">
        <v>5342.5039999999999</v>
      </c>
      <c r="C13" s="47">
        <v>5096.317</v>
      </c>
      <c r="D13" s="92">
        <v>5237.7490196078434</v>
      </c>
      <c r="E13" s="92">
        <v>4996.3892156862748</v>
      </c>
      <c r="F13" s="111">
        <v>4.8306845904601285</v>
      </c>
      <c r="G13" s="53">
        <v>37.590000000000003</v>
      </c>
      <c r="H13" s="53">
        <v>94.8</v>
      </c>
      <c r="I13" s="30">
        <v>7.9712947790159146E-3</v>
      </c>
    </row>
    <row r="14" spans="1:9" ht="15" thickBot="1">
      <c r="A14" s="54" t="s">
        <v>122</v>
      </c>
      <c r="B14" s="65">
        <v>6727.3249999999998</v>
      </c>
      <c r="C14" s="66">
        <v>7061.2049999999999</v>
      </c>
      <c r="D14" s="112">
        <v>6595.4166666666661</v>
      </c>
      <c r="E14" s="112">
        <v>6922.75</v>
      </c>
      <c r="F14" s="113">
        <v>-4.7283714323546775</v>
      </c>
      <c r="G14" s="55">
        <v>58.39</v>
      </c>
      <c r="H14" s="55">
        <v>96.6</v>
      </c>
      <c r="I14" s="31">
        <v>100</v>
      </c>
    </row>
    <row r="15" spans="1:9" ht="14.25">
      <c r="A15" s="56" t="s">
        <v>45</v>
      </c>
      <c r="B15" s="57"/>
      <c r="C15" s="58"/>
      <c r="D15" s="57"/>
      <c r="E15" s="59"/>
      <c r="F15" s="130"/>
      <c r="G15" s="60"/>
      <c r="H15" s="60"/>
      <c r="I15" s="61"/>
    </row>
    <row r="16" spans="1:9" ht="15">
      <c r="A16" s="52" t="s">
        <v>123</v>
      </c>
      <c r="B16" s="64">
        <v>6910.7420000000002</v>
      </c>
      <c r="C16" s="47">
        <v>7290.152</v>
      </c>
      <c r="D16" s="92">
        <v>6775.237254901961</v>
      </c>
      <c r="E16" s="92">
        <v>7147.2078431372547</v>
      </c>
      <c r="F16" s="111">
        <v>-5.2044182343523131</v>
      </c>
      <c r="G16" s="53">
        <v>61.58</v>
      </c>
      <c r="H16" s="53">
        <v>93.2</v>
      </c>
      <c r="I16" s="30">
        <v>30.959521094416715</v>
      </c>
    </row>
    <row r="17" spans="1:9" ht="15">
      <c r="A17" s="52" t="s">
        <v>12</v>
      </c>
      <c r="B17" s="64">
        <v>6840.5990000000002</v>
      </c>
      <c r="C17" s="47">
        <v>7078.4930000000004</v>
      </c>
      <c r="D17" s="92">
        <v>6706.4696078431371</v>
      </c>
      <c r="E17" s="92">
        <v>6939.6990196078432</v>
      </c>
      <c r="F17" s="111">
        <v>-3.3608001025076981</v>
      </c>
      <c r="G17" s="53">
        <v>57.81</v>
      </c>
      <c r="H17" s="53">
        <v>95.8</v>
      </c>
      <c r="I17" s="30">
        <v>55.279569271142272</v>
      </c>
    </row>
    <row r="18" spans="1:9" ht="15">
      <c r="A18" s="52" t="s">
        <v>13</v>
      </c>
      <c r="B18" s="64">
        <v>6444.7439999999997</v>
      </c>
      <c r="C18" s="47">
        <v>6693.5609999999997</v>
      </c>
      <c r="D18" s="92">
        <v>6318.376470588235</v>
      </c>
      <c r="E18" s="92">
        <v>6562.3147058823524</v>
      </c>
      <c r="F18" s="111">
        <v>-3.7172590195263782</v>
      </c>
      <c r="G18" s="53">
        <v>53.21</v>
      </c>
      <c r="H18" s="53">
        <v>96.6</v>
      </c>
      <c r="I18" s="30">
        <v>12.400160851143117</v>
      </c>
    </row>
    <row r="19" spans="1:9" ht="15">
      <c r="A19" s="52" t="s">
        <v>14</v>
      </c>
      <c r="B19" s="64">
        <v>6067.991</v>
      </c>
      <c r="C19" s="47">
        <v>6385.6379999999999</v>
      </c>
      <c r="D19" s="92">
        <v>5949.0107843137257</v>
      </c>
      <c r="E19" s="92">
        <v>6260.4294117647059</v>
      </c>
      <c r="F19" s="111">
        <v>-4.9743972332913318</v>
      </c>
      <c r="G19" s="53">
        <v>48.33</v>
      </c>
      <c r="H19" s="53">
        <v>96.4</v>
      </c>
      <c r="I19" s="30">
        <v>1.2702208794375085</v>
      </c>
    </row>
    <row r="20" spans="1:9" ht="15" thickBot="1">
      <c r="A20" s="54" t="s">
        <v>122</v>
      </c>
      <c r="B20" s="65">
        <v>6800.8329999999996</v>
      </c>
      <c r="C20" s="66">
        <v>7070.2550000000001</v>
      </c>
      <c r="D20" s="112">
        <v>6667.4833333333327</v>
      </c>
      <c r="E20" s="112">
        <v>6931.6225490196075</v>
      </c>
      <c r="F20" s="113">
        <v>-3.8106404931646805</v>
      </c>
      <c r="G20" s="55">
        <v>58.27</v>
      </c>
      <c r="H20" s="55">
        <v>95.1</v>
      </c>
      <c r="I20" s="62">
        <v>100</v>
      </c>
    </row>
    <row r="21" spans="1:9" ht="14.25">
      <c r="A21" s="56" t="s">
        <v>46</v>
      </c>
      <c r="B21" s="59"/>
      <c r="C21" s="63"/>
      <c r="D21" s="59"/>
      <c r="E21" s="59"/>
      <c r="F21" s="130"/>
      <c r="G21" s="60"/>
      <c r="H21" s="60"/>
      <c r="I21" s="61"/>
    </row>
    <row r="22" spans="1:9" ht="15">
      <c r="A22" s="52" t="s">
        <v>123</v>
      </c>
      <c r="B22" s="64">
        <v>6817.8879999999999</v>
      </c>
      <c r="C22" s="47">
        <v>7306.4719999999998</v>
      </c>
      <c r="D22" s="92">
        <v>6684.2039215686273</v>
      </c>
      <c r="E22" s="92">
        <v>7163.2078431372547</v>
      </c>
      <c r="F22" s="111">
        <v>-6.6870029748967745</v>
      </c>
      <c r="G22" s="53">
        <v>61.52</v>
      </c>
      <c r="H22" s="53">
        <v>96.1</v>
      </c>
      <c r="I22" s="30">
        <v>35.509679873079861</v>
      </c>
    </row>
    <row r="23" spans="1:9" ht="15">
      <c r="A23" s="52" t="s">
        <v>12</v>
      </c>
      <c r="B23" s="64">
        <v>6769.7219999999998</v>
      </c>
      <c r="C23" s="47">
        <v>7096.6890000000003</v>
      </c>
      <c r="D23" s="92">
        <v>6636.982352941176</v>
      </c>
      <c r="E23" s="92">
        <v>6957.5382352941178</v>
      </c>
      <c r="F23" s="111">
        <v>-4.6073175814806104</v>
      </c>
      <c r="G23" s="53">
        <v>57.8</v>
      </c>
      <c r="H23" s="53">
        <v>98</v>
      </c>
      <c r="I23" s="30">
        <v>52.74349954377189</v>
      </c>
    </row>
    <row r="24" spans="1:9" ht="15">
      <c r="A24" s="52" t="s">
        <v>13</v>
      </c>
      <c r="B24" s="64">
        <v>6467.2619999999997</v>
      </c>
      <c r="C24" s="47">
        <v>6540.5320000000002</v>
      </c>
      <c r="D24" s="92">
        <v>6340.4529411764706</v>
      </c>
      <c r="E24" s="92">
        <v>6412.2862745098037</v>
      </c>
      <c r="F24" s="111">
        <v>-1.1202452644525007</v>
      </c>
      <c r="G24" s="53">
        <v>53.28</v>
      </c>
      <c r="H24" s="53">
        <v>99.1</v>
      </c>
      <c r="I24" s="30">
        <v>10.626737626592416</v>
      </c>
    </row>
    <row r="25" spans="1:9" ht="15">
      <c r="A25" s="52" t="s">
        <v>14</v>
      </c>
      <c r="B25" s="64">
        <v>6115.3450000000003</v>
      </c>
      <c r="C25" s="47">
        <v>6223.6</v>
      </c>
      <c r="D25" s="92">
        <v>5995.4362745098042</v>
      </c>
      <c r="E25" s="92">
        <v>6101.5686274509808</v>
      </c>
      <c r="F25" s="111">
        <v>-1.7394273410887606</v>
      </c>
      <c r="G25" s="53">
        <v>48.36</v>
      </c>
      <c r="H25" s="53">
        <v>99.2</v>
      </c>
      <c r="I25" s="30">
        <v>1.0384161247511456</v>
      </c>
    </row>
    <row r="26" spans="1:9" ht="15" thickBot="1">
      <c r="A26" s="54" t="s">
        <v>122</v>
      </c>
      <c r="B26" s="65">
        <v>6746.0789999999997</v>
      </c>
      <c r="C26" s="66">
        <v>7085.357</v>
      </c>
      <c r="D26" s="112">
        <v>6613.8029411764701</v>
      </c>
      <c r="E26" s="112">
        <v>6946.4284313725493</v>
      </c>
      <c r="F26" s="113">
        <v>-4.7884390299599611</v>
      </c>
      <c r="G26" s="55">
        <v>58.53</v>
      </c>
      <c r="H26" s="55">
        <v>97.5</v>
      </c>
      <c r="I26" s="62">
        <v>100</v>
      </c>
    </row>
    <row r="27" spans="1:9" ht="14.25">
      <c r="A27" s="56" t="s">
        <v>209</v>
      </c>
      <c r="B27" s="59"/>
      <c r="C27" s="63"/>
      <c r="D27" s="59"/>
      <c r="E27" s="59"/>
      <c r="F27" s="130"/>
      <c r="G27" s="60"/>
      <c r="H27" s="60"/>
      <c r="I27" s="61"/>
    </row>
    <row r="28" spans="1:9" ht="15">
      <c r="A28" s="52" t="s">
        <v>123</v>
      </c>
      <c r="B28" s="64">
        <v>6801.6210000000001</v>
      </c>
      <c r="C28" s="47">
        <v>7216.335</v>
      </c>
      <c r="D28" s="92">
        <v>6668.2558823529407</v>
      </c>
      <c r="E28" s="92">
        <v>7074.8382352941171</v>
      </c>
      <c r="F28" s="111">
        <v>-5.7468784362145042</v>
      </c>
      <c r="G28" s="53">
        <v>61.37</v>
      </c>
      <c r="H28" s="53">
        <v>95.1</v>
      </c>
      <c r="I28" s="30">
        <v>34.914409835933483</v>
      </c>
    </row>
    <row r="29" spans="1:9" ht="15">
      <c r="A29" s="52" t="s">
        <v>12</v>
      </c>
      <c r="B29" s="64">
        <v>6751.1729999999998</v>
      </c>
      <c r="C29" s="47">
        <v>7033.0039999999999</v>
      </c>
      <c r="D29" s="92">
        <v>6618.7970588235294</v>
      </c>
      <c r="E29" s="92">
        <v>6895.1019607843136</v>
      </c>
      <c r="F29" s="111">
        <v>-4.0072634680713985</v>
      </c>
      <c r="G29" s="53">
        <v>57.91</v>
      </c>
      <c r="H29" s="53">
        <v>96.9</v>
      </c>
      <c r="I29" s="30">
        <v>52.445342815341419</v>
      </c>
    </row>
    <row r="30" spans="1:9" ht="15">
      <c r="A30" s="52" t="s">
        <v>13</v>
      </c>
      <c r="B30" s="64">
        <v>6408.4279999999999</v>
      </c>
      <c r="C30" s="47">
        <v>6613.442</v>
      </c>
      <c r="D30" s="92">
        <v>6282.7725490196081</v>
      </c>
      <c r="E30" s="92">
        <v>6483.7666666666664</v>
      </c>
      <c r="F30" s="111">
        <v>-3.0999591438164895</v>
      </c>
      <c r="G30" s="53">
        <v>53.16</v>
      </c>
      <c r="H30" s="53">
        <v>98.1</v>
      </c>
      <c r="I30" s="30">
        <v>10.968387295060737</v>
      </c>
    </row>
    <row r="31" spans="1:9" ht="15">
      <c r="A31" s="52" t="s">
        <v>14</v>
      </c>
      <c r="B31" s="64">
        <v>5989.3410000000003</v>
      </c>
      <c r="C31" s="47">
        <v>6086.1769999999997</v>
      </c>
      <c r="D31" s="92">
        <v>5871.9029411764704</v>
      </c>
      <c r="E31" s="92">
        <v>5966.8401960784313</v>
      </c>
      <c r="F31" s="111">
        <v>-1.5910809034965518</v>
      </c>
      <c r="G31" s="53">
        <v>48.16</v>
      </c>
      <c r="H31" s="53">
        <v>100.2</v>
      </c>
      <c r="I31" s="30">
        <v>1.5411524599618065</v>
      </c>
    </row>
    <row r="32" spans="1:9" ht="15" thickBot="1">
      <c r="A32" s="54" t="s">
        <v>122</v>
      </c>
      <c r="B32" s="65">
        <v>6716.2380000000003</v>
      </c>
      <c r="C32" s="66">
        <v>7013.6289999999999</v>
      </c>
      <c r="D32" s="112">
        <v>6584.5470588235294</v>
      </c>
      <c r="E32" s="112">
        <v>6876.1068627450977</v>
      </c>
      <c r="F32" s="113">
        <v>-4.2401872126398423</v>
      </c>
      <c r="G32" s="55">
        <v>58.43</v>
      </c>
      <c r="H32" s="55">
        <v>96.5</v>
      </c>
      <c r="I32" s="62">
        <v>100</v>
      </c>
    </row>
    <row r="33" spans="1:9" ht="14.25">
      <c r="A33" s="56" t="s">
        <v>47</v>
      </c>
      <c r="B33" s="59"/>
      <c r="C33" s="63"/>
      <c r="D33" s="59"/>
      <c r="E33" s="59"/>
      <c r="F33" s="130"/>
      <c r="G33" s="60"/>
      <c r="H33" s="60"/>
      <c r="I33" s="61"/>
    </row>
    <row r="34" spans="1:9" ht="15">
      <c r="A34" s="52" t="s">
        <v>123</v>
      </c>
      <c r="B34" s="64">
        <v>6785.0079999999998</v>
      </c>
      <c r="C34" s="47">
        <v>7284.0259999999998</v>
      </c>
      <c r="D34" s="92">
        <v>6651.9686274509804</v>
      </c>
      <c r="E34" s="92">
        <v>7141.2019607843131</v>
      </c>
      <c r="F34" s="111">
        <v>-6.8508541842107658</v>
      </c>
      <c r="G34" s="53">
        <v>61.57</v>
      </c>
      <c r="H34" s="53">
        <v>95.3</v>
      </c>
      <c r="I34" s="30">
        <v>30.492825608881773</v>
      </c>
    </row>
    <row r="35" spans="1:9" ht="15">
      <c r="A35" s="52" t="s">
        <v>12</v>
      </c>
      <c r="B35" s="64">
        <v>6708.0690000000004</v>
      </c>
      <c r="C35" s="47">
        <v>7078.44</v>
      </c>
      <c r="D35" s="92">
        <v>6576.5382352941178</v>
      </c>
      <c r="E35" s="92">
        <v>6939.6470588235288</v>
      </c>
      <c r="F35" s="111">
        <v>-5.2323817112244955</v>
      </c>
      <c r="G35" s="53">
        <v>57.96</v>
      </c>
      <c r="H35" s="53">
        <v>96.8</v>
      </c>
      <c r="I35" s="30">
        <v>55.500286009470699</v>
      </c>
    </row>
    <row r="36" spans="1:9" ht="15">
      <c r="A36" s="52" t="s">
        <v>13</v>
      </c>
      <c r="B36" s="64">
        <v>6368.5360000000001</v>
      </c>
      <c r="C36" s="47">
        <v>6668.7849999999999</v>
      </c>
      <c r="D36" s="92">
        <v>6243.6627450980395</v>
      </c>
      <c r="E36" s="92">
        <v>6538.0245098039213</v>
      </c>
      <c r="F36" s="111">
        <v>-4.502304392779191</v>
      </c>
      <c r="G36" s="53">
        <v>53.37</v>
      </c>
      <c r="H36" s="53">
        <v>98.2</v>
      </c>
      <c r="I36" s="30">
        <v>12.237867653920855</v>
      </c>
    </row>
    <row r="37" spans="1:9" ht="15">
      <c r="A37" s="52" t="s">
        <v>14</v>
      </c>
      <c r="B37" s="64">
        <v>6012.9859999999999</v>
      </c>
      <c r="C37" s="47">
        <v>6267.9570000000003</v>
      </c>
      <c r="D37" s="92">
        <v>5895.0843137254897</v>
      </c>
      <c r="E37" s="92">
        <v>6145.0558823529418</v>
      </c>
      <c r="F37" s="111">
        <v>-4.0678485828795647</v>
      </c>
      <c r="G37" s="53">
        <v>48.41</v>
      </c>
      <c r="H37" s="53">
        <v>99.9</v>
      </c>
      <c r="I37" s="30">
        <v>1.5184742355422487</v>
      </c>
    </row>
    <row r="38" spans="1:9" ht="15" thickBot="1">
      <c r="A38" s="67" t="s">
        <v>122</v>
      </c>
      <c r="B38" s="68">
        <v>6673.4470000000001</v>
      </c>
      <c r="C38" s="48">
        <v>7056.62</v>
      </c>
      <c r="D38" s="114">
        <v>6542.5950980392154</v>
      </c>
      <c r="E38" s="114">
        <v>6918.2549019607841</v>
      </c>
      <c r="F38" s="113">
        <v>-5.4299792251814578</v>
      </c>
      <c r="G38" s="69">
        <v>58.32</v>
      </c>
      <c r="H38" s="69">
        <v>96.6</v>
      </c>
      <c r="I38" s="31">
        <v>100</v>
      </c>
    </row>
    <row r="39" spans="1:9">
      <c r="A39" s="116" t="s">
        <v>40</v>
      </c>
      <c r="B39" s="116"/>
      <c r="C39" s="116"/>
      <c r="D39" s="116"/>
      <c r="E39" s="116"/>
      <c r="F39" s="116"/>
      <c r="G39" s="28"/>
      <c r="H39" s="28"/>
      <c r="I39" s="28"/>
    </row>
    <row r="40" spans="1:9">
      <c r="A40" s="116" t="s">
        <v>41</v>
      </c>
      <c r="B40" s="116"/>
      <c r="C40" s="116"/>
      <c r="D40" s="116"/>
      <c r="E40" s="116"/>
      <c r="F40" s="116"/>
      <c r="G40" s="28"/>
      <c r="H40" s="28"/>
      <c r="I40" s="28"/>
    </row>
    <row r="41" spans="1:9">
      <c r="A41" s="116" t="s">
        <v>42</v>
      </c>
      <c r="B41" s="116"/>
      <c r="C41" s="116"/>
      <c r="D41" s="116"/>
      <c r="E41" s="116"/>
      <c r="F41" s="116"/>
      <c r="G41" s="28"/>
      <c r="H41" s="28"/>
      <c r="I41" s="28"/>
    </row>
    <row r="42" spans="1:9">
      <c r="A42" s="116" t="s">
        <v>43</v>
      </c>
      <c r="B42" s="116"/>
      <c r="C42" s="116"/>
      <c r="D42" s="116"/>
      <c r="E42" s="116"/>
      <c r="F42" s="116"/>
      <c r="G42" s="28"/>
      <c r="H42" s="28"/>
      <c r="I42" s="28"/>
    </row>
    <row r="43" spans="1:9">
      <c r="G43" s="28"/>
      <c r="H43" s="28"/>
      <c r="I43" s="28"/>
    </row>
    <row r="44" spans="1:9">
      <c r="G44" s="28"/>
      <c r="H44" s="28"/>
      <c r="I44" s="28"/>
    </row>
    <row r="45" spans="1:9">
      <c r="G45" s="28"/>
      <c r="H45" s="28"/>
      <c r="I45" s="28"/>
    </row>
    <row r="46" spans="1:9">
      <c r="G46" s="28"/>
      <c r="H46" s="28"/>
      <c r="I46" s="28"/>
    </row>
    <row r="47" spans="1:9">
      <c r="G47" s="28"/>
      <c r="H47" s="28"/>
      <c r="I47" s="28"/>
    </row>
    <row r="48" spans="1:9">
      <c r="G48" s="28"/>
      <c r="H48" s="28"/>
      <c r="I48" s="28"/>
    </row>
    <row r="49" spans="7:9">
      <c r="G49" s="28"/>
      <c r="H49" s="28"/>
      <c r="I49" s="28"/>
    </row>
    <row r="50" spans="7:9">
      <c r="G50" s="28"/>
      <c r="H50" s="28"/>
      <c r="I50" s="28"/>
    </row>
    <row r="51" spans="7:9">
      <c r="G51" s="28"/>
      <c r="H51" s="28"/>
      <c r="I51" s="28"/>
    </row>
    <row r="52" spans="7:9">
      <c r="G52" s="28"/>
      <c r="H52" s="28"/>
      <c r="I52" s="28"/>
    </row>
    <row r="53" spans="7:9">
      <c r="G53" s="28"/>
      <c r="H53" s="28"/>
      <c r="I53" s="28"/>
    </row>
    <row r="54" spans="7:9">
      <c r="G54" s="28"/>
      <c r="H54" s="28"/>
      <c r="I54" s="28"/>
    </row>
    <row r="55" spans="7:9">
      <c r="G55" s="28"/>
      <c r="H55" s="28"/>
      <c r="I55" s="28"/>
    </row>
    <row r="56" spans="7:9">
      <c r="G56" s="28"/>
      <c r="H56" s="28"/>
      <c r="I56" s="28"/>
    </row>
    <row r="57" spans="7:9">
      <c r="G57" s="28"/>
      <c r="H57" s="28"/>
      <c r="I57" s="28"/>
    </row>
    <row r="58" spans="7:9">
      <c r="G58" s="28"/>
      <c r="H58" s="28"/>
      <c r="I58" s="28"/>
    </row>
    <row r="59" spans="7:9">
      <c r="G59" s="28"/>
      <c r="H59" s="28"/>
      <c r="I59" s="28"/>
    </row>
    <row r="60" spans="7:9">
      <c r="G60" s="28"/>
      <c r="H60" s="28"/>
      <c r="I60" s="28"/>
    </row>
    <row r="61" spans="7:9">
      <c r="G61" s="28"/>
      <c r="H61" s="28"/>
      <c r="I61" s="28"/>
    </row>
    <row r="62" spans="7:9">
      <c r="G62" s="28"/>
      <c r="H62" s="28"/>
      <c r="I62" s="28"/>
    </row>
    <row r="63" spans="7:9">
      <c r="G63" s="28"/>
      <c r="H63" s="28"/>
      <c r="I63" s="28"/>
    </row>
    <row r="64" spans="7:9">
      <c r="G64" s="28"/>
      <c r="H64" s="28"/>
      <c r="I64" s="28"/>
    </row>
    <row r="65" spans="7:9">
      <c r="G65" s="28"/>
      <c r="H65" s="28"/>
      <c r="I65" s="28"/>
    </row>
    <row r="66" spans="7:9">
      <c r="G66" s="28"/>
      <c r="H66" s="28"/>
      <c r="I66" s="28"/>
    </row>
    <row r="67" spans="7:9">
      <c r="G67" s="28"/>
      <c r="H67" s="28"/>
      <c r="I67" s="28"/>
    </row>
    <row r="68" spans="7:9">
      <c r="G68" s="28"/>
      <c r="H68" s="28"/>
      <c r="I68" s="28"/>
    </row>
    <row r="69" spans="7:9">
      <c r="G69" s="28"/>
      <c r="H69" s="28"/>
      <c r="I69" s="28"/>
    </row>
    <row r="70" spans="7:9">
      <c r="G70" s="28"/>
      <c r="H70" s="28"/>
      <c r="I70" s="28"/>
    </row>
    <row r="71" spans="7:9">
      <c r="G71" s="28"/>
      <c r="H71" s="28"/>
      <c r="I71" s="28"/>
    </row>
    <row r="72" spans="7:9">
      <c r="G72" s="28"/>
      <c r="H72" s="28"/>
      <c r="I72" s="28"/>
    </row>
    <row r="73" spans="7:9">
      <c r="G73" s="28"/>
      <c r="H73" s="28"/>
      <c r="I73" s="28"/>
    </row>
    <row r="74" spans="7:9">
      <c r="G74" s="28"/>
      <c r="H74" s="28"/>
      <c r="I74" s="28"/>
    </row>
    <row r="75" spans="7:9">
      <c r="G75" s="28"/>
      <c r="H75" s="28"/>
      <c r="I75" s="28"/>
    </row>
    <row r="76" spans="7:9">
      <c r="G76" s="28"/>
      <c r="H76" s="28"/>
      <c r="I76" s="28"/>
    </row>
    <row r="77" spans="7:9">
      <c r="G77" s="28"/>
      <c r="H77" s="28"/>
      <c r="I77" s="28"/>
    </row>
    <row r="78" spans="7:9">
      <c r="G78" s="28"/>
      <c r="H78" s="28"/>
      <c r="I78" s="28"/>
    </row>
    <row r="79" spans="7:9">
      <c r="G79" s="28"/>
      <c r="H79" s="28"/>
      <c r="I79" s="28"/>
    </row>
    <row r="80" spans="7:9">
      <c r="G80" s="28"/>
      <c r="H80" s="28"/>
      <c r="I80" s="28"/>
    </row>
    <row r="81" spans="7:9">
      <c r="G81" s="28"/>
      <c r="H81" s="28"/>
      <c r="I81" s="28"/>
    </row>
    <row r="82" spans="7:9">
      <c r="G82" s="28"/>
      <c r="H82" s="28"/>
      <c r="I82" s="28"/>
    </row>
    <row r="83" spans="7:9">
      <c r="G83" s="28"/>
      <c r="H83" s="28"/>
      <c r="I83" s="28"/>
    </row>
    <row r="84" spans="7:9">
      <c r="G84" s="28"/>
      <c r="H84" s="28"/>
      <c r="I84" s="28"/>
    </row>
    <row r="85" spans="7:9">
      <c r="G85" s="28"/>
      <c r="H85" s="28"/>
      <c r="I85" s="28"/>
    </row>
    <row r="86" spans="7:9">
      <c r="G86" s="28"/>
      <c r="H86" s="28"/>
      <c r="I86" s="28"/>
    </row>
    <row r="87" spans="7:9">
      <c r="G87" s="28"/>
      <c r="H87" s="28"/>
      <c r="I87" s="28"/>
    </row>
    <row r="88" spans="7:9">
      <c r="G88" s="28"/>
      <c r="H88" s="28"/>
      <c r="I88" s="28"/>
    </row>
    <row r="89" spans="7:9">
      <c r="G89" s="28"/>
      <c r="H89" s="28"/>
      <c r="I89" s="28"/>
    </row>
    <row r="90" spans="7:9">
      <c r="G90" s="28"/>
      <c r="H90" s="28"/>
      <c r="I90" s="28"/>
    </row>
    <row r="91" spans="7:9">
      <c r="G91" s="28"/>
      <c r="H91" s="28"/>
      <c r="I91" s="28"/>
    </row>
    <row r="92" spans="7:9">
      <c r="G92" s="28"/>
      <c r="H92" s="28"/>
      <c r="I92" s="28"/>
    </row>
    <row r="93" spans="7:9" ht="28.5" customHeight="1">
      <c r="G93" s="28"/>
      <c r="H93" s="28"/>
      <c r="I93" s="28"/>
    </row>
    <row r="94" spans="7:9">
      <c r="G94" s="28"/>
      <c r="H94" s="28"/>
      <c r="I94" s="28"/>
    </row>
    <row r="95" spans="7:9">
      <c r="G95" s="28"/>
      <c r="H95" s="28"/>
      <c r="I95" s="28"/>
    </row>
    <row r="96" spans="7:9">
      <c r="G96" s="28"/>
      <c r="H96" s="28"/>
      <c r="I96" s="28"/>
    </row>
    <row r="97" spans="7:9">
      <c r="G97" s="28"/>
      <c r="H97" s="28"/>
      <c r="I97" s="28"/>
    </row>
    <row r="98" spans="7:9">
      <c r="G98" s="28"/>
      <c r="H98" s="28"/>
      <c r="I98" s="28"/>
    </row>
    <row r="99" spans="7:9">
      <c r="G99" s="28"/>
      <c r="H99" s="28"/>
      <c r="I99" s="28"/>
    </row>
    <row r="100" spans="7:9">
      <c r="G100" s="28"/>
      <c r="H100" s="28"/>
      <c r="I100" s="28"/>
    </row>
    <row r="101" spans="7:9">
      <c r="G101" s="28"/>
      <c r="H101" s="28"/>
      <c r="I101" s="28"/>
    </row>
    <row r="102" spans="7:9">
      <c r="G102" s="28"/>
      <c r="H102" s="28"/>
      <c r="I102" s="28"/>
    </row>
    <row r="103" spans="7:9">
      <c r="G103" s="28"/>
      <c r="H103" s="28"/>
      <c r="I103" s="28"/>
    </row>
    <row r="104" spans="7:9">
      <c r="G104" s="28"/>
      <c r="H104" s="28"/>
      <c r="I104" s="28"/>
    </row>
    <row r="105" spans="7:9">
      <c r="G105" s="28"/>
      <c r="H105" s="28"/>
      <c r="I105" s="28"/>
    </row>
    <row r="106" spans="7:9">
      <c r="G106" s="28"/>
      <c r="H106" s="28"/>
      <c r="I106" s="28"/>
    </row>
    <row r="107" spans="7:9">
      <c r="G107" s="28"/>
      <c r="H107" s="28"/>
      <c r="I107" s="28"/>
    </row>
    <row r="108" spans="7:9">
      <c r="G108" s="28"/>
      <c r="H108" s="28"/>
      <c r="I108" s="28"/>
    </row>
    <row r="109" spans="7:9">
      <c r="G109" s="28"/>
      <c r="H109" s="28"/>
      <c r="I109" s="28"/>
    </row>
    <row r="110" spans="7:9">
      <c r="G110" s="28"/>
      <c r="H110" s="28"/>
      <c r="I110" s="28"/>
    </row>
    <row r="111" spans="7:9">
      <c r="G111" s="28"/>
      <c r="H111" s="28"/>
      <c r="I111" s="28"/>
    </row>
    <row r="112" spans="7:9">
      <c r="G112" s="28"/>
      <c r="H112" s="28"/>
      <c r="I112" s="28"/>
    </row>
    <row r="113" spans="7:9">
      <c r="G113" s="28"/>
      <c r="H113" s="28"/>
      <c r="I113" s="28"/>
    </row>
    <row r="114" spans="7:9">
      <c r="G114" s="28"/>
      <c r="H114" s="28"/>
      <c r="I114" s="28"/>
    </row>
    <row r="115" spans="7:9">
      <c r="G115" s="28"/>
      <c r="H115" s="28"/>
      <c r="I115" s="28"/>
    </row>
    <row r="116" spans="7:9">
      <c r="G116" s="28"/>
      <c r="H116" s="28"/>
      <c r="I116" s="28"/>
    </row>
    <row r="117" spans="7:9">
      <c r="G117" s="28"/>
      <c r="H117" s="28"/>
      <c r="I117" s="28"/>
    </row>
    <row r="118" spans="7:9">
      <c r="G118" s="28"/>
      <c r="H118" s="28"/>
      <c r="I118" s="28"/>
    </row>
    <row r="119" spans="7:9">
      <c r="G119" s="28"/>
      <c r="H119" s="28"/>
      <c r="I119" s="28"/>
    </row>
    <row r="120" spans="7:9">
      <c r="G120" s="28"/>
      <c r="H120" s="28"/>
      <c r="I120" s="28"/>
    </row>
    <row r="121" spans="7:9">
      <c r="G121" s="28"/>
      <c r="H121" s="28"/>
      <c r="I121" s="28"/>
    </row>
    <row r="122" spans="7:9">
      <c r="G122" s="28"/>
      <c r="H122" s="28"/>
      <c r="I122" s="28"/>
    </row>
    <row r="123" spans="7:9">
      <c r="G123" s="28"/>
      <c r="H123" s="28"/>
      <c r="I123" s="28"/>
    </row>
    <row r="124" spans="7:9">
      <c r="G124" s="28"/>
      <c r="H124" s="28"/>
      <c r="I124" s="28"/>
    </row>
    <row r="125" spans="7:9">
      <c r="G125" s="28"/>
      <c r="H125" s="28"/>
      <c r="I125" s="28"/>
    </row>
    <row r="126" spans="7:9">
      <c r="G126" s="28"/>
      <c r="H126" s="28"/>
      <c r="I126" s="28"/>
    </row>
    <row r="127" spans="7:9">
      <c r="G127" s="28"/>
      <c r="H127" s="28"/>
      <c r="I127" s="28"/>
    </row>
    <row r="128" spans="7:9">
      <c r="G128" s="28"/>
      <c r="H128" s="28"/>
      <c r="I128" s="28"/>
    </row>
    <row r="129" spans="7:9">
      <c r="G129" s="28"/>
      <c r="H129" s="28"/>
      <c r="I129" s="28"/>
    </row>
    <row r="130" spans="7:9">
      <c r="G130" s="28"/>
      <c r="H130" s="28"/>
      <c r="I130" s="28"/>
    </row>
    <row r="131" spans="7:9">
      <c r="G131" s="28"/>
      <c r="H131" s="28"/>
      <c r="I131" s="28"/>
    </row>
    <row r="132" spans="7:9">
      <c r="G132" s="28"/>
      <c r="H132" s="28"/>
      <c r="I132" s="28"/>
    </row>
    <row r="133" spans="7:9">
      <c r="G133" s="28"/>
      <c r="H133" s="28"/>
      <c r="I133" s="28"/>
    </row>
    <row r="134" spans="7:9">
      <c r="G134" s="28"/>
      <c r="H134" s="28"/>
      <c r="I134" s="28"/>
    </row>
    <row r="135" spans="7:9">
      <c r="G135" s="28"/>
      <c r="H135" s="28"/>
      <c r="I135" s="28"/>
    </row>
    <row r="136" spans="7:9">
      <c r="G136" s="28"/>
      <c r="H136" s="28"/>
      <c r="I136" s="28"/>
    </row>
    <row r="137" spans="7:9">
      <c r="G137" s="28"/>
      <c r="H137" s="28"/>
      <c r="I137" s="28"/>
    </row>
    <row r="138" spans="7:9">
      <c r="G138" s="28"/>
      <c r="H138" s="28"/>
      <c r="I138" s="28"/>
    </row>
    <row r="139" spans="7:9">
      <c r="G139" s="28"/>
      <c r="H139" s="28"/>
      <c r="I139" s="28"/>
    </row>
    <row r="140" spans="7:9">
      <c r="G140" s="28"/>
      <c r="H140" s="28"/>
      <c r="I140" s="28"/>
    </row>
    <row r="141" spans="7:9">
      <c r="G141" s="28"/>
      <c r="H141" s="28"/>
      <c r="I141" s="28"/>
    </row>
    <row r="142" spans="7:9">
      <c r="G142" s="28"/>
      <c r="H142" s="28"/>
      <c r="I142" s="28"/>
    </row>
    <row r="143" spans="7:9">
      <c r="G143" s="28"/>
      <c r="H143" s="28"/>
      <c r="I143" s="28"/>
    </row>
    <row r="144" spans="7:9">
      <c r="G144" s="28"/>
      <c r="H144" s="28"/>
      <c r="I144" s="28"/>
    </row>
    <row r="145" spans="7:9">
      <c r="G145" s="28"/>
      <c r="H145" s="28"/>
      <c r="I145" s="28"/>
    </row>
    <row r="146" spans="7:9">
      <c r="G146" s="28"/>
      <c r="H146" s="28"/>
      <c r="I146" s="28"/>
    </row>
    <row r="147" spans="7:9">
      <c r="G147" s="28"/>
      <c r="H147" s="28"/>
      <c r="I147" s="28"/>
    </row>
    <row r="148" spans="7:9">
      <c r="G148" s="28"/>
      <c r="H148" s="28"/>
      <c r="I148" s="28"/>
    </row>
    <row r="149" spans="7:9">
      <c r="G149" s="28"/>
      <c r="H149" s="28"/>
      <c r="I149" s="28"/>
    </row>
    <row r="150" spans="7:9">
      <c r="G150" s="28"/>
      <c r="H150" s="28"/>
      <c r="I150" s="28"/>
    </row>
    <row r="151" spans="7:9">
      <c r="G151" s="28"/>
      <c r="H151" s="28"/>
      <c r="I151" s="28"/>
    </row>
    <row r="152" spans="7:9">
      <c r="G152" s="28"/>
      <c r="H152" s="28"/>
      <c r="I152" s="28"/>
    </row>
    <row r="153" spans="7:9">
      <c r="G153" s="28"/>
      <c r="H153" s="28"/>
      <c r="I153" s="28"/>
    </row>
    <row r="154" spans="7:9">
      <c r="G154" s="28"/>
      <c r="H154" s="28"/>
      <c r="I154" s="28"/>
    </row>
    <row r="155" spans="7:9">
      <c r="G155" s="28"/>
      <c r="H155" s="28"/>
      <c r="I155" s="28"/>
    </row>
    <row r="156" spans="7:9">
      <c r="G156" s="28"/>
      <c r="H156" s="28"/>
      <c r="I156" s="28"/>
    </row>
    <row r="157" spans="7:9">
      <c r="G157" s="28"/>
      <c r="H157" s="28"/>
      <c r="I157" s="28"/>
    </row>
    <row r="158" spans="7:9">
      <c r="G158" s="28"/>
      <c r="H158" s="28"/>
      <c r="I158" s="28"/>
    </row>
    <row r="159" spans="7:9">
      <c r="G159" s="28"/>
      <c r="H159" s="28"/>
      <c r="I159" s="28"/>
    </row>
    <row r="160" spans="7:9">
      <c r="G160" s="28"/>
      <c r="H160" s="28"/>
      <c r="I160" s="28"/>
    </row>
    <row r="161" spans="7:9">
      <c r="G161" s="28"/>
      <c r="H161" s="28"/>
      <c r="I161" s="28"/>
    </row>
    <row r="162" spans="7:9">
      <c r="G162" s="28"/>
      <c r="H162" s="28"/>
      <c r="I162" s="28"/>
    </row>
    <row r="163" spans="7:9">
      <c r="G163" s="28"/>
      <c r="H163" s="28"/>
      <c r="I163" s="28"/>
    </row>
    <row r="164" spans="7:9">
      <c r="G164" s="28"/>
      <c r="H164" s="28"/>
      <c r="I164" s="28"/>
    </row>
    <row r="165" spans="7:9">
      <c r="G165" s="28"/>
      <c r="H165" s="28"/>
      <c r="I165" s="28"/>
    </row>
    <row r="166" spans="7:9">
      <c r="G166" s="28"/>
      <c r="H166" s="28"/>
      <c r="I166" s="28"/>
    </row>
    <row r="167" spans="7:9">
      <c r="G167" s="28"/>
      <c r="H167" s="28"/>
      <c r="I167" s="28"/>
    </row>
    <row r="168" spans="7:9">
      <c r="G168" s="28"/>
      <c r="H168" s="28"/>
      <c r="I168" s="28"/>
    </row>
    <row r="169" spans="7:9">
      <c r="G169" s="28"/>
      <c r="H169" s="28"/>
      <c r="I169" s="28"/>
    </row>
    <row r="170" spans="7:9">
      <c r="G170" s="28"/>
      <c r="H170" s="28"/>
      <c r="I170" s="28"/>
    </row>
    <row r="171" spans="7:9">
      <c r="G171" s="28"/>
      <c r="H171" s="28"/>
      <c r="I171" s="28"/>
    </row>
    <row r="172" spans="7:9">
      <c r="G172" s="28"/>
      <c r="H172" s="28"/>
      <c r="I172" s="28"/>
    </row>
    <row r="173" spans="7:9">
      <c r="G173" s="28"/>
      <c r="H173" s="28"/>
      <c r="I173" s="28"/>
    </row>
    <row r="174" spans="7:9">
      <c r="G174" s="28"/>
      <c r="H174" s="28"/>
      <c r="I174" s="28"/>
    </row>
    <row r="175" spans="7:9">
      <c r="G175" s="28"/>
      <c r="H175" s="28"/>
      <c r="I175" s="28"/>
    </row>
    <row r="176" spans="7:9">
      <c r="G176" s="28"/>
      <c r="H176" s="28"/>
      <c r="I176" s="28"/>
    </row>
    <row r="177" spans="7:9">
      <c r="G177" s="28"/>
      <c r="H177" s="28"/>
      <c r="I177" s="28"/>
    </row>
    <row r="178" spans="7:9">
      <c r="G178" s="28"/>
      <c r="H178" s="28"/>
      <c r="I178" s="28"/>
    </row>
    <row r="179" spans="7:9">
      <c r="G179" s="28"/>
      <c r="H179" s="28"/>
      <c r="I179" s="28"/>
    </row>
    <row r="180" spans="7:9">
      <c r="G180" s="28"/>
      <c r="H180" s="28"/>
      <c r="I180" s="28"/>
    </row>
    <row r="181" spans="7:9">
      <c r="G181" s="28"/>
      <c r="H181" s="28"/>
      <c r="I181" s="28"/>
    </row>
    <row r="182" spans="7:9">
      <c r="G182" s="28"/>
      <c r="H182" s="28"/>
      <c r="I182" s="28"/>
    </row>
    <row r="183" spans="7:9">
      <c r="G183" s="28"/>
      <c r="H183" s="28"/>
      <c r="I183" s="28"/>
    </row>
    <row r="184" spans="7:9">
      <c r="G184" s="28"/>
      <c r="H184" s="28"/>
      <c r="I184" s="28"/>
    </row>
    <row r="185" spans="7:9">
      <c r="G185" s="28"/>
      <c r="H185" s="28"/>
      <c r="I185" s="28"/>
    </row>
    <row r="186" spans="7:9">
      <c r="G186" s="28"/>
      <c r="H186" s="28"/>
      <c r="I186" s="28"/>
    </row>
    <row r="187" spans="7:9">
      <c r="G187" s="28"/>
      <c r="H187" s="28"/>
      <c r="I187" s="28"/>
    </row>
  </sheetData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showGridLines="0" tabSelected="1" workbookViewId="0">
      <selection activeCell="R15" sqref="R15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1013"/>
      <c r="C1" s="854"/>
      <c r="D1" s="854"/>
      <c r="E1" s="854"/>
      <c r="F1" s="854"/>
      <c r="G1" s="854"/>
      <c r="H1" s="854"/>
      <c r="I1" s="854"/>
      <c r="J1" s="854"/>
      <c r="K1" s="854"/>
      <c r="L1" s="855"/>
      <c r="M1" s="855"/>
      <c r="N1" s="855"/>
      <c r="O1" s="855"/>
      <c r="P1" s="855"/>
      <c r="Q1" s="855"/>
    </row>
    <row r="2" spans="2:36" s="21" customFormat="1" ht="21.75" customHeight="1">
      <c r="B2" s="1013"/>
      <c r="C2" s="1013"/>
      <c r="D2" s="1013"/>
      <c r="E2" s="1013"/>
      <c r="F2" s="1013"/>
      <c r="G2" s="1013"/>
      <c r="H2" s="1013"/>
      <c r="I2" s="1013"/>
      <c r="J2" s="1013"/>
      <c r="K2" s="1013"/>
      <c r="L2" s="1013"/>
      <c r="M2" s="1013"/>
      <c r="N2" s="1013"/>
      <c r="O2" s="1013"/>
      <c r="P2" s="1013"/>
      <c r="Q2" s="1013"/>
      <c r="R2" s="855"/>
      <c r="S2"/>
      <c r="T2"/>
      <c r="U2" s="1109"/>
      <c r="V2" s="1109"/>
      <c r="W2" s="1109"/>
      <c r="X2" s="1109"/>
      <c r="Y2" s="1109"/>
      <c r="Z2" s="1109"/>
      <c r="AA2" s="1109"/>
      <c r="AB2" s="1109"/>
    </row>
    <row r="3" spans="2:36" ht="16.5" customHeight="1">
      <c r="B3" s="1013"/>
      <c r="C3" s="1013"/>
      <c r="D3" s="1013"/>
      <c r="E3" s="1013"/>
      <c r="F3" s="1013"/>
      <c r="G3" s="1013"/>
      <c r="H3" s="1013"/>
      <c r="I3" s="1013"/>
      <c r="J3" s="1013"/>
      <c r="K3" s="1013"/>
      <c r="L3" s="1013"/>
      <c r="M3" s="1013"/>
      <c r="N3" s="1013"/>
      <c r="O3" s="1013"/>
      <c r="P3" s="1013"/>
      <c r="Q3" s="1013"/>
      <c r="R3" s="1013"/>
      <c r="S3" s="1013"/>
      <c r="T3" s="1013"/>
      <c r="U3" s="1013"/>
      <c r="V3" s="1108"/>
      <c r="W3" s="1108"/>
      <c r="X3" s="1108"/>
      <c r="Y3" s="1108"/>
      <c r="Z3" s="1108"/>
      <c r="AA3" s="1108"/>
      <c r="AB3" s="1108"/>
      <c r="AC3" s="1108"/>
      <c r="AD3" s="1108"/>
      <c r="AE3" s="1108"/>
      <c r="AF3" s="1108"/>
      <c r="AG3" s="1108"/>
    </row>
    <row r="4" spans="2:36" ht="15" customHeight="1">
      <c r="B4" s="2040"/>
      <c r="C4" s="2040"/>
      <c r="D4" s="2040"/>
      <c r="E4" s="2040"/>
      <c r="F4" s="2040"/>
      <c r="G4" s="2040"/>
      <c r="H4" s="2040"/>
      <c r="I4" s="2040"/>
      <c r="J4" s="2040"/>
      <c r="K4" s="2040"/>
      <c r="L4" s="2040"/>
      <c r="M4" s="2040"/>
      <c r="N4" s="2040"/>
      <c r="O4" s="2040"/>
      <c r="P4" s="2040"/>
      <c r="Q4" s="2040"/>
      <c r="R4" s="2040"/>
      <c r="S4" s="2040"/>
      <c r="T4" s="2040"/>
      <c r="U4" s="2040"/>
      <c r="V4" s="2040"/>
      <c r="W4" s="2040"/>
      <c r="X4" s="2040"/>
      <c r="Y4" s="2040"/>
    </row>
    <row r="5" spans="2:36" ht="15" customHeight="1">
      <c r="B5" s="1766"/>
      <c r="C5" s="1767"/>
      <c r="D5" s="1767"/>
      <c r="E5" s="1699"/>
      <c r="F5" s="1699"/>
      <c r="G5" s="39"/>
      <c r="H5" s="39"/>
      <c r="I5" s="39"/>
      <c r="J5" s="39"/>
      <c r="K5" s="39"/>
    </row>
    <row r="6" spans="2:36" ht="15">
      <c r="B6" s="718" t="s">
        <v>522</v>
      </c>
      <c r="C6" s="716"/>
      <c r="D6" s="716"/>
      <c r="E6" s="719"/>
      <c r="F6" s="1768"/>
      <c r="G6" s="39"/>
      <c r="AI6" s="1108"/>
      <c r="AJ6" s="1108"/>
    </row>
    <row r="7" spans="2:36" ht="19.5" customHeight="1">
      <c r="B7" s="958" t="s">
        <v>372</v>
      </c>
      <c r="C7" s="719"/>
      <c r="D7" s="719"/>
      <c r="E7" s="717"/>
      <c r="F7" s="1699"/>
      <c r="G7" s="39"/>
      <c r="AI7" s="1108"/>
      <c r="AJ7" s="1108"/>
    </row>
    <row r="8" spans="2:36" ht="15.75">
      <c r="B8" s="39"/>
      <c r="C8" s="39"/>
      <c r="D8" s="39"/>
      <c r="E8" s="39"/>
      <c r="F8" s="39"/>
      <c r="G8" s="39"/>
      <c r="H8" s="1107"/>
      <c r="I8" s="39"/>
      <c r="J8" s="39"/>
      <c r="K8" s="39"/>
    </row>
    <row r="9" spans="2:36" ht="15.75">
      <c r="B9" s="12" t="s">
        <v>32</v>
      </c>
      <c r="C9" s="39"/>
      <c r="D9" s="39"/>
      <c r="E9" s="39"/>
      <c r="F9" s="39"/>
      <c r="G9" s="39"/>
      <c r="H9" s="1107"/>
      <c r="I9" s="39"/>
      <c r="J9" s="39"/>
      <c r="K9" s="39"/>
    </row>
    <row r="10" spans="2:36" ht="16.5" customHeight="1">
      <c r="B10" s="39" t="s">
        <v>33</v>
      </c>
      <c r="C10" s="39"/>
      <c r="D10" s="39"/>
      <c r="E10" s="39"/>
      <c r="F10" s="39"/>
      <c r="G10" s="39"/>
      <c r="H10" s="39"/>
      <c r="I10" s="39"/>
      <c r="J10" s="39"/>
      <c r="K10" s="39"/>
    </row>
    <row r="11" spans="2:36">
      <c r="B11" s="39"/>
      <c r="C11" s="39"/>
      <c r="D11" s="39"/>
      <c r="E11" s="39"/>
      <c r="F11" s="39"/>
      <c r="G11" s="39"/>
      <c r="H11" s="39"/>
      <c r="I11" s="39"/>
      <c r="J11" s="39"/>
      <c r="K11" s="39"/>
    </row>
    <row r="12" spans="2:36" ht="30.75">
      <c r="B12" s="707" t="s">
        <v>695</v>
      </c>
      <c r="C12" s="708"/>
      <c r="D12" s="707" t="s">
        <v>38</v>
      </c>
      <c r="E12" s="708"/>
      <c r="F12" s="708"/>
      <c r="G12" s="707"/>
      <c r="H12" s="708"/>
      <c r="I12" s="709"/>
      <c r="J12" s="710"/>
      <c r="K12" s="710"/>
      <c r="L12" s="707" t="s">
        <v>697</v>
      </c>
      <c r="M12" s="707"/>
      <c r="N12" s="708"/>
      <c r="O12" s="711"/>
      <c r="P12" s="712"/>
    </row>
    <row r="13" spans="2:36">
      <c r="B13" s="39"/>
      <c r="C13" s="39"/>
      <c r="D13" s="39"/>
      <c r="E13" s="39"/>
      <c r="F13" s="39"/>
      <c r="G13" s="39"/>
      <c r="H13" s="39"/>
      <c r="I13" s="39"/>
      <c r="J13" s="39"/>
      <c r="K13" s="39"/>
    </row>
    <row r="14" spans="2:36">
      <c r="B14" s="39"/>
      <c r="C14" s="39"/>
      <c r="D14" s="39"/>
      <c r="E14" s="39"/>
      <c r="F14" s="39"/>
      <c r="G14" s="39"/>
      <c r="H14" s="39"/>
      <c r="I14" s="39"/>
      <c r="J14" s="39"/>
      <c r="K14" s="39"/>
    </row>
    <row r="15" spans="2:36" ht="23.25" customHeight="1">
      <c r="B15" s="1309" t="s">
        <v>145</v>
      </c>
      <c r="C15" s="1310"/>
      <c r="D15" s="1310" t="str">
        <f>SKUP_SEUROP_tyg!J1</f>
        <v xml:space="preserve"> 22.02.2021 - 28.02.2021r. </v>
      </c>
      <c r="E15" s="1310"/>
      <c r="F15" s="1310"/>
      <c r="G15" s="1310"/>
      <c r="H15" s="39"/>
      <c r="I15" s="39"/>
      <c r="J15" s="39"/>
      <c r="K15" s="39"/>
    </row>
    <row r="16" spans="2:36">
      <c r="B16" s="39"/>
      <c r="C16" s="39"/>
      <c r="D16" s="39"/>
      <c r="E16" s="39"/>
      <c r="F16" s="39"/>
      <c r="G16" s="39"/>
      <c r="H16" s="39"/>
      <c r="I16" s="39"/>
      <c r="J16" s="39"/>
      <c r="K16" s="39"/>
    </row>
    <row r="17" spans="2:11">
      <c r="B17" s="39"/>
      <c r="C17" s="39"/>
      <c r="D17" s="39"/>
      <c r="E17" s="39"/>
      <c r="F17" s="39"/>
      <c r="G17" s="39"/>
      <c r="H17" s="39"/>
      <c r="I17" s="39"/>
      <c r="J17" s="39"/>
      <c r="K17" s="39"/>
    </row>
    <row r="18" spans="2:11">
      <c r="B18" s="39"/>
      <c r="C18" s="39"/>
      <c r="D18" s="39"/>
      <c r="E18" s="39"/>
      <c r="F18" s="39"/>
      <c r="G18" s="39"/>
      <c r="H18" s="39"/>
      <c r="I18" s="39"/>
      <c r="J18" s="39"/>
      <c r="K18" s="39"/>
    </row>
    <row r="19" spans="2:11">
      <c r="B19" s="39"/>
      <c r="C19" s="39"/>
      <c r="D19" s="39"/>
      <c r="E19" s="39"/>
      <c r="F19" s="39"/>
      <c r="G19" s="39"/>
      <c r="H19" s="39"/>
      <c r="I19" s="39"/>
      <c r="J19" s="39"/>
      <c r="K19" s="39"/>
    </row>
    <row r="20" spans="2:11">
      <c r="B20" s="39" t="s">
        <v>368</v>
      </c>
      <c r="C20" s="39"/>
      <c r="D20" s="39"/>
      <c r="E20" s="39"/>
      <c r="F20" s="39"/>
      <c r="G20" s="39"/>
      <c r="H20" s="39"/>
      <c r="I20" s="39"/>
      <c r="J20" s="39"/>
      <c r="K20" s="39"/>
    </row>
    <row r="21" spans="2:11">
      <c r="B21" s="39" t="s">
        <v>34</v>
      </c>
      <c r="C21" s="39"/>
      <c r="D21" s="39"/>
      <c r="E21" s="39"/>
      <c r="F21" s="39"/>
      <c r="G21" s="39"/>
      <c r="H21" s="39"/>
      <c r="I21" s="39"/>
      <c r="J21" s="39"/>
      <c r="K21" s="39"/>
    </row>
    <row r="22" spans="2:11">
      <c r="B22" s="12" t="s">
        <v>521</v>
      </c>
      <c r="C22" s="12"/>
      <c r="D22" s="12"/>
      <c r="E22" s="12"/>
      <c r="F22" s="12"/>
      <c r="G22" s="12"/>
      <c r="H22" s="12"/>
      <c r="I22" s="12"/>
      <c r="J22" s="12"/>
      <c r="K22" s="39"/>
    </row>
    <row r="23" spans="2:11">
      <c r="B23" s="39" t="s">
        <v>35</v>
      </c>
      <c r="C23" s="39"/>
      <c r="D23" s="39"/>
      <c r="E23" s="39"/>
      <c r="F23" s="39"/>
      <c r="G23" s="39"/>
      <c r="H23" s="39"/>
      <c r="I23" s="39"/>
      <c r="J23" s="39"/>
      <c r="K23" s="39"/>
    </row>
    <row r="24" spans="2:11">
      <c r="B24" s="39" t="s">
        <v>36</v>
      </c>
      <c r="C24" s="39"/>
      <c r="D24" s="39"/>
      <c r="E24" s="39"/>
      <c r="F24" s="39"/>
      <c r="G24" s="39"/>
      <c r="H24" s="39"/>
      <c r="I24" s="39"/>
      <c r="J24" s="39"/>
      <c r="K24" s="39"/>
    </row>
    <row r="25" spans="2:11">
      <c r="B25" s="39" t="s">
        <v>39</v>
      </c>
      <c r="C25" s="39"/>
      <c r="D25" s="39"/>
      <c r="E25" s="39"/>
      <c r="F25" s="39"/>
      <c r="G25" s="39"/>
      <c r="H25" s="39"/>
      <c r="I25" s="39"/>
      <c r="J25" s="39"/>
      <c r="K25" s="39"/>
    </row>
    <row r="26" spans="2:11"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7" spans="2:11">
      <c r="B27" s="39"/>
      <c r="C27" s="40"/>
      <c r="D27" s="39"/>
      <c r="E27" s="39"/>
      <c r="F27" s="39"/>
      <c r="G27" s="39"/>
      <c r="H27" s="39"/>
      <c r="I27" s="39"/>
      <c r="J27" s="39"/>
      <c r="K27" s="39"/>
    </row>
    <row r="28" spans="2:11">
      <c r="B28" s="39"/>
      <c r="C28" s="40"/>
      <c r="D28" s="39"/>
      <c r="E28" s="39"/>
      <c r="F28" s="39"/>
      <c r="G28" s="39"/>
      <c r="H28" s="39"/>
      <c r="I28" s="39"/>
      <c r="J28" s="39"/>
      <c r="K28" s="39"/>
    </row>
    <row r="29" spans="2:11">
      <c r="B29" s="12" t="s">
        <v>37</v>
      </c>
      <c r="C29" s="39"/>
      <c r="D29" s="39"/>
      <c r="E29" s="39"/>
      <c r="F29" s="39"/>
      <c r="G29" s="39"/>
      <c r="H29" s="39"/>
      <c r="I29" s="39"/>
      <c r="J29" s="39"/>
      <c r="K29" s="39"/>
    </row>
    <row r="30" spans="2:11">
      <c r="B30" s="12" t="s">
        <v>305</v>
      </c>
      <c r="C30" s="12"/>
      <c r="D30" s="12"/>
      <c r="E30" s="12"/>
      <c r="F30" s="12"/>
      <c r="G30" s="12"/>
      <c r="H30" s="12"/>
      <c r="I30" s="12"/>
      <c r="J30" s="12"/>
      <c r="K30" s="39"/>
    </row>
    <row r="31" spans="2:11">
      <c r="B31" s="39" t="s">
        <v>100</v>
      </c>
      <c r="C31" s="40" t="s">
        <v>101</v>
      </c>
      <c r="D31" s="39"/>
      <c r="E31" s="39"/>
      <c r="F31" s="39"/>
      <c r="G31" s="39"/>
      <c r="H31" s="39"/>
      <c r="I31" s="39"/>
      <c r="J31" s="39"/>
      <c r="K31" s="39"/>
    </row>
    <row r="32" spans="2:11">
      <c r="B32" s="39"/>
      <c r="C32" s="39"/>
      <c r="D32" s="39"/>
      <c r="E32" s="39"/>
      <c r="F32" s="39"/>
      <c r="G32" s="39"/>
      <c r="H32" s="39"/>
      <c r="I32" s="39"/>
      <c r="J32" s="39"/>
      <c r="K32" s="39"/>
    </row>
    <row r="33" spans="2:16">
      <c r="B33" s="39"/>
      <c r="C33" s="39"/>
      <c r="D33" s="39"/>
      <c r="E33" s="39"/>
      <c r="F33" s="39"/>
      <c r="G33" s="39"/>
      <c r="H33" s="39"/>
      <c r="I33" s="39"/>
      <c r="J33" s="39"/>
      <c r="K33" s="39"/>
    </row>
    <row r="34" spans="2:16" ht="15.75">
      <c r="B34" s="1013"/>
      <c r="C34" s="852"/>
      <c r="D34" s="852"/>
      <c r="E34" s="852"/>
      <c r="F34" s="852"/>
      <c r="G34" s="852"/>
      <c r="H34" s="852"/>
      <c r="I34" s="852"/>
      <c r="J34" s="852"/>
      <c r="K34" s="852"/>
      <c r="L34" s="853"/>
      <c r="M34" s="853"/>
      <c r="N34" s="853"/>
      <c r="O34" s="853"/>
      <c r="P34" s="853"/>
    </row>
    <row r="35" spans="2:16">
      <c r="B35" s="852"/>
      <c r="C35" s="852"/>
      <c r="D35" s="852"/>
      <c r="E35" s="852"/>
      <c r="F35" s="852"/>
      <c r="G35" s="852"/>
      <c r="H35" s="852"/>
      <c r="I35" s="852"/>
      <c r="J35" s="852"/>
      <c r="K35" s="852"/>
      <c r="L35" s="853"/>
      <c r="M35" s="853"/>
      <c r="N35" s="853"/>
      <c r="O35" s="853"/>
      <c r="P35" s="853"/>
    </row>
    <row r="36" spans="2:16" ht="15.75">
      <c r="B36" s="39"/>
      <c r="C36" s="39"/>
      <c r="D36" s="39"/>
      <c r="E36" s="39"/>
      <c r="F36" s="39"/>
      <c r="G36" s="39"/>
      <c r="H36" s="39"/>
      <c r="I36" s="39"/>
      <c r="J36" s="39"/>
      <c r="K36" s="39"/>
      <c r="N36" s="956"/>
    </row>
    <row r="37" spans="2:16" ht="15.75">
      <c r="B37" s="39"/>
      <c r="C37" s="39"/>
      <c r="D37" s="39"/>
      <c r="E37" s="39"/>
      <c r="F37" s="39"/>
      <c r="G37" s="39"/>
      <c r="H37" s="39"/>
      <c r="I37" s="39"/>
      <c r="J37" s="39"/>
      <c r="K37" s="39"/>
      <c r="N37" s="956"/>
    </row>
    <row r="38" spans="2:16" ht="15.75">
      <c r="B38" s="39"/>
      <c r="C38" s="39"/>
      <c r="D38" s="39"/>
      <c r="E38" s="39"/>
      <c r="F38" s="39"/>
      <c r="G38" s="39"/>
      <c r="H38" s="39"/>
      <c r="I38" s="39"/>
      <c r="J38" s="39"/>
      <c r="K38" s="39"/>
      <c r="N38" s="956"/>
    </row>
    <row r="39" spans="2:16" ht="15.75">
      <c r="B39" s="39"/>
      <c r="C39" s="39"/>
      <c r="D39" s="39"/>
      <c r="E39" s="39"/>
      <c r="F39" s="39"/>
      <c r="G39" s="39"/>
      <c r="H39" s="39"/>
      <c r="I39" s="39"/>
      <c r="J39" s="39"/>
      <c r="K39" s="39"/>
      <c r="N39" s="956"/>
    </row>
    <row r="40" spans="2:16" ht="15.75">
      <c r="B40" s="39"/>
      <c r="C40" s="39"/>
      <c r="D40" s="39"/>
      <c r="E40" s="39"/>
      <c r="F40" s="39"/>
      <c r="G40" s="39"/>
      <c r="H40" s="39"/>
      <c r="I40" s="39"/>
      <c r="J40" s="39"/>
      <c r="K40" s="39"/>
      <c r="N40" s="956"/>
    </row>
    <row r="41" spans="2:16" ht="15.75">
      <c r="B41" s="39"/>
      <c r="C41" s="39"/>
      <c r="D41" s="39"/>
      <c r="E41" s="39"/>
      <c r="F41" s="39"/>
      <c r="G41" s="39"/>
      <c r="H41" s="39"/>
      <c r="I41" s="39"/>
      <c r="J41" s="39"/>
      <c r="K41" s="39"/>
      <c r="N41" s="956"/>
    </row>
    <row r="42" spans="2:16">
      <c r="B42" s="39"/>
      <c r="C42" s="39"/>
      <c r="D42" s="39"/>
      <c r="E42" s="39"/>
      <c r="F42" s="39"/>
      <c r="G42" s="39"/>
      <c r="H42" s="39"/>
      <c r="I42" s="39"/>
      <c r="J42" s="39"/>
      <c r="K42" s="39"/>
    </row>
    <row r="43" spans="2:16">
      <c r="B43" s="39"/>
      <c r="C43" s="39"/>
      <c r="D43" s="39"/>
      <c r="E43" s="39"/>
      <c r="F43" s="39"/>
      <c r="G43" s="39"/>
      <c r="H43" s="39"/>
      <c r="I43" s="39"/>
      <c r="J43" s="39"/>
      <c r="K43" s="39"/>
    </row>
    <row r="44" spans="2:16">
      <c r="B44" s="39"/>
      <c r="C44" s="39"/>
      <c r="D44" s="39"/>
      <c r="E44" s="39"/>
      <c r="F44" s="39"/>
      <c r="G44" s="39"/>
      <c r="H44" s="39"/>
      <c r="I44" s="39"/>
      <c r="J44" s="39"/>
      <c r="K44" s="39"/>
    </row>
    <row r="45" spans="2:16">
      <c r="B45" s="39"/>
      <c r="C45" s="39"/>
      <c r="D45" s="39"/>
      <c r="E45" s="39"/>
      <c r="F45" s="39"/>
      <c r="G45" s="39"/>
      <c r="H45" s="39"/>
      <c r="I45" s="39"/>
      <c r="J45" s="39"/>
      <c r="K45" s="39"/>
    </row>
    <row r="46" spans="2:16">
      <c r="B46" s="39"/>
      <c r="C46" s="39"/>
      <c r="D46" s="39"/>
      <c r="E46" s="39"/>
      <c r="F46" s="39"/>
      <c r="G46" s="39"/>
      <c r="H46" s="39"/>
      <c r="I46" s="39"/>
      <c r="J46" s="39"/>
      <c r="K46" s="39"/>
    </row>
  </sheetData>
  <mergeCells count="1">
    <mergeCell ref="B4:Y4"/>
  </mergeCells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K60"/>
  <sheetViews>
    <sheetView showGridLines="0" zoomScaleNormal="100" workbookViewId="0">
      <selection activeCell="N59" sqref="N59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1" ht="24" customHeight="1">
      <c r="A1" s="46"/>
      <c r="B1" s="658" t="s">
        <v>283</v>
      </c>
      <c r="C1" s="655"/>
      <c r="D1" s="655"/>
      <c r="E1" s="655"/>
      <c r="F1" s="655"/>
      <c r="G1" s="655"/>
      <c r="H1" s="655"/>
      <c r="I1" s="655"/>
      <c r="J1" s="242" t="s">
        <v>696</v>
      </c>
      <c r="K1" s="242"/>
    </row>
    <row r="2" spans="1:11" ht="17.25" customHeight="1">
      <c r="A2" s="16"/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17.25" customHeight="1">
      <c r="A3" s="16"/>
      <c r="B3" s="199" t="s">
        <v>121</v>
      </c>
      <c r="C3" s="200"/>
      <c r="D3" s="200"/>
      <c r="E3" s="200"/>
      <c r="F3" s="200"/>
      <c r="G3" s="200"/>
      <c r="H3" s="200"/>
      <c r="I3" s="200"/>
      <c r="J3" s="200"/>
      <c r="K3" s="18"/>
    </row>
    <row r="4" spans="1:11" ht="21" customHeight="1">
      <c r="B4" s="1110"/>
      <c r="C4" s="854"/>
      <c r="D4" s="854"/>
      <c r="E4" s="854"/>
      <c r="F4" s="854"/>
      <c r="G4" s="854"/>
      <c r="H4" s="854"/>
      <c r="I4" s="854"/>
      <c r="J4" s="854"/>
      <c r="K4" s="854"/>
    </row>
    <row r="5" spans="1:11" ht="20.25" thickBot="1">
      <c r="B5" s="24" t="s">
        <v>68</v>
      </c>
      <c r="C5" s="24"/>
      <c r="D5" s="19"/>
      <c r="E5" s="19"/>
      <c r="F5" s="19"/>
      <c r="G5" s="19"/>
      <c r="H5" s="3"/>
      <c r="I5" s="19"/>
      <c r="J5" s="19"/>
      <c r="K5" s="23"/>
    </row>
    <row r="6" spans="1:11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3"/>
    </row>
    <row r="7" spans="1:11" ht="25.5" customHeight="1">
      <c r="B7" s="25" t="s">
        <v>2</v>
      </c>
      <c r="C7" s="2041" t="s">
        <v>152</v>
      </c>
      <c r="D7" s="2042"/>
      <c r="E7" s="2042"/>
      <c r="F7" s="2042"/>
      <c r="G7" s="1010" t="s">
        <v>417</v>
      </c>
      <c r="H7" s="253" t="s">
        <v>4</v>
      </c>
      <c r="I7" s="85" t="s">
        <v>5</v>
      </c>
      <c r="J7" s="86" t="s">
        <v>156</v>
      </c>
      <c r="K7" s="23"/>
    </row>
    <row r="8" spans="1:11">
      <c r="B8" s="25" t="s">
        <v>6</v>
      </c>
      <c r="C8" s="26" t="s">
        <v>96</v>
      </c>
      <c r="D8" s="26"/>
      <c r="E8" s="88" t="s">
        <v>7</v>
      </c>
      <c r="F8" s="1008"/>
      <c r="G8" s="1011" t="s">
        <v>153</v>
      </c>
      <c r="H8" s="253" t="s">
        <v>8</v>
      </c>
      <c r="I8" s="85" t="s">
        <v>9</v>
      </c>
      <c r="J8" s="85" t="s">
        <v>155</v>
      </c>
      <c r="K8" s="23"/>
    </row>
    <row r="9" spans="1:11" ht="16.5" thickBot="1">
      <c r="B9" s="41" t="s">
        <v>186</v>
      </c>
      <c r="C9" s="27" t="s">
        <v>705</v>
      </c>
      <c r="D9" s="27" t="s">
        <v>706</v>
      </c>
      <c r="E9" s="89" t="s">
        <v>705</v>
      </c>
      <c r="F9" s="1009" t="s">
        <v>706</v>
      </c>
      <c r="G9" s="1012" t="s">
        <v>18</v>
      </c>
      <c r="H9" s="253" t="s">
        <v>10</v>
      </c>
      <c r="I9" s="85" t="s">
        <v>154</v>
      </c>
      <c r="J9" s="85" t="s">
        <v>87</v>
      </c>
      <c r="K9" s="23"/>
    </row>
    <row r="10" spans="1:11" ht="13.5" thickBot="1">
      <c r="B10" s="42">
        <v>1</v>
      </c>
      <c r="C10" s="43">
        <v>2</v>
      </c>
      <c r="D10" s="44">
        <v>3</v>
      </c>
      <c r="E10" s="90">
        <v>4</v>
      </c>
      <c r="F10" s="91">
        <v>5</v>
      </c>
      <c r="G10" s="87">
        <v>6</v>
      </c>
      <c r="H10" s="43">
        <v>7</v>
      </c>
      <c r="I10" s="44">
        <v>8</v>
      </c>
      <c r="J10" s="45">
        <v>9</v>
      </c>
      <c r="K10" s="23"/>
    </row>
    <row r="11" spans="1:11" ht="15.75">
      <c r="B11" s="7" t="s">
        <v>11</v>
      </c>
      <c r="C11" s="8"/>
      <c r="D11" s="49"/>
      <c r="E11" s="8"/>
      <c r="F11" s="8"/>
      <c r="G11" s="8"/>
      <c r="H11" s="50"/>
      <c r="I11" s="50"/>
      <c r="J11" s="51"/>
      <c r="K11" s="23"/>
    </row>
    <row r="12" spans="1:11" ht="15">
      <c r="B12" s="52" t="s">
        <v>123</v>
      </c>
      <c r="C12" s="64">
        <v>6208.5050000000001</v>
      </c>
      <c r="D12" s="47">
        <v>5761.02</v>
      </c>
      <c r="E12" s="92">
        <v>6086.7696078431372</v>
      </c>
      <c r="F12" s="92">
        <v>5648.0588235294117</v>
      </c>
      <c r="G12" s="111">
        <v>7.767461317613888</v>
      </c>
      <c r="H12" s="29">
        <v>61.49</v>
      </c>
      <c r="I12" s="53">
        <v>94</v>
      </c>
      <c r="J12" s="30">
        <v>33.150487978308604</v>
      </c>
      <c r="K12" s="23"/>
    </row>
    <row r="13" spans="1:11" ht="15">
      <c r="B13" s="52" t="s">
        <v>12</v>
      </c>
      <c r="C13" s="64">
        <v>6142.3760000000002</v>
      </c>
      <c r="D13" s="47">
        <v>5677.7560000000003</v>
      </c>
      <c r="E13" s="92">
        <v>6021.9372549019608</v>
      </c>
      <c r="F13" s="92">
        <v>5566.4274509803927</v>
      </c>
      <c r="G13" s="111">
        <v>8.1831625029324933</v>
      </c>
      <c r="H13" s="29">
        <v>57.88</v>
      </c>
      <c r="I13" s="53">
        <v>96.1</v>
      </c>
      <c r="J13" s="30">
        <v>54.221070973690587</v>
      </c>
      <c r="K13" s="23"/>
    </row>
    <row r="14" spans="1:11" ht="15">
      <c r="B14" s="52" t="s">
        <v>13</v>
      </c>
      <c r="C14" s="64">
        <v>5823.0020000000004</v>
      </c>
      <c r="D14" s="47">
        <v>5358.4260000000004</v>
      </c>
      <c r="E14" s="92">
        <v>5708.825490196079</v>
      </c>
      <c r="F14" s="92">
        <v>5253.3588235294119</v>
      </c>
      <c r="G14" s="111">
        <v>8.670008692851221</v>
      </c>
      <c r="H14" s="53">
        <v>53.28</v>
      </c>
      <c r="I14" s="53">
        <v>98</v>
      </c>
      <c r="J14" s="30">
        <v>11.265696179782305</v>
      </c>
      <c r="K14" s="23"/>
    </row>
    <row r="15" spans="1:11" ht="15">
      <c r="B15" s="52" t="s">
        <v>14</v>
      </c>
      <c r="C15" s="64">
        <v>5457.9639999999999</v>
      </c>
      <c r="D15" s="47">
        <v>5004.2910000000002</v>
      </c>
      <c r="E15" s="92">
        <v>5350.9450980392157</v>
      </c>
      <c r="F15" s="92">
        <v>4906.1676470588236</v>
      </c>
      <c r="G15" s="111">
        <v>9.0656798335668274</v>
      </c>
      <c r="H15" s="53">
        <v>48.36</v>
      </c>
      <c r="I15" s="53">
        <v>100</v>
      </c>
      <c r="J15" s="30">
        <v>1.2060760917977449</v>
      </c>
      <c r="K15" s="23"/>
    </row>
    <row r="16" spans="1:11" ht="15">
      <c r="B16" s="52" t="s">
        <v>15</v>
      </c>
      <c r="C16" s="64">
        <v>4555.3050000000003</v>
      </c>
      <c r="D16" s="47">
        <v>4128.558</v>
      </c>
      <c r="E16" s="92">
        <v>4465.9852941176468</v>
      </c>
      <c r="F16" s="92">
        <v>4047.6058823529411</v>
      </c>
      <c r="G16" s="111">
        <v>10.336466146291279</v>
      </c>
      <c r="H16" s="53">
        <v>43.78</v>
      </c>
      <c r="I16" s="53">
        <v>107.1</v>
      </c>
      <c r="J16" s="30">
        <v>0.14885487235987718</v>
      </c>
      <c r="K16" s="23"/>
    </row>
    <row r="17" spans="2:11" ht="15">
      <c r="B17" s="52" t="s">
        <v>16</v>
      </c>
      <c r="C17" s="64">
        <v>4402.9660000000003</v>
      </c>
      <c r="D17" s="47">
        <v>3666.1410000000001</v>
      </c>
      <c r="E17" s="92">
        <v>4316.6333333333332</v>
      </c>
      <c r="F17" s="92">
        <v>3594.2558823529412</v>
      </c>
      <c r="G17" s="111">
        <v>20.098108610661736</v>
      </c>
      <c r="H17" s="53">
        <v>36.659999999999997</v>
      </c>
      <c r="I17" s="53">
        <v>86.5</v>
      </c>
      <c r="J17" s="30">
        <v>7.8139040608859404E-3</v>
      </c>
      <c r="K17" s="23"/>
    </row>
    <row r="18" spans="2:11" ht="15" thickBot="1">
      <c r="B18" s="54" t="s">
        <v>122</v>
      </c>
      <c r="C18" s="65">
        <v>6115.6390000000001</v>
      </c>
      <c r="D18" s="66">
        <v>5656.2529999999997</v>
      </c>
      <c r="E18" s="112">
        <v>5995.7245098039211</v>
      </c>
      <c r="F18" s="112">
        <v>5545.346078431372</v>
      </c>
      <c r="G18" s="113">
        <v>8.1217371288024136</v>
      </c>
      <c r="H18" s="55">
        <v>58.42</v>
      </c>
      <c r="I18" s="55">
        <v>95.6</v>
      </c>
      <c r="J18" s="31">
        <v>100</v>
      </c>
      <c r="K18" s="23"/>
    </row>
    <row r="19" spans="2:11" ht="14.25">
      <c r="B19" s="56" t="s">
        <v>45</v>
      </c>
      <c r="C19" s="59"/>
      <c r="D19" s="63"/>
      <c r="E19" s="59"/>
      <c r="F19" s="59"/>
      <c r="G19" s="130"/>
      <c r="H19" s="60"/>
      <c r="I19" s="60"/>
      <c r="J19" s="61"/>
      <c r="K19" s="23"/>
    </row>
    <row r="20" spans="2:11" ht="15">
      <c r="B20" s="52" t="s">
        <v>123</v>
      </c>
      <c r="C20" s="64">
        <v>6168.84</v>
      </c>
      <c r="D20" s="47">
        <v>5746.9350000000004</v>
      </c>
      <c r="E20" s="92">
        <v>6047.8823529411766</v>
      </c>
      <c r="F20" s="92">
        <v>5634.25</v>
      </c>
      <c r="G20" s="111">
        <v>7.3413915417522517</v>
      </c>
      <c r="H20" s="53">
        <v>61.6</v>
      </c>
      <c r="I20" s="53">
        <v>91.2</v>
      </c>
      <c r="J20" s="30">
        <v>33.475971033574723</v>
      </c>
      <c r="K20" s="23"/>
    </row>
    <row r="21" spans="2:11" ht="15">
      <c r="B21" s="52" t="s">
        <v>12</v>
      </c>
      <c r="C21" s="64">
        <v>6117.9579999999996</v>
      </c>
      <c r="D21" s="47">
        <v>5650.585</v>
      </c>
      <c r="E21" s="92">
        <v>5997.9980392156858</v>
      </c>
      <c r="F21" s="92">
        <v>5539.7892156862745</v>
      </c>
      <c r="G21" s="111">
        <v>8.2712320936681714</v>
      </c>
      <c r="H21" s="53">
        <v>57.85</v>
      </c>
      <c r="I21" s="53">
        <v>95.2</v>
      </c>
      <c r="J21" s="30">
        <v>52.308262014483212</v>
      </c>
      <c r="K21" s="23"/>
    </row>
    <row r="22" spans="2:11" ht="15">
      <c r="B22" s="52" t="s">
        <v>13</v>
      </c>
      <c r="C22" s="64">
        <v>5755.2550000000001</v>
      </c>
      <c r="D22" s="47">
        <v>5310.3680000000004</v>
      </c>
      <c r="E22" s="92">
        <v>5642.4068627450979</v>
      </c>
      <c r="F22" s="92">
        <v>5206.2431372549026</v>
      </c>
      <c r="G22" s="111">
        <v>8.3777056505311815</v>
      </c>
      <c r="H22" s="53">
        <v>53.16</v>
      </c>
      <c r="I22" s="53">
        <v>97.8</v>
      </c>
      <c r="J22" s="30">
        <v>12.720128373930217</v>
      </c>
      <c r="K22" s="23"/>
    </row>
    <row r="23" spans="2:11" ht="15">
      <c r="B23" s="52" t="s">
        <v>14</v>
      </c>
      <c r="C23" s="64" t="s">
        <v>254</v>
      </c>
      <c r="D23" s="47" t="s">
        <v>254</v>
      </c>
      <c r="E23" s="92" t="s">
        <v>254</v>
      </c>
      <c r="F23" s="92" t="s">
        <v>254</v>
      </c>
      <c r="G23" s="111" t="s">
        <v>254</v>
      </c>
      <c r="H23" s="53" t="s">
        <v>254</v>
      </c>
      <c r="I23" s="53" t="s">
        <v>254</v>
      </c>
      <c r="J23" s="30" t="s">
        <v>254</v>
      </c>
      <c r="K23" s="23"/>
    </row>
    <row r="24" spans="2:11" ht="15">
      <c r="B24" s="52" t="s">
        <v>15</v>
      </c>
      <c r="C24" s="64" t="s">
        <v>254</v>
      </c>
      <c r="D24" s="47" t="s">
        <v>254</v>
      </c>
      <c r="E24" s="92" t="s">
        <v>254</v>
      </c>
      <c r="F24" s="92" t="s">
        <v>254</v>
      </c>
      <c r="G24" s="111" t="s">
        <v>254</v>
      </c>
      <c r="H24" s="53" t="s">
        <v>254</v>
      </c>
      <c r="I24" s="53" t="s">
        <v>254</v>
      </c>
      <c r="J24" s="30" t="s">
        <v>254</v>
      </c>
      <c r="K24" s="23"/>
    </row>
    <row r="25" spans="2:11" ht="15">
      <c r="B25" s="52" t="s">
        <v>16</v>
      </c>
      <c r="C25" s="64" t="s">
        <v>254</v>
      </c>
      <c r="D25" s="47" t="s">
        <v>254</v>
      </c>
      <c r="E25" s="92" t="s">
        <v>254</v>
      </c>
      <c r="F25" s="92" t="s">
        <v>254</v>
      </c>
      <c r="G25" s="111" t="s">
        <v>254</v>
      </c>
      <c r="H25" s="53" t="s">
        <v>254</v>
      </c>
      <c r="I25" s="53" t="s">
        <v>254</v>
      </c>
      <c r="J25" s="30" t="s">
        <v>254</v>
      </c>
      <c r="K25" s="23"/>
    </row>
    <row r="26" spans="2:11" ht="15" thickBot="1">
      <c r="B26" s="54" t="s">
        <v>122</v>
      </c>
      <c r="C26" s="65">
        <v>6074.7939999999999</v>
      </c>
      <c r="D26" s="66">
        <v>5625.8969999999999</v>
      </c>
      <c r="E26" s="112">
        <v>5955.6803921568626</v>
      </c>
      <c r="F26" s="112">
        <v>5515.5852941176472</v>
      </c>
      <c r="G26" s="113">
        <v>7.9791187076478645</v>
      </c>
      <c r="H26" s="55">
        <v>58.36</v>
      </c>
      <c r="I26" s="55">
        <v>94.3</v>
      </c>
      <c r="J26" s="62">
        <v>100</v>
      </c>
      <c r="K26" s="23"/>
    </row>
    <row r="27" spans="2:11" ht="14.25">
      <c r="B27" s="56" t="s">
        <v>46</v>
      </c>
      <c r="C27" s="59"/>
      <c r="D27" s="63"/>
      <c r="E27" s="59"/>
      <c r="F27" s="59"/>
      <c r="G27" s="130"/>
      <c r="H27" s="60"/>
      <c r="I27" s="60"/>
      <c r="J27" s="61"/>
      <c r="K27" s="23"/>
    </row>
    <row r="28" spans="2:11" ht="15">
      <c r="B28" s="52" t="s">
        <v>123</v>
      </c>
      <c r="C28" s="64">
        <v>6284.72</v>
      </c>
      <c r="D28" s="47">
        <v>5811.0150000000003</v>
      </c>
      <c r="E28" s="92">
        <v>6161.4901960784318</v>
      </c>
      <c r="F28" s="92">
        <v>5697.0735294117649</v>
      </c>
      <c r="G28" s="111">
        <v>8.1518461060589225</v>
      </c>
      <c r="H28" s="53">
        <v>61.52</v>
      </c>
      <c r="I28" s="53">
        <v>94.6</v>
      </c>
      <c r="J28" s="30">
        <v>33.783551458105002</v>
      </c>
      <c r="K28" s="23"/>
    </row>
    <row r="29" spans="2:11" ht="15">
      <c r="B29" s="52" t="s">
        <v>12</v>
      </c>
      <c r="C29" s="64">
        <v>6223.277</v>
      </c>
      <c r="D29" s="47">
        <v>5727.8549999999996</v>
      </c>
      <c r="E29" s="92">
        <v>6101.2519607843133</v>
      </c>
      <c r="F29" s="92">
        <v>5615.5441176470586</v>
      </c>
      <c r="G29" s="111">
        <v>8.6493460466439966</v>
      </c>
      <c r="H29" s="53">
        <v>57.79</v>
      </c>
      <c r="I29" s="53">
        <v>96.4</v>
      </c>
      <c r="J29" s="30">
        <v>54.923387703350315</v>
      </c>
      <c r="K29" s="23"/>
    </row>
    <row r="30" spans="2:11" ht="15">
      <c r="B30" s="52" t="s">
        <v>13</v>
      </c>
      <c r="C30" s="64">
        <v>5962.951</v>
      </c>
      <c r="D30" s="47">
        <v>5441.98</v>
      </c>
      <c r="E30" s="92">
        <v>5846.0303921568629</v>
      </c>
      <c r="F30" s="92">
        <v>5335.2745098039213</v>
      </c>
      <c r="G30" s="111">
        <v>9.5731884350916481</v>
      </c>
      <c r="H30" s="53">
        <v>53.29</v>
      </c>
      <c r="I30" s="53">
        <v>98.1</v>
      </c>
      <c r="J30" s="30">
        <v>10.227150624288139</v>
      </c>
      <c r="K30" s="23"/>
    </row>
    <row r="31" spans="2:11" ht="15">
      <c r="B31" s="52" t="s">
        <v>14</v>
      </c>
      <c r="C31" s="64">
        <v>5654.5129999999999</v>
      </c>
      <c r="D31" s="47">
        <v>5113.6899999999996</v>
      </c>
      <c r="E31" s="92">
        <v>5543.6401960784315</v>
      </c>
      <c r="F31" s="92">
        <v>5013.4215686274501</v>
      </c>
      <c r="G31" s="111">
        <v>10.575983291908591</v>
      </c>
      <c r="H31" s="53">
        <v>48.38</v>
      </c>
      <c r="I31" s="53">
        <v>100</v>
      </c>
      <c r="J31" s="30">
        <v>0.98424773816431343</v>
      </c>
      <c r="K31" s="23"/>
    </row>
    <row r="32" spans="2:11" ht="15">
      <c r="B32" s="52" t="s">
        <v>15</v>
      </c>
      <c r="C32" s="64">
        <v>5208.1840000000002</v>
      </c>
      <c r="D32" s="47">
        <v>4663.7150000000001</v>
      </c>
      <c r="E32" s="92">
        <v>5106.0627450980392</v>
      </c>
      <c r="F32" s="92">
        <v>4572.2696078431372</v>
      </c>
      <c r="G32" s="111">
        <v>11.674577027112507</v>
      </c>
      <c r="H32" s="53">
        <v>43.52</v>
      </c>
      <c r="I32" s="53">
        <v>97.6</v>
      </c>
      <c r="J32" s="30">
        <v>6.7693894655405845E-2</v>
      </c>
      <c r="K32" s="23"/>
    </row>
    <row r="33" spans="2:11" ht="15">
      <c r="B33" s="52" t="s">
        <v>16</v>
      </c>
      <c r="C33" s="64">
        <v>4994.183</v>
      </c>
      <c r="D33" s="47" t="s">
        <v>254</v>
      </c>
      <c r="E33" s="92">
        <v>4896.2578431372549</v>
      </c>
      <c r="F33" s="92" t="s">
        <v>254</v>
      </c>
      <c r="G33" s="111" t="s">
        <v>254</v>
      </c>
      <c r="H33" s="53" t="s">
        <v>254</v>
      </c>
      <c r="I33" s="53" t="s">
        <v>254</v>
      </c>
      <c r="J33" s="30" t="s">
        <v>254</v>
      </c>
      <c r="K33" s="23"/>
    </row>
    <row r="34" spans="2:11" ht="15" thickBot="1">
      <c r="B34" s="54" t="s">
        <v>122</v>
      </c>
      <c r="C34" s="65">
        <v>6209.8440000000001</v>
      </c>
      <c r="D34" s="66">
        <v>5715.8670000000002</v>
      </c>
      <c r="E34" s="112">
        <v>6088.0823529411764</v>
      </c>
      <c r="F34" s="112">
        <v>5603.7911764705887</v>
      </c>
      <c r="G34" s="113">
        <v>8.6422059855486477</v>
      </c>
      <c r="H34" s="55">
        <v>58.48</v>
      </c>
      <c r="I34" s="55">
        <v>96</v>
      </c>
      <c r="J34" s="62">
        <v>100</v>
      </c>
      <c r="K34" s="23"/>
    </row>
    <row r="35" spans="2:11" ht="14.25">
      <c r="B35" s="56" t="s">
        <v>166</v>
      </c>
      <c r="C35" s="59"/>
      <c r="D35" s="63"/>
      <c r="E35" s="59"/>
      <c r="F35" s="59"/>
      <c r="G35" s="130"/>
      <c r="H35" s="60"/>
      <c r="I35" s="60"/>
      <c r="J35" s="61"/>
      <c r="K35" s="23"/>
    </row>
    <row r="36" spans="2:11" ht="15">
      <c r="B36" s="52" t="s">
        <v>123</v>
      </c>
      <c r="C36" s="64">
        <v>6073.366</v>
      </c>
      <c r="D36" s="47">
        <v>5717.5209999999997</v>
      </c>
      <c r="E36" s="92">
        <v>5954.2803921568629</v>
      </c>
      <c r="F36" s="92">
        <v>5605.4127450980386</v>
      </c>
      <c r="G36" s="111">
        <v>6.2237637605528739</v>
      </c>
      <c r="H36" s="53">
        <v>61.44</v>
      </c>
      <c r="I36" s="53">
        <v>94.4</v>
      </c>
      <c r="J36" s="30">
        <v>35.583368853411869</v>
      </c>
      <c r="K36" s="23"/>
    </row>
    <row r="37" spans="2:11" ht="15">
      <c r="B37" s="52" t="s">
        <v>12</v>
      </c>
      <c r="C37" s="64">
        <v>5977.0420000000004</v>
      </c>
      <c r="D37" s="47">
        <v>5657.7089999999998</v>
      </c>
      <c r="E37" s="92">
        <v>5859.8450980392163</v>
      </c>
      <c r="F37" s="92">
        <v>5546.7735294117647</v>
      </c>
      <c r="G37" s="111">
        <v>5.6442104038931751</v>
      </c>
      <c r="H37" s="53">
        <v>57.85</v>
      </c>
      <c r="I37" s="53">
        <v>95.5</v>
      </c>
      <c r="J37" s="30">
        <v>51.420157321656909</v>
      </c>
      <c r="K37" s="23"/>
    </row>
    <row r="38" spans="2:11" ht="15">
      <c r="B38" s="52" t="s">
        <v>13</v>
      </c>
      <c r="C38" s="64">
        <v>5595.857</v>
      </c>
      <c r="D38" s="47">
        <v>5300.902</v>
      </c>
      <c r="E38" s="92">
        <v>5486.1343137254898</v>
      </c>
      <c r="F38" s="92">
        <v>5196.9627450980388</v>
      </c>
      <c r="G38" s="111">
        <v>5.5642417082979447</v>
      </c>
      <c r="H38" s="53">
        <v>53.16</v>
      </c>
      <c r="I38" s="53">
        <v>97.5</v>
      </c>
      <c r="J38" s="30">
        <v>11.376758243887318</v>
      </c>
      <c r="K38" s="23"/>
    </row>
    <row r="39" spans="2:11" ht="15">
      <c r="B39" s="52" t="s">
        <v>14</v>
      </c>
      <c r="C39" s="64">
        <v>5174.9049999999997</v>
      </c>
      <c r="D39" s="47">
        <v>4897.2470000000003</v>
      </c>
      <c r="E39" s="92">
        <v>5073.4362745098033</v>
      </c>
      <c r="F39" s="92">
        <v>4801.2225490196079</v>
      </c>
      <c r="G39" s="111">
        <v>5.6696752277350813</v>
      </c>
      <c r="H39" s="53">
        <v>48.21</v>
      </c>
      <c r="I39" s="53">
        <v>99.6</v>
      </c>
      <c r="J39" s="30">
        <v>1.5189677219359088</v>
      </c>
      <c r="K39" s="23"/>
    </row>
    <row r="40" spans="2:11" ht="15">
      <c r="B40" s="52" t="s">
        <v>15</v>
      </c>
      <c r="C40" s="64">
        <v>4437.5860000000002</v>
      </c>
      <c r="D40" s="47">
        <v>4361.6890000000003</v>
      </c>
      <c r="E40" s="92">
        <v>4350.5745098039215</v>
      </c>
      <c r="F40" s="92">
        <v>4276.1656862745103</v>
      </c>
      <c r="G40" s="111">
        <v>1.7400827982004203</v>
      </c>
      <c r="H40" s="53">
        <v>43.38</v>
      </c>
      <c r="I40" s="53">
        <v>105.8</v>
      </c>
      <c r="J40" s="30">
        <v>0.10074785910799396</v>
      </c>
      <c r="K40" s="23"/>
    </row>
    <row r="41" spans="2:11" ht="15">
      <c r="B41" s="52" t="s">
        <v>16</v>
      </c>
      <c r="C41" s="64" t="s">
        <v>254</v>
      </c>
      <c r="D41" s="47" t="s">
        <v>254</v>
      </c>
      <c r="E41" s="92" t="s">
        <v>254</v>
      </c>
      <c r="F41" s="92" t="s">
        <v>254</v>
      </c>
      <c r="G41" s="111" t="s">
        <v>254</v>
      </c>
      <c r="H41" s="53" t="s">
        <v>254</v>
      </c>
      <c r="I41" s="53" t="s">
        <v>254</v>
      </c>
      <c r="J41" s="30" t="s">
        <v>254</v>
      </c>
      <c r="K41" s="23"/>
    </row>
    <row r="42" spans="2:11" ht="15" thickBot="1">
      <c r="B42" s="54" t="s">
        <v>122</v>
      </c>
      <c r="C42" s="65">
        <v>5952.1760000000004</v>
      </c>
      <c r="D42" s="66">
        <v>5624.5540000000001</v>
      </c>
      <c r="E42" s="112">
        <v>5835.4666666666672</v>
      </c>
      <c r="F42" s="112">
        <v>5514.2686274509806</v>
      </c>
      <c r="G42" s="113">
        <v>5.8248529572300356</v>
      </c>
      <c r="H42" s="55">
        <v>58.43</v>
      </c>
      <c r="I42" s="55">
        <v>95.4</v>
      </c>
      <c r="J42" s="62">
        <v>100</v>
      </c>
      <c r="K42" s="23"/>
    </row>
    <row r="43" spans="2:11" ht="14.25">
      <c r="B43" s="56" t="s">
        <v>47</v>
      </c>
      <c r="C43" s="59"/>
      <c r="D43" s="63"/>
      <c r="E43" s="59"/>
      <c r="F43" s="59"/>
      <c r="G43" s="130"/>
      <c r="H43" s="60"/>
      <c r="I43" s="60"/>
      <c r="J43" s="61"/>
      <c r="K43" s="23"/>
    </row>
    <row r="44" spans="2:11" ht="15">
      <c r="B44" s="52" t="s">
        <v>123</v>
      </c>
      <c r="C44" s="64">
        <v>6189.31</v>
      </c>
      <c r="D44" s="47">
        <v>5729.6710000000003</v>
      </c>
      <c r="E44" s="92">
        <v>6067.9509803921574</v>
      </c>
      <c r="F44" s="92">
        <v>5617.3245098039215</v>
      </c>
      <c r="G44" s="111">
        <v>8.0220836414516654</v>
      </c>
      <c r="H44" s="53">
        <v>61.42</v>
      </c>
      <c r="I44" s="53">
        <v>94.7</v>
      </c>
      <c r="J44" s="30">
        <v>31.596080160048828</v>
      </c>
      <c r="K44" s="23"/>
    </row>
    <row r="45" spans="2:11" ht="15">
      <c r="B45" s="52" t="s">
        <v>12</v>
      </c>
      <c r="C45" s="64">
        <v>6114.8130000000001</v>
      </c>
      <c r="D45" s="47">
        <v>5644.5010000000002</v>
      </c>
      <c r="E45" s="92">
        <v>5994.9147058823528</v>
      </c>
      <c r="F45" s="92">
        <v>5533.8245098039215</v>
      </c>
      <c r="G45" s="111">
        <v>8.3322157264211647</v>
      </c>
      <c r="H45" s="53">
        <v>58</v>
      </c>
      <c r="I45" s="53">
        <v>96.3</v>
      </c>
      <c r="J45" s="30">
        <v>55.350219841081461</v>
      </c>
      <c r="K45" s="23"/>
    </row>
    <row r="46" spans="2:11" ht="15">
      <c r="B46" s="52" t="s">
        <v>13</v>
      </c>
      <c r="C46" s="64">
        <v>5798.3320000000003</v>
      </c>
      <c r="D46" s="47">
        <v>5320.5290000000005</v>
      </c>
      <c r="E46" s="92">
        <v>5684.6392156862748</v>
      </c>
      <c r="F46" s="92">
        <v>5216.2049019607848</v>
      </c>
      <c r="G46" s="111">
        <v>8.9803664259700469</v>
      </c>
      <c r="H46" s="53">
        <v>53.38</v>
      </c>
      <c r="I46" s="53">
        <v>98.2</v>
      </c>
      <c r="J46" s="30">
        <v>11.526680456184373</v>
      </c>
      <c r="K46" s="23"/>
    </row>
    <row r="47" spans="2:11" ht="15">
      <c r="B47" s="52" t="s">
        <v>14</v>
      </c>
      <c r="C47" s="64">
        <v>5428.0529999999999</v>
      </c>
      <c r="D47" s="47">
        <v>4997.6899999999996</v>
      </c>
      <c r="E47" s="92">
        <v>5321.6205882352942</v>
      </c>
      <c r="F47" s="92">
        <v>4899.6960784313724</v>
      </c>
      <c r="G47" s="111">
        <v>8.6112383921371745</v>
      </c>
      <c r="H47" s="53">
        <v>48.43</v>
      </c>
      <c r="I47" s="53">
        <v>100.7</v>
      </c>
      <c r="J47" s="30">
        <v>1.2410565935370113</v>
      </c>
      <c r="K47" s="23"/>
    </row>
    <row r="48" spans="2:11" ht="15">
      <c r="B48" s="52" t="s">
        <v>15</v>
      </c>
      <c r="C48" s="64">
        <v>4371.5410000000002</v>
      </c>
      <c r="D48" s="47">
        <v>3920.9250000000002</v>
      </c>
      <c r="E48" s="92">
        <v>4285.8245098039215</v>
      </c>
      <c r="F48" s="92">
        <v>3844.044117647059</v>
      </c>
      <c r="G48" s="111">
        <v>11.492594222026689</v>
      </c>
      <c r="H48" s="53">
        <v>43.98</v>
      </c>
      <c r="I48" s="53">
        <v>110.8</v>
      </c>
      <c r="J48" s="30">
        <v>0.27805093079244514</v>
      </c>
      <c r="K48" s="23" t="s">
        <v>99</v>
      </c>
    </row>
    <row r="49" spans="2:11" ht="15">
      <c r="B49" s="52" t="s">
        <v>16</v>
      </c>
      <c r="C49" s="64" t="s">
        <v>254</v>
      </c>
      <c r="D49" s="47" t="s">
        <v>254</v>
      </c>
      <c r="E49" s="92" t="s">
        <v>254</v>
      </c>
      <c r="F49" s="92" t="s">
        <v>254</v>
      </c>
      <c r="G49" s="111" t="s">
        <v>254</v>
      </c>
      <c r="H49" s="53" t="s">
        <v>254</v>
      </c>
      <c r="I49" s="53" t="s">
        <v>254</v>
      </c>
      <c r="J49" s="30" t="s">
        <v>254</v>
      </c>
      <c r="K49" s="23"/>
    </row>
    <row r="50" spans="2:11" ht="15" thickBot="1">
      <c r="B50" s="67" t="s">
        <v>122</v>
      </c>
      <c r="C50" s="68">
        <v>6085.98</v>
      </c>
      <c r="D50" s="48">
        <v>5619.2190000000001</v>
      </c>
      <c r="E50" s="114">
        <v>5966.6470588235288</v>
      </c>
      <c r="F50" s="114">
        <v>5509.0382352941178</v>
      </c>
      <c r="G50" s="113">
        <v>8.3065102107605959</v>
      </c>
      <c r="H50" s="69">
        <v>58.39</v>
      </c>
      <c r="I50" s="69">
        <v>96.1</v>
      </c>
      <c r="J50" s="31">
        <v>100</v>
      </c>
      <c r="K50" s="23"/>
    </row>
    <row r="51" spans="2:11">
      <c r="B51" s="155" t="s">
        <v>327</v>
      </c>
      <c r="C51" s="71"/>
      <c r="D51" s="71"/>
      <c r="E51" s="71"/>
      <c r="F51" s="71"/>
      <c r="G51" s="73"/>
      <c r="H51" s="72"/>
      <c r="I51" s="72"/>
      <c r="J51" s="72"/>
      <c r="K51" s="23"/>
    </row>
    <row r="52" spans="2:11" ht="14.25">
      <c r="B52" s="70"/>
      <c r="C52" s="71"/>
      <c r="D52" s="71"/>
      <c r="E52" s="71"/>
      <c r="F52" s="71"/>
      <c r="G52" s="73"/>
      <c r="H52" s="72"/>
      <c r="I52" s="72"/>
      <c r="J52" s="72"/>
      <c r="K52" s="23"/>
    </row>
    <row r="53" spans="2:11" ht="17.25" customHeight="1">
      <c r="B53" s="2043" t="s">
        <v>701</v>
      </c>
      <c r="C53" s="2044"/>
      <c r="D53" s="2044"/>
      <c r="E53" s="2044"/>
      <c r="F53" s="2044"/>
      <c r="G53" s="2044"/>
      <c r="H53" s="2044"/>
      <c r="I53" s="2044"/>
      <c r="J53" s="2044"/>
      <c r="K53" s="2044"/>
    </row>
    <row r="55" spans="2:11" ht="15.75">
      <c r="B55" s="195" t="s">
        <v>297</v>
      </c>
      <c r="C55" s="195"/>
      <c r="D55" s="195"/>
      <c r="E55" s="195"/>
      <c r="F55" s="195"/>
      <c r="G55" s="12"/>
      <c r="H55" s="12"/>
      <c r="I55" s="12"/>
      <c r="J55" s="12"/>
      <c r="K55" s="12"/>
    </row>
    <row r="57" spans="2:11" ht="15.75">
      <c r="B57" s="193" t="s">
        <v>40</v>
      </c>
      <c r="C57" s="196"/>
      <c r="D57" s="196"/>
      <c r="E57" s="196"/>
      <c r="F57" s="193"/>
      <c r="G57" s="193"/>
      <c r="H57" s="155"/>
      <c r="I57" s="155"/>
      <c r="J57" s="193"/>
    </row>
    <row r="58" spans="2:11" ht="15.75">
      <c r="B58" s="193" t="s">
        <v>41</v>
      </c>
      <c r="C58" s="196"/>
      <c r="D58" s="196"/>
      <c r="E58" s="196"/>
      <c r="F58" s="193"/>
      <c r="G58" s="193"/>
      <c r="H58" s="155"/>
      <c r="I58" s="155"/>
      <c r="J58" s="193"/>
    </row>
    <row r="59" spans="2:11" ht="15.75">
      <c r="B59" s="193" t="s">
        <v>42</v>
      </c>
      <c r="C59" s="196"/>
      <c r="D59" s="196"/>
      <c r="E59" s="196"/>
      <c r="F59" s="193"/>
      <c r="G59" s="193"/>
      <c r="H59" s="155"/>
      <c r="I59" s="155"/>
      <c r="J59" s="193"/>
    </row>
    <row r="60" spans="2:11" ht="15.75">
      <c r="B60" s="193" t="s">
        <v>43</v>
      </c>
      <c r="C60" s="193"/>
      <c r="D60" s="193"/>
      <c r="E60" s="193"/>
      <c r="F60" s="193"/>
      <c r="G60" s="193"/>
      <c r="H60" s="155"/>
      <c r="I60" s="155"/>
      <c r="J60" s="193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36</vt:i4>
      </vt:variant>
      <vt:variant>
        <vt:lpstr>Zakresy nazwane</vt:lpstr>
      </vt:variant>
      <vt:variant>
        <vt:i4>9</vt:i4>
      </vt:variant>
    </vt:vector>
  </HeadingPairs>
  <TitlesOfParts>
    <vt:vector size="45" baseType="lpstr">
      <vt:lpstr>Monitoring_2018-2003 </vt:lpstr>
      <vt:lpstr>Monitoring_2019-2015</vt:lpstr>
      <vt:lpstr>Raport_SKUP_2018</vt:lpstr>
      <vt:lpstr>Ceny_zywiec_2019</vt:lpstr>
      <vt:lpstr>Raport_SKUP_2019</vt:lpstr>
      <vt:lpstr>Ceny_zywiec_2020</vt:lpstr>
      <vt:lpstr>Raport_SKUP_2020</vt:lpstr>
      <vt:lpstr>INFO</vt:lpstr>
      <vt:lpstr>SKUP_SEUROP_tyg</vt:lpstr>
      <vt:lpstr>Ceny_żywiec_tyg</vt:lpstr>
      <vt:lpstr>Trzoda chlewna </vt:lpstr>
      <vt:lpstr>Ceny_TYG_żywiec</vt:lpstr>
      <vt:lpstr>Ceny zakupu_ZSRIR</vt:lpstr>
      <vt:lpstr>CENY_LUTY_2021</vt:lpstr>
      <vt:lpstr>Sprzedaż_Półtusz_tyg</vt:lpstr>
      <vt:lpstr>Sprzed_elementy_przetw_tyg</vt:lpstr>
      <vt:lpstr>Prosięta</vt:lpstr>
      <vt:lpstr>prosieta_Polska_tyg</vt:lpstr>
      <vt:lpstr>prosieta_targi </vt:lpstr>
      <vt:lpstr>prosieta_wojew</vt:lpstr>
      <vt:lpstr>prosieta_luty_2021</vt:lpstr>
      <vt:lpstr>ceny_targ_kraj_03_20</vt:lpstr>
      <vt:lpstr>CENY_POLTUSZE_wieprz_03_21</vt:lpstr>
      <vt:lpstr>mięso el._Zestawienie MCE</vt:lpstr>
      <vt:lpstr>świnie kl. E _2021_2020</vt:lpstr>
      <vt:lpstr>Ceny_tygodniowe_UE</vt:lpstr>
      <vt:lpstr>świnie kl. E_2019_2020</vt:lpstr>
      <vt:lpstr>Ceny_miesieczneUE_I_2021</vt:lpstr>
      <vt:lpstr>Ceny_miesiące_UE_I-XII_2018_20</vt:lpstr>
      <vt:lpstr>HANDEL_I-XII_2020_ZMIANY</vt:lpstr>
      <vt:lpstr>Handel zagr. wg krajów 12_20</vt:lpstr>
      <vt:lpstr>HANDEL_I-XII_OSTATECZNY_2019</vt:lpstr>
      <vt:lpstr>HANDEL_2019kod0103_OSTATECZNY</vt:lpstr>
      <vt:lpstr>HANDEL_2019kod0203_OSTATECZNY</vt:lpstr>
      <vt:lpstr>BAZA_Ceny_UE_2009_2020</vt:lpstr>
      <vt:lpstr>UBOJE_wgGUS</vt:lpstr>
      <vt:lpstr>UBOJE_wgGUS!_Hlk40819138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Szarejko-Pater Agnieszka</cp:lastModifiedBy>
  <cp:lastPrinted>2020-03-26T07:26:05Z</cp:lastPrinted>
  <dcterms:created xsi:type="dcterms:W3CDTF">2002-10-17T07:54:39Z</dcterms:created>
  <dcterms:modified xsi:type="dcterms:W3CDTF">2021-03-04T13:24:32Z</dcterms:modified>
</cp:coreProperties>
</file>