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2\MONITORING\PORTAL\2015\2. Wykonanie budżetu państwa\C. Sprawozdania operatywne (miesięczne) z wykoania budżetu państwa\2018\"/>
    </mc:Choice>
  </mc:AlternateContent>
  <bookViews>
    <workbookView xWindow="13845" yWindow="-15" windowWidth="14955" windowHeight="12840" tabRatio="941" firstSheet="3" activeTab="6"/>
  </bookViews>
  <sheets>
    <sheet name="TYTUŁ" sheetId="13" r:id="rId1"/>
    <sheet name="SPIS TREŚCI   " sheetId="14" r:id="rId2"/>
    <sheet name="UWAGA" sheetId="18" r:id="rId3"/>
    <sheet name="TABLICA 1  " sheetId="10" r:id="rId4"/>
    <sheet name="TABLICA 2  " sheetId="11" r:id="rId5"/>
    <sheet name="TABLICA 3" sheetId="21" r:id="rId6"/>
    <sheet name="TABLICA 4 " sheetId="40" r:id="rId7"/>
    <sheet name="TABLICA 5   " sheetId="3" r:id="rId8"/>
    <sheet name="TABLICA 6" sheetId="22" r:id="rId9"/>
    <sheet name="TABLICA  7" sheetId="9" r:id="rId10"/>
    <sheet name="TABLICA 8 " sheetId="6" r:id="rId11"/>
    <sheet name="TABLICA 9 " sheetId="5" r:id="rId12"/>
    <sheet name="TABLICA 10 " sheetId="8" r:id="rId13"/>
    <sheet name="TABLICA 11" sheetId="23" r:id="rId14"/>
    <sheet name="TABLICA 12" sheetId="24" r:id="rId15"/>
    <sheet name="TABLICA 13" sheetId="25" r:id="rId16"/>
    <sheet name="TABLICA 14" sheetId="26" r:id="rId17"/>
    <sheet name="TABLICA 15 " sheetId="19" r:id="rId18"/>
    <sheet name="TABLICA 16" sheetId="27" r:id="rId19"/>
    <sheet name="TYTUŁ-środ.europejskie" sheetId="17" r:id="rId20"/>
    <sheet name="TABLICA 17" sheetId="28" r:id="rId21"/>
    <sheet name="TABLICA 18" sheetId="29" r:id="rId22"/>
    <sheet name="TABLICA 19" sheetId="30" r:id="rId23"/>
    <sheet name="TABLICA 20" sheetId="32" r:id="rId24"/>
    <sheet name="WYKRES1" sheetId="33" r:id="rId25"/>
    <sheet name="WYKRES2" sheetId="34" r:id="rId26"/>
    <sheet name="WYKRES3" sheetId="35" r:id="rId27"/>
    <sheet name="WYKRES4" sheetId="36" r:id="rId28"/>
    <sheet name="WYKRES5" sheetId="37" r:id="rId29"/>
    <sheet name="WYKRES6" sheetId="38" r:id="rId30"/>
    <sheet name="WYKRES7" sheetId="39" r:id="rId31"/>
  </sheets>
  <externalReferences>
    <externalReference r:id="rId32"/>
    <externalReference r:id="rId33"/>
    <externalReference r:id="rId34"/>
  </externalReferences>
  <definedNames>
    <definedName name="_______________Ver2" localSheetId="17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17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17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17">#REF!</definedName>
    <definedName name="___________Ver2" localSheetId="6">#REF!</definedName>
    <definedName name="___________Ver2">#REF!</definedName>
    <definedName name="__________Ver2" localSheetId="17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17">#REF!</definedName>
    <definedName name="________Ver2" localSheetId="6">#REF!</definedName>
    <definedName name="________Ver2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17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17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17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17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18'!$A$6:$HV$68</definedName>
    <definedName name="_xlnm._FilterDatabase" localSheetId="22" hidden="1">'TABLICA 19'!$A$6:$L$240</definedName>
    <definedName name="_xlnm._FilterDatabase" localSheetId="23" hidden="1">'TABLICA 20'!$A$11:$L$11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17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  '!$A$1:$G$23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17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17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7'!$A$12:$L$189</definedName>
    <definedName name="_xlnm.Print_Area" localSheetId="3">'TABLICA 1  '!$A$1:$H$135</definedName>
    <definedName name="_xlnm.Print_Area" localSheetId="12">'TABLICA 10 '!$A$1:$L$98</definedName>
    <definedName name="_xlnm.Print_Area" localSheetId="13">'TABLICA 11'!$A$1:$I$52</definedName>
    <definedName name="_xlnm.Print_Area" localSheetId="14">'TABLICA 12'!$A$1:$G$96</definedName>
    <definedName name="_xlnm.Print_Area" localSheetId="15">'TABLICA 13'!$A$1:$H$37</definedName>
    <definedName name="_xlnm.Print_Area" localSheetId="16">'TABLICA 14'!$A$1:$H$31</definedName>
    <definedName name="_xlnm.Print_Area" localSheetId="17">'TABLICA 15 '!$A$1:$G$23</definedName>
    <definedName name="_xlnm.Print_Area" localSheetId="18">'TABLICA 16'!$A$1:$E$30</definedName>
    <definedName name="_xlnm.Print_Area" localSheetId="20">'TABLICA 17'!$A$1:$I$43</definedName>
    <definedName name="_xlnm.Print_Area" localSheetId="21">'TABLICA 18'!$A$1:$D$45</definedName>
    <definedName name="_xlnm.Print_Area" localSheetId="22">'TABLICA 19'!$A$1:$L$240</definedName>
    <definedName name="_xlnm.Print_Area" localSheetId="4">'TABLICA 2  '!$A$1:$H$22</definedName>
    <definedName name="_xlnm.Print_Area" localSheetId="23">'TABLICA 20'!$A$1:$L$108</definedName>
    <definedName name="_xlnm.Print_Area" localSheetId="5">'TABLICA 3'!$A$1:$L$168</definedName>
    <definedName name="_xlnm.Print_Area" localSheetId="6">'TABLICA 4 '!$A$9:$F$99</definedName>
    <definedName name="_xlnm.Print_Area" localSheetId="7">'TABLICA 5   '!$A$1:$E$25</definedName>
    <definedName name="_xlnm.Print_Area" localSheetId="8">'TABLICA 6'!$A$1:$M$139</definedName>
    <definedName name="_xlnm.Print_Area" localSheetId="10">'TABLICA 8 '!$A$12:$M$436</definedName>
    <definedName name="_xlnm.Print_Area" localSheetId="11">'TABLICA 9 '!$A$12:$L$188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'!$B$1:$G$20</definedName>
    <definedName name="Print_Area_MI" localSheetId="18">#REF!</definedName>
    <definedName name="Print_Area_MI" localSheetId="4">'TABLICA 2  '!#REF!</definedName>
    <definedName name="Print_Area_MI" localSheetId="6">'TABLICA 4 '!$B$1:$F$71</definedName>
    <definedName name="Print_Area_MI" localSheetId="7">'TABLICA 5   '!$B$1:$E$25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22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17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17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17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6">'TABLICA 4 '!$1:$8</definedName>
    <definedName name="_xlnm.Print_Titles" localSheetId="7">'TABLICA 5   '!$1:$8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H7" i="30" l="1"/>
  <c r="J7" i="30"/>
  <c r="H8" i="30"/>
  <c r="J8" i="30"/>
  <c r="H9" i="30"/>
  <c r="J9" i="30"/>
  <c r="H10" i="30"/>
  <c r="J10" i="30"/>
  <c r="H11" i="30"/>
  <c r="J11" i="30"/>
  <c r="F12" i="30"/>
  <c r="H12" i="30"/>
  <c r="J12" i="30"/>
  <c r="K12" i="30"/>
  <c r="L12" i="30"/>
  <c r="F15" i="30"/>
  <c r="H15" i="30"/>
  <c r="J15" i="30"/>
  <c r="H17" i="30"/>
  <c r="J17" i="30"/>
  <c r="H18" i="30"/>
  <c r="J18" i="30"/>
  <c r="H19" i="30"/>
  <c r="J19" i="30"/>
  <c r="H20" i="30"/>
  <c r="J20" i="30"/>
  <c r="H21" i="30"/>
  <c r="J21" i="30"/>
  <c r="K21" i="30"/>
  <c r="L21" i="30"/>
  <c r="H22" i="30"/>
  <c r="J22" i="30"/>
  <c r="K22" i="30"/>
  <c r="L22" i="30"/>
  <c r="F23" i="30"/>
  <c r="H23" i="30"/>
  <c r="J23" i="30"/>
  <c r="K23" i="30"/>
  <c r="L23" i="30"/>
  <c r="K24" i="30"/>
  <c r="L24" i="30"/>
  <c r="K25" i="30"/>
  <c r="L25" i="30"/>
  <c r="F26" i="30"/>
  <c r="H26" i="30"/>
  <c r="J26" i="30"/>
  <c r="K26" i="30"/>
  <c r="L26" i="30"/>
  <c r="K27" i="30"/>
  <c r="L27" i="30"/>
  <c r="K28" i="30"/>
  <c r="L28" i="30"/>
  <c r="F29" i="30"/>
  <c r="H29" i="30"/>
  <c r="J29" i="30"/>
  <c r="K29" i="30"/>
  <c r="L29" i="30"/>
  <c r="K30" i="30"/>
  <c r="L30" i="30"/>
  <c r="K31" i="30"/>
  <c r="L31" i="30"/>
  <c r="K32" i="30"/>
  <c r="L32" i="30"/>
  <c r="K33" i="30"/>
  <c r="L33" i="30"/>
  <c r="F34" i="30"/>
  <c r="H34" i="30"/>
  <c r="J34" i="30"/>
  <c r="K34" i="30"/>
  <c r="L34" i="30"/>
  <c r="L35" i="30"/>
  <c r="K37" i="30"/>
  <c r="L37" i="30"/>
  <c r="K38" i="30"/>
  <c r="L38" i="30"/>
  <c r="K39" i="30"/>
  <c r="L39" i="30"/>
  <c r="L40" i="30"/>
  <c r="L42" i="30"/>
  <c r="F43" i="30"/>
  <c r="H43" i="30"/>
  <c r="J43" i="30"/>
  <c r="K43" i="30"/>
  <c r="L43" i="30"/>
  <c r="K44" i="30"/>
  <c r="L44" i="30"/>
  <c r="L45" i="30"/>
  <c r="K46" i="30"/>
  <c r="L46" i="30"/>
  <c r="K47" i="30"/>
  <c r="L47" i="30"/>
  <c r="K48" i="30"/>
  <c r="L48" i="30"/>
  <c r="H49" i="30"/>
  <c r="J49" i="30"/>
  <c r="K49" i="30"/>
  <c r="L49" i="30"/>
  <c r="F50" i="30"/>
  <c r="H50" i="30"/>
  <c r="J50" i="30"/>
  <c r="K50" i="30"/>
  <c r="L50" i="30"/>
  <c r="K51" i="30"/>
  <c r="L51" i="30"/>
  <c r="K52" i="30"/>
  <c r="L52" i="30"/>
  <c r="K53" i="30"/>
  <c r="L53" i="30"/>
  <c r="H54" i="30"/>
  <c r="J54" i="30"/>
  <c r="K54" i="30"/>
  <c r="L54" i="30"/>
  <c r="F55" i="30"/>
  <c r="H55" i="30"/>
  <c r="J55" i="30"/>
  <c r="K55" i="30"/>
  <c r="L55" i="30"/>
  <c r="K56" i="30"/>
  <c r="L56" i="30"/>
  <c r="K57" i="30"/>
  <c r="L57" i="30"/>
  <c r="K58" i="30"/>
  <c r="L58" i="30"/>
  <c r="K59" i="30"/>
  <c r="L59" i="30"/>
  <c r="K60" i="30"/>
  <c r="L60" i="30"/>
  <c r="K61" i="30"/>
  <c r="L61" i="30"/>
  <c r="K62" i="30"/>
  <c r="L62" i="30"/>
  <c r="K63" i="30"/>
  <c r="L63" i="30"/>
  <c r="K64" i="30"/>
  <c r="L64" i="30"/>
  <c r="K65" i="30"/>
  <c r="L65" i="30"/>
  <c r="K66" i="30"/>
  <c r="L66" i="30"/>
  <c r="K67" i="30"/>
  <c r="L67" i="30"/>
  <c r="K68" i="30"/>
  <c r="L68" i="30"/>
  <c r="K69" i="30"/>
  <c r="L69" i="30"/>
  <c r="K70" i="30"/>
  <c r="L70" i="30"/>
  <c r="K71" i="30"/>
  <c r="L71" i="30"/>
  <c r="K72" i="30"/>
  <c r="L72" i="30"/>
  <c r="K73" i="30"/>
  <c r="L73" i="30"/>
  <c r="F74" i="30"/>
  <c r="H74" i="30"/>
  <c r="J74" i="30"/>
  <c r="L74" i="30"/>
  <c r="K75" i="30"/>
  <c r="L75" i="30"/>
  <c r="K76" i="30"/>
  <c r="L76" i="30"/>
  <c r="K77" i="30"/>
  <c r="L77" i="30"/>
  <c r="K78" i="30"/>
  <c r="L78" i="30"/>
  <c r="K79" i="30"/>
  <c r="L79" i="30"/>
  <c r="K80" i="30"/>
  <c r="L80" i="30"/>
  <c r="K81" i="30"/>
  <c r="L81" i="30"/>
  <c r="K82" i="30"/>
  <c r="L82" i="30"/>
  <c r="L84" i="30"/>
  <c r="H86" i="30"/>
  <c r="J86" i="30"/>
  <c r="K86" i="30"/>
  <c r="L86" i="30"/>
  <c r="F87" i="30"/>
  <c r="H87" i="30"/>
  <c r="J87" i="30"/>
  <c r="L87" i="30"/>
  <c r="K88" i="30"/>
  <c r="L88" i="30"/>
  <c r="L89" i="30"/>
  <c r="K90" i="30"/>
  <c r="L90" i="30"/>
  <c r="L91" i="30"/>
  <c r="L92" i="30"/>
  <c r="L93" i="30"/>
  <c r="K95" i="30"/>
  <c r="L95" i="30"/>
  <c r="L97" i="30"/>
  <c r="K98" i="30"/>
  <c r="L98" i="30"/>
  <c r="K99" i="30"/>
  <c r="L99" i="30"/>
  <c r="K100" i="30"/>
  <c r="L100" i="30"/>
  <c r="K101" i="30"/>
  <c r="L101" i="30"/>
  <c r="K102" i="30"/>
  <c r="L102" i="30"/>
  <c r="L103" i="30"/>
  <c r="K104" i="30"/>
  <c r="L104" i="30"/>
  <c r="K105" i="30"/>
  <c r="L105" i="30"/>
  <c r="K106" i="30"/>
  <c r="L106" i="30"/>
  <c r="K107" i="30"/>
  <c r="L107" i="30"/>
  <c r="K108" i="30"/>
  <c r="L108" i="30"/>
  <c r="L109" i="30"/>
  <c r="K110" i="30"/>
  <c r="L110" i="30"/>
  <c r="K112" i="30"/>
  <c r="L112" i="30"/>
  <c r="K113" i="30"/>
  <c r="L113" i="30"/>
  <c r="K114" i="30"/>
  <c r="L114" i="30"/>
  <c r="L115" i="30"/>
  <c r="K116" i="30"/>
  <c r="L116" i="30"/>
  <c r="K117" i="30"/>
  <c r="L117" i="30"/>
  <c r="K118" i="30"/>
  <c r="L118" i="30"/>
  <c r="K119" i="30"/>
  <c r="L119" i="30"/>
  <c r="K120" i="30"/>
  <c r="L120" i="30"/>
  <c r="K121" i="30"/>
  <c r="L121" i="30"/>
  <c r="K122" i="30"/>
  <c r="L122" i="30"/>
  <c r="F123" i="30"/>
  <c r="H123" i="30"/>
  <c r="J123" i="30"/>
  <c r="K123" i="30"/>
  <c r="L123" i="30"/>
  <c r="K125" i="30"/>
  <c r="L125" i="30"/>
  <c r="K127" i="30"/>
  <c r="L127" i="30"/>
  <c r="F129" i="30"/>
  <c r="H129" i="30"/>
  <c r="J129" i="30"/>
  <c r="L129" i="30"/>
  <c r="K130" i="30"/>
  <c r="L130" i="30"/>
  <c r="L131" i="30"/>
  <c r="K132" i="30"/>
  <c r="L132" i="30"/>
  <c r="F133" i="30"/>
  <c r="H133" i="30"/>
  <c r="J133" i="30"/>
  <c r="K133" i="30"/>
  <c r="L133" i="30"/>
  <c r="K134" i="30"/>
  <c r="L134" i="30"/>
  <c r="K135" i="30"/>
  <c r="L135" i="30"/>
  <c r="L136" i="30"/>
  <c r="K137" i="30"/>
  <c r="L137" i="30"/>
  <c r="F138" i="30"/>
  <c r="H138" i="30"/>
  <c r="J138" i="30"/>
  <c r="K138" i="30"/>
  <c r="L138" i="30"/>
  <c r="K139" i="30"/>
  <c r="L139" i="30"/>
  <c r="K140" i="30"/>
  <c r="L140" i="30"/>
  <c r="K141" i="30"/>
  <c r="L141" i="30"/>
  <c r="K142" i="30"/>
  <c r="L142" i="30"/>
  <c r="K143" i="30"/>
  <c r="L143" i="30"/>
  <c r="L145" i="30"/>
  <c r="K147" i="30"/>
  <c r="L147" i="30"/>
  <c r="K151" i="30"/>
  <c r="L151" i="30"/>
  <c r="K152" i="30"/>
  <c r="L152" i="30"/>
  <c r="K153" i="30"/>
  <c r="L153" i="30"/>
  <c r="K154" i="30"/>
  <c r="L154" i="30"/>
  <c r="K155" i="30"/>
  <c r="L155" i="30"/>
  <c r="F156" i="30"/>
  <c r="H156" i="30"/>
  <c r="J156" i="30"/>
  <c r="K157" i="30"/>
  <c r="L157" i="30"/>
  <c r="K158" i="30"/>
  <c r="L158" i="30"/>
  <c r="K159" i="30"/>
  <c r="L159" i="30"/>
  <c r="K162" i="30"/>
  <c r="L162" i="30"/>
  <c r="K163" i="30"/>
  <c r="L163" i="30"/>
  <c r="K164" i="30"/>
  <c r="L164" i="30"/>
  <c r="F167" i="30"/>
  <c r="H167" i="30"/>
  <c r="J167" i="30"/>
  <c r="K167" i="30"/>
  <c r="L167" i="30"/>
  <c r="K168" i="30"/>
  <c r="L168" i="30"/>
  <c r="L169" i="30"/>
  <c r="F170" i="30"/>
  <c r="H170" i="30"/>
  <c r="J170" i="30"/>
  <c r="L170" i="30"/>
  <c r="K172" i="30"/>
  <c r="L172" i="30"/>
  <c r="K174" i="30"/>
  <c r="L174" i="30"/>
  <c r="K175" i="30"/>
  <c r="L175" i="30"/>
  <c r="K176" i="30"/>
  <c r="L176" i="30"/>
  <c r="K177" i="30"/>
  <c r="L177" i="30"/>
  <c r="F178" i="30"/>
  <c r="H178" i="30"/>
  <c r="J178" i="30"/>
  <c r="K178" i="30"/>
  <c r="L178" i="30"/>
  <c r="K180" i="30"/>
  <c r="L180" i="30"/>
  <c r="F181" i="30"/>
  <c r="H181" i="30"/>
  <c r="J181" i="30"/>
  <c r="L181" i="30"/>
  <c r="K182" i="30"/>
  <c r="L182" i="30"/>
  <c r="F183" i="30"/>
  <c r="H183" i="30"/>
  <c r="J183" i="30"/>
  <c r="K183" i="30"/>
  <c r="L183" i="30"/>
  <c r="L184" i="30"/>
  <c r="F185" i="30"/>
  <c r="H185" i="30"/>
  <c r="J185" i="30"/>
  <c r="K185" i="30"/>
  <c r="L185" i="30"/>
  <c r="K186" i="30"/>
  <c r="L186" i="30"/>
  <c r="K187" i="30"/>
  <c r="L187" i="30"/>
  <c r="K189" i="30"/>
  <c r="L189" i="30"/>
  <c r="H190" i="30"/>
  <c r="J190" i="30"/>
  <c r="L190" i="30"/>
  <c r="F191" i="30"/>
  <c r="H191" i="30"/>
  <c r="J191" i="30"/>
  <c r="K191" i="30"/>
  <c r="L191" i="30"/>
  <c r="K192" i="30"/>
  <c r="L192" i="30"/>
  <c r="F193" i="30"/>
  <c r="H193" i="30"/>
  <c r="J193" i="30"/>
  <c r="K193" i="30"/>
  <c r="L193" i="30"/>
  <c r="F194" i="30"/>
  <c r="H194" i="30"/>
  <c r="J194" i="30"/>
  <c r="K194" i="30"/>
  <c r="L194" i="30"/>
  <c r="F195" i="30"/>
  <c r="H195" i="30"/>
  <c r="J195" i="30"/>
  <c r="F197" i="30"/>
  <c r="H197" i="30"/>
  <c r="J197" i="30"/>
  <c r="K197" i="30"/>
  <c r="L197" i="30"/>
  <c r="K199" i="30"/>
  <c r="L199" i="30"/>
  <c r="H200" i="30"/>
  <c r="J200" i="30"/>
  <c r="L200" i="30"/>
  <c r="F201" i="30"/>
  <c r="H201" i="30"/>
  <c r="J201" i="30"/>
  <c r="L202" i="30"/>
  <c r="F203" i="30"/>
  <c r="H203" i="30"/>
  <c r="J203" i="30"/>
  <c r="K203" i="30"/>
  <c r="L203" i="30"/>
  <c r="F205" i="30"/>
  <c r="H205" i="30"/>
  <c r="J205" i="30"/>
  <c r="K206" i="30"/>
  <c r="L206" i="30"/>
  <c r="L207" i="30"/>
  <c r="F208" i="30"/>
  <c r="H208" i="30"/>
  <c r="J208" i="30"/>
  <c r="K208" i="30"/>
  <c r="L208" i="30"/>
  <c r="F210" i="30"/>
  <c r="H210" i="30"/>
  <c r="J210" i="30"/>
  <c r="K212" i="30"/>
  <c r="L212" i="30"/>
  <c r="L213" i="30"/>
  <c r="L214" i="30"/>
  <c r="F215" i="30"/>
  <c r="H215" i="30"/>
  <c r="K216" i="30"/>
  <c r="L216" i="30"/>
  <c r="L217" i="30"/>
  <c r="I218" i="30"/>
  <c r="K218" i="30" s="1"/>
  <c r="L218" i="30"/>
  <c r="K219" i="30"/>
  <c r="L219" i="30"/>
  <c r="F220" i="30"/>
  <c r="H220" i="30"/>
  <c r="J220" i="30"/>
  <c r="L220" i="30"/>
  <c r="F221" i="30"/>
  <c r="H221" i="30"/>
  <c r="J221" i="30"/>
  <c r="L222" i="30"/>
  <c r="F223" i="30"/>
  <c r="H223" i="30"/>
  <c r="J223" i="30"/>
  <c r="L226" i="30"/>
  <c r="F227" i="30"/>
  <c r="H227" i="30"/>
  <c r="J227" i="30"/>
  <c r="K227" i="30"/>
  <c r="L227" i="30"/>
  <c r="L228" i="30"/>
  <c r="F229" i="30"/>
  <c r="H229" i="30"/>
  <c r="J229" i="30"/>
  <c r="L230" i="30"/>
  <c r="K231" i="30"/>
  <c r="L231" i="30"/>
  <c r="F232" i="30"/>
  <c r="H232" i="30"/>
  <c r="J232" i="30"/>
  <c r="L232" i="30"/>
  <c r="F233" i="30"/>
  <c r="H233" i="30"/>
  <c r="J233" i="30"/>
  <c r="L234" i="30"/>
  <c r="K235" i="30"/>
  <c r="L235" i="30"/>
  <c r="F236" i="30"/>
  <c r="H236" i="30"/>
  <c r="J236" i="30"/>
  <c r="L237" i="30"/>
  <c r="F238" i="30"/>
  <c r="H238" i="30"/>
  <c r="J238" i="30"/>
  <c r="L239" i="30"/>
  <c r="E240" i="30"/>
  <c r="F240" i="30"/>
  <c r="G240" i="30"/>
  <c r="H240" i="30"/>
  <c r="J215" i="30" l="1"/>
  <c r="J240" i="30" s="1"/>
  <c r="I240" i="30"/>
  <c r="K240" i="30" l="1"/>
  <c r="L240" i="30"/>
  <c r="M27" i="27"/>
  <c r="O21" i="27"/>
</calcChain>
</file>

<file path=xl/sharedStrings.xml><?xml version="1.0" encoding="utf-8"?>
<sst xmlns="http://schemas.openxmlformats.org/spreadsheetml/2006/main" count="5041" uniqueCount="951">
  <si>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</si>
  <si>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</si>
  <si>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</si>
  <si>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</si>
  <si>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</si>
  <si>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</si>
  <si>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</si>
  <si>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</si>
  <si>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</si>
  <si>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</si>
  <si>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</si>
  <si>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</si>
  <si>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</si>
  <si>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</si>
  <si>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</si>
  <si>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</si>
  <si>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</si>
  <si>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</si>
  <si>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</si>
  <si>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</si>
  <si>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 xml:space="preserve">                                 c - Wykonanie                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</si>
  <si>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</si>
  <si>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</si>
  <si>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</si>
  <si>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</si>
  <si>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</si>
  <si>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</si>
  <si>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</si>
  <si>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</si>
  <si>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</si>
  <si>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</si>
  <si>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</si>
  <si>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</si>
  <si>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</si>
  <si>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</si>
  <si>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</si>
  <si>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</si>
  <si>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</si>
  <si>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</si>
  <si>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</si>
  <si>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</si>
  <si>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</si>
  <si>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</si>
  <si>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</si>
  <si>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</si>
  <si>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</si>
  <si>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</si>
  <si>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</si>
  <si>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</si>
  <si>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</si>
  <si>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</si>
  <si>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</si>
  <si>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</si>
  <si>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</si>
  <si>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</si>
  <si>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</si>
  <si>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</si>
  <si>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</si>
  <si>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</si>
  <si>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</si>
  <si>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</si>
  <si>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</si>
  <si>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</si>
  <si>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</si>
  <si>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</si>
  <si>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</si>
  <si>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</si>
  <si>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</si>
  <si>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</si>
  <si>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</si>
  <si>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</si>
  <si>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</si>
  <si>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</si>
  <si>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</si>
  <si>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</si>
  <si>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</si>
  <si>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</si>
  <si>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</si>
  <si>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</si>
  <si>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</si>
  <si>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</si>
  <si>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</si>
  <si>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</si>
  <si>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</si>
  <si>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</si>
  <si>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</si>
  <si>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</si>
  <si>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</si>
  <si>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</si>
  <si>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</si>
  <si>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</si>
  <si>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</si>
  <si>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</si>
  <si>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</si>
  <si>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</si>
  <si>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</si>
  <si>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</si>
  <si>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</si>
  <si>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</si>
  <si>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</si>
  <si>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</si>
  <si>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</si>
  <si>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</si>
  <si>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</si>
  <si>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</si>
  <si>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</si>
  <si>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</si>
  <si>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</si>
  <si>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</si>
  <si>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</si>
  <si>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</si>
  <si>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</si>
  <si>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</si>
  <si>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</si>
  <si>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</si>
  <si>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</si>
  <si>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</si>
  <si>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</si>
  <si>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</si>
  <si>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</si>
  <si>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</si>
  <si>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</si>
  <si>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</si>
  <si>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</si>
  <si>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</si>
  <si>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</si>
  <si>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</si>
  <si>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</si>
  <si>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</si>
  <si>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</si>
  <si>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</si>
  <si>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</si>
  <si>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</si>
  <si>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</si>
  <si>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</si>
  <si>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</si>
  <si>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</si>
  <si>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</si>
  <si>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</si>
  <si>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</si>
  <si>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</si>
  <si>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</si>
  <si>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</si>
  <si>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</si>
  <si>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</si>
  <si>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</si>
  <si>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</si>
  <si>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</si>
  <si>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</si>
  <si>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</si>
  <si>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</si>
  <si>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</si>
  <si>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</si>
  <si>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</si>
  <si>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</si>
  <si>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</si>
  <si>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</si>
  <si>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</si>
  <si>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</si>
  <si>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</si>
  <si>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</si>
  <si>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</si>
  <si>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</si>
  <si>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</si>
  <si>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</si>
  <si>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</si>
  <si>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</si>
  <si>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</si>
  <si>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</si>
  <si>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</si>
  <si>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</si>
  <si>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</si>
  <si>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</si>
  <si>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</si>
  <si>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</si>
  <si>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</si>
  <si>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</si>
  <si>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</si>
  <si>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</si>
  <si>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</si>
  <si>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</si>
  <si>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</si>
  <si>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</si>
  <si>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</si>
  <si>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</si>
  <si>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</si>
  <si>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</si>
  <si>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</si>
  <si>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</si>
  <si>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</si>
  <si>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</si>
  <si>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</si>
  <si>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</si>
  <si>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</si>
  <si>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</si>
  <si>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</si>
  <si>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</si>
  <si>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</si>
  <si>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</si>
  <si>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</si>
  <si>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</si>
  <si>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</si>
  <si>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</si>
  <si>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</si>
  <si>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</si>
  <si>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</si>
  <si>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</si>
  <si>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</si>
  <si>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</si>
  <si>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</si>
  <si>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</si>
  <si>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</si>
  <si>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</si>
  <si>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</si>
  <si>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</si>
  <si>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</si>
  <si>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</si>
  <si>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1)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</si>
  <si>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</si>
  <si>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</si>
  <si>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</si>
  <si>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</si>
  <si>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</si>
  <si>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</si>
  <si>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</si>
  <si>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</si>
  <si>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</si>
  <si>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</si>
  <si>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</si>
  <si>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</si>
  <si>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</si>
  <si>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</si>
  <si>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</si>
  <si>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r>
      <t xml:space="preserve">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</si>
  <si>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</si>
  <si>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</si>
  <si>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</si>
  <si>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</si>
  <si>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</si>
  <si>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</si>
  <si>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</si>
  <si>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wykonanie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</si>
  <si>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</si>
  <si>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</si>
  <si>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</si>
  <si>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</si>
  <si>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</si>
  <si>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</si>
  <si>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</si>
  <si>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</si>
  <si>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</si>
  <si>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</si>
  <si>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</si>
  <si>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</si>
  <si>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</si>
  <si>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</si>
  <si>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</si>
  <si>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</si>
  <si>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</si>
  <si>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</si>
  <si>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</si>
  <si>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</si>
  <si>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</si>
  <si>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</si>
  <si>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</si>
  <si>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</si>
  <si>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</si>
  <si>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</si>
  <si>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</si>
  <si>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</si>
  <si>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28 - Nauka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</si>
  <si>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</si>
  <si>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</si>
  <si>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</si>
  <si>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</si>
  <si>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</si>
  <si>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</si>
  <si>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</si>
  <si>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</si>
  <si>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</si>
  <si>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</si>
  <si>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</si>
  <si>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</si>
  <si>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</si>
  <si>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</si>
  <si>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</si>
  <si>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</si>
  <si>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</si>
  <si>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</si>
  <si>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</si>
  <si>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</si>
  <si>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</si>
  <si>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</si>
  <si>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</si>
  <si>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</si>
  <si>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</si>
  <si>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</si>
  <si>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</si>
  <si>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</si>
  <si>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</si>
  <si>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</si>
  <si>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</si>
  <si>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</si>
  <si>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</si>
  <si>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</si>
  <si>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</si>
  <si>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</si>
  <si>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</si>
  <si>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</si>
  <si>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</si>
  <si>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</si>
  <si>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</si>
  <si>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</si>
  <si>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</si>
  <si>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</si>
  <si>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</si>
  <si>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</si>
  <si>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</si>
  <si>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</si>
  <si>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</si>
  <si>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</si>
  <si>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</si>
  <si>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</si>
  <si>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</si>
  <si>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</si>
  <si>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</si>
  <si>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</si>
  <si>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</si>
  <si>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</si>
  <si>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</si>
  <si>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</si>
  <si>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</si>
  <si>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</si>
  <si>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</si>
  <si>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</si>
  <si>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</si>
  <si>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</si>
  <si>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</si>
  <si>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</si>
  <si>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</si>
  <si>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</si>
  <si>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</si>
  <si>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</si>
  <si>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</si>
  <si>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</si>
  <si>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</si>
  <si>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</si>
  <si>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</si>
  <si>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</si>
  <si>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</si>
  <si>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</si>
  <si>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</si>
  <si>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</si>
  <si>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</si>
  <si>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</si>
  <si>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</si>
  <si>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</si>
  <si>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</si>
  <si>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</si>
  <si>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</si>
  <si>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</si>
  <si>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</si>
  <si>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</si>
  <si>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r>
      <t xml:space="preserve"> 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</si>
  <si>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</si>
  <si>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</si>
  <si>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</si>
  <si>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</si>
  <si>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</si>
  <si>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</si>
  <si>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</si>
  <si>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</si>
  <si>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</si>
  <si>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</si>
  <si>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</si>
  <si>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</si>
  <si>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</si>
  <si>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</si>
  <si>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</si>
  <si>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</si>
  <si>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</si>
  <si>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</si>
  <si>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</si>
  <si>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</si>
  <si>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</si>
  <si>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</si>
  <si>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</si>
  <si>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</si>
  <si>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</si>
  <si>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</si>
  <si>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</si>
  <si>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</si>
  <si>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</si>
  <si>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</si>
  <si>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</si>
  <si>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</si>
  <si>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</si>
  <si>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</si>
  <si>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</si>
  <si>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</si>
  <si>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</si>
  <si>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</si>
  <si>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</si>
  <si>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</si>
  <si>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</si>
  <si>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</si>
  <si>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</si>
  <si>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</si>
  <si>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</si>
  <si>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</si>
  <si>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</si>
  <si>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</si>
  <si>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</si>
  <si>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</si>
  <si>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</si>
  <si>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</si>
  <si>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</si>
  <si>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</si>
  <si>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</si>
  <si>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</si>
  <si>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</si>
  <si>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</si>
  <si>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</si>
  <si>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</si>
  <si>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</si>
  <si>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</si>
  <si>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</si>
  <si>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</si>
  <si>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</si>
  <si>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</si>
  <si>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</si>
  <si>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</si>
  <si>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</si>
  <si>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</si>
  <si>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</si>
  <si>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</si>
  <si>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</si>
  <si>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</si>
  <si>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</si>
  <si>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</si>
  <si>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</si>
  <si>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</si>
  <si>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</si>
  <si>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</si>
  <si>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</si>
  <si>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</si>
  <si>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</si>
  <si>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</si>
  <si>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</si>
  <si>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</si>
  <si>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</si>
  <si>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</si>
  <si>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</si>
  <si>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r>
      <t>na 2018 rok</t>
    </r>
    <r>
      <rPr>
        <b/>
        <vertAlign val="superscript"/>
        <sz val="11"/>
        <rFont val="Arial"/>
        <family val="2"/>
        <charset val="238"/>
      </rPr>
      <t xml:space="preserve"> </t>
    </r>
  </si>
  <si>
    <t xml:space="preserve">na 2018 rok </t>
  </si>
  <si>
    <t xml:space="preserve">Tablica 1      </t>
  </si>
  <si>
    <t>ZESTAWIENIE  OGÓLNE  Z  WYKONANIA  BUDŻETU  PAŃSTWA</t>
  </si>
  <si>
    <t>Wskaźniki</t>
  </si>
  <si>
    <t>na 2018 rok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</si>
  <si>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</si>
  <si>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</si>
  <si>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</si>
  <si>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</si>
  <si>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</si>
  <si>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</si>
  <si>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</si>
  <si>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</si>
  <si>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</si>
  <si>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</si>
  <si>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</si>
  <si>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>V.  DEFICYT / NADWYŻKA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</si>
  <si>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) </t>
    </r>
    <r>
      <rPr>
        <b/>
        <sz val="12"/>
        <rFont val="Arial"/>
        <family val="2"/>
        <charset val="238"/>
      </rPr>
      <t xml:space="preserve">  </t>
    </r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</si>
  <si>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</si>
  <si>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</si>
  <si>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</si>
  <si>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</si>
  <si>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</si>
  <si>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</si>
  <si>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</si>
  <si>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</si>
  <si>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</si>
  <si>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</si>
  <si>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R o k     2 0 1 7</t>
  </si>
  <si>
    <t>R o k     2 0 1 8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</si>
  <si>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</si>
  <si>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</si>
  <si>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</si>
  <si>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</si>
  <si>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</si>
  <si>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</si>
  <si>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</si>
  <si>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</si>
  <si>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5.  Deficyt / nadwyżka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</si>
  <si>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</si>
  <si>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</si>
  <si>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</si>
  <si>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</si>
  <si>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</si>
  <si>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</si>
  <si>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</si>
  <si>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</si>
  <si>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</si>
  <si>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</si>
  <si>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</si>
  <si>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</si>
  <si>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</si>
  <si>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</si>
  <si>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</si>
  <si>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</si>
  <si>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</si>
  <si>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</si>
  <si>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</si>
  <si>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</si>
  <si>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</si>
  <si>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</si>
  <si>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</si>
  <si>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</si>
  <si>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</si>
  <si>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</si>
  <si>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</si>
  <si>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</si>
  <si>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</si>
  <si>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</si>
  <si>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</si>
  <si>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</si>
  <si>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</si>
  <si>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</si>
  <si>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</si>
  <si>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</si>
  <si>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</si>
  <si>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</si>
  <si>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</si>
  <si>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</si>
  <si>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</si>
  <si>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</si>
  <si>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</si>
  <si>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</si>
  <si>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</si>
  <si>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</si>
  <si>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W  LATACH  2017 - 2018</t>
  </si>
  <si>
    <t xml:space="preserve">      1.  8.  prefinansowanie zadań z udziałem środków z UE</t>
  </si>
  <si>
    <t xml:space="preserve">      1.10.  środki na rachunkach budżetowych</t>
  </si>
  <si>
    <t xml:space="preserve">      1.  9.  lokaty</t>
  </si>
  <si>
    <t xml:space="preserve">      1.  7.  refundacja dla FUS z tytułu przekazywania składek  </t>
  </si>
  <si>
    <t xml:space="preserve">                emerytalnych do OFE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</si>
  <si>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</si>
  <si>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</si>
  <si>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</si>
  <si>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</si>
  <si>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</si>
  <si>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</si>
  <si>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</si>
  <si>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 xml:space="preserve">            (1.1 + 1.2 + 1.3 + 1.4 + 1.5 + 1.6 + 1.7+ 1.8 - 1 .9 - 1.10)</t>
  </si>
  <si>
    <t xml:space="preserve">  Zestawienie  ogólne - porównanie  wykonania  budżetu  państwa  w  latach  2017- 2018</t>
  </si>
  <si>
    <t>I - IV</t>
  </si>
  <si>
    <t>I - V</t>
  </si>
  <si>
    <t>I - VI</t>
  </si>
  <si>
    <t xml:space="preserve"> I - V </t>
  </si>
  <si>
    <r>
      <rPr>
        <vertAlign val="superscript"/>
        <sz val="11"/>
        <rFont val="Arial CE"/>
        <charset val="238"/>
      </rPr>
      <t>*)</t>
    </r>
    <r>
      <rPr>
        <sz val="11"/>
        <rFont val="Arial CE"/>
        <family val="2"/>
        <charset val="238"/>
      </rPr>
      <t xml:space="preserve"> wskaźnik powyżej 1000</t>
    </r>
  </si>
  <si>
    <r>
      <rPr>
        <vertAlign val="superscript"/>
        <sz val="11"/>
        <rFont val="Arial"/>
        <family val="2"/>
        <charset val="238"/>
      </rPr>
      <t xml:space="preserve">*) </t>
    </r>
    <r>
      <rPr>
        <sz val="11"/>
        <rFont val="Arial"/>
        <family val="2"/>
        <charset val="238"/>
      </rPr>
      <t>wskaźnik powyżej 1000</t>
    </r>
  </si>
  <si>
    <t xml:space="preserve">Sprawozdanie operatywne z wykonania budżetu państwa uwzględnia przepisy:  </t>
  </si>
  <si>
    <t xml:space="preserve"> - rozporządzenia Prezesa Rady Ministrów z dnia 30 kwietnia 2018 r.  w sprawie  przeniesienia planowanych wydatków budżetowych, w tym wynagrodzeń, </t>
  </si>
  <si>
    <t xml:space="preserve">   określonych  w ustawie budżetowej na rok 2018  (Dz. U. poz. 831).</t>
  </si>
  <si>
    <t xml:space="preserve"> - rozporządzenia Prezesa Rady Ministrów z dnia 19 maja 2018 r.  w sprawie  dokonania przeniesień niektórych planowanych wydatków budżetu państwa</t>
  </si>
  <si>
    <t xml:space="preserve">   oraz kwot wynagrodzeń określonych  w ustawie budżetowej na rok 2018  (Dz. U. poz. 987).</t>
  </si>
  <si>
    <t>Prezes Urzędu Ochrony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</si>
  <si>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</si>
  <si>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</si>
  <si>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</si>
  <si>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</si>
  <si>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</si>
  <si>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</si>
  <si>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</si>
  <si>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</si>
  <si>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</si>
  <si>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</si>
  <si>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</si>
  <si>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</si>
  <si>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</si>
  <si>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</si>
  <si>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</si>
  <si>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</si>
  <si>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</si>
  <si>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I - VII</t>
  </si>
  <si>
    <t>I - VIII</t>
  </si>
  <si>
    <t>I - IX</t>
  </si>
  <si>
    <t xml:space="preserve"> - rozporządzenia Prezesa Rady Ministrów z dnia 26 czerwca 2018 r. w sprawie  dokonania przeniesień niektórych planowanych wydatków budżetu państwa,</t>
  </si>
  <si>
    <r>
      <rPr>
        <vertAlign val="superscript"/>
        <sz val="11"/>
        <rFont val="Arial"/>
        <family val="2"/>
        <charset val="238"/>
      </rPr>
      <t>**)</t>
    </r>
    <r>
      <rPr>
        <sz val="11"/>
        <rFont val="Arial"/>
        <family val="2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</si>
  <si>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o ochronie danych osobowych (Dz. U. poz. 1000).</t>
  </si>
  <si>
    <r>
      <t>10 - Prezes Urzędu Ochrony Danych Osobowych</t>
    </r>
    <r>
      <rPr>
        <vertAlign val="superscript"/>
        <sz val="12"/>
        <rFont val="Arial"/>
        <family val="2"/>
        <charset val="238"/>
      </rPr>
      <t xml:space="preserve"> **)</t>
    </r>
  </si>
  <si>
    <r>
      <t xml:space="preserve">Danych Osobowych </t>
    </r>
    <r>
      <rPr>
        <vertAlign val="superscript"/>
        <sz val="12"/>
        <rFont val="Arial"/>
        <family val="2"/>
        <charset val="238"/>
      </rPr>
      <t>**)</t>
    </r>
  </si>
  <si>
    <r>
      <rPr>
        <vertAlign val="superscript"/>
        <sz val="11"/>
        <rFont val="Arial"/>
        <family val="2"/>
        <charset val="238"/>
      </rPr>
      <t>*)</t>
    </r>
    <r>
      <rPr>
        <sz val="11"/>
        <rFont val="Arial"/>
        <family val="2"/>
        <charset val="238"/>
      </rPr>
      <t xml:space="preserve"> wskaźnik powyżej 1000</t>
    </r>
  </si>
  <si>
    <t>I -VII</t>
  </si>
  <si>
    <t xml:space="preserve">   w tym kwot wynagrodzeń, określonych  w ustawie budżetowej na rok 2018  (Dz. U. poz. 1278).</t>
  </si>
  <si>
    <t xml:space="preserve">   na rok 2018  (Dz. U. poz. 1390).</t>
  </si>
  <si>
    <t xml:space="preserve">   na rok 2018  (Dz. U. poz. 1426).</t>
  </si>
  <si>
    <t xml:space="preserve">   na rok 2018  (Dz. U. poz. 1524).</t>
  </si>
  <si>
    <t xml:space="preserve"> - rozporządzenia Prezesa Rady  Ministrów z dnia 18 lipca 2018 r. w sprawie  przeniesienia planowanych wydatków budżetowych określonych  w ustawie budżetowej </t>
  </si>
  <si>
    <t xml:space="preserve"> - rozporządzenia Prezesa Rady  Ministrów z dnia 12 lipca 2018 r. w sprawie  przeniesienia planowanych wydatków  budżetowych określonych  w ustawie budżetowej </t>
  </si>
  <si>
    <t xml:space="preserve"> - rozporządzenia Prezesa Rady Ministrów z dnia 3 sierpnia 2018 r. w sprawie przeniesienia planowanych wydatków budżetowych, określonych  w ustawie budżetowej </t>
  </si>
  <si>
    <t xml:space="preserve"> - rozporządzenia Prezesa Rady Ministrów z dnia 7 września 2018 r. w sprawie przeniesienia planowanych dochodów i wydatków budżetowych, w tym wynagrodzeń, </t>
  </si>
  <si>
    <t xml:space="preserve">   na rok 2018  (Dz. U. poz. 1774).</t>
  </si>
  <si>
    <t>4:3</t>
  </si>
  <si>
    <t xml:space="preserve">Budżet </t>
  </si>
  <si>
    <t>ZA  STYCZEŃ - PAŹDZIERNIK 2018 ROKU</t>
  </si>
  <si>
    <t xml:space="preserve">   w tym kwot wynagrodzeń, określonych w ustawie budżetowej na rok 2018  (Dz. U. poz. 1950).</t>
  </si>
  <si>
    <t xml:space="preserve"> - rozporządzenia Prezesa Rady Ministrów z dnia 8 października 2018 r. w sprawie dokonania przeniesień niektórych planowanych wydatków budżetu państwa, </t>
  </si>
  <si>
    <t>I - X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</si>
  <si>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 Zmiana rezerwy o kwotę 2 776 500 tys. zł na podstawie Opinii nr 212 Komisji Finansów Publicznych w sprawie utworzenia nowej rezerwy celowej.</t>
    </r>
  </si>
  <si>
    <t>I - XI</t>
  </si>
  <si>
    <t>I - XII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</si>
  <si>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listopad 3.298.378 tys.zł</t>
    </r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</si>
  <si>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</si>
  <si>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</si>
  <si>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</si>
  <si>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</si>
  <si>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</si>
  <si>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</si>
  <si>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</si>
  <si>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</si>
  <si>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</si>
  <si>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</si>
  <si>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</si>
  <si>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</si>
  <si>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</si>
  <si>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</si>
  <si>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</si>
  <si>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</si>
  <si>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</si>
  <si>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</si>
  <si>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</si>
  <si>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</si>
  <si>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</si>
  <si>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</si>
  <si>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</si>
  <si>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</si>
  <si>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</si>
  <si>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</si>
  <si>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</si>
  <si>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</si>
  <si>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</si>
  <si>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</si>
  <si>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       - wpłaty z zysku od przedsiębiorstw państwowych i jednoosobowych spółek Skarbu Państwa.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</si>
  <si>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</si>
  <si>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</si>
  <si>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</si>
  <si>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</si>
  <si>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I -IV</t>
  </si>
  <si>
    <t>I -X</t>
  </si>
  <si>
    <t xml:space="preserve">Tablica 6 </t>
  </si>
  <si>
    <t>WYDATKI   BUDŻETU   PAŃSTWA</t>
  </si>
  <si>
    <t>6:3</t>
  </si>
  <si>
    <t>w tysiącach złotych</t>
  </si>
  <si>
    <t>Budżet po zmianach</t>
  </si>
  <si>
    <t>P1</t>
  </si>
  <si>
    <t>WYDATKI OGÓŁEM</t>
  </si>
  <si>
    <t>P2</t>
  </si>
  <si>
    <t>1.</t>
  </si>
  <si>
    <t>DOTACJE I SUBWENCJE</t>
  </si>
  <si>
    <t>P3</t>
  </si>
  <si>
    <t>w tym:</t>
  </si>
  <si>
    <t>P4</t>
  </si>
  <si>
    <t>1.1</t>
  </si>
  <si>
    <t>Subwencje ogólne</t>
  </si>
  <si>
    <t>P5</t>
  </si>
  <si>
    <t>1.2</t>
  </si>
  <si>
    <t>Dotacje dla państwowych funduszy celowych</t>
  </si>
  <si>
    <t>P7</t>
  </si>
  <si>
    <t>P8</t>
  </si>
  <si>
    <t>Fundusz Ubezpieczeń Społecznych</t>
  </si>
  <si>
    <t>P9</t>
  </si>
  <si>
    <t>Fundusz Emerytalno-Rentowy</t>
  </si>
  <si>
    <t>P20</t>
  </si>
  <si>
    <t>1.3</t>
  </si>
  <si>
    <t>Dotacje dla jednostek samorządu terytorialnego na realizację zadań bieżących  z zakresu administracji rządowej oraz innych zadań zleconych ustawami</t>
  </si>
  <si>
    <t>P10</t>
  </si>
  <si>
    <t>1.4</t>
  </si>
  <si>
    <t>Dotacje dla jednostek samorządu terytorialnego na zadania bieżące własne</t>
  </si>
  <si>
    <t>P11</t>
  </si>
  <si>
    <t>1.5</t>
  </si>
  <si>
    <t>Dotacje podmiotowe dla uczelni</t>
  </si>
  <si>
    <t>P12</t>
  </si>
  <si>
    <t>2.</t>
  </si>
  <si>
    <t>ŚWIADCZENIA NA RZECZ OSÓB FIZYCZNYCH</t>
  </si>
  <si>
    <t>P13</t>
  </si>
  <si>
    <t>3.</t>
  </si>
  <si>
    <t>WYDATKI BIEŻĄCE JEDNOSTEK BUDŻETOWYCH</t>
  </si>
  <si>
    <t>P14</t>
  </si>
  <si>
    <t>P15</t>
  </si>
  <si>
    <t>3.1</t>
  </si>
  <si>
    <t>Wynagrodzenia i pochodne od wynagrodzeń</t>
  </si>
  <si>
    <t>P16</t>
  </si>
  <si>
    <t>3.2</t>
  </si>
  <si>
    <t>Zakup materiałów i usług</t>
  </si>
  <si>
    <t>P17</t>
  </si>
  <si>
    <t>4.</t>
  </si>
  <si>
    <t>WYDATKI MAJĄTKOWE</t>
  </si>
  <si>
    <t>P19</t>
  </si>
  <si>
    <t>P23</t>
  </si>
  <si>
    <t>4.1</t>
  </si>
  <si>
    <t>Wydatki i zakupy inwestycyjne państwowych jednostek 
budżetowych</t>
  </si>
  <si>
    <t>P24</t>
  </si>
  <si>
    <t>4.2</t>
  </si>
  <si>
    <t>Dotacje dla jednostek samorządu terytorialnego na inwestycje i zakupy inwestycyjne z zakresu administracji rządowej oraz inne zadania zlecone ustawami</t>
  </si>
  <si>
    <t>4.3</t>
  </si>
  <si>
    <t>Dotacje dla jednostek samorządu terytorialnego na realizację ich własnych inwestycji i zakupów inwestycyjnych</t>
  </si>
  <si>
    <t>5.</t>
  </si>
  <si>
    <t>WYDATKI NA OBSŁUGĘ DŁUGU SKARBU PAŃSTWA</t>
  </si>
  <si>
    <t>6.</t>
  </si>
  <si>
    <t>ŚRODKI WŁASNE UNII EUROPEJSKIEJ</t>
  </si>
  <si>
    <t>7.</t>
  </si>
  <si>
    <t>WSPÓŁFINANSOWANIE PROJEKTÓW Z UDZIAŁEM ŚRODKÓW UE</t>
  </si>
  <si>
    <t>Tablica 11</t>
  </si>
  <si>
    <t>ZOBOWIĄZANIA   PAŃSTWOWYCH   JEDNOSTEK   BUDŻETOWYCH  -  WEDŁUG   DZIAŁÓW</t>
  </si>
  <si>
    <t>Stan zobowiązań</t>
  </si>
  <si>
    <t>Stan zobowiązań wymagalnych</t>
  </si>
  <si>
    <t>na dzień 31-10-2018 r.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</si>
  <si>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</si>
  <si>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</si>
  <si>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</si>
  <si>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</si>
  <si>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</si>
  <si>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</si>
  <si>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</si>
  <si>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</si>
  <si>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</si>
  <si>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</si>
  <si>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</si>
  <si>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</si>
  <si>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</si>
  <si>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</si>
  <si>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</si>
  <si>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</si>
  <si>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</si>
  <si>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</si>
  <si>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</si>
  <si>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855   -  Rodzina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</si>
  <si>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</si>
  <si>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</si>
  <si>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</si>
  <si>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</si>
  <si>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 xml:space="preserve">                 630 202 tys. zł - zobowiązania części 79 z tytułu odsetek, dyskonta i opłat od kredytów otrzymanych, wyemitowanych obligacji Skarbu Państwa i transakcji</t>
  </si>
  <si>
    <t xml:space="preserve">                 swap  oraz innych tytułów  płatne do końca 2018 r.</t>
  </si>
  <si>
    <t xml:space="preserve">              Pozostałe zobowiązania płatne w latach następnych.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</si>
  <si>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</si>
  <si>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</si>
  <si>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</si>
  <si>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</si>
  <si>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r>
      <t>10 - Prezes Urzędu  Ochrony Danych Osobowych</t>
    </r>
    <r>
      <rPr>
        <sz val="14"/>
        <rFont val="Arial"/>
        <family val="2"/>
        <charset val="238"/>
      </rPr>
      <t xml:space="preserve"> </t>
    </r>
    <r>
      <rPr>
        <vertAlign val="superscript"/>
        <sz val="14"/>
        <rFont val="Arial"/>
        <family val="2"/>
        <charset val="238"/>
      </rPr>
      <t>*)</t>
    </r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</si>
  <si>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</si>
  <si>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</si>
  <si>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</si>
  <si>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</si>
  <si>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</si>
  <si>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</si>
  <si>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</si>
  <si>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 xml:space="preserve">         oraz innych tytułów płatne do końca 2018 r. w kwocie 630 202  tys. zł. Pozostałe zobowiazania płatne w latach następnych.</t>
  </si>
  <si>
    <r>
      <rPr>
        <vertAlign val="superscript"/>
        <sz val="11"/>
        <rFont val="Arial CE"/>
        <charset val="238"/>
      </rPr>
      <t xml:space="preserve">     </t>
    </r>
    <r>
      <rPr>
        <vertAlign val="superscript"/>
        <sz val="14"/>
        <rFont val="Arial CE"/>
        <charset val="238"/>
      </rPr>
      <t xml:space="preserve">  *)</t>
    </r>
    <r>
      <rPr>
        <sz val="11"/>
        <rFont val="Arial CE"/>
        <charset val="238"/>
      </rPr>
      <t xml:space="preserve"> z dniem 25 maja 2018 r. Generalny Inspektor Ochrony Danych Osobowych stał się Prezesem Urzędu Ochrony Danych Osobowych - art. 166 ust. 1 ustawy z dnia 10 maja 2018 r.</t>
    </r>
  </si>
  <si>
    <t xml:space="preserve">        o ochronie danych osobowych (Dz. U. poz. 1000).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</si>
  <si>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</si>
  <si>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</si>
  <si>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</si>
  <si>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</si>
  <si>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</si>
  <si>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</si>
  <si>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04 </t>
  </si>
  <si>
    <t xml:space="preserve"> woj.kujawsko - pomorskie</t>
  </si>
  <si>
    <t xml:space="preserve">06 </t>
  </si>
  <si>
    <t xml:space="preserve"> woj.lubelskie</t>
  </si>
  <si>
    <t xml:space="preserve"> woj.lubuskie</t>
  </si>
  <si>
    <t xml:space="preserve"> woj.łódzkie</t>
  </si>
  <si>
    <t xml:space="preserve">12 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</si>
  <si>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</si>
  <si>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</si>
  <si>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</si>
  <si>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</si>
  <si>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</si>
  <si>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</si>
  <si>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</si>
  <si>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</si>
  <si>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</si>
  <si>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</si>
  <si>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</si>
  <si>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</si>
  <si>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</si>
  <si>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</si>
  <si>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r>
      <t>na 2018 r.</t>
    </r>
    <r>
      <rPr>
        <b/>
        <vertAlign val="superscript"/>
        <sz val="12"/>
        <rFont val="Arial"/>
        <family val="2"/>
        <charset val="238"/>
      </rPr>
      <t/>
    </r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</si>
  <si>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</si>
  <si>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</si>
  <si>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</si>
  <si>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</si>
  <si>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</si>
  <si>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</si>
  <si>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</si>
  <si>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</si>
  <si>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</si>
  <si>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</si>
  <si>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</si>
  <si>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</si>
  <si>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</si>
  <si>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</si>
  <si>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</si>
  <si>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</si>
  <si>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</si>
  <si>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</si>
  <si>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</si>
  <si>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</si>
  <si>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>ZESTAWIENIE  OGÓLNE  Z  WYKONANIA  BUDŻETU  ŚRODKÓW  EUROPEJSKICH</t>
  </si>
  <si>
    <t xml:space="preserve">Ustawa </t>
  </si>
  <si>
    <t xml:space="preserve"> I - IV</t>
  </si>
  <si>
    <t xml:space="preserve"> I - VII</t>
  </si>
  <si>
    <t xml:space="preserve"> I - VIII</t>
  </si>
  <si>
    <t xml:space="preserve"> I - X</t>
  </si>
  <si>
    <t xml:space="preserve"> I - XI</t>
  </si>
  <si>
    <t>Tablica 18</t>
  </si>
  <si>
    <t xml:space="preserve"> Dochody budżetu środków europejskich w 2018 r. </t>
  </si>
  <si>
    <t>Nazwa Programu</t>
  </si>
  <si>
    <t xml:space="preserve">Dochody budżetu środków europejskich (część 87) </t>
  </si>
  <si>
    <t>I-X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</si>
  <si>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</si>
  <si>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</si>
  <si>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</si>
  <si>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</si>
  <si>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</si>
  <si>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</si>
  <si>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</si>
  <si>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</si>
  <si>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</si>
  <si>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</si>
  <si>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</si>
  <si>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</si>
  <si>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</si>
  <si>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</si>
  <si>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</si>
  <si>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</si>
  <si>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</si>
  <si>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</si>
  <si>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</si>
  <si>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</si>
  <si>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</si>
  <si>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</si>
  <si>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</si>
  <si>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</si>
  <si>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</si>
  <si>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</si>
  <si>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Program Operacyjny Infrastruktura i Środowisko 2007-2013</t>
  </si>
  <si>
    <t>Program Operacyjny Rozwój Polski Wschodniej 2007-2013</t>
  </si>
  <si>
    <t>Program Operacyjny Kapitał Ludzki 2007-2013</t>
  </si>
  <si>
    <t>Regionalny Program Operacyjny dla Województwa Dolnośląskiego na lata 2007 - 2013</t>
  </si>
  <si>
    <t>Małopolski Regionalny Program Operacyjny na lata 2007 - 2013</t>
  </si>
  <si>
    <t>Regionalny Program Operacyjny dla Województwa Pomorskiego na lata 2007 - 2013</t>
  </si>
  <si>
    <t>Wielkopolski Regionalny Program Operacyjny na lata 2007 - 2013</t>
  </si>
  <si>
    <t>Ogółem perspektywa finansowa UE 2007 - 2013</t>
  </si>
  <si>
    <t>Mechanizm Finansowy EOG 2009 - 2014</t>
  </si>
  <si>
    <t>Norweski Mechanizm Finansowy 2009 - 2014</t>
  </si>
  <si>
    <t>Szwajcarsko-Polski Program Współpracy</t>
  </si>
  <si>
    <t>Wspólna Polityka Rolna</t>
  </si>
  <si>
    <t>Ogółem Programy</t>
  </si>
  <si>
    <t>RAZEM</t>
  </si>
  <si>
    <t>85/32</t>
  </si>
  <si>
    <t>85/30</t>
  </si>
  <si>
    <t>85/28</t>
  </si>
  <si>
    <t>85/26</t>
  </si>
  <si>
    <t>85/24</t>
  </si>
  <si>
    <t>85/22</t>
  </si>
  <si>
    <t>85/20</t>
  </si>
  <si>
    <t>85/18</t>
  </si>
  <si>
    <t>85/16</t>
  </si>
  <si>
    <t>85/14</t>
  </si>
  <si>
    <t>85/12</t>
  </si>
  <si>
    <t>85/10</t>
  </si>
  <si>
    <t>85/08</t>
  </si>
  <si>
    <t>85/06</t>
  </si>
  <si>
    <t>85/04</t>
  </si>
  <si>
    <t>85/02</t>
  </si>
  <si>
    <t>poz. 99  Finansowanie wynagrodzeń w ramach budżetu środków europejskich</t>
  </si>
  <si>
    <t>poz. 98  Finansowanie programów z budżetu środków europejskich</t>
  </si>
  <si>
    <t>Norweski Mechanizm Finansowy III Perspektywa Finansowa</t>
  </si>
  <si>
    <t>Norweski Mechanizm Finansowy 2009-2014</t>
  </si>
  <si>
    <t>Mechanizm Finansowy EOG III Perspektywa Finansowa</t>
  </si>
  <si>
    <t>Mechanizm Finansowy EOG 2009-2014</t>
  </si>
  <si>
    <t>Program Operacyjny Infrastruktura i Środowisko 2007 - 2013</t>
  </si>
  <si>
    <t>Regionalny Program Operacyjny - Lubuskie 2020</t>
  </si>
  <si>
    <t>Regionalny Program Operacyjny Województwa Warmińsko - Mazurskiego na lata 2014 - 2020</t>
  </si>
  <si>
    <t>Regionalny Program Operacyjny Województwa Śląskiego na lata 2007-2013</t>
  </si>
  <si>
    <t>Regionalny Program Operacyjny Województwa Pomorskiego na lata 2007-2013</t>
  </si>
  <si>
    <t>Małopolski Regionalny Program Operacyjny na lata 2007-2013</t>
  </si>
  <si>
    <t>Regionalny Program Operacyjny dla Województwa Dolnośląskiego 2007-2013</t>
  </si>
  <si>
    <t>15/12</t>
  </si>
  <si>
    <t>15/11</t>
  </si>
  <si>
    <t>15/10</t>
  </si>
  <si>
    <t>15/09</t>
  </si>
  <si>
    <t>15/08</t>
  </si>
  <si>
    <t>15/07</t>
  </si>
  <si>
    <t>15/06</t>
  </si>
  <si>
    <t>15/05</t>
  </si>
  <si>
    <t>15/04</t>
  </si>
  <si>
    <t>15/03</t>
  </si>
  <si>
    <t>15/02</t>
  </si>
  <si>
    <t>9:7</t>
  </si>
  <si>
    <t>9:5</t>
  </si>
  <si>
    <t>Razem część</t>
  </si>
  <si>
    <t>Wydatki z budżetu środków europejskich</t>
  </si>
  <si>
    <t>Ustawa budżetowa na 2018 r.</t>
  </si>
  <si>
    <t>Nazwa Programów Operacyjnych</t>
  </si>
  <si>
    <t xml:space="preserve">Dział </t>
  </si>
  <si>
    <t>Część</t>
  </si>
  <si>
    <t xml:space="preserve">WYDATKI BUDŻETU ŚRODKÓW EUROPEJSKICH </t>
  </si>
  <si>
    <t>Tablica 19</t>
  </si>
  <si>
    <t>Tablica 20</t>
  </si>
  <si>
    <t>ZWROTY WYDATKÓW DOTYCZĄCE PŁATNOŚCI Z POPRZEDNICH LAT BUDŻETOWYCH</t>
  </si>
  <si>
    <t>w zł</t>
  </si>
  <si>
    <t>Nazwa programu</t>
  </si>
  <si>
    <t>Klasyfikacja budżetowa</t>
  </si>
  <si>
    <t>Zwroty wydatków dotyczące płatności z poprzednich lat budżetowych za okres I-X 2018r.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</si>
  <si>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</si>
  <si>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</si>
  <si>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</si>
  <si>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</si>
  <si>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Mechanizm Finansowy Europejskiego Obszaru Gospodarczego 2009-2014</t>
  </si>
  <si>
    <t>Program Operacyjny Kapitał Ludzki 2007 - 2013</t>
  </si>
  <si>
    <t>Program Operacyjny Rozwój Polski Wschodniej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</si>
  <si>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</si>
  <si>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</si>
  <si>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</si>
  <si>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</si>
  <si>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</si>
  <si>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</si>
  <si>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</si>
  <si>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</si>
  <si>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</si>
  <si>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</si>
  <si>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</si>
  <si>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</si>
  <si>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</si>
  <si>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</si>
  <si>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</si>
  <si>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</si>
  <si>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</si>
  <si>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</si>
  <si>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</si>
  <si>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</si>
  <si>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Rybactwo i Morze 2014-2020</t>
  </si>
  <si>
    <t>Program Operacyjny Zrównoważony Rozwój Sektora Rybołówstwa i Nadbrzeżnych Obszarów Rybackich 2007 - 2013</t>
  </si>
  <si>
    <t>Warszawa, grudzień 2018 r.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</si>
  <si>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</si>
  <si>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</si>
  <si>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</si>
  <si>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*)</t>
  </si>
  <si>
    <t>,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</si>
  <si>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zwroty nadpłat przewyższyły wpłaty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</si>
</sst>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\-#,###;&quot;-&quot;"/>
    <numFmt numFmtId="172" formatCode="#,##0;&quot;-&quot;#,###;&quot;-&quot;"/>
    <numFmt numFmtId="173" formatCode="#,##0.00;[Red]&quot;-&quot;#,##0.00"/>
    <numFmt numFmtId="174" formatCode="#,##0&quot; &quot;;;&quot;--- &quot;"/>
    <numFmt numFmtId="175" formatCode="#,###&quot; &quot;;&quot;-&quot;#,###&quot; &quot;;&quot;- &quot;"/>
    <numFmt numFmtId="176" formatCode="#,##0&quot; &quot;;;&quot;- &quot;"/>
    <numFmt numFmtId="177" formatCode="0&quot; &quot;;;&quot;- &quot;"/>
    <numFmt numFmtId="178" formatCode="#\ ##0&quot; &quot;;;&quot;-&quot;"/>
    <numFmt numFmtId="179" formatCode="#\ ###\ ##0&quot; &quot;;;&quot;-&quot;"/>
    <numFmt numFmtId="180" formatCode="#,##0.0"/>
    <numFmt numFmtId="181" formatCode="#,###,"/>
    <numFmt numFmtId="182" formatCode="\ #,###,"/>
    <numFmt numFmtId="183" formatCode="_-* #,##0.0000\ _z_ł_-;\-* #,##0.0000\ _z_ł_-;_-* &quot;-&quot;??\ _z_ł_-;_-@_-"/>
    <numFmt numFmtId="184" formatCode="_-* #,##0.0\ _z_ł_-;\-* #,##0.0\ _z_ł_-;_-* &quot;-&quot;?\ _z_ł_-;_-@_-"/>
    <numFmt numFmtId="185" formatCode="000"/>
  </numFmts>
  <fonts count="1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vertAlign val="superscript"/>
      <sz val="12"/>
      <color indexed="9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3"/>
      <name val="Arial"/>
      <family val="2"/>
      <charset val="238"/>
    </font>
    <font>
      <sz val="14"/>
      <color indexed="9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vertAlign val="superscript"/>
      <sz val="12"/>
      <color indexed="8"/>
      <name val="Arial"/>
      <family val="2"/>
      <charset val="238"/>
    </font>
    <font>
      <vertAlign val="superscript"/>
      <sz val="11"/>
      <name val="Arial CE"/>
      <charset val="238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theme="0"/>
      <name val="Arial"/>
      <family val="2"/>
      <charset val="238"/>
    </font>
    <font>
      <b/>
      <sz val="10"/>
      <name val="Arial"/>
      <family val="2"/>
    </font>
    <font>
      <sz val="12"/>
      <color indexed="12"/>
      <name val="Arial"/>
      <family val="2"/>
    </font>
    <font>
      <sz val="12"/>
      <name val="Arial CE"/>
      <charset val="238"/>
    </font>
    <font>
      <sz val="12"/>
      <color theme="0"/>
      <name val="Arial"/>
      <family val="2"/>
    </font>
    <font>
      <vertAlign val="superscript"/>
      <sz val="10"/>
      <name val="Arial CE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vertAlign val="superscript"/>
      <sz val="14"/>
      <name val="Arial"/>
      <family val="2"/>
      <charset val="238"/>
    </font>
    <font>
      <sz val="12"/>
      <color rgb="FF000000"/>
      <name val="Arial"/>
      <family val="2"/>
      <charset val="238"/>
    </font>
    <font>
      <vertAlign val="superscript"/>
      <sz val="11"/>
      <name val="Arial CE"/>
      <family val="2"/>
      <charset val="238"/>
    </font>
    <font>
      <vertAlign val="superscript"/>
      <sz val="14"/>
      <name val="Arial CE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5"/>
      <name val="Arial CE"/>
      <charset val="238"/>
    </font>
    <font>
      <sz val="15"/>
      <name val="Arial CE"/>
      <charset val="238"/>
    </font>
    <font>
      <sz val="15"/>
      <name val="Arial"/>
      <family val="2"/>
      <charset val="238"/>
    </font>
    <font>
      <sz val="13"/>
      <name val="Arial CE"/>
      <charset val="238"/>
    </font>
    <font>
      <sz val="15"/>
      <color rgb="FFFF0000"/>
      <name val="Arial CE"/>
      <charset val="238"/>
    </font>
    <font>
      <sz val="15"/>
      <color rgb="FFFF0000"/>
      <name val="Arial"/>
      <family val="2"/>
      <charset val="238"/>
    </font>
    <font>
      <sz val="15"/>
      <color theme="1"/>
      <name val="Arial CE"/>
      <charset val="238"/>
    </font>
    <font>
      <sz val="9"/>
      <name val="Arial CE"/>
      <charset val="238"/>
    </font>
    <font>
      <b/>
      <sz val="13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5"/>
      <name val="Arial"/>
      <family val="2"/>
      <charset val="238"/>
    </font>
    <font>
      <sz val="8"/>
      <color indexed="9"/>
      <name val="Arial CE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2" borderId="0" applyNumberFormat="0" applyBorder="0" applyAlignment="0" applyProtection="0"/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10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7" borderId="1" applyNumberFormat="0" applyAlignment="0" applyProtection="0"/>
    <xf numFmtId="0" fontId="19" fillId="7" borderId="1" applyNumberFormat="0" applyAlignment="0" applyProtection="0"/>
    <xf numFmtId="0" fontId="18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8" fillId="7" borderId="1" applyNumberFormat="0" applyAlignment="0" applyProtection="0"/>
    <xf numFmtId="0" fontId="20" fillId="20" borderId="3" applyNumberFormat="0" applyAlignment="0" applyProtection="0"/>
    <xf numFmtId="0" fontId="21" fillId="20" borderId="3" applyNumberFormat="0" applyAlignment="0" applyProtection="0"/>
    <xf numFmtId="0" fontId="20" fillId="20" borderId="3" applyNumberFormat="0" applyAlignment="0" applyProtection="0"/>
    <xf numFmtId="0" fontId="21" fillId="20" borderId="3" applyNumberFormat="0" applyAlignment="0" applyProtection="0"/>
    <xf numFmtId="0" fontId="21" fillId="20" borderId="3" applyNumberFormat="0" applyAlignment="0" applyProtection="0"/>
    <xf numFmtId="0" fontId="21" fillId="20" borderId="3" applyNumberFormat="0" applyAlignment="0" applyProtection="0"/>
    <xf numFmtId="0" fontId="20" fillId="20" borderId="3" applyNumberFormat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73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19" fillId="7" borderId="1" applyNumberFormat="0" applyAlignment="0" applyProtection="0"/>
    <xf numFmtId="0" fontId="29" fillId="0" borderId="7" applyNumberFormat="0" applyFill="0" applyAlignment="0" applyProtection="0"/>
    <xf numFmtId="0" fontId="30" fillId="0" borderId="7" applyNumberFormat="0" applyFill="0" applyAlignment="0" applyProtection="0"/>
    <xf numFmtId="0" fontId="29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29" fillId="0" borderId="7" applyNumberFormat="0" applyFill="0" applyAlignment="0" applyProtection="0"/>
    <xf numFmtId="0" fontId="31" fillId="21" borderId="2" applyNumberFormat="0" applyAlignment="0" applyProtection="0"/>
    <xf numFmtId="0" fontId="17" fillId="21" borderId="2" applyNumberFormat="0" applyAlignment="0" applyProtection="0"/>
    <xf numFmtId="0" fontId="31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31" fillId="21" borderId="2" applyNumberFormat="0" applyAlignment="0" applyProtection="0"/>
    <xf numFmtId="0" fontId="30" fillId="0" borderId="7" applyNumberFormat="0" applyFill="0" applyAlignment="0" applyProtection="0"/>
    <xf numFmtId="0" fontId="32" fillId="0" borderId="4" applyNumberFormat="0" applyFill="0" applyAlignment="0" applyProtection="0"/>
    <xf numFmtId="0" fontId="26" fillId="0" borderId="4" applyNumberFormat="0" applyFill="0" applyAlignment="0" applyProtection="0"/>
    <xf numFmtId="0" fontId="32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27" fillId="0" borderId="5" applyNumberFormat="0" applyFill="0" applyAlignment="0" applyProtection="0"/>
    <xf numFmtId="0" fontId="33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28" fillId="0" borderId="6" applyNumberFormat="0" applyFill="0" applyAlignment="0" applyProtection="0"/>
    <xf numFmtId="0" fontId="34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165" fontId="37" fillId="0" borderId="0"/>
    <xf numFmtId="165" fontId="37" fillId="0" borderId="0"/>
    <xf numFmtId="165" fontId="37" fillId="0" borderId="0"/>
    <xf numFmtId="165" fontId="37" fillId="0" borderId="0"/>
    <xf numFmtId="165" fontId="37" fillId="0" borderId="0"/>
    <xf numFmtId="165" fontId="37" fillId="0" borderId="0"/>
    <xf numFmtId="165" fontId="3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7" fillId="0" borderId="0"/>
    <xf numFmtId="0" fontId="11" fillId="0" borderId="0"/>
    <xf numFmtId="0" fontId="11" fillId="0" borderId="0"/>
    <xf numFmtId="165" fontId="37" fillId="0" borderId="0"/>
    <xf numFmtId="165" fontId="37" fillId="0" borderId="0"/>
    <xf numFmtId="165" fontId="37" fillId="0" borderId="0"/>
    <xf numFmtId="0" fontId="38" fillId="0" borderId="0"/>
    <xf numFmtId="167" fontId="37" fillId="0" borderId="0"/>
    <xf numFmtId="0" fontId="38" fillId="0" borderId="0"/>
    <xf numFmtId="167" fontId="37" fillId="0" borderId="0"/>
    <xf numFmtId="0" fontId="24" fillId="0" borderId="0"/>
    <xf numFmtId="0" fontId="12" fillId="0" borderId="0"/>
    <xf numFmtId="167" fontId="37" fillId="0" borderId="0"/>
    <xf numFmtId="0" fontId="12" fillId="0" borderId="0"/>
    <xf numFmtId="0" fontId="3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8" fillId="0" borderId="0"/>
    <xf numFmtId="0" fontId="39" fillId="0" borderId="0"/>
    <xf numFmtId="0" fontId="24" fillId="0" borderId="0"/>
    <xf numFmtId="0" fontId="10" fillId="0" borderId="0"/>
    <xf numFmtId="0" fontId="39" fillId="0" borderId="0"/>
    <xf numFmtId="0" fontId="10" fillId="0" borderId="0"/>
    <xf numFmtId="0" fontId="11" fillId="0" borderId="0"/>
    <xf numFmtId="165" fontId="37" fillId="0" borderId="0"/>
    <xf numFmtId="0" fontId="12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165" fontId="37" fillId="0" borderId="0"/>
    <xf numFmtId="165" fontId="37" fillId="0" borderId="0"/>
    <xf numFmtId="165" fontId="37" fillId="0" borderId="0"/>
    <xf numFmtId="165" fontId="37" fillId="0" borderId="0" applyFill="0"/>
    <xf numFmtId="0" fontId="10" fillId="0" borderId="0"/>
    <xf numFmtId="165" fontId="37" fillId="0" borderId="0" applyFill="0"/>
    <xf numFmtId="165" fontId="37" fillId="0" borderId="0" applyFill="0"/>
    <xf numFmtId="165" fontId="37" fillId="0" borderId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38" fillId="23" borderId="8" applyNumberFormat="0" applyFont="0" applyAlignment="0" applyProtection="0"/>
    <xf numFmtId="0" fontId="40" fillId="20" borderId="1" applyNumberFormat="0" applyAlignment="0" applyProtection="0"/>
    <xf numFmtId="0" fontId="16" fillId="20" borderId="1" applyNumberFormat="0" applyAlignment="0" applyProtection="0"/>
    <xf numFmtId="0" fontId="40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40" fillId="20" borderId="1" applyNumberFormat="0" applyAlignment="0" applyProtection="0"/>
    <xf numFmtId="0" fontId="21" fillId="20" borderId="3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2" fillId="0" borderId="9" applyNumberFormat="0" applyFill="0" applyAlignment="0" applyProtection="0"/>
    <xf numFmtId="0" fontId="43" fillId="0" borderId="9" applyNumberFormat="0" applyFill="0" applyAlignment="0" applyProtection="0"/>
    <xf numFmtId="0" fontId="42" fillId="0" borderId="9" applyNumberFormat="0" applyFill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2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2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0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0" fontId="11" fillId="23" borderId="8" applyNumberFormat="0" applyFont="0" applyAlignment="0" applyProtection="0"/>
    <xf numFmtId="44" fontId="41" fillId="0" borderId="0" applyFont="0" applyFill="0" applyBorder="0" applyAlignment="0" applyProtection="0"/>
    <xf numFmtId="6" fontId="4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48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1" fillId="0" borderId="0"/>
    <xf numFmtId="164" fontId="41" fillId="0" borderId="0" applyFont="0" applyFill="0" applyBorder="0" applyAlignment="0" applyProtection="0"/>
    <xf numFmtId="165" fontId="37" fillId="0" borderId="0"/>
    <xf numFmtId="0" fontId="88" fillId="0" borderId="0"/>
    <xf numFmtId="9" fontId="12" fillId="0" borderId="0" applyFont="0" applyFill="0" applyBorder="0" applyAlignment="0" applyProtection="0"/>
    <xf numFmtId="0" fontId="9" fillId="0" borderId="0"/>
    <xf numFmtId="0" fontId="88" fillId="0" borderId="0"/>
    <xf numFmtId="0" fontId="10" fillId="0" borderId="0"/>
    <xf numFmtId="0" fontId="89" fillId="0" borderId="0"/>
    <xf numFmtId="0" fontId="38" fillId="0" borderId="0"/>
    <xf numFmtId="0" fontId="8" fillId="0" borderId="0"/>
    <xf numFmtId="9" fontId="8" fillId="0" borderId="0" applyFont="0" applyFill="0" applyBorder="0" applyAlignment="0" applyProtection="0"/>
    <xf numFmtId="0" fontId="9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94" fillId="0" borderId="0"/>
    <xf numFmtId="165" fontId="37" fillId="0" borderId="0"/>
    <xf numFmtId="165" fontId="37" fillId="0" borderId="0"/>
    <xf numFmtId="0" fontId="9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175" fontId="37" fillId="0" borderId="0"/>
    <xf numFmtId="0" fontId="39" fillId="0" borderId="0"/>
    <xf numFmtId="175" fontId="37" fillId="0" borderId="0"/>
    <xf numFmtId="175" fontId="37" fillId="0" borderId="0"/>
    <xf numFmtId="0" fontId="39" fillId="0" borderId="0"/>
    <xf numFmtId="0" fontId="39" fillId="0" borderId="0"/>
    <xf numFmtId="0" fontId="24" fillId="0" borderId="0"/>
    <xf numFmtId="0" fontId="1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775">
    <xf numFmtId="0" fontId="0" fillId="0" borderId="0" xfId="0"/>
    <xf numFmtId="0" fontId="49" fillId="0" borderId="0" xfId="343" applyFont="1" applyFill="1" applyAlignment="1">
      <alignment vertical="center"/>
    </xf>
    <xf numFmtId="0" fontId="50" fillId="0" borderId="0" xfId="343" applyFont="1" applyFill="1" applyAlignment="1">
      <alignment vertical="center"/>
    </xf>
    <xf numFmtId="0" fontId="49" fillId="0" borderId="0" xfId="343" applyFont="1" applyFill="1" applyAlignment="1" applyProtection="1">
      <alignment horizontal="centerContinuous" vertical="center"/>
      <protection locked="0"/>
    </xf>
    <xf numFmtId="0" fontId="50" fillId="0" borderId="0" xfId="343" applyFont="1" applyFill="1" applyAlignment="1">
      <alignment horizontal="centerContinuous" vertical="center"/>
    </xf>
    <xf numFmtId="168" fontId="50" fillId="0" borderId="0" xfId="343" applyNumberFormat="1" applyFont="1" applyFill="1" applyAlignment="1">
      <alignment horizontal="centerContinuous" vertical="center"/>
    </xf>
    <xf numFmtId="168" fontId="49" fillId="0" borderId="0" xfId="343" applyNumberFormat="1" applyFont="1" applyFill="1" applyAlignment="1">
      <alignment vertical="center"/>
    </xf>
    <xf numFmtId="168" fontId="49" fillId="0" borderId="0" xfId="343" applyNumberFormat="1" applyFont="1" applyFill="1" applyAlignment="1">
      <alignment horizontal="left" vertical="center"/>
    </xf>
    <xf numFmtId="0" fontId="49" fillId="0" borderId="0" xfId="343" applyFont="1" applyFill="1" applyAlignment="1">
      <alignment horizontal="left" vertical="center"/>
    </xf>
    <xf numFmtId="0" fontId="52" fillId="0" borderId="0" xfId="343" applyFont="1" applyFill="1" applyAlignment="1">
      <alignment horizontal="right" vertical="center"/>
    </xf>
    <xf numFmtId="0" fontId="55" fillId="0" borderId="10" xfId="343" applyFont="1" applyFill="1" applyBorder="1" applyAlignment="1">
      <alignment vertical="center"/>
    </xf>
    <xf numFmtId="0" fontId="55" fillId="0" borderId="11" xfId="343" applyFont="1" applyFill="1" applyBorder="1" applyAlignment="1">
      <alignment vertical="center"/>
    </xf>
    <xf numFmtId="0" fontId="52" fillId="0" borderId="11" xfId="343" applyFont="1" applyFill="1" applyBorder="1" applyAlignment="1">
      <alignment vertical="center"/>
    </xf>
    <xf numFmtId="0" fontId="56" fillId="0" borderId="12" xfId="343" applyFont="1" applyFill="1" applyBorder="1" applyAlignment="1">
      <alignment vertical="center"/>
    </xf>
    <xf numFmtId="0" fontId="56" fillId="0" borderId="13" xfId="343" applyFont="1" applyFill="1" applyBorder="1" applyAlignment="1">
      <alignment horizontal="left" vertical="center"/>
    </xf>
    <xf numFmtId="0" fontId="56" fillId="0" borderId="13" xfId="343" applyFont="1" applyFill="1" applyBorder="1" applyAlignment="1">
      <alignment horizontal="centerContinuous" vertical="center"/>
    </xf>
    <xf numFmtId="0" fontId="56" fillId="0" borderId="14" xfId="343" applyFont="1" applyFill="1" applyBorder="1" applyAlignment="1">
      <alignment horizontal="centerContinuous" vertical="center"/>
    </xf>
    <xf numFmtId="165" fontId="49" fillId="0" borderId="15" xfId="342" applyFont="1" applyFill="1" applyBorder="1" applyAlignment="1">
      <alignment horizontal="left" vertical="center"/>
    </xf>
    <xf numFmtId="165" fontId="49" fillId="0" borderId="12" xfId="342" applyFont="1" applyFill="1" applyBorder="1" applyAlignment="1">
      <alignment horizontal="left" vertical="center"/>
    </xf>
    <xf numFmtId="165" fontId="49" fillId="0" borderId="16" xfId="342" applyFont="1" applyFill="1" applyBorder="1" applyAlignment="1">
      <alignment horizontal="left" vertical="center"/>
    </xf>
    <xf numFmtId="165" fontId="49" fillId="0" borderId="17" xfId="342" applyFont="1" applyFill="1" applyBorder="1" applyAlignment="1">
      <alignment horizontal="left" vertical="center"/>
    </xf>
    <xf numFmtId="165" fontId="49" fillId="0" borderId="0" xfId="342" applyFont="1" applyFill="1" applyAlignment="1">
      <alignment vertical="center"/>
    </xf>
    <xf numFmtId="0" fontId="50" fillId="0" borderId="18" xfId="343" applyFont="1" applyFill="1" applyBorder="1" applyAlignment="1">
      <alignment vertical="center"/>
    </xf>
    <xf numFmtId="0" fontId="50" fillId="0" borderId="0" xfId="343" applyFont="1" applyFill="1" applyBorder="1" applyAlignment="1">
      <alignment vertical="center"/>
    </xf>
    <xf numFmtId="165" fontId="57" fillId="0" borderId="0" xfId="342" applyFont="1" applyFill="1" applyBorder="1" applyAlignment="1" applyProtection="1">
      <alignment horizontal="left" vertical="center"/>
      <protection locked="0"/>
    </xf>
    <xf numFmtId="0" fontId="56" fillId="0" borderId="0" xfId="343" applyFont="1" applyFill="1" applyBorder="1" applyAlignment="1">
      <alignment vertical="center"/>
    </xf>
    <xf numFmtId="0" fontId="56" fillId="0" borderId="19" xfId="343" applyFont="1" applyFill="1" applyBorder="1" applyAlignment="1">
      <alignment horizontal="left" vertical="center"/>
    </xf>
    <xf numFmtId="0" fontId="52" fillId="0" borderId="19" xfId="343" applyFont="1" applyFill="1" applyBorder="1" applyAlignment="1">
      <alignment horizontal="center" vertical="center"/>
    </xf>
    <xf numFmtId="0" fontId="52" fillId="0" borderId="0" xfId="343" applyFont="1" applyFill="1" applyBorder="1" applyAlignment="1">
      <alignment horizontal="center" vertical="center"/>
    </xf>
    <xf numFmtId="165" fontId="52" fillId="0" borderId="20" xfId="342" applyFont="1" applyFill="1" applyBorder="1" applyAlignment="1">
      <alignment horizontal="centerContinuous" vertical="top"/>
    </xf>
    <xf numFmtId="165" fontId="52" fillId="0" borderId="0" xfId="342" applyFont="1" applyFill="1" applyAlignment="1">
      <alignment horizontal="center" vertical="center"/>
    </xf>
    <xf numFmtId="165" fontId="52" fillId="0" borderId="21" xfId="342" applyFont="1" applyFill="1" applyBorder="1" applyAlignment="1">
      <alignment horizontal="center" vertical="center"/>
    </xf>
    <xf numFmtId="165" fontId="52" fillId="0" borderId="21" xfId="342" applyFont="1" applyFill="1" applyBorder="1" applyAlignment="1">
      <alignment horizontal="centerContinuous" vertical="top"/>
    </xf>
    <xf numFmtId="165" fontId="50" fillId="0" borderId="0" xfId="342" applyFont="1" applyFill="1" applyAlignment="1">
      <alignment vertical="center"/>
    </xf>
    <xf numFmtId="0" fontId="57" fillId="0" borderId="0" xfId="343" applyFont="1" applyFill="1" applyBorder="1" applyAlignment="1" applyProtection="1">
      <alignment horizontal="left" vertical="center"/>
      <protection locked="0"/>
    </xf>
    <xf numFmtId="0" fontId="56" fillId="0" borderId="0" xfId="343" applyFont="1" applyFill="1" applyAlignment="1">
      <alignment vertical="center"/>
    </xf>
    <xf numFmtId="0" fontId="52" fillId="0" borderId="19" xfId="343" applyFont="1" applyFill="1" applyBorder="1" applyAlignment="1">
      <alignment horizontal="center" vertical="top"/>
    </xf>
    <xf numFmtId="165" fontId="52" fillId="0" borderId="20" xfId="342" applyFont="1" applyFill="1" applyBorder="1" applyAlignment="1">
      <alignment horizontal="centerContinuous" vertical="center"/>
    </xf>
    <xf numFmtId="165" fontId="52" fillId="0" borderId="21" xfId="342" applyFont="1" applyFill="1" applyBorder="1" applyAlignment="1">
      <alignment horizontal="center" vertical="top"/>
    </xf>
    <xf numFmtId="0" fontId="52" fillId="0" borderId="21" xfId="343" applyFont="1" applyFill="1" applyBorder="1" applyAlignment="1">
      <alignment horizontal="left" vertical="center"/>
    </xf>
    <xf numFmtId="0" fontId="52" fillId="0" borderId="0" xfId="343" applyFont="1" applyFill="1" applyBorder="1" applyAlignment="1">
      <alignment horizontal="centerContinuous" vertical="center"/>
    </xf>
    <xf numFmtId="0" fontId="56" fillId="0" borderId="22" xfId="343" applyFont="1" applyFill="1" applyBorder="1" applyAlignment="1">
      <alignment vertical="center"/>
    </xf>
    <xf numFmtId="0" fontId="56" fillId="0" borderId="23" xfId="343" applyFont="1" applyFill="1" applyBorder="1" applyAlignment="1">
      <alignment vertical="center"/>
    </xf>
    <xf numFmtId="0" fontId="56" fillId="0" borderId="0" xfId="343" applyFont="1" applyFill="1" applyBorder="1" applyAlignment="1">
      <alignment horizontal="centerContinuous" vertical="center"/>
    </xf>
    <xf numFmtId="165" fontId="52" fillId="0" borderId="23" xfId="342" applyFont="1" applyFill="1" applyBorder="1" applyAlignment="1">
      <alignment vertical="center"/>
    </xf>
    <xf numFmtId="165" fontId="52" fillId="0" borderId="24" xfId="342" applyFont="1" applyFill="1" applyBorder="1" applyAlignment="1">
      <alignment vertical="center"/>
    </xf>
    <xf numFmtId="165" fontId="52" fillId="0" borderId="25" xfId="342" applyFont="1" applyFill="1" applyBorder="1" applyAlignment="1">
      <alignment vertical="center"/>
    </xf>
    <xf numFmtId="165" fontId="52" fillId="0" borderId="22" xfId="342" applyFont="1" applyFill="1" applyBorder="1" applyAlignment="1">
      <alignment vertical="center"/>
    </xf>
    <xf numFmtId="165" fontId="52" fillId="0" borderId="26" xfId="342" applyFont="1" applyFill="1" applyBorder="1" applyAlignment="1">
      <alignment vertical="center"/>
    </xf>
    <xf numFmtId="0" fontId="50" fillId="0" borderId="27" xfId="343" applyFont="1" applyFill="1" applyBorder="1" applyAlignment="1">
      <alignment vertical="center"/>
    </xf>
    <xf numFmtId="0" fontId="50" fillId="0" borderId="28" xfId="343" applyFont="1" applyFill="1" applyBorder="1" applyAlignment="1">
      <alignment vertical="center"/>
    </xf>
    <xf numFmtId="0" fontId="58" fillId="0" borderId="28" xfId="343" applyFont="1" applyFill="1" applyBorder="1" applyAlignment="1">
      <alignment horizontal="centerContinuous" vertical="center"/>
    </xf>
    <xf numFmtId="0" fontId="58" fillId="0" borderId="29" xfId="343" applyFont="1" applyFill="1" applyBorder="1" applyAlignment="1">
      <alignment horizontal="centerContinuous" vertical="center"/>
    </xf>
    <xf numFmtId="0" fontId="58" fillId="0" borderId="27" xfId="343" applyFont="1" applyFill="1" applyBorder="1" applyAlignment="1">
      <alignment horizontal="center" vertical="center"/>
    </xf>
    <xf numFmtId="165" fontId="54" fillId="0" borderId="30" xfId="342" applyFont="1" applyFill="1" applyBorder="1" applyAlignment="1">
      <alignment horizontal="center" vertical="center"/>
    </xf>
    <xf numFmtId="165" fontId="54" fillId="0" borderId="31" xfId="342" applyFont="1" applyFill="1" applyBorder="1" applyAlignment="1">
      <alignment horizontal="center" vertical="center"/>
    </xf>
    <xf numFmtId="165" fontId="54" fillId="0" borderId="32" xfId="342" applyFont="1" applyFill="1" applyBorder="1" applyAlignment="1">
      <alignment horizontal="center" vertical="center"/>
    </xf>
    <xf numFmtId="165" fontId="54" fillId="0" borderId="33" xfId="342" applyFont="1" applyFill="1" applyBorder="1" applyAlignment="1">
      <alignment horizontal="center" vertical="center"/>
    </xf>
    <xf numFmtId="165" fontId="54" fillId="0" borderId="34" xfId="342" applyFont="1" applyFill="1" applyBorder="1" applyAlignment="1">
      <alignment horizontal="center" vertical="center"/>
    </xf>
    <xf numFmtId="0" fontId="49" fillId="0" borderId="0" xfId="343" applyFont="1" applyFill="1" applyBorder="1" applyAlignment="1" applyProtection="1">
      <alignment horizontal="left"/>
    </xf>
    <xf numFmtId="0" fontId="52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50" fillId="0" borderId="0" xfId="343" applyFont="1" applyFill="1"/>
    <xf numFmtId="0" fontId="49" fillId="0" borderId="0" xfId="343" quotePrefix="1" applyFont="1" applyFill="1" applyBorder="1" applyAlignment="1" applyProtection="1">
      <alignment horizontal="left"/>
    </xf>
    <xf numFmtId="0" fontId="52" fillId="0" borderId="35" xfId="343" applyFont="1" applyFill="1" applyBorder="1" applyAlignment="1">
      <alignment horizontal="centerContinuous" vertical="center"/>
    </xf>
    <xf numFmtId="165" fontId="60" fillId="0" borderId="0" xfId="342" applyFont="1" applyFill="1" applyBorder="1" applyAlignment="1" applyProtection="1">
      <alignment horizontal="right"/>
    </xf>
    <xf numFmtId="0" fontId="50" fillId="0" borderId="36" xfId="343" applyFont="1" applyFill="1" applyBorder="1" applyAlignment="1">
      <alignment vertical="center"/>
    </xf>
    <xf numFmtId="0" fontId="50" fillId="0" borderId="29" xfId="343" applyFont="1" applyFill="1" applyBorder="1" applyAlignment="1">
      <alignment vertical="center"/>
    </xf>
    <xf numFmtId="0" fontId="49" fillId="0" borderId="29" xfId="343" quotePrefix="1" applyFont="1" applyFill="1" applyBorder="1" applyAlignment="1" applyProtection="1">
      <alignment horizontal="left"/>
    </xf>
    <xf numFmtId="0" fontId="50" fillId="0" borderId="18" xfId="343" quotePrefix="1" applyFont="1" applyFill="1" applyBorder="1" applyAlignment="1">
      <alignment horizontal="right"/>
    </xf>
    <xf numFmtId="0" fontId="50" fillId="0" borderId="0" xfId="343" applyFont="1" applyFill="1" applyBorder="1" applyAlignment="1"/>
    <xf numFmtId="1" fontId="50" fillId="0" borderId="0" xfId="343" applyNumberFormat="1" applyFont="1" applyFill="1" applyBorder="1"/>
    <xf numFmtId="0" fontId="55" fillId="0" borderId="14" xfId="343" applyFont="1" applyFill="1" applyBorder="1" applyAlignment="1">
      <alignment horizontal="centerContinuous"/>
    </xf>
    <xf numFmtId="172" fontId="61" fillId="0" borderId="0" xfId="343" applyNumberFormat="1" applyFont="1" applyFill="1" applyBorder="1" applyAlignment="1" applyProtection="1">
      <alignment vertical="center"/>
    </xf>
    <xf numFmtId="0" fontId="50" fillId="0" borderId="18" xfId="343" applyFont="1" applyFill="1" applyBorder="1" applyAlignment="1">
      <alignment horizontal="right"/>
    </xf>
    <xf numFmtId="0" fontId="55" fillId="0" borderId="35" xfId="343" applyFont="1" applyFill="1" applyBorder="1" applyAlignment="1">
      <alignment horizontal="centerContinuous"/>
    </xf>
    <xf numFmtId="0" fontId="50" fillId="0" borderId="36" xfId="343" applyFont="1" applyFill="1" applyBorder="1" applyAlignment="1">
      <alignment horizontal="right"/>
    </xf>
    <xf numFmtId="0" fontId="50" fillId="0" borderId="29" xfId="343" applyFont="1" applyFill="1" applyBorder="1" applyAlignment="1"/>
    <xf numFmtId="1" fontId="50" fillId="0" borderId="29" xfId="343" applyNumberFormat="1" applyFont="1" applyFill="1" applyBorder="1"/>
    <xf numFmtId="0" fontId="55" fillId="0" borderId="37" xfId="343" applyFont="1" applyFill="1" applyBorder="1" applyAlignment="1">
      <alignment horizontal="centerContinuous"/>
    </xf>
    <xf numFmtId="0" fontId="55" fillId="0" borderId="38" xfId="343" applyFont="1" applyFill="1" applyBorder="1" applyAlignment="1">
      <alignment horizontal="centerContinuous"/>
    </xf>
    <xf numFmtId="0" fontId="55" fillId="0" borderId="39" xfId="343" applyFont="1" applyFill="1" applyBorder="1" applyAlignment="1">
      <alignment horizontal="centerContinuous"/>
    </xf>
    <xf numFmtId="0" fontId="55" fillId="0" borderId="40" xfId="343" applyFont="1" applyFill="1" applyBorder="1" applyAlignment="1">
      <alignment horizontal="centerContinuous"/>
    </xf>
    <xf numFmtId="0" fontId="55" fillId="0" borderId="41" xfId="343" applyFont="1" applyFill="1" applyBorder="1" applyAlignment="1">
      <alignment horizontal="centerContinuous"/>
    </xf>
    <xf numFmtId="0" fontId="50" fillId="0" borderId="0" xfId="343" quotePrefix="1" applyFont="1" applyFill="1" applyBorder="1" applyAlignment="1"/>
    <xf numFmtId="0" fontId="51" fillId="0" borderId="0" xfId="343" applyFont="1" applyFill="1" applyBorder="1" applyAlignment="1"/>
    <xf numFmtId="0" fontId="51" fillId="0" borderId="18" xfId="343" applyFont="1" applyFill="1" applyBorder="1" applyAlignment="1">
      <alignment horizontal="right"/>
    </xf>
    <xf numFmtId="0" fontId="50" fillId="0" borderId="18" xfId="343" quotePrefix="1" applyNumberFormat="1" applyFont="1" applyFill="1" applyBorder="1" applyAlignment="1">
      <alignment horizontal="right"/>
    </xf>
    <xf numFmtId="0" fontId="50" fillId="0" borderId="18" xfId="343" quotePrefix="1" applyFont="1" applyFill="1" applyBorder="1" applyAlignment="1"/>
    <xf numFmtId="0" fontId="50" fillId="0" borderId="11" xfId="343" applyFont="1" applyFill="1" applyBorder="1" applyAlignment="1"/>
    <xf numFmtId="0" fontId="50" fillId="0" borderId="0" xfId="343" applyFont="1" applyFill="1" applyBorder="1" applyAlignment="1">
      <alignment horizontal="right"/>
    </xf>
    <xf numFmtId="0" fontId="55" fillId="0" borderId="0" xfId="343" applyFont="1" applyFill="1" applyBorder="1" applyAlignment="1">
      <alignment horizontal="centerContinuous"/>
    </xf>
    <xf numFmtId="170" fontId="61" fillId="0" borderId="0" xfId="343" applyNumberFormat="1" applyFont="1" applyFill="1" applyBorder="1" applyAlignment="1" applyProtection="1">
      <alignment vertical="center"/>
    </xf>
    <xf numFmtId="0" fontId="50" fillId="0" borderId="0" xfId="0" applyFont="1"/>
    <xf numFmtId="165" fontId="64" fillId="0" borderId="0" xfId="339" quotePrefix="1" applyFont="1" applyBorder="1" applyAlignment="1" applyProtection="1">
      <alignment horizontal="left"/>
    </xf>
    <xf numFmtId="165" fontId="49" fillId="0" borderId="0" xfId="340" applyFont="1" applyAlignment="1" applyProtection="1">
      <alignment horizontal="left"/>
    </xf>
    <xf numFmtId="165" fontId="50" fillId="0" borderId="0" xfId="340" applyFont="1"/>
    <xf numFmtId="165" fontId="67" fillId="0" borderId="0" xfId="340" applyFont="1"/>
    <xf numFmtId="165" fontId="68" fillId="0" borderId="0" xfId="340" applyFont="1"/>
    <xf numFmtId="165" fontId="69" fillId="0" borderId="0" xfId="340" applyFont="1" applyAlignment="1" applyProtection="1">
      <alignment horizontal="centerContinuous"/>
    </xf>
    <xf numFmtId="165" fontId="68" fillId="0" borderId="0" xfId="340" applyFont="1" applyAlignment="1">
      <alignment horizontal="centerContinuous"/>
    </xf>
    <xf numFmtId="165" fontId="68" fillId="0" borderId="29" xfId="340" applyFont="1" applyBorder="1"/>
    <xf numFmtId="165" fontId="52" fillId="0" borderId="0" xfId="340" applyFont="1" applyAlignment="1" applyProtection="1">
      <alignment horizontal="right"/>
    </xf>
    <xf numFmtId="165" fontId="68" fillId="0" borderId="15" xfId="340" applyFont="1" applyBorder="1"/>
    <xf numFmtId="165" fontId="52" fillId="0" borderId="15" xfId="340" applyFont="1" applyBorder="1" applyAlignment="1">
      <alignment horizontal="center"/>
    </xf>
    <xf numFmtId="165" fontId="52" fillId="0" borderId="20" xfId="340" applyFont="1" applyBorder="1" applyAlignment="1">
      <alignment horizontal="center"/>
    </xf>
    <xf numFmtId="165" fontId="52" fillId="0" borderId="20" xfId="340" applyFont="1" applyBorder="1" applyAlignment="1" applyProtection="1">
      <alignment horizontal="center" vertical="center"/>
    </xf>
    <xf numFmtId="165" fontId="68" fillId="0" borderId="23" xfId="340" applyFont="1" applyBorder="1"/>
    <xf numFmtId="165" fontId="52" fillId="0" borderId="23" xfId="340" applyFont="1" applyBorder="1" applyAlignment="1" applyProtection="1">
      <alignment horizontal="center" vertical="center"/>
    </xf>
    <xf numFmtId="165" fontId="71" fillId="0" borderId="23" xfId="340" applyFont="1" applyBorder="1" applyAlignment="1">
      <alignment horizontal="center" vertical="center"/>
    </xf>
    <xf numFmtId="165" fontId="71" fillId="0" borderId="42" xfId="340" quotePrefix="1" applyFont="1" applyBorder="1" applyAlignment="1" applyProtection="1">
      <alignment horizontal="center" vertical="center"/>
    </xf>
    <xf numFmtId="165" fontId="68" fillId="0" borderId="0" xfId="340" applyFont="1" applyAlignment="1">
      <alignment horizontal="center" vertical="center"/>
    </xf>
    <xf numFmtId="165" fontId="49" fillId="0" borderId="20" xfId="340" applyFont="1" applyBorder="1"/>
    <xf numFmtId="1" fontId="50" fillId="0" borderId="20" xfId="340" applyNumberFormat="1" applyFont="1" applyBorder="1"/>
    <xf numFmtId="165" fontId="68" fillId="0" borderId="0" xfId="340" applyFont="1" applyBorder="1"/>
    <xf numFmtId="4" fontId="68" fillId="0" borderId="0" xfId="340" applyNumberFormat="1" applyFont="1"/>
    <xf numFmtId="165" fontId="74" fillId="0" borderId="0" xfId="340" applyFont="1" applyBorder="1"/>
    <xf numFmtId="169" fontId="74" fillId="0" borderId="0" xfId="340" applyNumberFormat="1" applyFont="1" applyBorder="1" applyAlignment="1" applyProtection="1"/>
    <xf numFmtId="165" fontId="49" fillId="0" borderId="0" xfId="341" applyFont="1" applyAlignment="1" applyProtection="1">
      <alignment horizontal="left"/>
    </xf>
    <xf numFmtId="165" fontId="50" fillId="0" borderId="0" xfId="341" applyFont="1"/>
    <xf numFmtId="165" fontId="49" fillId="0" borderId="0" xfId="341" applyFont="1" applyAlignment="1" applyProtection="1">
      <alignment horizontal="centerContinuous"/>
    </xf>
    <xf numFmtId="165" fontId="50" fillId="0" borderId="0" xfId="341" applyFont="1" applyAlignment="1">
      <alignment horizontal="centerContinuous"/>
    </xf>
    <xf numFmtId="165" fontId="52" fillId="0" borderId="0" xfId="341" applyFont="1" applyAlignment="1" applyProtection="1">
      <alignment horizontal="right"/>
    </xf>
    <xf numFmtId="165" fontId="55" fillId="0" borderId="15" xfId="341" applyFont="1" applyBorder="1"/>
    <xf numFmtId="165" fontId="52" fillId="0" borderId="39" xfId="341" applyFont="1" applyBorder="1" applyAlignment="1">
      <alignment horizontal="center"/>
    </xf>
    <xf numFmtId="165" fontId="52" fillId="0" borderId="43" xfId="341" applyFont="1" applyBorder="1" applyAlignment="1">
      <alignment vertical="center"/>
    </xf>
    <xf numFmtId="165" fontId="52" fillId="0" borderId="20" xfId="341" applyFont="1" applyBorder="1" applyAlignment="1">
      <alignment horizontal="center"/>
    </xf>
    <xf numFmtId="165" fontId="52" fillId="0" borderId="38" xfId="341" applyFont="1" applyBorder="1" applyAlignment="1" applyProtection="1">
      <alignment horizontal="center" vertical="center"/>
    </xf>
    <xf numFmtId="165" fontId="52" fillId="0" borderId="35" xfId="341" applyFont="1" applyBorder="1" applyAlignment="1" applyProtection="1">
      <alignment horizontal="centerContinuous" vertical="center"/>
    </xf>
    <xf numFmtId="165" fontId="55" fillId="0" borderId="23" xfId="341" applyFont="1" applyBorder="1"/>
    <xf numFmtId="165" fontId="52" fillId="0" borderId="40" xfId="341" applyFont="1" applyBorder="1" applyAlignment="1">
      <alignment horizontal="center"/>
    </xf>
    <xf numFmtId="165" fontId="52" fillId="0" borderId="22" xfId="341" applyFont="1" applyBorder="1" applyAlignment="1">
      <alignment vertical="center"/>
    </xf>
    <xf numFmtId="165" fontId="54" fillId="0" borderId="23" xfId="341" applyFont="1" applyBorder="1" applyAlignment="1">
      <alignment horizontal="center" vertical="center"/>
    </xf>
    <xf numFmtId="165" fontId="54" fillId="0" borderId="40" xfId="341" quotePrefix="1" applyFont="1" applyBorder="1" applyAlignment="1" applyProtection="1">
      <alignment horizontal="center" vertical="center"/>
    </xf>
    <xf numFmtId="165" fontId="54" fillId="0" borderId="22" xfId="341" applyFont="1" applyBorder="1" applyAlignment="1" applyProtection="1">
      <alignment horizontal="center" vertical="center"/>
    </xf>
    <xf numFmtId="165" fontId="54" fillId="0" borderId="22" xfId="341" quotePrefix="1" applyFont="1" applyBorder="1" applyAlignment="1" applyProtection="1">
      <alignment horizontal="center" vertical="center"/>
    </xf>
    <xf numFmtId="165" fontId="50" fillId="0" borderId="0" xfId="341" applyFont="1" applyAlignment="1">
      <alignment horizontal="center" vertical="center"/>
    </xf>
    <xf numFmtId="165" fontId="49" fillId="0" borderId="15" xfId="341" applyFont="1" applyBorder="1" applyAlignment="1" applyProtection="1">
      <alignment horizontal="left"/>
    </xf>
    <xf numFmtId="1" fontId="50" fillId="0" borderId="20" xfId="341" applyNumberFormat="1" applyFont="1" applyBorder="1"/>
    <xf numFmtId="1" fontId="50" fillId="0" borderId="23" xfId="341" applyNumberFormat="1" applyFont="1" applyBorder="1"/>
    <xf numFmtId="165" fontId="49" fillId="0" borderId="0" xfId="342" applyFont="1" applyFill="1" applyAlignment="1">
      <alignment horizontal="left" vertical="center"/>
    </xf>
    <xf numFmtId="165" fontId="49" fillId="0" borderId="0" xfId="345" applyFont="1" applyFill="1" applyAlignment="1">
      <alignment horizontal="left" vertical="center"/>
    </xf>
    <xf numFmtId="165" fontId="49" fillId="0" borderId="0" xfId="345" applyFont="1" applyFill="1" applyAlignment="1">
      <alignment vertical="center"/>
    </xf>
    <xf numFmtId="165" fontId="50" fillId="0" borderId="0" xfId="345" applyFont="1" applyFill="1" applyAlignment="1">
      <alignment vertical="center"/>
    </xf>
    <xf numFmtId="165" fontId="49" fillId="0" borderId="0" xfId="345" applyFont="1" applyFill="1" applyAlignment="1" applyProtection="1">
      <alignment horizontal="centerContinuous" vertical="center"/>
      <protection locked="0"/>
    </xf>
    <xf numFmtId="165" fontId="49" fillId="0" borderId="0" xfId="345" applyFont="1" applyFill="1" applyAlignment="1">
      <alignment horizontal="centerContinuous" vertical="center"/>
    </xf>
    <xf numFmtId="165" fontId="49" fillId="0" borderId="0" xfId="345" applyFont="1" applyFill="1" applyBorder="1" applyAlignment="1">
      <alignment vertical="center"/>
    </xf>
    <xf numFmtId="165" fontId="52" fillId="0" borderId="0" xfId="345" applyFont="1" applyFill="1" applyAlignment="1">
      <alignment horizontal="right" vertical="center"/>
    </xf>
    <xf numFmtId="165" fontId="49" fillId="0" borderId="10" xfId="345" applyFont="1" applyFill="1" applyBorder="1" applyAlignment="1">
      <alignment vertical="center"/>
    </xf>
    <xf numFmtId="165" fontId="56" fillId="0" borderId="11" xfId="345" applyFont="1" applyFill="1" applyBorder="1" applyAlignment="1">
      <alignment vertical="center"/>
    </xf>
    <xf numFmtId="165" fontId="52" fillId="0" borderId="11" xfId="345" applyFont="1" applyFill="1" applyBorder="1" applyAlignment="1">
      <alignment vertical="center"/>
    </xf>
    <xf numFmtId="165" fontId="49" fillId="0" borderId="12" xfId="342" applyFont="1" applyFill="1" applyBorder="1" applyAlignment="1">
      <alignment horizontal="centerContinuous" vertical="center"/>
    </xf>
    <xf numFmtId="165" fontId="56" fillId="0" borderId="0" xfId="345" applyFont="1" applyFill="1" applyBorder="1" applyAlignment="1">
      <alignment horizontal="left" vertical="center"/>
    </xf>
    <xf numFmtId="165" fontId="56" fillId="0" borderId="18" xfId="345" applyFont="1" applyFill="1" applyBorder="1" applyAlignment="1">
      <alignment vertical="center"/>
    </xf>
    <xf numFmtId="165" fontId="56" fillId="0" borderId="0" xfId="345" applyFont="1" applyFill="1" applyBorder="1" applyAlignment="1">
      <alignment vertical="center"/>
    </xf>
    <xf numFmtId="165" fontId="57" fillId="0" borderId="0" xfId="345" applyFont="1" applyFill="1" applyBorder="1" applyAlignment="1" applyProtection="1">
      <alignment horizontal="left" vertical="center"/>
      <protection locked="0"/>
    </xf>
    <xf numFmtId="165" fontId="49" fillId="0" borderId="21" xfId="342" applyFont="1" applyFill="1" applyBorder="1" applyAlignment="1">
      <alignment horizontal="left" vertical="center"/>
    </xf>
    <xf numFmtId="165" fontId="52" fillId="0" borderId="0" xfId="342" applyFont="1" applyFill="1" applyAlignment="1">
      <alignment horizontal="centerContinuous" vertical="center"/>
    </xf>
    <xf numFmtId="165" fontId="49" fillId="0" borderId="18" xfId="345" applyFont="1" applyFill="1" applyBorder="1" applyAlignment="1">
      <alignment horizontal="center" vertical="center"/>
    </xf>
    <xf numFmtId="165" fontId="49" fillId="0" borderId="0" xfId="345" applyFont="1" applyFill="1" applyBorder="1" applyAlignment="1">
      <alignment horizontal="center" vertical="center"/>
    </xf>
    <xf numFmtId="165" fontId="56" fillId="0" borderId="18" xfId="345" applyFont="1" applyFill="1" applyBorder="1" applyAlignment="1">
      <alignment horizontal="left" vertical="center"/>
    </xf>
    <xf numFmtId="165" fontId="52" fillId="0" borderId="21" xfId="342" applyFont="1" applyFill="1" applyBorder="1" applyAlignment="1">
      <alignment horizontal="left" vertical="center"/>
    </xf>
    <xf numFmtId="165" fontId="56" fillId="0" borderId="35" xfId="345" applyFont="1" applyFill="1" applyBorder="1" applyAlignment="1">
      <alignment vertical="center"/>
    </xf>
    <xf numFmtId="165" fontId="52" fillId="0" borderId="24" xfId="342" applyFont="1" applyFill="1" applyBorder="1" applyAlignment="1">
      <alignment horizontal="centerContinuous" vertical="center"/>
    </xf>
    <xf numFmtId="165" fontId="54" fillId="0" borderId="27" xfId="344" applyFont="1" applyFill="1" applyBorder="1" applyAlignment="1">
      <alignment horizontal="centerContinuous" vertical="center"/>
    </xf>
    <xf numFmtId="165" fontId="54" fillId="0" borderId="28" xfId="344" applyFont="1" applyFill="1" applyBorder="1" applyAlignment="1">
      <alignment horizontal="centerContinuous" vertical="center"/>
    </xf>
    <xf numFmtId="165" fontId="54" fillId="0" borderId="45" xfId="344" applyFont="1" applyFill="1" applyBorder="1" applyAlignment="1">
      <alignment horizontal="centerContinuous" vertical="center"/>
    </xf>
    <xf numFmtId="165" fontId="54" fillId="0" borderId="34" xfId="342" applyFont="1" applyFill="1" applyBorder="1" applyAlignment="1">
      <alignment horizontal="centerContinuous" vertical="center"/>
    </xf>
    <xf numFmtId="165" fontId="49" fillId="0" borderId="18" xfId="345" applyFont="1" applyFill="1" applyBorder="1" applyAlignment="1" applyProtection="1">
      <alignment horizontal="left"/>
    </xf>
    <xf numFmtId="165" fontId="49" fillId="0" borderId="0" xfId="345" applyFont="1" applyFill="1" applyBorder="1" applyAlignment="1" applyProtection="1">
      <alignment horizontal="left"/>
    </xf>
    <xf numFmtId="165" fontId="52" fillId="0" borderId="35" xfId="345" applyFont="1" applyFill="1" applyBorder="1" applyAlignment="1">
      <alignment horizontal="centerContinuous" vertical="center"/>
    </xf>
    <xf numFmtId="165" fontId="50" fillId="0" borderId="0" xfId="345" applyFont="1" applyFill="1"/>
    <xf numFmtId="165" fontId="49" fillId="0" borderId="18" xfId="345" quotePrefix="1" applyFont="1" applyFill="1" applyBorder="1" applyAlignment="1" applyProtection="1">
      <alignment horizontal="left"/>
    </xf>
    <xf numFmtId="165" fontId="49" fillId="0" borderId="0" xfId="345" quotePrefix="1" applyFont="1" applyFill="1" applyBorder="1" applyAlignment="1" applyProtection="1">
      <alignment horizontal="left"/>
    </xf>
    <xf numFmtId="165" fontId="52" fillId="0" borderId="0" xfId="342" applyFont="1" applyFill="1" applyBorder="1" applyAlignment="1" applyProtection="1">
      <alignment horizontal="right"/>
    </xf>
    <xf numFmtId="165" fontId="49" fillId="0" borderId="36" xfId="345" quotePrefix="1" applyFont="1" applyFill="1" applyBorder="1" applyAlignment="1" applyProtection="1">
      <alignment horizontal="left"/>
    </xf>
    <xf numFmtId="165" fontId="49" fillId="0" borderId="29" xfId="345" quotePrefix="1" applyFont="1" applyFill="1" applyBorder="1" applyAlignment="1" applyProtection="1">
      <alignment horizontal="left"/>
    </xf>
    <xf numFmtId="165" fontId="49" fillId="0" borderId="29" xfId="345" applyFont="1" applyFill="1" applyBorder="1" applyAlignment="1" applyProtection="1">
      <alignment horizontal="left"/>
    </xf>
    <xf numFmtId="165" fontId="52" fillId="0" borderId="37" xfId="345" applyFont="1" applyFill="1" applyBorder="1" applyAlignment="1">
      <alignment horizontal="centerContinuous" vertical="center"/>
    </xf>
    <xf numFmtId="165" fontId="50" fillId="0" borderId="18" xfId="345" quotePrefix="1" applyFont="1" applyFill="1" applyBorder="1" applyAlignment="1" applyProtection="1">
      <alignment horizontal="left"/>
    </xf>
    <xf numFmtId="165" fontId="50" fillId="0" borderId="0" xfId="345" quotePrefix="1" applyFont="1" applyFill="1" applyBorder="1" applyAlignment="1" applyProtection="1">
      <alignment horizontal="left"/>
    </xf>
    <xf numFmtId="1" fontId="50" fillId="0" borderId="0" xfId="345" applyNumberFormat="1" applyFont="1" applyFill="1" applyBorder="1"/>
    <xf numFmtId="165" fontId="55" fillId="0" borderId="38" xfId="345" applyFont="1" applyFill="1" applyBorder="1" applyAlignment="1">
      <alignment horizontal="centerContinuous"/>
    </xf>
    <xf numFmtId="165" fontId="50" fillId="0" borderId="36" xfId="345" quotePrefix="1" applyFont="1" applyFill="1" applyBorder="1" applyAlignment="1" applyProtection="1">
      <alignment horizontal="left"/>
    </xf>
    <xf numFmtId="165" fontId="50" fillId="0" borderId="29" xfId="345" quotePrefix="1" applyFont="1" applyFill="1" applyBorder="1" applyAlignment="1" applyProtection="1">
      <alignment horizontal="left"/>
    </xf>
    <xf numFmtId="165" fontId="55" fillId="0" borderId="40" xfId="345" applyFont="1" applyFill="1" applyBorder="1" applyAlignment="1">
      <alignment horizontal="centerContinuous"/>
    </xf>
    <xf numFmtId="165" fontId="50" fillId="0" borderId="0" xfId="345" applyFont="1" applyFill="1" applyBorder="1" applyAlignment="1">
      <alignment vertical="center"/>
    </xf>
    <xf numFmtId="1" fontId="50" fillId="0" borderId="11" xfId="345" applyNumberFormat="1" applyFont="1" applyFill="1" applyBorder="1"/>
    <xf numFmtId="165" fontId="55" fillId="0" borderId="39" xfId="345" applyFont="1" applyFill="1" applyBorder="1" applyAlignment="1">
      <alignment horizontal="centerContinuous"/>
    </xf>
    <xf numFmtId="165" fontId="50" fillId="0" borderId="18" xfId="345" applyFont="1" applyFill="1" applyBorder="1" applyAlignment="1" applyProtection="1">
      <alignment horizontal="left"/>
    </xf>
    <xf numFmtId="165" fontId="55" fillId="0" borderId="41" xfId="345" applyFont="1" applyFill="1" applyBorder="1" applyAlignment="1">
      <alignment horizontal="centerContinuous"/>
    </xf>
    <xf numFmtId="1" fontId="50" fillId="0" borderId="29" xfId="345" applyNumberFormat="1" applyFont="1" applyFill="1" applyBorder="1"/>
    <xf numFmtId="165" fontId="50" fillId="0" borderId="10" xfId="345" quotePrefix="1" applyFont="1" applyFill="1" applyBorder="1" applyAlignment="1" applyProtection="1">
      <alignment horizontal="left"/>
    </xf>
    <xf numFmtId="165" fontId="50" fillId="0" borderId="11" xfId="345" quotePrefix="1" applyFont="1" applyFill="1" applyBorder="1" applyAlignment="1" applyProtection="1">
      <alignment horizontal="left"/>
    </xf>
    <xf numFmtId="165" fontId="55" fillId="0" borderId="46" xfId="345" applyFont="1" applyFill="1" applyBorder="1" applyAlignment="1">
      <alignment horizontal="centerContinuous"/>
    </xf>
    <xf numFmtId="165" fontId="50" fillId="0" borderId="36" xfId="345" applyFont="1" applyFill="1" applyBorder="1" applyAlignment="1" applyProtection="1">
      <alignment horizontal="left"/>
    </xf>
    <xf numFmtId="165" fontId="50" fillId="0" borderId="29" xfId="345" applyFont="1" applyFill="1" applyBorder="1" applyAlignment="1" applyProtection="1">
      <alignment horizontal="left"/>
    </xf>
    <xf numFmtId="165" fontId="50" fillId="0" borderId="0" xfId="345" quotePrefix="1" applyFont="1" applyFill="1" applyBorder="1" applyAlignment="1" applyProtection="1">
      <alignment horizontal="left"/>
      <protection locked="0"/>
    </xf>
    <xf numFmtId="165" fontId="50" fillId="0" borderId="0" xfId="345" applyFont="1" applyFill="1" applyBorder="1" applyAlignment="1" applyProtection="1">
      <alignment horizontal="left"/>
      <protection locked="0"/>
    </xf>
    <xf numFmtId="165" fontId="50" fillId="0" borderId="29" xfId="345" quotePrefix="1" applyFont="1" applyFill="1" applyBorder="1" applyAlignment="1" applyProtection="1">
      <alignment horizontal="left"/>
      <protection locked="0"/>
    </xf>
    <xf numFmtId="165" fontId="55" fillId="0" borderId="0" xfId="345" applyFont="1" applyFill="1" applyBorder="1" applyAlignment="1">
      <alignment horizontal="centerContinuous"/>
    </xf>
    <xf numFmtId="170" fontId="61" fillId="0" borderId="0" xfId="342" applyNumberFormat="1" applyFont="1" applyFill="1" applyBorder="1" applyAlignment="1" applyProtection="1">
      <alignment horizontal="right" vertical="center"/>
    </xf>
    <xf numFmtId="165" fontId="63" fillId="0" borderId="0" xfId="345" applyFont="1" applyFill="1" applyAlignment="1">
      <alignment vertical="center"/>
    </xf>
    <xf numFmtId="165" fontId="77" fillId="0" borderId="0" xfId="345" applyFont="1" applyFill="1" applyAlignment="1">
      <alignment vertical="center"/>
    </xf>
    <xf numFmtId="165" fontId="78" fillId="0" borderId="0" xfId="345" applyFont="1" applyFill="1" applyAlignment="1">
      <alignment vertical="center"/>
    </xf>
    <xf numFmtId="1" fontId="50" fillId="0" borderId="20" xfId="346" applyNumberFormat="1" applyFont="1" applyBorder="1"/>
    <xf numFmtId="165" fontId="49" fillId="0" borderId="0" xfId="342" applyFont="1" applyFill="1" applyAlignment="1" applyProtection="1">
      <alignment horizontal="centerContinuous" vertical="center"/>
      <protection locked="0"/>
    </xf>
    <xf numFmtId="165" fontId="49" fillId="0" borderId="0" xfId="342" applyFont="1" applyFill="1" applyAlignment="1">
      <alignment horizontal="centerContinuous" vertical="center"/>
    </xf>
    <xf numFmtId="165" fontId="49" fillId="0" borderId="29" xfId="342" applyFont="1" applyFill="1" applyBorder="1" applyAlignment="1">
      <alignment vertical="center"/>
    </xf>
    <xf numFmtId="165" fontId="52" fillId="0" borderId="0" xfId="342" applyFont="1" applyFill="1" applyAlignment="1">
      <alignment horizontal="right" vertical="center"/>
    </xf>
    <xf numFmtId="165" fontId="49" fillId="0" borderId="47" xfId="342" applyFont="1" applyFill="1" applyBorder="1" applyAlignment="1">
      <alignment vertical="center"/>
    </xf>
    <xf numFmtId="165" fontId="52" fillId="0" borderId="0" xfId="342" applyFont="1" applyFill="1" applyBorder="1" applyAlignment="1">
      <alignment vertical="center"/>
    </xf>
    <xf numFmtId="165" fontId="49" fillId="0" borderId="12" xfId="342" applyFont="1" applyFill="1" applyBorder="1" applyAlignment="1">
      <alignment vertical="center"/>
    </xf>
    <xf numFmtId="165" fontId="49" fillId="0" borderId="18" xfId="342" applyFont="1" applyFill="1" applyBorder="1" applyAlignment="1">
      <alignment vertical="center"/>
    </xf>
    <xf numFmtId="165" fontId="49" fillId="0" borderId="0" xfId="342" applyFont="1" applyFill="1" applyBorder="1" applyAlignment="1">
      <alignment vertical="center"/>
    </xf>
    <xf numFmtId="165" fontId="49" fillId="0" borderId="18" xfId="342" applyFont="1" applyFill="1" applyBorder="1" applyAlignment="1">
      <alignment horizontal="center" vertical="center"/>
    </xf>
    <xf numFmtId="165" fontId="49" fillId="0" borderId="0" xfId="342" applyFont="1" applyFill="1" applyBorder="1" applyAlignment="1">
      <alignment horizontal="center" vertical="center"/>
    </xf>
    <xf numFmtId="165" fontId="49" fillId="0" borderId="18" xfId="342" applyFont="1" applyFill="1" applyBorder="1" applyAlignment="1">
      <alignment horizontal="left" vertical="center"/>
    </xf>
    <xf numFmtId="165" fontId="49" fillId="0" borderId="0" xfId="342" applyFont="1" applyFill="1" applyBorder="1" applyAlignment="1">
      <alignment horizontal="left" vertical="center"/>
    </xf>
    <xf numFmtId="165" fontId="49" fillId="0" borderId="35" xfId="342" applyFont="1" applyFill="1" applyBorder="1" applyAlignment="1">
      <alignment vertical="center"/>
    </xf>
    <xf numFmtId="165" fontId="52" fillId="0" borderId="0" xfId="342" applyFont="1" applyFill="1" applyBorder="1" applyAlignment="1">
      <alignment horizontal="centerContinuous" vertical="center"/>
    </xf>
    <xf numFmtId="165" fontId="52" fillId="0" borderId="20" xfId="342" applyFont="1" applyFill="1" applyBorder="1" applyAlignment="1">
      <alignment vertical="center"/>
    </xf>
    <xf numFmtId="165" fontId="52" fillId="0" borderId="21" xfId="342" applyFont="1" applyFill="1" applyBorder="1" applyAlignment="1">
      <alignment vertical="center"/>
    </xf>
    <xf numFmtId="165" fontId="52" fillId="0" borderId="35" xfId="342" applyFont="1" applyFill="1" applyBorder="1" applyAlignment="1">
      <alignment vertical="center"/>
    </xf>
    <xf numFmtId="165" fontId="54" fillId="0" borderId="27" xfId="342" applyFont="1" applyFill="1" applyBorder="1" applyAlignment="1">
      <alignment horizontal="centerContinuous" vertical="center"/>
    </xf>
    <xf numFmtId="165" fontId="54" fillId="0" borderId="28" xfId="342" applyFont="1" applyFill="1" applyBorder="1" applyAlignment="1">
      <alignment horizontal="centerContinuous" vertical="center"/>
    </xf>
    <xf numFmtId="165" fontId="54" fillId="0" borderId="42" xfId="342" applyFont="1" applyFill="1" applyBorder="1" applyAlignment="1">
      <alignment horizontal="centerContinuous" vertical="center"/>
    </xf>
    <xf numFmtId="165" fontId="54" fillId="0" borderId="48" xfId="342" applyFont="1" applyFill="1" applyBorder="1" applyAlignment="1">
      <alignment horizontal="center" vertical="center"/>
    </xf>
    <xf numFmtId="165" fontId="54" fillId="0" borderId="28" xfId="342" applyFont="1" applyFill="1" applyBorder="1" applyAlignment="1">
      <alignment horizontal="center" vertical="center"/>
    </xf>
    <xf numFmtId="165" fontId="54" fillId="0" borderId="49" xfId="342" applyFont="1" applyFill="1" applyBorder="1" applyAlignment="1">
      <alignment horizontal="center" vertical="center"/>
    </xf>
    <xf numFmtId="165" fontId="54" fillId="0" borderId="42" xfId="342" applyFont="1" applyFill="1" applyBorder="1" applyAlignment="1">
      <alignment horizontal="center" vertical="center"/>
    </xf>
    <xf numFmtId="165" fontId="54" fillId="0" borderId="50" xfId="342" applyFont="1" applyFill="1" applyBorder="1" applyAlignment="1">
      <alignment horizontal="center" vertical="center"/>
    </xf>
    <xf numFmtId="165" fontId="50" fillId="0" borderId="0" xfId="342" applyFont="1" applyFill="1" applyAlignment="1">
      <alignment horizontal="center" vertical="center"/>
    </xf>
    <xf numFmtId="165" fontId="49" fillId="0" borderId="10" xfId="342" applyFont="1" applyFill="1" applyBorder="1"/>
    <xf numFmtId="165" fontId="49" fillId="0" borderId="11" xfId="342" applyFont="1" applyFill="1" applyBorder="1"/>
    <xf numFmtId="165" fontId="49" fillId="0" borderId="11" xfId="342" applyFont="1" applyFill="1" applyBorder="1" applyAlignment="1" applyProtection="1">
      <alignment horizontal="left"/>
    </xf>
    <xf numFmtId="165" fontId="52" fillId="0" borderId="14" xfId="342" applyFont="1" applyFill="1" applyBorder="1" applyAlignment="1">
      <alignment horizontal="centerContinuous" vertical="center"/>
    </xf>
    <xf numFmtId="165" fontId="49" fillId="0" borderId="18" xfId="342" applyFont="1" applyFill="1" applyBorder="1"/>
    <xf numFmtId="165" fontId="49" fillId="0" borderId="0" xfId="342" applyFont="1" applyFill="1" applyBorder="1"/>
    <xf numFmtId="165" fontId="49" fillId="0" borderId="0" xfId="342" applyFont="1" applyFill="1" applyBorder="1" applyAlignment="1" applyProtection="1">
      <alignment horizontal="left"/>
    </xf>
    <xf numFmtId="165" fontId="49" fillId="0" borderId="36" xfId="342" applyFont="1" applyFill="1" applyBorder="1"/>
    <xf numFmtId="165" fontId="49" fillId="0" borderId="29" xfId="342" applyFont="1" applyFill="1" applyBorder="1"/>
    <xf numFmtId="165" fontId="49" fillId="0" borderId="29" xfId="342" applyFont="1" applyFill="1" applyBorder="1" applyAlignment="1" applyProtection="1">
      <alignment horizontal="left"/>
    </xf>
    <xf numFmtId="165" fontId="50" fillId="0" borderId="18" xfId="342" quotePrefix="1" applyFont="1" applyFill="1" applyBorder="1" applyAlignment="1" applyProtection="1">
      <alignment horizontal="left"/>
    </xf>
    <xf numFmtId="165" fontId="50" fillId="0" borderId="0" xfId="342" quotePrefix="1" applyFont="1" applyFill="1" applyBorder="1" applyAlignment="1" applyProtection="1">
      <alignment horizontal="left"/>
    </xf>
    <xf numFmtId="165" fontId="50" fillId="0" borderId="0" xfId="342" applyFont="1" applyFill="1" applyBorder="1" applyAlignment="1" applyProtection="1">
      <alignment horizontal="left"/>
    </xf>
    <xf numFmtId="165" fontId="55" fillId="0" borderId="12" xfId="342" applyFont="1" applyFill="1" applyBorder="1" applyAlignment="1">
      <alignment horizontal="centerContinuous" vertical="center"/>
    </xf>
    <xf numFmtId="165" fontId="50" fillId="0" borderId="18" xfId="342" applyFont="1" applyFill="1" applyBorder="1" applyAlignment="1" applyProtection="1">
      <alignment horizontal="left"/>
    </xf>
    <xf numFmtId="165" fontId="55" fillId="0" borderId="0" xfId="342" applyFont="1" applyFill="1" applyBorder="1" applyAlignment="1">
      <alignment horizontal="centerContinuous" vertical="center"/>
    </xf>
    <xf numFmtId="165" fontId="50" fillId="0" borderId="36" xfId="342" applyFont="1" applyFill="1" applyBorder="1" applyAlignment="1" applyProtection="1">
      <alignment horizontal="left"/>
    </xf>
    <xf numFmtId="165" fontId="50" fillId="0" borderId="29" xfId="342" applyFont="1" applyFill="1" applyBorder="1" applyAlignment="1" applyProtection="1">
      <alignment horizontal="left"/>
    </xf>
    <xf numFmtId="165" fontId="55" fillId="0" borderId="29" xfId="342" applyFont="1" applyFill="1" applyBorder="1" applyAlignment="1">
      <alignment horizontal="centerContinuous" vertical="center"/>
    </xf>
    <xf numFmtId="165" fontId="50" fillId="0" borderId="0" xfId="342" applyFont="1" applyFill="1" applyBorder="1" applyAlignment="1">
      <alignment vertical="center"/>
    </xf>
    <xf numFmtId="165" fontId="55" fillId="0" borderId="24" xfId="342" applyFont="1" applyFill="1" applyBorder="1" applyAlignment="1">
      <alignment horizontal="centerContinuous" vertical="center"/>
    </xf>
    <xf numFmtId="165" fontId="55" fillId="0" borderId="37" xfId="342" applyFont="1" applyFill="1" applyBorder="1" applyAlignment="1">
      <alignment horizontal="centerContinuous" vertical="center"/>
    </xf>
    <xf numFmtId="165" fontId="61" fillId="0" borderId="10" xfId="342" quotePrefix="1" applyFont="1" applyFill="1" applyBorder="1" applyAlignment="1" applyProtection="1">
      <alignment horizontal="left"/>
    </xf>
    <xf numFmtId="165" fontId="50" fillId="0" borderId="11" xfId="342" quotePrefix="1" applyFont="1" applyFill="1" applyBorder="1" applyAlignment="1" applyProtection="1">
      <alignment horizontal="left"/>
    </xf>
    <xf numFmtId="1" fontId="50" fillId="0" borderId="11" xfId="342" applyNumberFormat="1" applyFont="1" applyFill="1" applyBorder="1"/>
    <xf numFmtId="165" fontId="55" fillId="0" borderId="11" xfId="342" applyFont="1" applyFill="1" applyBorder="1" applyAlignment="1">
      <alignment horizontal="centerContinuous" vertical="center"/>
    </xf>
    <xf numFmtId="165" fontId="55" fillId="0" borderId="14" xfId="342" applyFont="1" applyFill="1" applyBorder="1" applyAlignment="1">
      <alignment horizontal="centerContinuous" vertical="center"/>
    </xf>
    <xf numFmtId="165" fontId="50" fillId="0" borderId="10" xfId="342" quotePrefix="1" applyFont="1" applyFill="1" applyBorder="1" applyAlignment="1" applyProtection="1">
      <alignment horizontal="left"/>
    </xf>
    <xf numFmtId="165" fontId="50" fillId="0" borderId="11" xfId="342" applyFont="1" applyFill="1" applyBorder="1" applyAlignment="1" applyProtection="1">
      <alignment horizontal="left"/>
    </xf>
    <xf numFmtId="165" fontId="50" fillId="0" borderId="36" xfId="342" quotePrefix="1" applyFont="1" applyFill="1" applyBorder="1" applyAlignment="1" applyProtection="1">
      <alignment horizontal="left"/>
    </xf>
    <xf numFmtId="170" fontId="61" fillId="0" borderId="0" xfId="342" applyNumberFormat="1" applyFont="1" applyFill="1" applyBorder="1" applyAlignment="1" applyProtection="1">
      <alignment vertical="center"/>
    </xf>
    <xf numFmtId="165" fontId="63" fillId="0" borderId="0" xfId="342" applyFont="1" applyFill="1" applyAlignment="1">
      <alignment vertical="center"/>
    </xf>
    <xf numFmtId="165" fontId="61" fillId="0" borderId="0" xfId="342" applyFont="1" applyFill="1" applyAlignment="1">
      <alignment vertical="center"/>
    </xf>
    <xf numFmtId="165" fontId="64" fillId="0" borderId="0" xfId="342" applyFont="1" applyFill="1" applyAlignment="1">
      <alignment vertical="center"/>
    </xf>
    <xf numFmtId="1" fontId="50" fillId="0" borderId="10" xfId="343" applyNumberFormat="1" applyFont="1" applyFill="1" applyBorder="1"/>
    <xf numFmtId="0" fontId="11" fillId="24" borderId="0" xfId="299" applyFont="1" applyFill="1" applyBorder="1" applyAlignment="1">
      <alignment vertical="top" wrapText="1"/>
    </xf>
    <xf numFmtId="0" fontId="50" fillId="0" borderId="10" xfId="343" quotePrefix="1" applyFont="1" applyFill="1" applyBorder="1" applyAlignment="1">
      <alignment horizontal="right"/>
    </xf>
    <xf numFmtId="1" fontId="50" fillId="0" borderId="11" xfId="340" applyNumberFormat="1" applyFont="1" applyBorder="1"/>
    <xf numFmtId="165" fontId="54" fillId="0" borderId="51" xfId="342" applyFont="1" applyFill="1" applyBorder="1" applyAlignment="1">
      <alignment horizontal="center" vertical="center"/>
    </xf>
    <xf numFmtId="170" fontId="61" fillId="0" borderId="0" xfId="343" applyNumberFormat="1" applyFont="1" applyFill="1" applyBorder="1" applyAlignment="1" applyProtection="1">
      <alignment horizontal="right" vertical="center"/>
    </xf>
    <xf numFmtId="170" fontId="61" fillId="0" borderId="29" xfId="343" applyNumberFormat="1" applyFont="1" applyFill="1" applyBorder="1" applyAlignment="1" applyProtection="1">
      <alignment horizontal="right" vertical="center"/>
    </xf>
    <xf numFmtId="165" fontId="49" fillId="0" borderId="0" xfId="339" applyFont="1" applyAlignment="1" applyProtection="1">
      <alignment horizontal="left"/>
    </xf>
    <xf numFmtId="0" fontId="49" fillId="0" borderId="0" xfId="449" applyFont="1" applyAlignment="1"/>
    <xf numFmtId="3" fontId="50" fillId="0" borderId="0" xfId="449" applyNumberFormat="1" applyFont="1" applyAlignment="1"/>
    <xf numFmtId="3" fontId="50" fillId="0" borderId="0" xfId="449" applyNumberFormat="1" applyFont="1"/>
    <xf numFmtId="0" fontId="38" fillId="0" borderId="0" xfId="449" applyFont="1"/>
    <xf numFmtId="0" fontId="50" fillId="0" borderId="0" xfId="449" quotePrefix="1" applyFont="1" applyAlignment="1"/>
    <xf numFmtId="0" fontId="49" fillId="0" borderId="0" xfId="449" applyFont="1" applyAlignment="1">
      <alignment horizontal="centerContinuous" vertical="center"/>
    </xf>
    <xf numFmtId="0" fontId="50" fillId="0" borderId="0" xfId="449" quotePrefix="1" applyFont="1" applyAlignment="1">
      <alignment horizontal="centerContinuous"/>
    </xf>
    <xf numFmtId="3" fontId="50" fillId="0" borderId="0" xfId="449" applyNumberFormat="1" applyFont="1" applyAlignment="1">
      <alignment horizontal="centerContinuous"/>
    </xf>
    <xf numFmtId="0" fontId="50" fillId="0" borderId="0" xfId="449" applyFont="1"/>
    <xf numFmtId="3" fontId="50" fillId="0" borderId="29" xfId="449" applyNumberFormat="1" applyFont="1" applyBorder="1"/>
    <xf numFmtId="3" fontId="49" fillId="0" borderId="0" xfId="449" applyNumberFormat="1" applyFont="1" applyAlignment="1">
      <alignment horizontal="centerContinuous"/>
    </xf>
    <xf numFmtId="3" fontId="52" fillId="0" borderId="0" xfId="449" applyNumberFormat="1" applyFont="1" applyAlignment="1">
      <alignment horizontal="centerContinuous"/>
    </xf>
    <xf numFmtId="0" fontId="55" fillId="0" borderId="15" xfId="449" applyFont="1" applyBorder="1"/>
    <xf numFmtId="0" fontId="52" fillId="0" borderId="15" xfId="449" applyFont="1" applyBorder="1" applyAlignment="1">
      <alignment horizontal="centerContinuous" vertical="top"/>
    </xf>
    <xf numFmtId="3" fontId="52" fillId="0" borderId="29" xfId="449" applyNumberFormat="1" applyFont="1" applyBorder="1" applyAlignment="1">
      <alignment horizontal="centerContinuous" vertical="top"/>
    </xf>
    <xf numFmtId="3" fontId="52" fillId="0" borderId="28" xfId="449" applyNumberFormat="1" applyFont="1" applyBorder="1" applyAlignment="1">
      <alignment horizontal="centerContinuous"/>
    </xf>
    <xf numFmtId="3" fontId="52" fillId="0" borderId="45" xfId="449" applyNumberFormat="1" applyFont="1" applyBorder="1" applyAlignment="1">
      <alignment horizontal="centerContinuous"/>
    </xf>
    <xf numFmtId="3" fontId="52" fillId="0" borderId="28" xfId="449" applyNumberFormat="1" applyFont="1" applyBorder="1" applyAlignment="1">
      <alignment horizontal="centerContinuous" vertical="top"/>
    </xf>
    <xf numFmtId="0" fontId="52" fillId="0" borderId="20" xfId="449" applyFont="1" applyBorder="1" applyAlignment="1">
      <alignment horizontal="center"/>
    </xf>
    <xf numFmtId="0" fontId="52" fillId="0" borderId="20" xfId="449" applyFont="1" applyBorder="1" applyAlignment="1">
      <alignment horizontal="centerContinuous"/>
    </xf>
    <xf numFmtId="3" fontId="52" fillId="0" borderId="35" xfId="449" applyNumberFormat="1" applyFont="1" applyBorder="1" applyAlignment="1">
      <alignment horizontal="center"/>
    </xf>
    <xf numFmtId="3" fontId="52" fillId="0" borderId="35" xfId="449" quotePrefix="1" applyNumberFormat="1" applyFont="1" applyBorder="1" applyAlignment="1">
      <alignment horizontal="center"/>
    </xf>
    <xf numFmtId="0" fontId="52" fillId="0" borderId="23" xfId="449" applyFont="1" applyBorder="1"/>
    <xf numFmtId="0" fontId="52" fillId="0" borderId="23" xfId="449" applyFont="1" applyBorder="1" applyAlignment="1">
      <alignment horizontal="centerContinuous"/>
    </xf>
    <xf numFmtId="0" fontId="56" fillId="0" borderId="0" xfId="449" applyFont="1"/>
    <xf numFmtId="0" fontId="54" fillId="0" borderId="23" xfId="449" quotePrefix="1" applyFont="1" applyBorder="1" applyAlignment="1">
      <alignment horizontal="center" vertical="center"/>
    </xf>
    <xf numFmtId="0" fontId="54" fillId="0" borderId="42" xfId="449" quotePrefix="1" applyFont="1" applyBorder="1" applyAlignment="1">
      <alignment horizontal="center" vertical="center"/>
    </xf>
    <xf numFmtId="3" fontId="54" fillId="0" borderId="45" xfId="449" quotePrefix="1" applyNumberFormat="1" applyFont="1" applyBorder="1" applyAlignment="1">
      <alignment horizontal="center" vertical="center"/>
    </xf>
    <xf numFmtId="0" fontId="38" fillId="0" borderId="0" xfId="449" applyFont="1" applyAlignment="1">
      <alignment horizontal="center" vertical="center"/>
    </xf>
    <xf numFmtId="0" fontId="49" fillId="0" borderId="23" xfId="449" applyFont="1" applyBorder="1"/>
    <xf numFmtId="0" fontId="49" fillId="0" borderId="42" xfId="449" applyFont="1" applyBorder="1"/>
    <xf numFmtId="3" fontId="56" fillId="0" borderId="0" xfId="449" applyNumberFormat="1" applyFont="1" applyBorder="1"/>
    <xf numFmtId="0" fontId="49" fillId="0" borderId="15" xfId="449" applyFont="1" applyBorder="1"/>
    <xf numFmtId="0" fontId="49" fillId="0" borderId="23" xfId="449" quotePrefix="1" applyFont="1" applyBorder="1"/>
    <xf numFmtId="0" fontId="49" fillId="0" borderId="20" xfId="449" applyFont="1" applyBorder="1"/>
    <xf numFmtId="0" fontId="50" fillId="0" borderId="20" xfId="449" quotePrefix="1" applyFont="1" applyBorder="1"/>
    <xf numFmtId="0" fontId="55" fillId="0" borderId="20" xfId="449" quotePrefix="1" applyFont="1" applyBorder="1"/>
    <xf numFmtId="0" fontId="50" fillId="0" borderId="23" xfId="449" applyFont="1" applyBorder="1"/>
    <xf numFmtId="165" fontId="56" fillId="0" borderId="0" xfId="339" applyFont="1" applyAlignment="1" applyProtection="1">
      <alignment horizontal="left"/>
    </xf>
    <xf numFmtId="165" fontId="38" fillId="0" borderId="0" xfId="339" applyFont="1"/>
    <xf numFmtId="165" fontId="49" fillId="0" borderId="0" xfId="339" applyFont="1" applyAlignment="1" applyProtection="1">
      <alignment horizontal="centerContinuous"/>
    </xf>
    <xf numFmtId="165" fontId="56" fillId="0" borderId="0" xfId="339" applyFont="1" applyAlignment="1" applyProtection="1">
      <alignment horizontal="centerContinuous"/>
    </xf>
    <xf numFmtId="165" fontId="52" fillId="0" borderId="0" xfId="339" applyFont="1" applyAlignment="1" applyProtection="1">
      <alignment horizontal="right"/>
    </xf>
    <xf numFmtId="165" fontId="50" fillId="0" borderId="16" xfId="339" applyFont="1" applyBorder="1"/>
    <xf numFmtId="165" fontId="52" fillId="0" borderId="21" xfId="339" applyFont="1" applyBorder="1" applyAlignment="1" applyProtection="1">
      <alignment horizontal="center"/>
    </xf>
    <xf numFmtId="165" fontId="52" fillId="0" borderId="17" xfId="339" applyFont="1" applyBorder="1" applyAlignment="1" applyProtection="1">
      <alignment horizontal="center"/>
    </xf>
    <xf numFmtId="165" fontId="52" fillId="0" borderId="20" xfId="339" applyFont="1" applyBorder="1" applyAlignment="1" applyProtection="1">
      <alignment horizontal="center"/>
    </xf>
    <xf numFmtId="165" fontId="52" fillId="0" borderId="35" xfId="339" applyFont="1" applyBorder="1" applyAlignment="1" applyProtection="1">
      <alignment horizontal="center"/>
    </xf>
    <xf numFmtId="165" fontId="52" fillId="0" borderId="53" xfId="339" applyFont="1" applyBorder="1" applyAlignment="1" applyProtection="1">
      <alignment horizontal="left"/>
    </xf>
    <xf numFmtId="165" fontId="52" fillId="0" borderId="35" xfId="339" applyFont="1" applyBorder="1" applyAlignment="1" applyProtection="1">
      <alignment horizontal="left"/>
    </xf>
    <xf numFmtId="165" fontId="52" fillId="0" borderId="15" xfId="339" applyFont="1" applyBorder="1" applyAlignment="1" applyProtection="1">
      <alignment horizontal="left"/>
    </xf>
    <xf numFmtId="165" fontId="49" fillId="0" borderId="25" xfId="339" applyFont="1" applyBorder="1"/>
    <xf numFmtId="165" fontId="52" fillId="0" borderId="26" xfId="339" applyFont="1" applyBorder="1" applyAlignment="1">
      <alignment horizontal="center"/>
    </xf>
    <xf numFmtId="0" fontId="52" fillId="0" borderId="22" xfId="0" applyFont="1" applyBorder="1" applyAlignment="1" applyProtection="1">
      <alignment horizontal="center"/>
    </xf>
    <xf numFmtId="165" fontId="52" fillId="0" borderId="57" xfId="339" quotePrefix="1" applyNumberFormat="1" applyFont="1" applyBorder="1" applyAlignment="1" applyProtection="1">
      <alignment horizontal="center"/>
    </xf>
    <xf numFmtId="0" fontId="52" fillId="0" borderId="22" xfId="339" quotePrefix="1" applyNumberFormat="1" applyFont="1" applyBorder="1" applyAlignment="1" applyProtection="1">
      <alignment horizontal="center"/>
    </xf>
    <xf numFmtId="165" fontId="52" fillId="0" borderId="23" xfId="339" quotePrefix="1" applyFont="1" applyBorder="1" applyAlignment="1" applyProtection="1">
      <alignment horizontal="center"/>
    </xf>
    <xf numFmtId="165" fontId="54" fillId="0" borderId="58" xfId="339" applyFont="1" applyBorder="1" applyAlignment="1" applyProtection="1">
      <alignment horizontal="center" vertical="center"/>
    </xf>
    <xf numFmtId="165" fontId="54" fillId="0" borderId="40" xfId="339" applyFont="1" applyBorder="1" applyAlignment="1" applyProtection="1">
      <alignment horizontal="center" vertical="center"/>
    </xf>
    <xf numFmtId="165" fontId="54" fillId="0" borderId="26" xfId="339" applyFont="1" applyBorder="1" applyAlignment="1" applyProtection="1">
      <alignment horizontal="center" vertical="center"/>
    </xf>
    <xf numFmtId="165" fontId="54" fillId="0" borderId="22" xfId="339" applyFont="1" applyBorder="1" applyAlignment="1" applyProtection="1">
      <alignment horizontal="center" vertical="center"/>
    </xf>
    <xf numFmtId="165" fontId="54" fillId="0" borderId="0" xfId="339" applyFont="1"/>
    <xf numFmtId="165" fontId="50" fillId="0" borderId="21" xfId="339" quotePrefix="1" applyFont="1" applyBorder="1" applyAlignment="1" applyProtection="1">
      <alignment horizontal="left"/>
    </xf>
    <xf numFmtId="167" fontId="50" fillId="0" borderId="20" xfId="339" applyNumberFormat="1" applyFont="1" applyFill="1" applyBorder="1" applyProtection="1"/>
    <xf numFmtId="165" fontId="50" fillId="0" borderId="25" xfId="339" applyFont="1" applyBorder="1"/>
    <xf numFmtId="165" fontId="38" fillId="0" borderId="0" xfId="339" applyFont="1" applyBorder="1"/>
    <xf numFmtId="167" fontId="38" fillId="0" borderId="0" xfId="339" applyNumberFormat="1" applyFont="1" applyBorder="1" applyProtection="1"/>
    <xf numFmtId="10" fontId="38" fillId="0" borderId="0" xfId="339" applyNumberFormat="1" applyFont="1" applyBorder="1" applyProtection="1"/>
    <xf numFmtId="165" fontId="49" fillId="0" borderId="0" xfId="339" applyFont="1"/>
    <xf numFmtId="169" fontId="61" fillId="25" borderId="20" xfId="340" applyNumberFormat="1" applyFont="1" applyFill="1" applyBorder="1" applyAlignment="1" applyProtection="1"/>
    <xf numFmtId="169" fontId="61" fillId="25" borderId="23" xfId="340" applyNumberFormat="1" applyFont="1" applyFill="1" applyBorder="1" applyAlignment="1" applyProtection="1"/>
    <xf numFmtId="168" fontId="59" fillId="25" borderId="0" xfId="341" applyNumberFormat="1" applyFont="1" applyFill="1" applyBorder="1" applyAlignment="1" applyProtection="1"/>
    <xf numFmtId="168" fontId="61" fillId="25" borderId="18" xfId="341" applyNumberFormat="1" applyFont="1" applyFill="1" applyBorder="1" applyAlignment="1" applyProtection="1"/>
    <xf numFmtId="168" fontId="61" fillId="25" borderId="36" xfId="341" applyNumberFormat="1" applyFont="1" applyFill="1" applyBorder="1" applyAlignment="1" applyProtection="1"/>
    <xf numFmtId="172" fontId="61" fillId="0" borderId="11" xfId="342" applyNumberFormat="1" applyFont="1" applyFill="1" applyBorder="1" applyAlignment="1" applyProtection="1">
      <alignment vertical="center"/>
    </xf>
    <xf numFmtId="172" fontId="61" fillId="0" borderId="14" xfId="342" applyNumberFormat="1" applyFont="1" applyFill="1" applyBorder="1" applyAlignment="1" applyProtection="1">
      <alignment vertical="center"/>
    </xf>
    <xf numFmtId="172" fontId="61" fillId="0" borderId="11" xfId="343" applyNumberFormat="1" applyFont="1" applyFill="1" applyBorder="1" applyAlignment="1" applyProtection="1">
      <alignment vertical="center"/>
    </xf>
    <xf numFmtId="172" fontId="61" fillId="0" borderId="14" xfId="343" applyNumberFormat="1" applyFont="1" applyFill="1" applyBorder="1" applyAlignment="1" applyProtection="1">
      <alignment vertical="center"/>
    </xf>
    <xf numFmtId="172" fontId="61" fillId="0" borderId="11" xfId="345" applyNumberFormat="1" applyFont="1" applyFill="1" applyBorder="1" applyAlignment="1" applyProtection="1">
      <alignment vertical="center"/>
    </xf>
    <xf numFmtId="172" fontId="61" fillId="0" borderId="14" xfId="345" applyNumberFormat="1" applyFont="1" applyFill="1" applyBorder="1" applyAlignment="1" applyProtection="1">
      <alignment vertical="center"/>
    </xf>
    <xf numFmtId="0" fontId="82" fillId="0" borderId="0" xfId="0" applyFont="1" applyAlignment="1"/>
    <xf numFmtId="0" fontId="72" fillId="0" borderId="0" xfId="0" applyFont="1"/>
    <xf numFmtId="0" fontId="85" fillId="0" borderId="0" xfId="0" applyFont="1"/>
    <xf numFmtId="165" fontId="49" fillId="0" borderId="0" xfId="451" applyFont="1" applyAlignment="1">
      <alignment horizontal="centerContinuous"/>
    </xf>
    <xf numFmtId="165" fontId="50" fillId="0" borderId="0" xfId="451" applyFont="1" applyAlignment="1">
      <alignment horizontal="centerContinuous"/>
    </xf>
    <xf numFmtId="165" fontId="50" fillId="0" borderId="0" xfId="451" applyFont="1" applyAlignment="1"/>
    <xf numFmtId="165" fontId="50" fillId="0" borderId="0" xfId="451" applyFont="1"/>
    <xf numFmtId="165" fontId="50" fillId="0" borderId="0" xfId="451" applyFont="1" applyAlignment="1" applyProtection="1">
      <alignment horizontal="centerContinuous"/>
    </xf>
    <xf numFmtId="165" fontId="50" fillId="0" borderId="0" xfId="451" applyFont="1" applyAlignment="1">
      <alignment horizontal="right"/>
    </xf>
    <xf numFmtId="165" fontId="50" fillId="0" borderId="0" xfId="451" applyFont="1" applyAlignment="1" applyProtection="1">
      <alignment horizontal="right"/>
    </xf>
    <xf numFmtId="165" fontId="49" fillId="0" borderId="0" xfId="451" applyFont="1" applyAlignment="1" applyProtection="1">
      <alignment horizontal="left"/>
    </xf>
    <xf numFmtId="165" fontId="50" fillId="0" borderId="0" xfId="451" applyFont="1" applyAlignment="1" applyProtection="1">
      <alignment horizontal="left"/>
    </xf>
    <xf numFmtId="0" fontId="50" fillId="0" borderId="0" xfId="0" applyFont="1" applyAlignment="1" applyProtection="1">
      <alignment horizontal="right"/>
    </xf>
    <xf numFmtId="0" fontId="50" fillId="0" borderId="0" xfId="0" applyFont="1" applyAlignment="1" applyProtection="1">
      <alignment horizontal="left"/>
    </xf>
    <xf numFmtId="165" fontId="49" fillId="0" borderId="0" xfId="451" applyFont="1"/>
    <xf numFmtId="0" fontId="69" fillId="0" borderId="0" xfId="0" applyFont="1" applyAlignment="1" applyProtection="1">
      <alignment horizontal="left"/>
    </xf>
    <xf numFmtId="0" fontId="68" fillId="0" borderId="0" xfId="0" applyFont="1"/>
    <xf numFmtId="165" fontId="50" fillId="0" borderId="0" xfId="451" applyFont="1" applyFill="1"/>
    <xf numFmtId="0" fontId="50" fillId="0" borderId="0" xfId="0" applyFont="1" applyFill="1" applyAlignment="1" applyProtection="1">
      <alignment horizontal="right"/>
    </xf>
    <xf numFmtId="0" fontId="69" fillId="0" borderId="0" xfId="0" applyFont="1"/>
    <xf numFmtId="0" fontId="68" fillId="0" borderId="0" xfId="0" applyFont="1" applyAlignment="1" applyProtection="1">
      <alignment horizontal="left"/>
    </xf>
    <xf numFmtId="165" fontId="68" fillId="0" borderId="0" xfId="451" applyFont="1"/>
    <xf numFmtId="0" fontId="68" fillId="0" borderId="0" xfId="0" applyFont="1" applyAlignment="1" applyProtection="1">
      <alignment horizontal="right"/>
    </xf>
    <xf numFmtId="0" fontId="69" fillId="0" borderId="0" xfId="0" applyFont="1" applyFill="1" applyAlignment="1" applyProtection="1">
      <alignment horizontal="left"/>
    </xf>
    <xf numFmtId="0" fontId="55" fillId="0" borderId="0" xfId="0" applyFont="1" applyAlignment="1"/>
    <xf numFmtId="172" fontId="87" fillId="0" borderId="0" xfId="343" applyNumberFormat="1" applyFont="1" applyFill="1" applyBorder="1" applyAlignment="1" applyProtection="1">
      <alignment vertical="center"/>
    </xf>
    <xf numFmtId="0" fontId="55" fillId="0" borderId="0" xfId="343" applyFont="1" applyFill="1" applyAlignment="1">
      <alignment vertical="center"/>
    </xf>
    <xf numFmtId="172" fontId="59" fillId="0" borderId="10" xfId="343" applyNumberFormat="1" applyFont="1" applyFill="1" applyBorder="1" applyAlignment="1" applyProtection="1">
      <alignment vertical="center"/>
    </xf>
    <xf numFmtId="168" fontId="49" fillId="0" borderId="0" xfId="343" applyNumberFormat="1" applyFont="1" applyFill="1" applyBorder="1" applyAlignment="1" applyProtection="1">
      <alignment vertical="center"/>
    </xf>
    <xf numFmtId="168" fontId="49" fillId="0" borderId="14" xfId="343" applyNumberFormat="1" applyFont="1" applyFill="1" applyBorder="1" applyAlignment="1" applyProtection="1">
      <alignment vertical="center"/>
    </xf>
    <xf numFmtId="172" fontId="59" fillId="0" borderId="0" xfId="343" applyNumberFormat="1" applyFont="1" applyFill="1" applyBorder="1" applyAlignment="1" applyProtection="1">
      <alignment vertical="center"/>
    </xf>
    <xf numFmtId="168" fontId="49" fillId="0" borderId="35" xfId="343" applyNumberFormat="1" applyFont="1" applyFill="1" applyBorder="1" applyAlignment="1" applyProtection="1">
      <alignment vertical="center"/>
    </xf>
    <xf numFmtId="170" fontId="59" fillId="0" borderId="0" xfId="343" applyNumberFormat="1" applyFont="1" applyFill="1" applyBorder="1" applyAlignment="1" applyProtection="1">
      <alignment horizontal="right" vertical="center"/>
    </xf>
    <xf numFmtId="170" fontId="59" fillId="0" borderId="35" xfId="343" applyNumberFormat="1" applyFont="1" applyFill="1" applyBorder="1" applyAlignment="1" applyProtection="1">
      <alignment horizontal="right" vertical="center"/>
    </xf>
    <xf numFmtId="170" fontId="59" fillId="0" borderId="29" xfId="343" applyNumberFormat="1" applyFont="1" applyFill="1" applyBorder="1" applyAlignment="1" applyProtection="1">
      <alignment horizontal="right" vertical="center"/>
    </xf>
    <xf numFmtId="170" fontId="59" fillId="0" borderId="37" xfId="343" applyNumberFormat="1" applyFont="1" applyFill="1" applyBorder="1" applyAlignment="1" applyProtection="1">
      <alignment horizontal="right" vertical="center"/>
    </xf>
    <xf numFmtId="172" fontId="61" fillId="0" borderId="35" xfId="343" applyNumberFormat="1" applyFont="1" applyFill="1" applyBorder="1" applyAlignment="1" applyProtection="1">
      <alignment vertical="center"/>
    </xf>
    <xf numFmtId="170" fontId="61" fillId="0" borderId="35" xfId="343" applyNumberFormat="1" applyFont="1" applyFill="1" applyBorder="1" applyAlignment="1" applyProtection="1">
      <alignment horizontal="right" vertical="center"/>
    </xf>
    <xf numFmtId="170" fontId="61" fillId="0" borderId="37" xfId="343" applyNumberFormat="1" applyFont="1" applyFill="1" applyBorder="1" applyAlignment="1" applyProtection="1">
      <alignment horizontal="right" vertical="center"/>
    </xf>
    <xf numFmtId="170" fontId="61" fillId="0" borderId="36" xfId="343" applyNumberFormat="1" applyFont="1" applyFill="1" applyBorder="1" applyAlignment="1" applyProtection="1">
      <alignment horizontal="right" vertical="center"/>
    </xf>
    <xf numFmtId="172" fontId="61" fillId="0" borderId="10" xfId="343" applyNumberFormat="1" applyFont="1" applyFill="1" applyBorder="1" applyAlignment="1" applyProtection="1">
      <alignment vertical="center"/>
    </xf>
    <xf numFmtId="171" fontId="59" fillId="0" borderId="0" xfId="342" applyNumberFormat="1" applyFont="1" applyFill="1" applyBorder="1" applyAlignment="1" applyProtection="1">
      <alignment vertical="center"/>
    </xf>
    <xf numFmtId="171" fontId="59" fillId="0" borderId="14" xfId="342" applyNumberFormat="1" applyFont="1" applyFill="1" applyBorder="1" applyAlignment="1" applyProtection="1">
      <alignment vertical="center"/>
    </xf>
    <xf numFmtId="171" fontId="59" fillId="0" borderId="18" xfId="342" applyNumberFormat="1" applyFont="1" applyFill="1" applyBorder="1" applyAlignment="1" applyProtection="1">
      <alignment vertical="center"/>
    </xf>
    <xf numFmtId="172" fontId="59" fillId="0" borderId="0" xfId="342" applyNumberFormat="1" applyFont="1" applyFill="1" applyBorder="1" applyAlignment="1" applyProtection="1">
      <alignment vertical="center"/>
    </xf>
    <xf numFmtId="172" fontId="59" fillId="0" borderId="35" xfId="342" applyNumberFormat="1" applyFont="1" applyFill="1" applyBorder="1" applyAlignment="1" applyProtection="1">
      <alignment vertical="center"/>
    </xf>
    <xf numFmtId="172" fontId="59" fillId="0" borderId="18" xfId="342" applyNumberFormat="1" applyFont="1" applyFill="1" applyBorder="1" applyAlignment="1" applyProtection="1">
      <alignment vertical="center"/>
    </xf>
    <xf numFmtId="170" fontId="59" fillId="0" borderId="18" xfId="342" applyNumberFormat="1" applyFont="1" applyFill="1" applyBorder="1" applyAlignment="1" applyProtection="1">
      <alignment horizontal="right" vertical="center"/>
    </xf>
    <xf numFmtId="170" fontId="59" fillId="0" borderId="0" xfId="342" applyNumberFormat="1" applyFont="1" applyFill="1" applyBorder="1" applyAlignment="1" applyProtection="1">
      <alignment horizontal="right" vertical="center"/>
    </xf>
    <xf numFmtId="170" fontId="59" fillId="0" borderId="35" xfId="342" applyNumberFormat="1" applyFont="1" applyFill="1" applyBorder="1" applyAlignment="1" applyProtection="1">
      <alignment horizontal="right" vertical="center"/>
    </xf>
    <xf numFmtId="170" fontId="59" fillId="0" borderId="36" xfId="342" applyNumberFormat="1" applyFont="1" applyFill="1" applyBorder="1" applyAlignment="1" applyProtection="1">
      <alignment horizontal="right" vertical="center"/>
    </xf>
    <xf numFmtId="170" fontId="59" fillId="0" borderId="29" xfId="342" applyNumberFormat="1" applyFont="1" applyFill="1" applyBorder="1" applyAlignment="1" applyProtection="1">
      <alignment horizontal="right" vertical="center"/>
    </xf>
    <xf numFmtId="170" fontId="59" fillId="0" borderId="37" xfId="342" applyNumberFormat="1" applyFont="1" applyFill="1" applyBorder="1" applyAlignment="1" applyProtection="1">
      <alignment horizontal="right" vertical="center"/>
    </xf>
    <xf numFmtId="171" fontId="61" fillId="0" borderId="10" xfId="342" applyNumberFormat="1" applyFont="1" applyFill="1" applyBorder="1" applyAlignment="1" applyProtection="1">
      <alignment vertical="center"/>
    </xf>
    <xf numFmtId="171" fontId="61" fillId="0" borderId="18" xfId="342" applyNumberFormat="1" applyFont="1" applyFill="1" applyBorder="1" applyAlignment="1" applyProtection="1">
      <alignment vertical="center"/>
    </xf>
    <xf numFmtId="171" fontId="61" fillId="0" borderId="0" xfId="342" applyNumberFormat="1" applyFont="1" applyFill="1" applyBorder="1" applyAlignment="1" applyProtection="1">
      <alignment vertical="center"/>
    </xf>
    <xf numFmtId="171" fontId="61" fillId="0" borderId="35" xfId="342" applyNumberFormat="1" applyFont="1" applyFill="1" applyBorder="1" applyAlignment="1" applyProtection="1">
      <alignment vertical="center"/>
    </xf>
    <xf numFmtId="172" fontId="61" fillId="0" borderId="0" xfId="342" applyNumberFormat="1" applyFont="1" applyFill="1" applyBorder="1" applyAlignment="1" applyProtection="1">
      <alignment vertical="center"/>
    </xf>
    <xf numFmtId="172" fontId="61" fillId="0" borderId="35" xfId="342" applyNumberFormat="1" applyFont="1" applyFill="1" applyBorder="1" applyAlignment="1" applyProtection="1">
      <alignment vertical="center"/>
    </xf>
    <xf numFmtId="170" fontId="61" fillId="0" borderId="18" xfId="342" applyNumberFormat="1" applyFont="1" applyFill="1" applyBorder="1" applyAlignment="1" applyProtection="1">
      <alignment horizontal="right" vertical="center"/>
    </xf>
    <xf numFmtId="170" fontId="61" fillId="0" borderId="35" xfId="342" applyNumberFormat="1" applyFont="1" applyFill="1" applyBorder="1" applyAlignment="1" applyProtection="1">
      <alignment horizontal="right" vertical="center"/>
    </xf>
    <xf numFmtId="170" fontId="61" fillId="0" borderId="36" xfId="342" applyNumberFormat="1" applyFont="1" applyFill="1" applyBorder="1" applyAlignment="1" applyProtection="1">
      <alignment horizontal="right" vertical="center"/>
    </xf>
    <xf numFmtId="170" fontId="61" fillId="0" borderId="29" xfId="342" applyNumberFormat="1" applyFont="1" applyFill="1" applyBorder="1" applyAlignment="1" applyProtection="1">
      <alignment horizontal="right" vertical="center"/>
    </xf>
    <xf numFmtId="170" fontId="61" fillId="0" borderId="37" xfId="342" applyNumberFormat="1" applyFont="1" applyFill="1" applyBorder="1" applyAlignment="1" applyProtection="1">
      <alignment horizontal="right" vertical="center"/>
    </xf>
    <xf numFmtId="167" fontId="50" fillId="0" borderId="0" xfId="449" applyNumberFormat="1" applyFont="1" applyFill="1" applyBorder="1"/>
    <xf numFmtId="0" fontId="38" fillId="0" borderId="0" xfId="449" applyFont="1" applyFill="1" applyBorder="1"/>
    <xf numFmtId="172" fontId="59" fillId="0" borderId="0" xfId="345" applyNumberFormat="1" applyFont="1" applyFill="1" applyBorder="1" applyAlignment="1" applyProtection="1">
      <alignment vertical="center"/>
    </xf>
    <xf numFmtId="172" fontId="59" fillId="0" borderId="14" xfId="345" applyNumberFormat="1" applyFont="1" applyFill="1" applyBorder="1" applyAlignment="1" applyProtection="1">
      <alignment vertical="center"/>
    </xf>
    <xf numFmtId="172" fontId="59" fillId="0" borderId="0" xfId="345" applyNumberFormat="1" applyFont="1" applyFill="1" applyBorder="1" applyAlignment="1" applyProtection="1"/>
    <xf numFmtId="172" fontId="59" fillId="0" borderId="35" xfId="345" applyNumberFormat="1" applyFont="1" applyFill="1" applyBorder="1" applyAlignment="1" applyProtection="1">
      <alignment vertical="center"/>
    </xf>
    <xf numFmtId="170" fontId="69" fillId="0" borderId="0" xfId="0" applyNumberFormat="1" applyFont="1" applyFill="1" applyBorder="1" applyAlignment="1" applyProtection="1">
      <alignment horizontal="right"/>
    </xf>
    <xf numFmtId="172" fontId="61" fillId="0" borderId="0" xfId="345" applyNumberFormat="1" applyFont="1" applyFill="1" applyBorder="1" applyAlignment="1" applyProtection="1">
      <alignment vertical="center"/>
    </xf>
    <xf numFmtId="172" fontId="61" fillId="0" borderId="0" xfId="345" applyNumberFormat="1" applyFont="1" applyFill="1" applyBorder="1" applyAlignment="1" applyProtection="1"/>
    <xf numFmtId="172" fontId="61" fillId="0" borderId="35" xfId="345" applyNumberFormat="1" applyFont="1" applyFill="1" applyBorder="1" applyAlignment="1" applyProtection="1"/>
    <xf numFmtId="170" fontId="68" fillId="0" borderId="0" xfId="0" applyNumberFormat="1" applyFont="1" applyFill="1" applyBorder="1" applyAlignment="1" applyProtection="1">
      <alignment horizontal="right"/>
    </xf>
    <xf numFmtId="172" fontId="61" fillId="0" borderId="52" xfId="345" applyNumberFormat="1" applyFont="1" applyFill="1" applyBorder="1" applyAlignment="1" applyProtection="1"/>
    <xf numFmtId="172" fontId="61" fillId="0" borderId="19" xfId="345" applyNumberFormat="1" applyFont="1" applyFill="1" applyBorder="1" applyAlignment="1" applyProtection="1"/>
    <xf numFmtId="172" fontId="61" fillId="0" borderId="0" xfId="345" applyNumberFormat="1" applyFont="1" applyFill="1" applyAlignment="1" applyProtection="1"/>
    <xf numFmtId="171" fontId="59" fillId="0" borderId="10" xfId="342" applyNumberFormat="1" applyFont="1" applyFill="1" applyBorder="1" applyAlignment="1" applyProtection="1">
      <alignment vertical="center"/>
    </xf>
    <xf numFmtId="171" fontId="59" fillId="0" borderId="11" xfId="342" applyNumberFormat="1" applyFont="1" applyFill="1" applyBorder="1" applyAlignment="1" applyProtection="1">
      <alignment vertical="center"/>
    </xf>
    <xf numFmtId="169" fontId="61" fillId="0" borderId="20" xfId="340" applyNumberFormat="1" applyFont="1" applyFill="1" applyBorder="1" applyAlignment="1" applyProtection="1"/>
    <xf numFmtId="165" fontId="68" fillId="0" borderId="0" xfId="340" applyFont="1" applyFill="1" applyBorder="1"/>
    <xf numFmtId="168" fontId="59" fillId="0" borderId="0" xfId="341" applyNumberFormat="1" applyFont="1" applyFill="1" applyBorder="1" applyAlignment="1" applyProtection="1"/>
    <xf numFmtId="168" fontId="61" fillId="0" borderId="0" xfId="341" applyNumberFormat="1" applyFont="1" applyFill="1" applyBorder="1" applyAlignment="1" applyProtection="1"/>
    <xf numFmtId="168" fontId="61" fillId="0" borderId="29" xfId="341" applyNumberFormat="1" applyFont="1" applyFill="1" applyBorder="1" applyAlignment="1" applyProtection="1"/>
    <xf numFmtId="167" fontId="49" fillId="0" borderId="23" xfId="449" applyNumberFormat="1" applyFont="1" applyFill="1" applyBorder="1"/>
    <xf numFmtId="167" fontId="49" fillId="0" borderId="37" xfId="449" applyNumberFormat="1" applyFont="1" applyFill="1" applyBorder="1"/>
    <xf numFmtId="166" fontId="49" fillId="0" borderId="37" xfId="449" applyNumberFormat="1" applyFont="1" applyFill="1" applyBorder="1"/>
    <xf numFmtId="167" fontId="49" fillId="0" borderId="42" xfId="449" applyNumberFormat="1" applyFont="1" applyFill="1" applyBorder="1"/>
    <xf numFmtId="167" fontId="49" fillId="0" borderId="15" xfId="449" applyNumberFormat="1" applyFont="1" applyFill="1" applyBorder="1"/>
    <xf numFmtId="167" fontId="49" fillId="0" borderId="14" xfId="449" applyNumberFormat="1" applyFont="1" applyFill="1" applyBorder="1"/>
    <xf numFmtId="166" fontId="49" fillId="0" borderId="14" xfId="449" applyNumberFormat="1" applyFont="1" applyFill="1" applyBorder="1"/>
    <xf numFmtId="167" fontId="49" fillId="0" borderId="20" xfId="449" applyNumberFormat="1" applyFont="1" applyFill="1" applyBorder="1"/>
    <xf numFmtId="166" fontId="49" fillId="0" borderId="15" xfId="449" applyNumberFormat="1" applyFont="1" applyFill="1" applyBorder="1"/>
    <xf numFmtId="3" fontId="81" fillId="0" borderId="53" xfId="0" applyNumberFormat="1" applyFont="1" applyFill="1" applyBorder="1" applyProtection="1"/>
    <xf numFmtId="167" fontId="50" fillId="0" borderId="35" xfId="449" applyNumberFormat="1" applyFont="1" applyFill="1" applyBorder="1"/>
    <xf numFmtId="166" fontId="50" fillId="0" borderId="35" xfId="449" applyNumberFormat="1" applyFont="1" applyFill="1" applyBorder="1"/>
    <xf numFmtId="167" fontId="50" fillId="0" borderId="20" xfId="449" applyNumberFormat="1" applyFont="1" applyFill="1" applyBorder="1"/>
    <xf numFmtId="3" fontId="50" fillId="0" borderId="23" xfId="449" applyNumberFormat="1" applyFont="1" applyFill="1" applyBorder="1"/>
    <xf numFmtId="3" fontId="50" fillId="0" borderId="37" xfId="449" applyNumberFormat="1" applyFont="1" applyFill="1" applyBorder="1"/>
    <xf numFmtId="166" fontId="50" fillId="0" borderId="37" xfId="449" applyNumberFormat="1" applyFont="1" applyFill="1" applyBorder="1"/>
    <xf numFmtId="167" fontId="50" fillId="0" borderId="10" xfId="450" applyNumberFormat="1" applyFont="1" applyBorder="1" applyAlignment="1" applyProtection="1"/>
    <xf numFmtId="167" fontId="50" fillId="0" borderId="35" xfId="450" applyNumberFormat="1" applyFont="1" applyFill="1" applyBorder="1" applyProtection="1"/>
    <xf numFmtId="166" fontId="50" fillId="0" borderId="38" xfId="339" applyNumberFormat="1" applyFont="1" applyFill="1" applyBorder="1" applyProtection="1"/>
    <xf numFmtId="166" fontId="50" fillId="0" borderId="35" xfId="339" applyNumberFormat="1" applyFont="1" applyFill="1" applyBorder="1" applyProtection="1"/>
    <xf numFmtId="165" fontId="38" fillId="0" borderId="0" xfId="339" applyFont="1" applyFill="1" applyBorder="1"/>
    <xf numFmtId="167" fontId="50" fillId="0" borderId="15" xfId="450" applyNumberFormat="1" applyFont="1" applyFill="1" applyBorder="1" applyProtection="1"/>
    <xf numFmtId="167" fontId="50" fillId="0" borderId="43" xfId="450" applyNumberFormat="1" applyFont="1" applyFill="1" applyBorder="1" applyProtection="1"/>
    <xf numFmtId="167" fontId="50" fillId="0" borderId="20" xfId="450" applyNumberFormat="1" applyFont="1" applyFill="1" applyBorder="1" applyProtection="1"/>
    <xf numFmtId="167" fontId="50" fillId="0" borderId="35" xfId="339" applyNumberFormat="1" applyFont="1" applyFill="1" applyBorder="1" applyProtection="1"/>
    <xf numFmtId="167" fontId="50" fillId="0" borderId="22" xfId="0" applyNumberFormat="1" applyFont="1" applyFill="1" applyBorder="1" applyProtection="1"/>
    <xf numFmtId="167" fontId="50" fillId="0" borderId="26" xfId="339" applyNumberFormat="1" applyFont="1" applyFill="1" applyBorder="1" applyProtection="1"/>
    <xf numFmtId="167" fontId="50" fillId="0" borderId="40" xfId="339" applyNumberFormat="1" applyFont="1" applyFill="1" applyBorder="1" applyProtection="1"/>
    <xf numFmtId="10" fontId="50" fillId="0" borderId="23" xfId="339" applyNumberFormat="1" applyFont="1" applyFill="1" applyBorder="1" applyProtection="1"/>
    <xf numFmtId="10" fontId="50" fillId="0" borderId="22" xfId="339" applyNumberFormat="1" applyFont="1" applyFill="1" applyBorder="1" applyProtection="1"/>
    <xf numFmtId="10" fontId="63" fillId="0" borderId="22" xfId="339" applyNumberFormat="1" applyFont="1" applyFill="1" applyBorder="1" applyProtection="1"/>
    <xf numFmtId="166" fontId="50" fillId="0" borderId="20" xfId="339" applyNumberFormat="1" applyFont="1" applyFill="1" applyBorder="1" applyProtection="1"/>
    <xf numFmtId="0" fontId="50" fillId="0" borderId="0" xfId="0" applyFont="1" applyAlignment="1">
      <alignment horizontal="left"/>
    </xf>
    <xf numFmtId="0" fontId="50" fillId="0" borderId="0" xfId="0" quotePrefix="1" applyFont="1" applyAlignment="1">
      <alignment horizontal="left"/>
    </xf>
    <xf numFmtId="165" fontId="90" fillId="0" borderId="0" xfId="340" quotePrefix="1" applyFont="1"/>
    <xf numFmtId="167" fontId="38" fillId="0" borderId="0" xfId="449" applyNumberFormat="1" applyFont="1"/>
    <xf numFmtId="169" fontId="59" fillId="0" borderId="0" xfId="340" applyNumberFormat="1" applyFont="1" applyFill="1" applyBorder="1" applyAlignment="1" applyProtection="1"/>
    <xf numFmtId="169" fontId="61" fillId="0" borderId="0" xfId="340" applyNumberFormat="1" applyFont="1" applyFill="1" applyBorder="1" applyAlignment="1" applyProtection="1"/>
    <xf numFmtId="168" fontId="61" fillId="0" borderId="0" xfId="340" applyNumberFormat="1" applyFont="1" applyFill="1" applyBorder="1" applyAlignment="1" applyProtection="1"/>
    <xf numFmtId="172" fontId="61" fillId="0" borderId="0" xfId="340" applyNumberFormat="1" applyFont="1" applyFill="1" applyBorder="1" applyAlignment="1" applyProtection="1"/>
    <xf numFmtId="165" fontId="55" fillId="0" borderId="0" xfId="339" quotePrefix="1" applyFont="1" applyBorder="1" applyAlignment="1" applyProtection="1">
      <alignment horizontal="left"/>
    </xf>
    <xf numFmtId="166" fontId="49" fillId="0" borderId="10" xfId="449" applyNumberFormat="1" applyFont="1" applyFill="1" applyBorder="1"/>
    <xf numFmtId="166" fontId="49" fillId="0" borderId="35" xfId="449" applyNumberFormat="1" applyFont="1" applyFill="1" applyBorder="1"/>
    <xf numFmtId="166" fontId="87" fillId="0" borderId="35" xfId="339" applyNumberFormat="1" applyFont="1" applyFill="1" applyBorder="1" applyAlignment="1" applyProtection="1">
      <alignment horizontal="right"/>
    </xf>
    <xf numFmtId="170" fontId="92" fillId="0" borderId="0" xfId="342" applyNumberFormat="1" applyFont="1" applyFill="1" applyBorder="1" applyAlignment="1" applyProtection="1">
      <alignment horizontal="right" vertical="center"/>
    </xf>
    <xf numFmtId="170" fontId="92" fillId="0" borderId="0" xfId="343" applyNumberFormat="1" applyFont="1" applyFill="1" applyBorder="1" applyAlignment="1" applyProtection="1">
      <alignment horizontal="right" vertical="center"/>
    </xf>
    <xf numFmtId="1" fontId="50" fillId="0" borderId="20" xfId="340" applyNumberFormat="1" applyFont="1" applyFill="1" applyBorder="1"/>
    <xf numFmtId="165" fontId="52" fillId="0" borderId="59" xfId="340" quotePrefix="1" applyFont="1" applyBorder="1" applyAlignment="1" applyProtection="1">
      <alignment horizontal="center" vertical="center"/>
    </xf>
    <xf numFmtId="170" fontId="61" fillId="0" borderId="20" xfId="340" applyNumberFormat="1" applyFont="1" applyFill="1" applyBorder="1" applyAlignment="1" applyProtection="1">
      <alignment horizontal="right"/>
    </xf>
    <xf numFmtId="170" fontId="92" fillId="0" borderId="20" xfId="340" applyNumberFormat="1" applyFont="1" applyFill="1" applyBorder="1" applyAlignment="1" applyProtection="1">
      <alignment horizontal="right"/>
    </xf>
    <xf numFmtId="165" fontId="52" fillId="0" borderId="60" xfId="340" applyFont="1" applyBorder="1" applyAlignment="1" applyProtection="1">
      <alignment horizontal="center" vertical="center"/>
    </xf>
    <xf numFmtId="165" fontId="52" fillId="0" borderId="44" xfId="340" applyFont="1" applyBorder="1" applyAlignment="1">
      <alignment horizontal="center" vertical="center"/>
    </xf>
    <xf numFmtId="165" fontId="49" fillId="0" borderId="0" xfId="466" applyFont="1" applyAlignment="1">
      <alignment horizontal="left"/>
    </xf>
    <xf numFmtId="165" fontId="55" fillId="0" borderId="0" xfId="467" applyFont="1"/>
    <xf numFmtId="165" fontId="55" fillId="0" borderId="0" xfId="467" applyFont="1" applyBorder="1"/>
    <xf numFmtId="165" fontId="52" fillId="0" borderId="0" xfId="467" applyFont="1" applyAlignment="1">
      <alignment horizontal="centerContinuous"/>
    </xf>
    <xf numFmtId="165" fontId="55" fillId="0" borderId="0" xfId="467" applyFont="1" applyAlignment="1">
      <alignment horizontal="centerContinuous"/>
    </xf>
    <xf numFmtId="165" fontId="55" fillId="0" borderId="47" xfId="467" applyFont="1" applyBorder="1"/>
    <xf numFmtId="165" fontId="52" fillId="0" borderId="12" xfId="467" applyFont="1" applyBorder="1"/>
    <xf numFmtId="165" fontId="52" fillId="0" borderId="15" xfId="467" applyFont="1" applyBorder="1" applyAlignment="1" applyProtection="1">
      <alignment horizontal="center"/>
    </xf>
    <xf numFmtId="165" fontId="52" fillId="0" borderId="17" xfId="467" applyFont="1" applyBorder="1" applyAlignment="1" applyProtection="1">
      <alignment horizontal="center"/>
    </xf>
    <xf numFmtId="165" fontId="55" fillId="0" borderId="18" xfId="467" applyFont="1" applyBorder="1"/>
    <xf numFmtId="165" fontId="52" fillId="0" borderId="0" xfId="467" applyFont="1" applyBorder="1" applyAlignment="1" applyProtection="1">
      <alignment horizontal="centerContinuous"/>
    </xf>
    <xf numFmtId="165" fontId="52" fillId="0" borderId="20" xfId="467" applyFont="1" applyBorder="1" applyAlignment="1" applyProtection="1">
      <alignment horizontal="center"/>
    </xf>
    <xf numFmtId="165" fontId="55" fillId="0" borderId="61" xfId="467" applyFont="1" applyBorder="1"/>
    <xf numFmtId="165" fontId="52" fillId="0" borderId="24" xfId="467" applyFont="1" applyBorder="1"/>
    <xf numFmtId="165" fontId="54" fillId="0" borderId="42" xfId="467" applyFont="1" applyBorder="1" applyAlignment="1" applyProtection="1">
      <alignment horizontal="center" vertical="center"/>
    </xf>
    <xf numFmtId="165" fontId="54" fillId="0" borderId="45" xfId="467" applyFont="1" applyBorder="1" applyAlignment="1" applyProtection="1">
      <alignment horizontal="center" vertical="center"/>
    </xf>
    <xf numFmtId="165" fontId="54" fillId="0" borderId="0" xfId="467" applyFont="1" applyBorder="1" applyAlignment="1">
      <alignment horizontal="centerContinuous"/>
    </xf>
    <xf numFmtId="167" fontId="49" fillId="0" borderId="20" xfId="467" applyNumberFormat="1" applyFont="1" applyBorder="1" applyAlignment="1" applyProtection="1">
      <alignment horizontal="right"/>
    </xf>
    <xf numFmtId="167" fontId="49" fillId="0" borderId="20" xfId="467" applyNumberFormat="1" applyFont="1" applyFill="1" applyBorder="1" applyAlignment="1" applyProtection="1">
      <alignment horizontal="right"/>
    </xf>
    <xf numFmtId="167" fontId="49" fillId="0" borderId="0" xfId="467" applyNumberFormat="1" applyFont="1" applyFill="1" applyBorder="1" applyAlignment="1" applyProtection="1">
      <alignment horizontal="right"/>
    </xf>
    <xf numFmtId="167" fontId="50" fillId="0" borderId="20" xfId="467" applyNumberFormat="1" applyFont="1" applyBorder="1" applyAlignment="1" applyProtection="1">
      <alignment horizontal="right"/>
    </xf>
    <xf numFmtId="167" fontId="50" fillId="0" borderId="20" xfId="467" applyNumberFormat="1" applyFont="1" applyFill="1" applyBorder="1" applyAlignment="1" applyProtection="1">
      <alignment horizontal="right"/>
    </xf>
    <xf numFmtId="167" fontId="50" fillId="0" borderId="0" xfId="467" applyNumberFormat="1" applyFont="1" applyFill="1" applyBorder="1" applyAlignment="1" applyProtection="1">
      <alignment horizontal="right"/>
    </xf>
    <xf numFmtId="167" fontId="95" fillId="0" borderId="20" xfId="467" applyNumberFormat="1" applyFont="1" applyFill="1" applyBorder="1" applyAlignment="1" applyProtection="1">
      <alignment horizontal="right"/>
    </xf>
    <xf numFmtId="165" fontId="50" fillId="0" borderId="19" xfId="467" quotePrefix="1" applyFont="1" applyBorder="1" applyAlignment="1" applyProtection="1">
      <alignment horizontal="left"/>
    </xf>
    <xf numFmtId="165" fontId="50" fillId="0" borderId="0" xfId="467" quotePrefix="1" applyFont="1" applyBorder="1" applyAlignment="1" applyProtection="1">
      <alignment horizontal="left"/>
    </xf>
    <xf numFmtId="167" fontId="50" fillId="25" borderId="23" xfId="467" applyNumberFormat="1" applyFont="1" applyFill="1" applyBorder="1" applyAlignment="1" applyProtection="1">
      <alignment horizontal="right"/>
    </xf>
    <xf numFmtId="167" fontId="50" fillId="0" borderId="29" xfId="467" applyNumberFormat="1" applyFont="1" applyFill="1" applyBorder="1" applyAlignment="1" applyProtection="1">
      <alignment horizontal="right"/>
    </xf>
    <xf numFmtId="167" fontId="50" fillId="0" borderId="26" xfId="467" applyNumberFormat="1" applyFont="1" applyFill="1" applyBorder="1" applyAlignment="1" applyProtection="1">
      <alignment horizontal="right"/>
    </xf>
    <xf numFmtId="165" fontId="55" fillId="0" borderId="0" xfId="467" applyFont="1" applyBorder="1" applyAlignment="1" applyProtection="1">
      <alignment horizontal="left"/>
    </xf>
    <xf numFmtId="167" fontId="55" fillId="0" borderId="0" xfId="467" applyNumberFormat="1" applyFont="1" applyBorder="1" applyAlignment="1" applyProtection="1">
      <alignment horizontal="left"/>
    </xf>
    <xf numFmtId="167" fontId="55" fillId="0" borderId="0" xfId="467" applyNumberFormat="1" applyFont="1" applyBorder="1" applyProtection="1"/>
    <xf numFmtId="165" fontId="55" fillId="0" borderId="0" xfId="467" quotePrefix="1" applyFont="1" applyBorder="1" applyAlignment="1" applyProtection="1">
      <alignment horizontal="left"/>
    </xf>
    <xf numFmtId="165" fontId="55" fillId="0" borderId="0" xfId="340" applyFont="1"/>
    <xf numFmtId="170" fontId="92" fillId="0" borderId="35" xfId="343" applyNumberFormat="1" applyFont="1" applyFill="1" applyBorder="1" applyAlignment="1" applyProtection="1">
      <alignment horizontal="right" vertical="center"/>
    </xf>
    <xf numFmtId="166" fontId="49" fillId="0" borderId="0" xfId="449" applyNumberFormat="1" applyFont="1" applyFill="1" applyBorder="1"/>
    <xf numFmtId="166" fontId="50" fillId="0" borderId="0" xfId="449" applyNumberFormat="1" applyFont="1" applyFill="1" applyBorder="1"/>
    <xf numFmtId="166" fontId="49" fillId="0" borderId="20" xfId="449" applyNumberFormat="1" applyFont="1" applyFill="1" applyBorder="1"/>
    <xf numFmtId="166" fontId="50" fillId="0" borderId="20" xfId="449" applyNumberFormat="1" applyFont="1" applyFill="1" applyBorder="1"/>
    <xf numFmtId="166" fontId="49" fillId="0" borderId="42" xfId="449" applyNumberFormat="1" applyFont="1" applyFill="1" applyBorder="1"/>
    <xf numFmtId="166" fontId="49" fillId="0" borderId="28" xfId="449" applyNumberFormat="1" applyFont="1" applyFill="1" applyBorder="1"/>
    <xf numFmtId="0" fontId="50" fillId="0" borderId="0" xfId="0" quotePrefix="1" applyFont="1" applyFill="1" applyAlignment="1">
      <alignment horizontal="left"/>
    </xf>
    <xf numFmtId="0" fontId="0" fillId="0" borderId="0" xfId="0" applyFill="1"/>
    <xf numFmtId="0" fontId="97" fillId="0" borderId="0" xfId="0" applyFont="1" applyFill="1"/>
    <xf numFmtId="169" fontId="74" fillId="0" borderId="29" xfId="340" applyNumberFormat="1" applyFont="1" applyFill="1" applyBorder="1" applyAlignment="1" applyProtection="1"/>
    <xf numFmtId="169" fontId="59" fillId="0" borderId="20" xfId="340" applyNumberFormat="1" applyFont="1" applyFill="1" applyBorder="1" applyAlignment="1" applyProtection="1"/>
    <xf numFmtId="170" fontId="59" fillId="0" borderId="20" xfId="340" applyNumberFormat="1" applyFont="1" applyFill="1" applyBorder="1" applyAlignment="1" applyProtection="1">
      <alignment horizontal="right"/>
    </xf>
    <xf numFmtId="165" fontId="71" fillId="0" borderId="34" xfId="340" quotePrefix="1" applyFont="1" applyBorder="1" applyAlignment="1" applyProtection="1">
      <alignment horizontal="center" vertical="center"/>
    </xf>
    <xf numFmtId="170" fontId="74" fillId="0" borderId="23" xfId="340" applyNumberFormat="1" applyFont="1" applyFill="1" applyBorder="1" applyAlignment="1" applyProtection="1">
      <alignment horizontal="right"/>
    </xf>
    <xf numFmtId="165" fontId="52" fillId="0" borderId="22" xfId="341" applyFont="1" applyBorder="1" applyAlignment="1">
      <alignment horizontal="center"/>
    </xf>
    <xf numFmtId="165" fontId="54" fillId="0" borderId="34" xfId="341" quotePrefix="1" applyFont="1" applyBorder="1" applyAlignment="1" applyProtection="1">
      <alignment horizontal="center" vertical="center"/>
    </xf>
    <xf numFmtId="165" fontId="52" fillId="0" borderId="43" xfId="341" applyFont="1" applyBorder="1" applyAlignment="1" applyProtection="1">
      <alignment horizontal="center" vertical="center"/>
    </xf>
    <xf numFmtId="165" fontId="52" fillId="0" borderId="20" xfId="341" applyFont="1" applyBorder="1" applyAlignment="1" applyProtection="1">
      <alignment horizontal="center" vertical="center"/>
    </xf>
    <xf numFmtId="165" fontId="52" fillId="0" borderId="22" xfId="341" quotePrefix="1" applyFont="1" applyBorder="1" applyAlignment="1" applyProtection="1">
      <alignment horizontal="center" vertical="center"/>
    </xf>
    <xf numFmtId="170" fontId="75" fillId="0" borderId="35" xfId="340" applyNumberFormat="1" applyFont="1" applyFill="1" applyBorder="1" applyAlignment="1" applyProtection="1">
      <alignment horizontal="right"/>
    </xf>
    <xf numFmtId="170" fontId="75" fillId="0" borderId="37" xfId="340" applyNumberFormat="1" applyFont="1" applyFill="1" applyBorder="1" applyAlignment="1" applyProtection="1">
      <alignment horizontal="right"/>
    </xf>
    <xf numFmtId="165" fontId="49" fillId="0" borderId="0" xfId="466" applyFont="1" applyAlignment="1">
      <alignment horizontal="left"/>
    </xf>
    <xf numFmtId="165" fontId="98" fillId="0" borderId="0" xfId="342" applyFont="1" applyFill="1" applyAlignment="1">
      <alignment vertical="center"/>
    </xf>
    <xf numFmtId="165" fontId="55" fillId="0" borderId="0" xfId="342" applyFont="1" applyFill="1" applyAlignment="1">
      <alignment vertical="center"/>
    </xf>
    <xf numFmtId="165" fontId="52" fillId="0" borderId="0" xfId="467" applyFont="1" applyBorder="1" applyAlignment="1" applyProtection="1">
      <alignment horizontal="center"/>
    </xf>
    <xf numFmtId="165" fontId="54" fillId="0" borderId="27" xfId="467" applyFont="1" applyBorder="1" applyAlignment="1" applyProtection="1">
      <alignment horizontal="center" vertical="center"/>
    </xf>
    <xf numFmtId="165" fontId="52" fillId="0" borderId="18" xfId="467" applyFont="1" applyBorder="1" applyAlignment="1" applyProtection="1">
      <alignment horizontal="center"/>
    </xf>
    <xf numFmtId="167" fontId="49" fillId="0" borderId="18" xfId="467" applyNumberFormat="1" applyFont="1" applyFill="1" applyBorder="1" applyAlignment="1" applyProtection="1">
      <alignment horizontal="right"/>
    </xf>
    <xf numFmtId="167" fontId="50" fillId="0" borderId="18" xfId="467" applyNumberFormat="1" applyFont="1" applyFill="1" applyBorder="1" applyAlignment="1" applyProtection="1">
      <alignment horizontal="right"/>
    </xf>
    <xf numFmtId="165" fontId="52" fillId="0" borderId="17" xfId="467" applyFont="1" applyBorder="1" applyAlignment="1" applyProtection="1">
      <alignment horizontal="centerContinuous"/>
    </xf>
    <xf numFmtId="165" fontId="52" fillId="0" borderId="20" xfId="467" applyFont="1" applyBorder="1" applyAlignment="1" applyProtection="1">
      <alignment horizontal="centerContinuous"/>
    </xf>
    <xf numFmtId="167" fontId="50" fillId="0" borderId="23" xfId="467" applyNumberFormat="1" applyFont="1" applyFill="1" applyBorder="1" applyProtection="1"/>
    <xf numFmtId="165" fontId="52" fillId="0" borderId="10" xfId="467" applyFont="1" applyBorder="1" applyAlignment="1" applyProtection="1">
      <alignment horizontal="center"/>
    </xf>
    <xf numFmtId="165" fontId="52" fillId="0" borderId="14" xfId="467" applyFont="1" applyBorder="1" applyAlignment="1" applyProtection="1">
      <alignment horizontal="center"/>
    </xf>
    <xf numFmtId="167" fontId="86" fillId="0" borderId="0" xfId="467" applyNumberFormat="1" applyFont="1" applyFill="1" applyBorder="1" applyAlignment="1" applyProtection="1">
      <alignment horizontal="right"/>
    </xf>
    <xf numFmtId="0" fontId="49" fillId="0" borderId="0" xfId="313" applyFont="1" applyFill="1"/>
    <xf numFmtId="0" fontId="50" fillId="0" borderId="0" xfId="313" applyFont="1" applyFill="1" applyBorder="1"/>
    <xf numFmtId="0" fontId="50" fillId="0" borderId="0" xfId="313" applyFont="1" applyFill="1"/>
    <xf numFmtId="0" fontId="24" fillId="0" borderId="0" xfId="313" applyFill="1"/>
    <xf numFmtId="0" fontId="38" fillId="0" borderId="0" xfId="313" applyFont="1" applyFill="1"/>
    <xf numFmtId="0" fontId="49" fillId="0" borderId="0" xfId="313" applyFont="1" applyFill="1" applyAlignment="1">
      <alignment horizontal="center"/>
    </xf>
    <xf numFmtId="0" fontId="50" fillId="0" borderId="0" xfId="313" applyFont="1" applyFill="1" applyBorder="1" applyAlignment="1">
      <alignment horizontal="center"/>
    </xf>
    <xf numFmtId="0" fontId="50" fillId="0" borderId="0" xfId="313" applyFont="1" applyFill="1" applyAlignment="1">
      <alignment horizontal="center"/>
    </xf>
    <xf numFmtId="0" fontId="38" fillId="0" borderId="0" xfId="313" applyFont="1" applyFill="1" applyBorder="1" applyAlignment="1">
      <alignment horizontal="center"/>
    </xf>
    <xf numFmtId="0" fontId="38" fillId="0" borderId="29" xfId="313" applyFont="1" applyFill="1" applyBorder="1"/>
    <xf numFmtId="3" fontId="99" fillId="0" borderId="0" xfId="313" applyNumberFormat="1" applyFont="1" applyFill="1" applyBorder="1" applyAlignment="1">
      <alignment vertical="center"/>
    </xf>
    <xf numFmtId="0" fontId="49" fillId="0" borderId="0" xfId="313" applyFont="1" applyFill="1" applyAlignment="1">
      <alignment horizontal="right" vertical="center"/>
    </xf>
    <xf numFmtId="0" fontId="50" fillId="0" borderId="15" xfId="313" applyFont="1" applyFill="1" applyBorder="1"/>
    <xf numFmtId="0" fontId="49" fillId="0" borderId="10" xfId="313" applyFont="1" applyFill="1" applyBorder="1" applyAlignment="1">
      <alignment horizontal="center"/>
    </xf>
    <xf numFmtId="0" fontId="49" fillId="0" borderId="35" xfId="313" applyFont="1" applyFill="1" applyBorder="1" applyAlignment="1">
      <alignment horizontal="center" vertical="center"/>
    </xf>
    <xf numFmtId="0" fontId="49" fillId="0" borderId="20" xfId="313" applyFont="1" applyFill="1" applyBorder="1" applyAlignment="1">
      <alignment horizontal="center"/>
    </xf>
    <xf numFmtId="0" fontId="49" fillId="0" borderId="18" xfId="313" applyFont="1" applyFill="1" applyBorder="1" applyAlignment="1">
      <alignment horizontal="center" vertical="center"/>
    </xf>
    <xf numFmtId="0" fontId="49" fillId="0" borderId="0" xfId="313" applyFont="1" applyFill="1" applyBorder="1" applyAlignment="1">
      <alignment horizontal="center"/>
    </xf>
    <xf numFmtId="0" fontId="49" fillId="0" borderId="35" xfId="313" applyFont="1" applyFill="1" applyBorder="1" applyAlignment="1">
      <alignment horizontal="center"/>
    </xf>
    <xf numFmtId="0" fontId="49" fillId="0" borderId="15" xfId="313" applyFont="1" applyFill="1" applyBorder="1" applyAlignment="1">
      <alignment horizontal="center"/>
    </xf>
    <xf numFmtId="0" fontId="49" fillId="0" borderId="14" xfId="313" applyFont="1" applyFill="1" applyBorder="1" applyAlignment="1">
      <alignment horizontal="center"/>
    </xf>
    <xf numFmtId="0" fontId="50" fillId="0" borderId="20" xfId="313" applyFont="1" applyFill="1" applyBorder="1"/>
    <xf numFmtId="0" fontId="49" fillId="0" borderId="36" xfId="313" applyFont="1" applyFill="1" applyBorder="1" applyAlignment="1">
      <alignment horizontal="center" vertical="center"/>
    </xf>
    <xf numFmtId="0" fontId="100" fillId="0" borderId="35" xfId="313" applyFont="1" applyFill="1" applyBorder="1" applyAlignment="1">
      <alignment horizontal="left" vertical="center"/>
    </xf>
    <xf numFmtId="0" fontId="49" fillId="0" borderId="36" xfId="313" quotePrefix="1" applyFont="1" applyFill="1" applyBorder="1" applyAlignment="1">
      <alignment horizontal="center" vertical="center"/>
    </xf>
    <xf numFmtId="0" fontId="49" fillId="0" borderId="37" xfId="313" quotePrefix="1" applyFont="1" applyFill="1" applyBorder="1" applyAlignment="1">
      <alignment horizontal="center" vertical="center"/>
    </xf>
    <xf numFmtId="0" fontId="49" fillId="0" borderId="37" xfId="313" applyFont="1" applyFill="1" applyBorder="1" applyAlignment="1">
      <alignment horizontal="center" vertical="center"/>
    </xf>
    <xf numFmtId="0" fontId="49" fillId="0" borderId="23" xfId="313" quotePrefix="1" applyFont="1" applyFill="1" applyBorder="1" applyAlignment="1">
      <alignment horizontal="center" vertical="center"/>
    </xf>
    <xf numFmtId="20" fontId="49" fillId="0" borderId="37" xfId="313" quotePrefix="1" applyNumberFormat="1" applyFont="1" applyFill="1" applyBorder="1" applyAlignment="1">
      <alignment horizontal="center" vertical="center"/>
    </xf>
    <xf numFmtId="0" fontId="54" fillId="0" borderId="42" xfId="313" applyFont="1" applyFill="1" applyBorder="1" applyAlignment="1">
      <alignment horizontal="center" vertical="center"/>
    </xf>
    <xf numFmtId="0" fontId="54" fillId="0" borderId="27" xfId="313" applyFont="1" applyFill="1" applyBorder="1" applyAlignment="1">
      <alignment horizontal="center" vertical="center"/>
    </xf>
    <xf numFmtId="0" fontId="54" fillId="0" borderId="45" xfId="313" applyFont="1" applyFill="1" applyBorder="1" applyAlignment="1">
      <alignment horizontal="center" vertical="center"/>
    </xf>
    <xf numFmtId="0" fontId="54" fillId="0" borderId="11" xfId="313" applyFont="1" applyFill="1" applyBorder="1" applyAlignment="1">
      <alignment horizontal="center" vertical="center"/>
    </xf>
    <xf numFmtId="0" fontId="38" fillId="0" borderId="0" xfId="313" applyFont="1" applyFill="1" applyAlignment="1">
      <alignment vertical="center"/>
    </xf>
    <xf numFmtId="0" fontId="50" fillId="0" borderId="0" xfId="313" applyFont="1" applyFill="1" applyAlignment="1">
      <alignment vertical="center"/>
    </xf>
    <xf numFmtId="0" fontId="49" fillId="0" borderId="20" xfId="313" applyFont="1" applyFill="1" applyBorder="1" applyAlignment="1">
      <alignment vertical="center"/>
    </xf>
    <xf numFmtId="3" fontId="49" fillId="0" borderId="10" xfId="313" applyNumberFormat="1" applyFont="1" applyFill="1" applyBorder="1" applyAlignment="1">
      <alignment vertical="center"/>
    </xf>
    <xf numFmtId="3" fontId="49" fillId="0" borderId="0" xfId="313" applyNumberFormat="1" applyFont="1" applyFill="1" applyBorder="1" applyAlignment="1">
      <alignment vertical="center"/>
    </xf>
    <xf numFmtId="3" fontId="49" fillId="0" borderId="14" xfId="313" applyNumberFormat="1" applyFont="1" applyFill="1" applyBorder="1" applyAlignment="1">
      <alignment vertical="center"/>
    </xf>
    <xf numFmtId="166" fontId="49" fillId="0" borderId="35" xfId="233" applyNumberFormat="1" applyFont="1" applyFill="1" applyBorder="1" applyAlignment="1">
      <alignment vertical="center"/>
    </xf>
    <xf numFmtId="0" fontId="24" fillId="0" borderId="0" xfId="313" applyFill="1" applyAlignment="1">
      <alignment vertical="center"/>
    </xf>
    <xf numFmtId="0" fontId="56" fillId="0" borderId="20" xfId="313" applyFont="1" applyFill="1" applyBorder="1" applyAlignment="1">
      <alignment vertical="center"/>
    </xf>
    <xf numFmtId="3" fontId="49" fillId="0" borderId="18" xfId="313" applyNumberFormat="1" applyFont="1" applyFill="1" applyBorder="1" applyAlignment="1">
      <alignment vertical="center"/>
    </xf>
    <xf numFmtId="3" fontId="49" fillId="0" borderId="35" xfId="313" applyNumberFormat="1" applyFont="1" applyFill="1" applyBorder="1" applyAlignment="1">
      <alignment vertical="center"/>
    </xf>
    <xf numFmtId="3" fontId="50" fillId="0" borderId="18" xfId="313" applyNumberFormat="1" applyFont="1" applyFill="1" applyBorder="1" applyAlignment="1">
      <alignment vertical="center"/>
    </xf>
    <xf numFmtId="174" fontId="49" fillId="0" borderId="35" xfId="313" applyNumberFormat="1" applyFont="1" applyFill="1" applyBorder="1" applyAlignment="1">
      <alignment vertical="center"/>
    </xf>
    <xf numFmtId="166" fontId="49" fillId="0" borderId="35" xfId="313" applyNumberFormat="1" applyFont="1" applyFill="1" applyBorder="1" applyAlignment="1">
      <alignment vertical="center"/>
    </xf>
    <xf numFmtId="0" fontId="50" fillId="0" borderId="20" xfId="313" applyFont="1" applyFill="1" applyBorder="1" applyAlignment="1">
      <alignment vertical="center"/>
    </xf>
    <xf numFmtId="3" fontId="50" fillId="0" borderId="35" xfId="313" applyNumberFormat="1" applyFont="1" applyFill="1" applyBorder="1" applyAlignment="1">
      <alignment vertical="center"/>
    </xf>
    <xf numFmtId="3" fontId="50" fillId="0" borderId="0" xfId="313" applyNumberFormat="1" applyFont="1" applyFill="1" applyBorder="1" applyAlignment="1">
      <alignment vertical="center"/>
    </xf>
    <xf numFmtId="174" fontId="50" fillId="0" borderId="35" xfId="313" applyNumberFormat="1" applyFont="1" applyFill="1" applyBorder="1" applyAlignment="1">
      <alignment vertical="center"/>
    </xf>
    <xf numFmtId="166" fontId="50" fillId="0" borderId="35" xfId="233" applyNumberFormat="1" applyFont="1" applyFill="1" applyBorder="1" applyAlignment="1">
      <alignment vertical="center"/>
    </xf>
    <xf numFmtId="0" fontId="38" fillId="0" borderId="20" xfId="313" applyFont="1" applyFill="1" applyBorder="1" applyAlignment="1">
      <alignment vertical="center"/>
    </xf>
    <xf numFmtId="166" fontId="50" fillId="0" borderId="35" xfId="313" applyNumberFormat="1" applyFont="1" applyFill="1" applyBorder="1" applyAlignment="1">
      <alignment vertical="center"/>
    </xf>
    <xf numFmtId="3" fontId="50" fillId="0" borderId="18" xfId="313" applyNumberFormat="1" applyFont="1" applyFill="1" applyBorder="1" applyAlignment="1">
      <alignment horizontal="right" vertical="center"/>
    </xf>
    <xf numFmtId="0" fontId="50" fillId="0" borderId="20" xfId="313" applyFont="1" applyFill="1" applyBorder="1" applyAlignment="1">
      <alignment horizontal="left" vertical="center"/>
    </xf>
    <xf numFmtId="3" fontId="51" fillId="0" borderId="35" xfId="313" applyNumberFormat="1" applyFont="1" applyFill="1" applyBorder="1" applyAlignment="1">
      <alignment vertical="center"/>
    </xf>
    <xf numFmtId="174" fontId="51" fillId="0" borderId="35" xfId="313" applyNumberFormat="1" applyFont="1" applyFill="1" applyBorder="1" applyAlignment="1">
      <alignment vertical="center"/>
    </xf>
    <xf numFmtId="0" fontId="50" fillId="0" borderId="20" xfId="313" quotePrefix="1" applyFont="1" applyFill="1" applyBorder="1" applyAlignment="1">
      <alignment vertical="center"/>
    </xf>
    <xf numFmtId="0" fontId="49" fillId="0" borderId="23" xfId="313" applyFont="1" applyFill="1" applyBorder="1" applyAlignment="1">
      <alignment vertical="center"/>
    </xf>
    <xf numFmtId="3" fontId="49" fillId="0" borderId="36" xfId="313" applyNumberFormat="1" applyFont="1" applyFill="1" applyBorder="1" applyAlignment="1">
      <alignment vertical="center"/>
    </xf>
    <xf numFmtId="0" fontId="49" fillId="0" borderId="37" xfId="313" applyFont="1" applyFill="1" applyBorder="1" applyAlignment="1">
      <alignment vertical="center"/>
    </xf>
    <xf numFmtId="2" fontId="49" fillId="0" borderId="37" xfId="313" applyNumberFormat="1" applyFont="1" applyFill="1" applyBorder="1" applyAlignment="1">
      <alignment vertical="center"/>
    </xf>
    <xf numFmtId="3" fontId="49" fillId="0" borderId="29" xfId="313" applyNumberFormat="1" applyFont="1" applyFill="1" applyBorder="1" applyAlignment="1">
      <alignment vertical="center"/>
    </xf>
    <xf numFmtId="2" fontId="49" fillId="0" borderId="29" xfId="313" applyNumberFormat="1" applyFont="1" applyFill="1" applyBorder="1" applyAlignment="1">
      <alignment vertical="center"/>
    </xf>
    <xf numFmtId="166" fontId="49" fillId="0" borderId="23" xfId="233" applyNumberFormat="1" applyFont="1" applyFill="1" applyBorder="1" applyAlignment="1">
      <alignment vertical="center"/>
    </xf>
    <xf numFmtId="0" fontId="101" fillId="0" borderId="0" xfId="0" applyFont="1" applyProtection="1">
      <protection locked="0" hidden="1"/>
    </xf>
    <xf numFmtId="0" fontId="102" fillId="0" borderId="0" xfId="0" applyFont="1" applyProtection="1">
      <protection locked="0" hidden="1"/>
    </xf>
    <xf numFmtId="0" fontId="101" fillId="0" borderId="0" xfId="0" applyFont="1" applyBorder="1" applyProtection="1">
      <protection locked="0" hidden="1"/>
    </xf>
    <xf numFmtId="0" fontId="53" fillId="0" borderId="0" xfId="0" applyFont="1" applyAlignment="1" applyProtection="1">
      <alignment horizontal="center"/>
      <protection locked="0" hidden="1"/>
    </xf>
    <xf numFmtId="4" fontId="101" fillId="0" borderId="0" xfId="0" applyNumberFormat="1" applyFont="1" applyProtection="1">
      <protection locked="0" hidden="1"/>
    </xf>
    <xf numFmtId="0" fontId="102" fillId="0" borderId="29" xfId="0" applyFont="1" applyBorder="1" applyAlignment="1" applyProtection="1">
      <protection locked="0" hidden="1"/>
    </xf>
    <xf numFmtId="0" fontId="101" fillId="0" borderId="10" xfId="0" applyFont="1" applyBorder="1" applyProtection="1">
      <protection locked="0" hidden="1"/>
    </xf>
    <xf numFmtId="0" fontId="101" fillId="0" borderId="11" xfId="0" applyFont="1" applyBorder="1" applyProtection="1">
      <protection locked="0" hidden="1"/>
    </xf>
    <xf numFmtId="0" fontId="101" fillId="0" borderId="14" xfId="0" applyFont="1" applyBorder="1" applyProtection="1">
      <protection locked="0" hidden="1"/>
    </xf>
    <xf numFmtId="0" fontId="69" fillId="0" borderId="11" xfId="480" applyFont="1" applyFill="1" applyBorder="1" applyAlignment="1">
      <alignment horizontal="centerContinuous" vertical="center"/>
    </xf>
    <xf numFmtId="0" fontId="102" fillId="0" borderId="15" xfId="0" applyFont="1" applyBorder="1" applyAlignment="1" applyProtection="1">
      <alignment horizontal="center" vertical="center"/>
      <protection locked="0" hidden="1"/>
    </xf>
    <xf numFmtId="0" fontId="102" fillId="0" borderId="28" xfId="0" applyFont="1" applyBorder="1" applyAlignment="1" applyProtection="1">
      <alignment horizontal="centerContinuous" vertical="center"/>
      <protection locked="0" hidden="1"/>
    </xf>
    <xf numFmtId="0" fontId="102" fillId="0" borderId="45" xfId="0" applyFont="1" applyBorder="1" applyAlignment="1" applyProtection="1">
      <alignment horizontal="centerContinuous" vertical="center"/>
      <protection locked="0" hidden="1"/>
    </xf>
    <xf numFmtId="0" fontId="102" fillId="0" borderId="14" xfId="0" applyFont="1" applyBorder="1" applyAlignment="1" applyProtection="1">
      <alignment horizontal="centerContinuous" vertical="center"/>
      <protection locked="0" hidden="1"/>
    </xf>
    <xf numFmtId="0" fontId="102" fillId="0" borderId="18" xfId="0" applyFont="1" applyBorder="1" applyAlignment="1" applyProtection="1">
      <alignment horizontal="centerContinuous"/>
      <protection locked="0" hidden="1"/>
    </xf>
    <xf numFmtId="0" fontId="102" fillId="0" borderId="0" xfId="0" applyFont="1" applyBorder="1" applyAlignment="1" applyProtection="1">
      <alignment horizontal="centerContinuous"/>
      <protection locked="0" hidden="1"/>
    </xf>
    <xf numFmtId="0" fontId="103" fillId="0" borderId="35" xfId="0" applyFont="1" applyBorder="1" applyAlignment="1" applyProtection="1">
      <alignment horizontal="centerContinuous"/>
      <protection locked="0" hidden="1"/>
    </xf>
    <xf numFmtId="0" fontId="69" fillId="0" borderId="0" xfId="480" applyFont="1" applyFill="1" applyBorder="1" applyAlignment="1">
      <alignment horizontal="centerContinuous" vertical="center"/>
    </xf>
    <xf numFmtId="0" fontId="102" fillId="0" borderId="20" xfId="0" applyFont="1" applyBorder="1" applyAlignment="1" applyProtection="1">
      <alignment horizontal="center" vertical="center"/>
      <protection locked="0" hidden="1"/>
    </xf>
    <xf numFmtId="0" fontId="102" fillId="0" borderId="15" xfId="0" applyFont="1" applyBorder="1" applyAlignment="1" applyProtection="1">
      <alignment horizontal="center"/>
      <protection locked="0" hidden="1"/>
    </xf>
    <xf numFmtId="0" fontId="102" fillId="0" borderId="35" xfId="0" applyFont="1" applyBorder="1" applyAlignment="1" applyProtection="1">
      <alignment horizontal="center"/>
      <protection locked="0" hidden="1"/>
    </xf>
    <xf numFmtId="0" fontId="102" fillId="0" borderId="35" xfId="0" applyFont="1" applyBorder="1" applyAlignment="1" applyProtection="1">
      <alignment horizontal="centerContinuous"/>
      <protection locked="0" hidden="1"/>
    </xf>
    <xf numFmtId="0" fontId="102" fillId="0" borderId="14" xfId="0" applyFont="1" applyBorder="1" applyAlignment="1" applyProtection="1">
      <alignment horizontal="centerContinuous"/>
      <protection locked="0" hidden="1"/>
    </xf>
    <xf numFmtId="0" fontId="101" fillId="0" borderId="18" xfId="0" applyFont="1" applyBorder="1" applyProtection="1">
      <protection locked="0" hidden="1"/>
    </xf>
    <xf numFmtId="0" fontId="101" fillId="0" borderId="35" xfId="0" applyFont="1" applyBorder="1" applyProtection="1">
      <protection locked="0" hidden="1"/>
    </xf>
    <xf numFmtId="0" fontId="69" fillId="0" borderId="36" xfId="480" applyFont="1" applyFill="1" applyBorder="1" applyAlignment="1">
      <alignment horizontal="centerContinuous" vertical="center"/>
    </xf>
    <xf numFmtId="0" fontId="102" fillId="0" borderId="20" xfId="0" quotePrefix="1" applyFont="1" applyBorder="1" applyAlignment="1" applyProtection="1">
      <alignment horizontal="centerContinuous" vertical="center"/>
      <protection locked="0" hidden="1"/>
    </xf>
    <xf numFmtId="0" fontId="102" fillId="0" borderId="20" xfId="0" applyFont="1" applyBorder="1" applyAlignment="1" applyProtection="1">
      <alignment horizontal="centerContinuous" vertical="center"/>
      <protection locked="0" hidden="1"/>
    </xf>
    <xf numFmtId="0" fontId="102" fillId="0" borderId="35" xfId="0" quotePrefix="1" applyFont="1" applyBorder="1" applyAlignment="1" applyProtection="1">
      <alignment horizontal="center" vertical="center"/>
      <protection locked="0" hidden="1"/>
    </xf>
    <xf numFmtId="20" fontId="102" fillId="0" borderId="35" xfId="0" quotePrefix="1" applyNumberFormat="1" applyFont="1" applyBorder="1" applyAlignment="1" applyProtection="1">
      <alignment horizontal="center" vertical="center"/>
      <protection locked="0" hidden="1"/>
    </xf>
    <xf numFmtId="0" fontId="104" fillId="0" borderId="0" xfId="0" applyFont="1" applyProtection="1">
      <protection locked="0" hidden="1"/>
    </xf>
    <xf numFmtId="0" fontId="105" fillId="0" borderId="18" xfId="0" applyFont="1" applyBorder="1" applyAlignment="1" applyProtection="1">
      <alignment horizontal="center" vertical="center"/>
      <protection locked="0" hidden="1"/>
    </xf>
    <xf numFmtId="0" fontId="105" fillId="0" borderId="0" xfId="0" applyFont="1" applyBorder="1" applyAlignment="1" applyProtection="1">
      <alignment horizontal="center" vertical="center"/>
      <protection locked="0" hidden="1"/>
    </xf>
    <xf numFmtId="0" fontId="105" fillId="0" borderId="37" xfId="0" applyFont="1" applyBorder="1" applyAlignment="1" applyProtection="1">
      <alignment horizontal="center" vertical="center"/>
      <protection locked="0" hidden="1"/>
    </xf>
    <xf numFmtId="0" fontId="105" fillId="0" borderId="27" xfId="0" applyFont="1" applyBorder="1" applyAlignment="1" applyProtection="1">
      <alignment horizontal="center" vertical="center"/>
      <protection locked="0" hidden="1"/>
    </xf>
    <xf numFmtId="0" fontId="105" fillId="0" borderId="42" xfId="0" applyFont="1" applyBorder="1" applyAlignment="1" applyProtection="1">
      <alignment horizontal="center" vertical="center"/>
      <protection locked="0" hidden="1"/>
    </xf>
    <xf numFmtId="0" fontId="105" fillId="0" borderId="42" xfId="0" applyFont="1" applyBorder="1" applyAlignment="1" applyProtection="1">
      <alignment horizontal="centerContinuous" vertical="center"/>
      <protection locked="0" hidden="1"/>
    </xf>
    <xf numFmtId="0" fontId="105" fillId="0" borderId="45" xfId="0" applyFont="1" applyBorder="1" applyAlignment="1" applyProtection="1">
      <alignment horizontal="center" vertical="center"/>
      <protection locked="0" hidden="1"/>
    </xf>
    <xf numFmtId="0" fontId="101" fillId="0" borderId="0" xfId="0" applyFont="1" applyAlignment="1" applyProtection="1">
      <alignment horizontal="center" vertical="top"/>
      <protection locked="0" hidden="1"/>
    </xf>
    <xf numFmtId="0" fontId="102" fillId="0" borderId="18" xfId="0" applyFont="1" applyBorder="1" applyAlignment="1" applyProtection="1">
      <alignment vertical="center"/>
      <protection locked="0" hidden="1"/>
    </xf>
    <xf numFmtId="0" fontId="102" fillId="0" borderId="0" xfId="0" applyFont="1" applyBorder="1" applyAlignment="1" applyProtection="1">
      <alignment vertical="center"/>
      <protection locked="0" hidden="1"/>
    </xf>
    <xf numFmtId="0" fontId="102" fillId="0" borderId="35" xfId="0" applyFont="1" applyBorder="1" applyAlignment="1" applyProtection="1">
      <alignment vertical="center"/>
      <protection locked="0" hidden="1"/>
    </xf>
    <xf numFmtId="167" fontId="102" fillId="0" borderId="15" xfId="0" applyNumberFormat="1" applyFont="1" applyBorder="1" applyAlignment="1" applyProtection="1">
      <alignment vertical="center"/>
      <protection locked="0" hidden="1"/>
    </xf>
    <xf numFmtId="167" fontId="102" fillId="0" borderId="15" xfId="0" applyNumberFormat="1" applyFont="1" applyFill="1" applyBorder="1" applyAlignment="1" applyProtection="1">
      <alignment vertical="center"/>
      <protection locked="0" hidden="1"/>
    </xf>
    <xf numFmtId="167" fontId="102" fillId="0" borderId="10" xfId="0" applyNumberFormat="1" applyFont="1" applyBorder="1" applyAlignment="1" applyProtection="1">
      <alignment vertical="center"/>
      <protection locked="0" hidden="1"/>
    </xf>
    <xf numFmtId="166" fontId="49" fillId="0" borderId="20" xfId="0" applyNumberFormat="1" applyFont="1" applyFill="1" applyBorder="1" applyAlignment="1" applyProtection="1">
      <alignment vertical="center"/>
      <protection locked="0" hidden="1"/>
    </xf>
    <xf numFmtId="0" fontId="107" fillId="0" borderId="0" xfId="0" applyFont="1" applyAlignment="1" applyProtection="1">
      <alignment horizontal="right"/>
      <protection locked="0" hidden="1"/>
    </xf>
    <xf numFmtId="0" fontId="108" fillId="0" borderId="18" xfId="0" applyFont="1" applyBorder="1" applyAlignment="1" applyProtection="1">
      <alignment vertical="center"/>
      <protection locked="0" hidden="1"/>
    </xf>
    <xf numFmtId="0" fontId="108" fillId="0" borderId="0" xfId="0" applyFont="1" applyBorder="1" applyAlignment="1" applyProtection="1">
      <alignment vertical="center"/>
      <protection locked="0" hidden="1"/>
    </xf>
    <xf numFmtId="167" fontId="102" fillId="0" borderId="0" xfId="0" applyNumberFormat="1" applyFont="1" applyFill="1" applyBorder="1" applyAlignment="1" applyProtection="1">
      <alignment vertical="center"/>
      <protection locked="0" hidden="1"/>
    </xf>
    <xf numFmtId="167" fontId="102" fillId="0" borderId="20" xfId="0" applyNumberFormat="1" applyFont="1" applyFill="1" applyBorder="1" applyAlignment="1" applyProtection="1">
      <alignment vertical="center"/>
      <protection locked="0" hidden="1"/>
    </xf>
    <xf numFmtId="167" fontId="102" fillId="0" borderId="20" xfId="0" applyNumberFormat="1" applyFont="1" applyBorder="1" applyAlignment="1" applyProtection="1">
      <alignment vertical="center"/>
      <protection locked="0" hidden="1"/>
    </xf>
    <xf numFmtId="167" fontId="102" fillId="0" borderId="18" xfId="0" applyNumberFormat="1" applyFont="1" applyBorder="1" applyAlignment="1" applyProtection="1">
      <alignment vertical="center"/>
      <protection locked="0" hidden="1"/>
    </xf>
    <xf numFmtId="166" fontId="50" fillId="0" borderId="20" xfId="0" applyNumberFormat="1" applyFont="1" applyFill="1" applyBorder="1" applyAlignment="1" applyProtection="1">
      <alignment vertical="center"/>
      <protection locked="0" hidden="1"/>
    </xf>
    <xf numFmtId="0" fontId="102" fillId="0" borderId="18" xfId="0" quotePrefix="1" applyFont="1" applyBorder="1" applyAlignment="1" applyProtection="1">
      <alignment horizontal="center"/>
      <protection locked="0" hidden="1"/>
    </xf>
    <xf numFmtId="0" fontId="102" fillId="0" borderId="0" xfId="0" applyFont="1" applyBorder="1" applyAlignment="1" applyProtection="1">
      <alignment horizontal="left"/>
      <protection locked="0" hidden="1"/>
    </xf>
    <xf numFmtId="0" fontId="102" fillId="0" borderId="35" xfId="0" quotePrefix="1" applyFont="1" applyBorder="1" applyAlignment="1" applyProtection="1">
      <alignment horizontal="center"/>
      <protection locked="0" hidden="1"/>
    </xf>
    <xf numFmtId="167" fontId="102" fillId="0" borderId="18" xfId="0" applyNumberFormat="1" applyFont="1" applyFill="1" applyBorder="1" applyAlignment="1" applyProtection="1">
      <alignment vertical="center"/>
      <protection locked="0" hidden="1"/>
    </xf>
    <xf numFmtId="0" fontId="101" fillId="0" borderId="18" xfId="0" applyFont="1" applyBorder="1" applyAlignment="1" applyProtection="1">
      <alignment vertical="center"/>
      <protection locked="0" hidden="1"/>
    </xf>
    <xf numFmtId="0" fontId="106" fillId="0" borderId="0" xfId="0" applyFont="1" applyBorder="1" applyAlignment="1" applyProtection="1">
      <alignment vertical="center"/>
      <protection locked="0" hidden="1"/>
    </xf>
    <xf numFmtId="0" fontId="101" fillId="0" borderId="35" xfId="0" applyFont="1" applyBorder="1" applyAlignment="1" applyProtection="1">
      <alignment vertical="center"/>
      <protection locked="0" hidden="1"/>
    </xf>
    <xf numFmtId="167" fontId="101" fillId="0" borderId="18" xfId="0" applyNumberFormat="1" applyFont="1" applyFill="1" applyBorder="1" applyAlignment="1" applyProtection="1">
      <alignment vertical="center"/>
      <protection locked="0" hidden="1"/>
    </xf>
    <xf numFmtId="167" fontId="101" fillId="0" borderId="20" xfId="0" applyNumberFormat="1" applyFont="1" applyFill="1" applyBorder="1" applyAlignment="1" applyProtection="1">
      <alignment vertical="center"/>
      <protection locked="0" hidden="1"/>
    </xf>
    <xf numFmtId="167" fontId="101" fillId="0" borderId="20" xfId="0" applyNumberFormat="1" applyFont="1" applyBorder="1" applyAlignment="1" applyProtection="1">
      <alignment vertical="center"/>
      <protection locked="0" hidden="1"/>
    </xf>
    <xf numFmtId="167" fontId="101" fillId="0" borderId="18" xfId="0" applyNumberFormat="1" applyFont="1" applyBorder="1" applyAlignment="1" applyProtection="1">
      <alignment vertical="center"/>
      <protection locked="0" hidden="1"/>
    </xf>
    <xf numFmtId="0" fontId="101" fillId="0" borderId="0" xfId="0" applyFont="1" applyBorder="1" applyAlignment="1" applyProtection="1">
      <alignment vertical="center"/>
      <protection locked="0" hidden="1"/>
    </xf>
    <xf numFmtId="0" fontId="101" fillId="0" borderId="18" xfId="0" applyFont="1" applyBorder="1" applyAlignment="1" applyProtection="1">
      <alignment horizontal="left" vertical="center"/>
      <protection locked="0" hidden="1"/>
    </xf>
    <xf numFmtId="0" fontId="101" fillId="0" borderId="35" xfId="0" applyFont="1" applyBorder="1" applyAlignment="1" applyProtection="1">
      <alignment horizontal="left" vertical="center"/>
      <protection locked="0" hidden="1"/>
    </xf>
    <xf numFmtId="2" fontId="101" fillId="0" borderId="0" xfId="0" applyNumberFormat="1" applyFont="1" applyBorder="1" applyAlignment="1" applyProtection="1">
      <alignment horizontal="center" vertical="top" wrapText="1"/>
      <protection locked="0" hidden="1"/>
    </xf>
    <xf numFmtId="2" fontId="101" fillId="0" borderId="0" xfId="0" applyNumberFormat="1" applyFont="1" applyBorder="1" applyAlignment="1" applyProtection="1">
      <alignment vertical="top" wrapText="1"/>
      <protection locked="0" hidden="1"/>
    </xf>
    <xf numFmtId="2" fontId="101" fillId="0" borderId="35" xfId="0" applyNumberFormat="1" applyFont="1" applyBorder="1" applyAlignment="1" applyProtection="1">
      <alignment vertical="center" wrapText="1"/>
      <protection locked="0" hidden="1"/>
    </xf>
    <xf numFmtId="0" fontId="102" fillId="0" borderId="35" xfId="0" applyFont="1" applyBorder="1" applyAlignment="1" applyProtection="1">
      <alignment horizontal="center" vertical="center"/>
      <protection locked="0" hidden="1"/>
    </xf>
    <xf numFmtId="0" fontId="102" fillId="0" borderId="18" xfId="0" applyFont="1" applyBorder="1" applyAlignment="1" applyProtection="1">
      <alignment horizontal="center" vertical="center"/>
      <protection locked="0" hidden="1"/>
    </xf>
    <xf numFmtId="2" fontId="101" fillId="0" borderId="35" xfId="0" applyNumberFormat="1" applyFont="1" applyBorder="1" applyAlignment="1" applyProtection="1">
      <alignment vertical="top" wrapText="1"/>
      <protection locked="0" hidden="1"/>
    </xf>
    <xf numFmtId="0" fontId="101" fillId="0" borderId="0" xfId="0" applyFont="1" applyAlignment="1" applyProtection="1">
      <alignment vertical="center"/>
      <protection locked="0" hidden="1"/>
    </xf>
    <xf numFmtId="0" fontId="50" fillId="0" borderId="0" xfId="0" applyFont="1" applyProtection="1">
      <protection locked="0" hidden="1"/>
    </xf>
    <xf numFmtId="167" fontId="101" fillId="0" borderId="35" xfId="0" applyNumberFormat="1" applyFont="1" applyFill="1" applyBorder="1" applyAlignment="1" applyProtection="1">
      <alignment horizontal="right" vertical="center"/>
      <protection locked="0" hidden="1"/>
    </xf>
    <xf numFmtId="167" fontId="111" fillId="0" borderId="20" xfId="0" applyNumberFormat="1" applyFont="1" applyBorder="1" applyAlignment="1" applyProtection="1">
      <alignment vertical="center"/>
      <protection locked="0" hidden="1"/>
    </xf>
    <xf numFmtId="0" fontId="102" fillId="0" borderId="18" xfId="0" applyFont="1" applyBorder="1" applyAlignment="1" applyProtection="1">
      <alignment horizontal="center"/>
      <protection locked="0" hidden="1"/>
    </xf>
    <xf numFmtId="0" fontId="102" fillId="0" borderId="0" xfId="0" applyFont="1" applyBorder="1" applyAlignment="1" applyProtection="1">
      <protection locked="0" hidden="1"/>
    </xf>
    <xf numFmtId="0" fontId="102" fillId="0" borderId="35" xfId="0" applyFont="1" applyBorder="1" applyAlignment="1" applyProtection="1">
      <protection locked="0" hidden="1"/>
    </xf>
    <xf numFmtId="0" fontId="102" fillId="0" borderId="36" xfId="0" applyFont="1" applyBorder="1" applyAlignment="1" applyProtection="1">
      <alignment horizontal="center" vertical="center"/>
      <protection locked="0" hidden="1"/>
    </xf>
    <xf numFmtId="0" fontId="102" fillId="0" borderId="29" xfId="0" applyFont="1" applyBorder="1" applyAlignment="1" applyProtection="1">
      <alignment vertical="center"/>
      <protection locked="0" hidden="1"/>
    </xf>
    <xf numFmtId="0" fontId="102" fillId="0" borderId="37" xfId="0" applyFont="1" applyBorder="1" applyAlignment="1" applyProtection="1">
      <alignment vertical="center"/>
      <protection locked="0" hidden="1"/>
    </xf>
    <xf numFmtId="167" fontId="102" fillId="0" borderId="23" xfId="0" applyNumberFormat="1" applyFont="1" applyFill="1" applyBorder="1" applyAlignment="1" applyProtection="1">
      <alignment vertical="center"/>
      <protection locked="0" hidden="1"/>
    </xf>
    <xf numFmtId="167" fontId="102" fillId="0" borderId="37" xfId="0" applyNumberFormat="1" applyFont="1" applyBorder="1" applyAlignment="1" applyProtection="1">
      <alignment vertical="center"/>
      <protection locked="0" hidden="1"/>
    </xf>
    <xf numFmtId="167" fontId="102" fillId="0" borderId="29" xfId="0" applyNumberFormat="1" applyFont="1" applyBorder="1" applyAlignment="1" applyProtection="1">
      <alignment vertical="center"/>
      <protection locked="0" hidden="1"/>
    </xf>
    <xf numFmtId="166" fontId="49" fillId="0" borderId="23" xfId="0" applyNumberFormat="1" applyFont="1" applyFill="1" applyBorder="1" applyAlignment="1" applyProtection="1">
      <alignment vertical="center"/>
      <protection locked="0" hidden="1"/>
    </xf>
    <xf numFmtId="2" fontId="109" fillId="0" borderId="0" xfId="0" applyNumberFormat="1" applyFont="1" applyBorder="1" applyAlignment="1" applyProtection="1">
      <alignment vertical="top" wrapText="1"/>
      <protection locked="0" hidden="1"/>
    </xf>
    <xf numFmtId="0" fontId="50" fillId="0" borderId="0" xfId="0" applyFont="1" applyAlignment="1" applyProtection="1">
      <alignment horizontal="right"/>
      <protection locked="0" hidden="1"/>
    </xf>
    <xf numFmtId="0" fontId="102" fillId="0" borderId="0" xfId="0" applyFont="1" applyAlignment="1" applyProtection="1">
      <alignment horizontal="center"/>
      <protection locked="0" hidden="1"/>
    </xf>
    <xf numFmtId="0" fontId="52" fillId="0" borderId="0" xfId="313" applyFont="1" applyFill="1" applyAlignment="1">
      <alignment horizontal="right" vertical="center"/>
    </xf>
    <xf numFmtId="166" fontId="50" fillId="0" borderId="35" xfId="339" applyNumberFormat="1" applyFont="1" applyFill="1" applyBorder="1" applyAlignment="1" applyProtection="1">
      <alignment horizontal="right"/>
    </xf>
    <xf numFmtId="165" fontId="50" fillId="25" borderId="0" xfId="481" applyNumberFormat="1" applyFont="1" applyFill="1"/>
    <xf numFmtId="165" fontId="50" fillId="25" borderId="0" xfId="481" applyNumberFormat="1" applyFont="1" applyFill="1" applyBorder="1"/>
    <xf numFmtId="165" fontId="68" fillId="25" borderId="0" xfId="481" applyNumberFormat="1" applyFont="1" applyFill="1"/>
    <xf numFmtId="165" fontId="49" fillId="25" borderId="0" xfId="481" applyNumberFormat="1" applyFont="1" applyFill="1" applyAlignment="1" applyProtection="1">
      <alignment horizontal="centerContinuous"/>
    </xf>
    <xf numFmtId="165" fontId="50" fillId="25" borderId="0" xfId="481" applyNumberFormat="1" applyFont="1" applyFill="1" applyAlignment="1">
      <alignment horizontal="centerContinuous"/>
    </xf>
    <xf numFmtId="165" fontId="50" fillId="25" borderId="0" xfId="481" applyNumberFormat="1" applyFont="1" applyFill="1" applyBorder="1" applyAlignment="1">
      <alignment horizontal="centerContinuous"/>
    </xf>
    <xf numFmtId="165" fontId="50" fillId="25" borderId="29" xfId="481" applyNumberFormat="1" applyFont="1" applyFill="1" applyBorder="1"/>
    <xf numFmtId="165" fontId="52" fillId="25" borderId="29" xfId="481" applyNumberFormat="1" applyFont="1" applyFill="1" applyBorder="1" applyAlignment="1">
      <alignment horizontal="right"/>
    </xf>
    <xf numFmtId="165" fontId="50" fillId="25" borderId="10" xfId="481" applyNumberFormat="1" applyFont="1" applyFill="1" applyBorder="1"/>
    <xf numFmtId="165" fontId="50" fillId="25" borderId="14" xfId="481" applyNumberFormat="1" applyFont="1" applyFill="1" applyBorder="1"/>
    <xf numFmtId="165" fontId="50" fillId="25" borderId="18" xfId="481" applyNumberFormat="1" applyFont="1" applyFill="1" applyBorder="1"/>
    <xf numFmtId="165" fontId="49" fillId="25" borderId="35" xfId="481" applyNumberFormat="1" applyFont="1" applyFill="1" applyBorder="1" applyAlignment="1" applyProtection="1">
      <alignment horizontal="centerContinuous"/>
    </xf>
    <xf numFmtId="165" fontId="68" fillId="25" borderId="0" xfId="481" applyNumberFormat="1" applyFont="1" applyFill="1" applyAlignment="1" applyProtection="1">
      <alignment horizontal="center"/>
    </xf>
    <xf numFmtId="165" fontId="49" fillId="25" borderId="35" xfId="481" applyNumberFormat="1" applyFont="1" applyFill="1" applyBorder="1" applyAlignment="1" applyProtection="1">
      <alignment horizontal="center"/>
    </xf>
    <xf numFmtId="165" fontId="52" fillId="25" borderId="18" xfId="481" applyNumberFormat="1" applyFont="1" applyFill="1" applyBorder="1" applyAlignment="1">
      <alignment horizontal="centerContinuous"/>
    </xf>
    <xf numFmtId="165" fontId="52" fillId="25" borderId="11" xfId="481" applyNumberFormat="1" applyFont="1" applyFill="1" applyBorder="1" applyAlignment="1">
      <alignment horizontal="centerContinuous"/>
    </xf>
    <xf numFmtId="165" fontId="113" fillId="25" borderId="28" xfId="481" applyNumberFormat="1" applyFont="1" applyFill="1" applyBorder="1" applyAlignment="1">
      <alignment horizontal="left"/>
    </xf>
    <xf numFmtId="165" fontId="113" fillId="25" borderId="37" xfId="481" applyNumberFormat="1" applyFont="1" applyFill="1" applyBorder="1" applyAlignment="1">
      <alignment horizontal="left"/>
    </xf>
    <xf numFmtId="165" fontId="114" fillId="25" borderId="0" xfId="481" applyNumberFormat="1" applyFont="1" applyFill="1" applyBorder="1" applyAlignment="1" applyProtection="1">
      <alignment horizontal="center"/>
      <protection locked="0"/>
    </xf>
    <xf numFmtId="165" fontId="56" fillId="25" borderId="15" xfId="481" applyNumberFormat="1" applyFont="1" applyFill="1" applyBorder="1" applyAlignment="1">
      <alignment horizontal="center"/>
    </xf>
    <xf numFmtId="165" fontId="49" fillId="25" borderId="35" xfId="481" applyNumberFormat="1" applyFont="1" applyFill="1" applyBorder="1" applyAlignment="1" applyProtection="1">
      <alignment horizontal="left"/>
    </xf>
    <xf numFmtId="165" fontId="49" fillId="25" borderId="18" xfId="481" applyNumberFormat="1" applyFont="1" applyFill="1" applyBorder="1" applyAlignment="1" applyProtection="1">
      <alignment horizontal="center"/>
    </xf>
    <xf numFmtId="165" fontId="52" fillId="25" borderId="10" xfId="481" applyNumberFormat="1" applyFont="1" applyFill="1" applyBorder="1" applyAlignment="1"/>
    <xf numFmtId="165" fontId="113" fillId="25" borderId="29" xfId="481" applyNumberFormat="1" applyFont="1" applyFill="1" applyBorder="1" applyAlignment="1">
      <alignment horizontal="left"/>
    </xf>
    <xf numFmtId="165" fontId="56" fillId="25" borderId="18" xfId="481" applyNumberFormat="1" applyFont="1" applyFill="1" applyBorder="1" applyAlignment="1" applyProtection="1">
      <alignment horizontal="center"/>
    </xf>
    <xf numFmtId="165" fontId="56" fillId="25" borderId="20" xfId="481" applyNumberFormat="1" applyFont="1" applyFill="1" applyBorder="1" applyAlignment="1">
      <alignment horizontal="center"/>
    </xf>
    <xf numFmtId="165" fontId="38" fillId="25" borderId="35" xfId="481" applyNumberFormat="1" applyFont="1" applyFill="1" applyBorder="1" applyAlignment="1" applyProtection="1">
      <alignment horizontal="left"/>
      <protection locked="0"/>
    </xf>
    <xf numFmtId="165" fontId="49" fillId="25" borderId="0" xfId="481" applyNumberFormat="1" applyFont="1" applyFill="1" applyBorder="1" applyAlignment="1" applyProtection="1">
      <alignment horizontal="center"/>
    </xf>
    <xf numFmtId="165" fontId="49" fillId="25" borderId="20" xfId="481" applyNumberFormat="1" applyFont="1" applyFill="1" applyBorder="1" applyAlignment="1" applyProtection="1">
      <alignment horizontal="center"/>
    </xf>
    <xf numFmtId="165" fontId="56" fillId="25" borderId="35" xfId="481" applyNumberFormat="1" applyFont="1" applyFill="1" applyBorder="1" applyAlignment="1" applyProtection="1">
      <alignment horizontal="center"/>
    </xf>
    <xf numFmtId="165" fontId="50" fillId="25" borderId="36" xfId="481" applyNumberFormat="1" applyFont="1" applyFill="1" applyBorder="1"/>
    <xf numFmtId="165" fontId="38" fillId="25" borderId="22" xfId="481" applyNumberFormat="1" applyFont="1" applyFill="1" applyBorder="1" applyAlignment="1">
      <alignment horizontal="left"/>
    </xf>
    <xf numFmtId="165" fontId="57" fillId="25" borderId="61" xfId="481" quotePrefix="1" applyNumberFormat="1" applyFont="1" applyFill="1" applyBorder="1" applyAlignment="1" applyProtection="1">
      <alignment horizontal="center"/>
    </xf>
    <xf numFmtId="165" fontId="57" fillId="25" borderId="22" xfId="481" quotePrefix="1" applyNumberFormat="1" applyFont="1" applyFill="1" applyBorder="1" applyAlignment="1" applyProtection="1">
      <alignment horizontal="center"/>
    </xf>
    <xf numFmtId="165" fontId="57" fillId="25" borderId="26" xfId="481" quotePrefix="1" applyNumberFormat="1" applyFont="1" applyFill="1" applyBorder="1" applyAlignment="1" applyProtection="1">
      <alignment horizontal="center"/>
    </xf>
    <xf numFmtId="165" fontId="56" fillId="25" borderId="36" xfId="481" applyNumberFormat="1" applyFont="1" applyFill="1" applyBorder="1" applyAlignment="1" applyProtection="1">
      <alignment horizontal="centerContinuous"/>
    </xf>
    <xf numFmtId="165" fontId="113" fillId="25" borderId="23" xfId="481" applyNumberFormat="1" applyFont="1" applyFill="1" applyBorder="1" applyAlignment="1" applyProtection="1">
      <alignment horizontal="center"/>
    </xf>
    <xf numFmtId="165" fontId="50" fillId="25" borderId="27" xfId="481" applyNumberFormat="1" applyFont="1" applyFill="1" applyBorder="1"/>
    <xf numFmtId="165" fontId="50" fillId="25" borderId="28" xfId="481" applyNumberFormat="1" applyFont="1" applyFill="1" applyBorder="1"/>
    <xf numFmtId="165" fontId="115" fillId="25" borderId="33" xfId="481" applyNumberFormat="1" applyFont="1" applyFill="1" applyBorder="1" applyAlignment="1" applyProtection="1">
      <alignment horizontal="centerContinuous" vertical="center"/>
    </xf>
    <xf numFmtId="165" fontId="115" fillId="25" borderId="36" xfId="481" applyNumberFormat="1" applyFont="1" applyFill="1" applyBorder="1" applyAlignment="1" applyProtection="1">
      <alignment horizontal="center"/>
    </xf>
    <xf numFmtId="165" fontId="115" fillId="25" borderId="29" xfId="481" applyNumberFormat="1" applyFont="1" applyFill="1" applyBorder="1" applyAlignment="1" applyProtection="1">
      <alignment horizontal="center"/>
    </xf>
    <xf numFmtId="165" fontId="115" fillId="25" borderId="33" xfId="481" applyNumberFormat="1" applyFont="1" applyFill="1" applyBorder="1" applyAlignment="1" applyProtection="1">
      <alignment horizontal="center"/>
    </xf>
    <xf numFmtId="165" fontId="115" fillId="25" borderId="27" xfId="481" applyNumberFormat="1" applyFont="1" applyFill="1" applyBorder="1" applyAlignment="1" applyProtection="1">
      <alignment horizontal="center"/>
    </xf>
    <xf numFmtId="165" fontId="115" fillId="25" borderId="42" xfId="481" applyNumberFormat="1" applyFont="1" applyFill="1" applyBorder="1" applyAlignment="1" applyProtection="1">
      <alignment horizontal="center"/>
    </xf>
    <xf numFmtId="165" fontId="50" fillId="25" borderId="11" xfId="481" applyNumberFormat="1" applyFont="1" applyFill="1" applyBorder="1"/>
    <xf numFmtId="165" fontId="59" fillId="25" borderId="14" xfId="481" applyNumberFormat="1" applyFont="1" applyFill="1" applyBorder="1" applyAlignment="1" applyProtection="1">
      <alignment horizontal="center"/>
    </xf>
    <xf numFmtId="175" fontId="59" fillId="25" borderId="0" xfId="481" applyNumberFormat="1" applyFont="1" applyFill="1" applyBorder="1"/>
    <xf numFmtId="175" fontId="59" fillId="25" borderId="14" xfId="481" applyNumberFormat="1" applyFont="1" applyFill="1" applyBorder="1"/>
    <xf numFmtId="175" fontId="59" fillId="25" borderId="15" xfId="481" applyNumberFormat="1" applyFont="1" applyFill="1" applyBorder="1"/>
    <xf numFmtId="175" fontId="59" fillId="25" borderId="0" xfId="481" applyNumberFormat="1" applyFont="1" applyFill="1" applyBorder="1" applyProtection="1"/>
    <xf numFmtId="175" fontId="59" fillId="25" borderId="35" xfId="481" applyNumberFormat="1" applyFont="1" applyFill="1" applyBorder="1" applyProtection="1"/>
    <xf numFmtId="175" fontId="59" fillId="0" borderId="0" xfId="481" applyNumberFormat="1" applyFont="1" applyFill="1" applyBorder="1"/>
    <xf numFmtId="175" fontId="59" fillId="0" borderId="20" xfId="481" applyNumberFormat="1" applyFont="1" applyFill="1" applyBorder="1"/>
    <xf numFmtId="176" fontId="59" fillId="0" borderId="35" xfId="481" applyNumberFormat="1" applyFont="1" applyFill="1" applyBorder="1"/>
    <xf numFmtId="49" fontId="50" fillId="25" borderId="18" xfId="481" applyNumberFormat="1" applyFont="1" applyFill="1" applyBorder="1" applyAlignment="1" applyProtection="1">
      <alignment horizontal="left"/>
    </xf>
    <xf numFmtId="165" fontId="50" fillId="25" borderId="0" xfId="481" quotePrefix="1" applyNumberFormat="1" applyFont="1" applyFill="1" applyBorder="1" applyAlignment="1" applyProtection="1">
      <alignment horizontal="center"/>
    </xf>
    <xf numFmtId="165" fontId="50" fillId="25" borderId="35" xfId="481" applyNumberFormat="1" applyFont="1" applyFill="1" applyBorder="1" applyAlignment="1" applyProtection="1">
      <alignment horizontal="left"/>
    </xf>
    <xf numFmtId="3" fontId="116" fillId="0" borderId="0" xfId="326" applyNumberFormat="1" applyFont="1" applyFill="1"/>
    <xf numFmtId="169" fontId="116" fillId="0" borderId="0" xfId="326" applyNumberFormat="1" applyFont="1" applyFill="1"/>
    <xf numFmtId="169" fontId="116" fillId="0" borderId="35" xfId="326" applyNumberFormat="1" applyFont="1" applyFill="1" applyBorder="1"/>
    <xf numFmtId="175" fontId="50" fillId="0" borderId="35" xfId="481" applyNumberFormat="1" applyFont="1" applyFill="1" applyBorder="1"/>
    <xf numFmtId="175" fontId="61" fillId="0" borderId="18" xfId="481" applyNumberFormat="1" applyFont="1" applyFill="1" applyBorder="1" applyProtection="1"/>
    <xf numFmtId="165" fontId="69" fillId="25" borderId="0" xfId="481" applyNumberFormat="1" applyFont="1" applyFill="1"/>
    <xf numFmtId="49" fontId="50" fillId="25" borderId="18" xfId="481" applyNumberFormat="1" applyFont="1" applyFill="1" applyBorder="1"/>
    <xf numFmtId="165" fontId="50" fillId="25" borderId="35" xfId="481" applyNumberFormat="1" applyFont="1" applyFill="1" applyBorder="1"/>
    <xf numFmtId="49" fontId="50" fillId="25" borderId="18" xfId="481" quotePrefix="1" applyNumberFormat="1" applyFont="1" applyFill="1" applyBorder="1"/>
    <xf numFmtId="165" fontId="69" fillId="25" borderId="0" xfId="481" applyNumberFormat="1" applyFont="1" applyFill="1" applyBorder="1"/>
    <xf numFmtId="49" fontId="50" fillId="25" borderId="18" xfId="481" applyNumberFormat="1" applyFont="1" applyFill="1" applyBorder="1" applyAlignment="1">
      <alignment vertical="center"/>
    </xf>
    <xf numFmtId="165" fontId="50" fillId="25" borderId="0" xfId="481" quotePrefix="1" applyNumberFormat="1" applyFont="1" applyFill="1" applyBorder="1" applyAlignment="1" applyProtection="1">
      <alignment horizontal="center" vertical="center"/>
    </xf>
    <xf numFmtId="165" fontId="50" fillId="25" borderId="35" xfId="481" applyNumberFormat="1" applyFont="1" applyFill="1" applyBorder="1" applyAlignment="1" applyProtection="1">
      <alignment horizontal="left" vertical="center" wrapText="1"/>
    </xf>
    <xf numFmtId="169" fontId="116" fillId="0" borderId="0" xfId="326" applyNumberFormat="1" applyFont="1" applyFill="1" applyAlignment="1">
      <alignment vertical="center"/>
    </xf>
    <xf numFmtId="175" fontId="50" fillId="0" borderId="35" xfId="481" applyNumberFormat="1" applyFont="1" applyFill="1" applyBorder="1" applyAlignment="1">
      <alignment vertical="center"/>
    </xf>
    <xf numFmtId="175" fontId="61" fillId="0" borderId="18" xfId="481" applyNumberFormat="1" applyFont="1" applyFill="1" applyBorder="1" applyAlignment="1" applyProtection="1">
      <alignment vertical="center"/>
    </xf>
    <xf numFmtId="169" fontId="116" fillId="0" borderId="35" xfId="326" applyNumberFormat="1" applyFont="1" applyFill="1" applyBorder="1" applyAlignment="1">
      <alignment vertical="center"/>
    </xf>
    <xf numFmtId="165" fontId="68" fillId="25" borderId="0" xfId="481" applyNumberFormat="1" applyFont="1" applyFill="1" applyBorder="1"/>
    <xf numFmtId="3" fontId="50" fillId="0" borderId="35" xfId="481" applyNumberFormat="1" applyFont="1" applyFill="1" applyBorder="1"/>
    <xf numFmtId="165" fontId="50" fillId="25" borderId="35" xfId="481" applyNumberFormat="1" applyFont="1" applyFill="1" applyBorder="1" applyAlignment="1">
      <alignment vertical="center" wrapText="1"/>
    </xf>
    <xf numFmtId="176" fontId="61" fillId="0" borderId="18" xfId="481" applyNumberFormat="1" applyFont="1" applyFill="1" applyBorder="1" applyProtection="1"/>
    <xf numFmtId="176" fontId="50" fillId="0" borderId="35" xfId="481" applyNumberFormat="1" applyFont="1" applyFill="1" applyBorder="1"/>
    <xf numFmtId="165" fontId="110" fillId="25" borderId="18" xfId="481" applyNumberFormat="1" applyFont="1" applyFill="1" applyBorder="1"/>
    <xf numFmtId="165" fontId="110" fillId="25" borderId="0" xfId="481" applyNumberFormat="1" applyFont="1" applyFill="1"/>
    <xf numFmtId="175" fontId="50" fillId="0" borderId="18" xfId="481" applyNumberFormat="1" applyFont="1" applyFill="1" applyBorder="1"/>
    <xf numFmtId="165" fontId="69" fillId="0" borderId="0" xfId="481" applyNumberFormat="1" applyFont="1" applyFill="1" applyBorder="1"/>
    <xf numFmtId="165" fontId="50" fillId="25" borderId="35" xfId="481" applyNumberFormat="1" applyFont="1" applyFill="1" applyBorder="1" applyAlignment="1">
      <alignment wrapText="1"/>
    </xf>
    <xf numFmtId="49" fontId="50" fillId="25" borderId="64" xfId="481" applyNumberFormat="1" applyFont="1" applyFill="1" applyBorder="1" applyAlignment="1">
      <alignment vertical="center"/>
    </xf>
    <xf numFmtId="165" fontId="50" fillId="25" borderId="65" xfId="481" applyNumberFormat="1" applyFont="1" applyFill="1" applyBorder="1" applyAlignment="1">
      <alignment horizontal="center"/>
    </xf>
    <xf numFmtId="165" fontId="55" fillId="25" borderId="66" xfId="481" applyNumberFormat="1" applyFont="1" applyFill="1" applyBorder="1"/>
    <xf numFmtId="175" fontId="50" fillId="0" borderId="64" xfId="481" applyNumberFormat="1" applyFont="1" applyFill="1" applyBorder="1"/>
    <xf numFmtId="175" fontId="50" fillId="0" borderId="65" xfId="481" applyNumberFormat="1" applyFont="1" applyFill="1" applyBorder="1"/>
    <xf numFmtId="175" fontId="50" fillId="0" borderId="66" xfId="481" applyNumberFormat="1" applyFont="1" applyFill="1" applyBorder="1"/>
    <xf numFmtId="175" fontId="61" fillId="0" borderId="65" xfId="481" applyNumberFormat="1" applyFont="1" applyFill="1" applyBorder="1" applyProtection="1"/>
    <xf numFmtId="169" fontId="116" fillId="0" borderId="66" xfId="326" applyNumberFormat="1" applyFont="1" applyFill="1" applyBorder="1"/>
    <xf numFmtId="49" fontId="50" fillId="25" borderId="36" xfId="481" applyNumberFormat="1" applyFont="1" applyFill="1" applyBorder="1" applyAlignment="1">
      <alignment vertical="center"/>
    </xf>
    <xf numFmtId="165" fontId="50" fillId="25" borderId="29" xfId="481" quotePrefix="1" applyNumberFormat="1" applyFont="1" applyFill="1" applyBorder="1" applyAlignment="1" applyProtection="1">
      <alignment horizontal="center" vertical="center"/>
    </xf>
    <xf numFmtId="165" fontId="50" fillId="25" borderId="37" xfId="481" applyNumberFormat="1" applyFont="1" applyFill="1" applyBorder="1" applyAlignment="1">
      <alignment vertical="center"/>
    </xf>
    <xf numFmtId="3" fontId="61" fillId="0" borderId="36" xfId="482" applyNumberFormat="1" applyFont="1" applyFill="1" applyBorder="1" applyAlignment="1">
      <alignment horizontal="right" wrapText="1"/>
    </xf>
    <xf numFmtId="169" fontId="117" fillId="0" borderId="29" xfId="326" applyNumberFormat="1" applyFont="1" applyFill="1" applyBorder="1"/>
    <xf numFmtId="175" fontId="50" fillId="0" borderId="37" xfId="481" applyNumberFormat="1" applyFont="1" applyFill="1" applyBorder="1" applyAlignment="1">
      <alignment vertical="center"/>
    </xf>
    <xf numFmtId="175" fontId="61" fillId="0" borderId="29" xfId="481" applyNumberFormat="1" applyFont="1" applyFill="1" applyBorder="1" applyAlignment="1" applyProtection="1">
      <alignment vertical="center"/>
    </xf>
    <xf numFmtId="169" fontId="116" fillId="0" borderId="37" xfId="326" applyNumberFormat="1" applyFont="1" applyFill="1" applyBorder="1" applyAlignment="1">
      <alignment vertical="center"/>
    </xf>
    <xf numFmtId="49" fontId="87" fillId="25" borderId="0" xfId="481" applyNumberFormat="1" applyFont="1" applyFill="1"/>
    <xf numFmtId="165" fontId="55" fillId="25" borderId="0" xfId="481" applyNumberFormat="1" applyFont="1" applyFill="1"/>
    <xf numFmtId="165" fontId="55" fillId="0" borderId="0" xfId="481" quotePrefix="1" applyNumberFormat="1" applyFont="1" applyFill="1"/>
    <xf numFmtId="165" fontId="49" fillId="0" borderId="0" xfId="481" applyNumberFormat="1" applyFont="1" applyFill="1" applyAlignment="1">
      <alignment horizontal="center"/>
    </xf>
    <xf numFmtId="165" fontId="50" fillId="0" borderId="0" xfId="481" applyNumberFormat="1" applyFont="1" applyFill="1"/>
    <xf numFmtId="165" fontId="68" fillId="0" borderId="0" xfId="481" applyNumberFormat="1" applyFont="1" applyFill="1" applyAlignment="1" applyProtection="1">
      <alignment horizontal="center"/>
    </xf>
    <xf numFmtId="165" fontId="68" fillId="0" borderId="0" xfId="481" applyNumberFormat="1" applyFont="1" applyFill="1"/>
    <xf numFmtId="165" fontId="49" fillId="0" borderId="0" xfId="483" applyNumberFormat="1" applyFont="1"/>
    <xf numFmtId="165" fontId="50" fillId="0" borderId="0" xfId="483" applyNumberFormat="1" applyFont="1"/>
    <xf numFmtId="165" fontId="50" fillId="0" borderId="0" xfId="483" applyNumberFormat="1" applyFont="1" applyBorder="1"/>
    <xf numFmtId="165" fontId="68" fillId="0" borderId="0" xfId="483" applyNumberFormat="1" applyFont="1"/>
    <xf numFmtId="165" fontId="49" fillId="0" borderId="0" xfId="483" applyNumberFormat="1" applyFont="1" applyAlignment="1" applyProtection="1">
      <alignment horizontal="centerContinuous"/>
    </xf>
    <xf numFmtId="165" fontId="50" fillId="0" borderId="0" xfId="483" applyNumberFormat="1" applyFont="1" applyAlignment="1">
      <alignment horizontal="centerContinuous"/>
    </xf>
    <xf numFmtId="165" fontId="50" fillId="0" borderId="0" xfId="483" applyNumberFormat="1" applyFont="1" applyBorder="1" applyAlignment="1">
      <alignment horizontal="centerContinuous"/>
    </xf>
    <xf numFmtId="165" fontId="52" fillId="0" borderId="29" xfId="483" applyNumberFormat="1" applyFont="1" applyBorder="1" applyAlignment="1">
      <alignment horizontal="right"/>
    </xf>
    <xf numFmtId="165" fontId="50" fillId="0" borderId="15" xfId="483" applyNumberFormat="1" applyFont="1" applyBorder="1"/>
    <xf numFmtId="165" fontId="49" fillId="0" borderId="20" xfId="483" applyNumberFormat="1" applyFont="1" applyBorder="1" applyAlignment="1" applyProtection="1">
      <alignment horizontal="centerContinuous"/>
    </xf>
    <xf numFmtId="165" fontId="68" fillId="0" borderId="0" xfId="483" applyNumberFormat="1" applyFont="1" applyAlignment="1" applyProtection="1">
      <alignment horizontal="center"/>
    </xf>
    <xf numFmtId="165" fontId="49" fillId="0" borderId="20" xfId="483" applyNumberFormat="1" applyFont="1" applyBorder="1" applyAlignment="1" applyProtection="1">
      <alignment horizontal="center"/>
    </xf>
    <xf numFmtId="165" fontId="52" fillId="0" borderId="18" xfId="483" applyNumberFormat="1" applyFont="1" applyBorder="1" applyAlignment="1">
      <alignment horizontal="centerContinuous"/>
    </xf>
    <xf numFmtId="165" fontId="52" fillId="0" borderId="11" xfId="483" applyNumberFormat="1" applyFont="1" applyBorder="1" applyAlignment="1">
      <alignment horizontal="centerContinuous"/>
    </xf>
    <xf numFmtId="165" fontId="113" fillId="0" borderId="28" xfId="483" applyNumberFormat="1" applyFont="1" applyBorder="1" applyAlignment="1">
      <alignment horizontal="left"/>
    </xf>
    <xf numFmtId="165" fontId="113" fillId="0" borderId="37" xfId="483" applyNumberFormat="1" applyFont="1" applyBorder="1" applyAlignment="1">
      <alignment horizontal="left"/>
    </xf>
    <xf numFmtId="165" fontId="114" fillId="0" borderId="35" xfId="483" applyNumberFormat="1" applyFont="1" applyBorder="1" applyAlignment="1" applyProtection="1">
      <alignment horizontal="center"/>
      <protection locked="0"/>
    </xf>
    <xf numFmtId="165" fontId="56" fillId="0" borderId="35" xfId="483" applyNumberFormat="1" applyFont="1" applyBorder="1" applyAlignment="1">
      <alignment horizontal="center"/>
    </xf>
    <xf numFmtId="165" fontId="49" fillId="0" borderId="20" xfId="483" applyNumberFormat="1" applyFont="1" applyBorder="1" applyAlignment="1" applyProtection="1">
      <alignment horizontal="left"/>
    </xf>
    <xf numFmtId="165" fontId="49" fillId="0" borderId="18" xfId="483" applyNumberFormat="1" applyFont="1" applyBorder="1" applyAlignment="1" applyProtection="1">
      <alignment horizontal="center"/>
    </xf>
    <xf numFmtId="165" fontId="49" fillId="0" borderId="0" xfId="483" applyNumberFormat="1" applyFont="1" applyBorder="1" applyAlignment="1" applyProtection="1">
      <alignment horizontal="center"/>
    </xf>
    <xf numFmtId="165" fontId="52" fillId="0" borderId="10" xfId="483" applyNumberFormat="1" applyFont="1" applyBorder="1" applyAlignment="1"/>
    <xf numFmtId="165" fontId="113" fillId="0" borderId="29" xfId="483" applyNumberFormat="1" applyFont="1" applyBorder="1" applyAlignment="1">
      <alignment horizontal="left"/>
    </xf>
    <xf numFmtId="165" fontId="56" fillId="0" borderId="20" xfId="483" applyNumberFormat="1" applyFont="1" applyBorder="1" applyAlignment="1" applyProtection="1">
      <alignment horizontal="center"/>
    </xf>
    <xf numFmtId="165" fontId="69" fillId="0" borderId="0" xfId="483" applyNumberFormat="1" applyFont="1" applyBorder="1" applyAlignment="1" applyProtection="1">
      <alignment horizontal="centerContinuous"/>
      <protection locked="0"/>
    </xf>
    <xf numFmtId="165" fontId="38" fillId="0" borderId="20" xfId="483" applyNumberFormat="1" applyFont="1" applyBorder="1" applyAlignment="1" applyProtection="1">
      <alignment horizontal="left"/>
      <protection locked="0"/>
    </xf>
    <xf numFmtId="165" fontId="56" fillId="0" borderId="35" xfId="483" applyNumberFormat="1" applyFont="1" applyBorder="1" applyAlignment="1" applyProtection="1">
      <alignment horizontal="center"/>
    </xf>
    <xf numFmtId="165" fontId="38" fillId="0" borderId="26" xfId="483" applyNumberFormat="1" applyFont="1" applyBorder="1" applyAlignment="1">
      <alignment horizontal="left"/>
    </xf>
    <xf numFmtId="165" fontId="57" fillId="0" borderId="61" xfId="483" quotePrefix="1" applyNumberFormat="1" applyFont="1" applyBorder="1" applyAlignment="1" applyProtection="1">
      <alignment horizontal="center"/>
    </xf>
    <xf numFmtId="165" fontId="57" fillId="0" borderId="22" xfId="483" quotePrefix="1" applyNumberFormat="1" applyFont="1" applyBorder="1" applyAlignment="1" applyProtection="1">
      <alignment horizontal="center"/>
    </xf>
    <xf numFmtId="165" fontId="57" fillId="0" borderId="26" xfId="483" quotePrefix="1" applyNumberFormat="1" applyFont="1" applyBorder="1" applyAlignment="1" applyProtection="1">
      <alignment horizontal="center"/>
    </xf>
    <xf numFmtId="165" fontId="56" fillId="0" borderId="23" xfId="483" applyNumberFormat="1" applyFont="1" applyBorder="1" applyAlignment="1" applyProtection="1">
      <alignment horizontal="centerContinuous"/>
    </xf>
    <xf numFmtId="165" fontId="113" fillId="0" borderId="37" xfId="483" applyNumberFormat="1" applyFont="1" applyBorder="1" applyAlignment="1" applyProtection="1">
      <alignment horizontal="center"/>
    </xf>
    <xf numFmtId="165" fontId="118" fillId="0" borderId="0" xfId="483" applyNumberFormat="1" applyFont="1" applyBorder="1" applyAlignment="1">
      <alignment horizontal="left"/>
    </xf>
    <xf numFmtId="165" fontId="115" fillId="0" borderId="34" xfId="483" applyNumberFormat="1" applyFont="1" applyBorder="1" applyAlignment="1" applyProtection="1">
      <alignment horizontal="centerContinuous" vertical="center"/>
    </xf>
    <xf numFmtId="165" fontId="115" fillId="0" borderId="36" xfId="483" applyNumberFormat="1" applyFont="1" applyBorder="1" applyAlignment="1" applyProtection="1">
      <alignment horizontal="center"/>
    </xf>
    <xf numFmtId="165" fontId="115" fillId="0" borderId="29" xfId="483" applyNumberFormat="1" applyFont="1" applyBorder="1" applyAlignment="1" applyProtection="1">
      <alignment horizontal="center"/>
    </xf>
    <xf numFmtId="165" fontId="115" fillId="0" borderId="33" xfId="483" applyNumberFormat="1" applyFont="1" applyBorder="1" applyAlignment="1" applyProtection="1">
      <alignment horizontal="center"/>
    </xf>
    <xf numFmtId="165" fontId="115" fillId="0" borderId="42" xfId="483" applyNumberFormat="1" applyFont="1" applyBorder="1" applyAlignment="1" applyProtection="1">
      <alignment horizontal="center"/>
    </xf>
    <xf numFmtId="165" fontId="115" fillId="0" borderId="45" xfId="483" applyNumberFormat="1" applyFont="1" applyBorder="1" applyAlignment="1" applyProtection="1">
      <alignment horizontal="center"/>
    </xf>
    <xf numFmtId="165" fontId="59" fillId="0" borderId="20" xfId="483" applyNumberFormat="1" applyFont="1" applyBorder="1" applyAlignment="1" applyProtection="1">
      <alignment horizontal="center"/>
    </xf>
    <xf numFmtId="175" fontId="59" fillId="0" borderId="0" xfId="483" applyNumberFormat="1" applyFont="1" applyBorder="1"/>
    <xf numFmtId="175" fontId="59" fillId="0" borderId="14" xfId="483" applyNumberFormat="1" applyFont="1" applyBorder="1"/>
    <xf numFmtId="175" fontId="59" fillId="0" borderId="15" xfId="483" applyNumberFormat="1" applyFont="1" applyBorder="1"/>
    <xf numFmtId="175" fontId="59" fillId="0" borderId="0" xfId="483" applyNumberFormat="1" applyFont="1" applyBorder="1" applyProtection="1"/>
    <xf numFmtId="175" fontId="59" fillId="0" borderId="35" xfId="483" applyNumberFormat="1" applyFont="1" applyBorder="1" applyProtection="1"/>
    <xf numFmtId="175" fontId="59" fillId="0" borderId="0" xfId="483" applyNumberFormat="1" applyFont="1" applyFill="1" applyBorder="1"/>
    <xf numFmtId="175" fontId="59" fillId="0" borderId="35" xfId="483" applyNumberFormat="1" applyFont="1" applyFill="1" applyBorder="1"/>
    <xf numFmtId="176" fontId="59" fillId="0" borderId="35" xfId="483" applyNumberFormat="1" applyFont="1" applyFill="1" applyBorder="1"/>
    <xf numFmtId="1" fontId="50" fillId="0" borderId="20" xfId="483" applyNumberFormat="1" applyFont="1" applyBorder="1"/>
    <xf numFmtId="176" fontId="50" fillId="0" borderId="35" xfId="483" applyNumberFormat="1" applyFont="1" applyFill="1" applyBorder="1"/>
    <xf numFmtId="176" fontId="61" fillId="0" borderId="18" xfId="483" applyNumberFormat="1" applyFont="1" applyFill="1" applyBorder="1" applyProtection="1"/>
    <xf numFmtId="165" fontId="69" fillId="0" borderId="0" xfId="483" applyNumberFormat="1" applyFont="1"/>
    <xf numFmtId="175" fontId="50" fillId="0" borderId="35" xfId="483" applyNumberFormat="1" applyFont="1" applyFill="1" applyBorder="1"/>
    <xf numFmtId="175" fontId="50" fillId="0" borderId="20" xfId="483" applyNumberFormat="1" applyFont="1" applyFill="1" applyBorder="1"/>
    <xf numFmtId="1" fontId="50" fillId="0" borderId="20" xfId="483" applyNumberFormat="1" applyFont="1" applyBorder="1" applyAlignment="1">
      <alignment vertical="center" wrapText="1"/>
    </xf>
    <xf numFmtId="175" fontId="50" fillId="0" borderId="35" xfId="483" applyNumberFormat="1" applyFont="1" applyFill="1" applyBorder="1" applyAlignment="1">
      <alignment vertical="center"/>
    </xf>
    <xf numFmtId="175" fontId="50" fillId="0" borderId="20" xfId="483" applyNumberFormat="1" applyFont="1" applyFill="1" applyBorder="1" applyAlignment="1">
      <alignment vertical="center"/>
    </xf>
    <xf numFmtId="176" fontId="61" fillId="0" borderId="18" xfId="483" applyNumberFormat="1" applyFont="1" applyFill="1" applyBorder="1" applyAlignment="1" applyProtection="1">
      <alignment vertical="center"/>
    </xf>
    <xf numFmtId="165" fontId="69" fillId="0" borderId="0" xfId="483" applyNumberFormat="1" applyFont="1" applyBorder="1"/>
    <xf numFmtId="165" fontId="68" fillId="0" borderId="0" xfId="483" applyNumberFormat="1" applyFont="1" applyBorder="1"/>
    <xf numFmtId="3" fontId="50" fillId="0" borderId="20" xfId="483" applyNumberFormat="1" applyFont="1" applyFill="1" applyBorder="1"/>
    <xf numFmtId="0" fontId="10" fillId="0" borderId="0" xfId="326"/>
    <xf numFmtId="169" fontId="116" fillId="0" borderId="0" xfId="326" applyNumberFormat="1" applyFont="1" applyFill="1" applyAlignment="1"/>
    <xf numFmtId="175" fontId="50" fillId="0" borderId="35" xfId="483" applyNumberFormat="1" applyFont="1" applyFill="1" applyBorder="1" applyAlignment="1"/>
    <xf numFmtId="175" fontId="50" fillId="0" borderId="20" xfId="483" applyNumberFormat="1" applyFont="1" applyFill="1" applyBorder="1" applyAlignment="1"/>
    <xf numFmtId="165" fontId="110" fillId="0" borderId="20" xfId="483" applyNumberFormat="1" applyFont="1" applyBorder="1"/>
    <xf numFmtId="176" fontId="120" fillId="0" borderId="35" xfId="326" applyNumberFormat="1" applyFont="1" applyFill="1" applyBorder="1"/>
    <xf numFmtId="1" fontId="50" fillId="0" borderId="20" xfId="483" applyNumberFormat="1" applyFont="1" applyBorder="1" applyAlignment="1">
      <alignment wrapText="1"/>
    </xf>
    <xf numFmtId="176" fontId="50" fillId="0" borderId="20" xfId="483" applyNumberFormat="1" applyFont="1" applyFill="1" applyBorder="1"/>
    <xf numFmtId="1" fontId="50" fillId="0" borderId="20" xfId="484" applyNumberFormat="1" applyFont="1" applyBorder="1"/>
    <xf numFmtId="176" fontId="50" fillId="0" borderId="18" xfId="483" applyNumberFormat="1" applyFont="1" applyFill="1" applyBorder="1"/>
    <xf numFmtId="176" fontId="120" fillId="0" borderId="18" xfId="326" applyNumberFormat="1" applyFont="1" applyFill="1" applyBorder="1"/>
    <xf numFmtId="176" fontId="120" fillId="0" borderId="0" xfId="326" applyNumberFormat="1" applyFont="1" applyFill="1" applyBorder="1"/>
    <xf numFmtId="49" fontId="50" fillId="0" borderId="64" xfId="483" applyNumberFormat="1" applyFont="1" applyBorder="1"/>
    <xf numFmtId="175" fontId="50" fillId="0" borderId="64" xfId="483" applyNumberFormat="1" applyFont="1" applyFill="1" applyBorder="1"/>
    <xf numFmtId="175" fontId="50" fillId="0" borderId="65" xfId="483" applyNumberFormat="1" applyFont="1" applyFill="1" applyBorder="1"/>
    <xf numFmtId="175" fontId="50" fillId="0" borderId="66" xfId="483" applyNumberFormat="1" applyFont="1" applyFill="1" applyBorder="1"/>
    <xf numFmtId="175" fontId="61" fillId="0" borderId="65" xfId="483" applyNumberFormat="1" applyFont="1" applyFill="1" applyBorder="1" applyProtection="1"/>
    <xf numFmtId="1" fontId="50" fillId="0" borderId="23" xfId="483" applyNumberFormat="1" applyFont="1" applyBorder="1" applyAlignment="1">
      <alignment vertical="center"/>
    </xf>
    <xf numFmtId="3" fontId="61" fillId="0" borderId="36" xfId="485" applyNumberFormat="1" applyFont="1" applyFill="1" applyBorder="1" applyAlignment="1">
      <alignment horizontal="right" wrapText="1"/>
    </xf>
    <xf numFmtId="175" fontId="50" fillId="0" borderId="37" xfId="483" applyNumberFormat="1" applyFont="1" applyFill="1" applyBorder="1" applyAlignment="1">
      <alignment vertical="center"/>
    </xf>
    <xf numFmtId="175" fontId="61" fillId="0" borderId="36" xfId="483" applyNumberFormat="1" applyFont="1" applyFill="1" applyBorder="1" applyAlignment="1" applyProtection="1">
      <alignment vertical="center"/>
    </xf>
    <xf numFmtId="165" fontId="90" fillId="0" borderId="0" xfId="483" applyNumberFormat="1" applyFont="1" applyBorder="1"/>
    <xf numFmtId="165" fontId="55" fillId="25" borderId="0" xfId="481" quotePrefix="1" applyNumberFormat="1" applyFont="1" applyFill="1"/>
    <xf numFmtId="165" fontId="68" fillId="0" borderId="0" xfId="483" applyNumberFormat="1" applyFont="1" applyFill="1" applyBorder="1"/>
    <xf numFmtId="4" fontId="68" fillId="0" borderId="0" xfId="483" applyNumberFormat="1" applyFont="1"/>
    <xf numFmtId="3" fontId="68" fillId="0" borderId="0" xfId="483" applyNumberFormat="1" applyFont="1"/>
    <xf numFmtId="165" fontId="50" fillId="25" borderId="0" xfId="310" applyNumberFormat="1" applyFont="1" applyFill="1"/>
    <xf numFmtId="165" fontId="50" fillId="25" borderId="0" xfId="310" applyNumberFormat="1" applyFont="1" applyFill="1" applyBorder="1"/>
    <xf numFmtId="165" fontId="68" fillId="25" borderId="0" xfId="310" applyNumberFormat="1" applyFont="1" applyFill="1"/>
    <xf numFmtId="165" fontId="49" fillId="25" borderId="0" xfId="310" applyNumberFormat="1" applyFont="1" applyFill="1" applyAlignment="1" applyProtection="1">
      <alignment horizontal="centerContinuous"/>
    </xf>
    <xf numFmtId="165" fontId="50" fillId="25" borderId="0" xfId="310" applyNumberFormat="1" applyFont="1" applyFill="1" applyAlignment="1">
      <alignment horizontal="centerContinuous"/>
    </xf>
    <xf numFmtId="165" fontId="50" fillId="25" borderId="0" xfId="310" applyNumberFormat="1" applyFont="1" applyFill="1" applyBorder="1" applyAlignment="1">
      <alignment horizontal="centerContinuous"/>
    </xf>
    <xf numFmtId="165" fontId="50" fillId="25" borderId="29" xfId="310" applyNumberFormat="1" applyFont="1" applyFill="1" applyBorder="1"/>
    <xf numFmtId="165" fontId="52" fillId="25" borderId="29" xfId="310" applyNumberFormat="1" applyFont="1" applyFill="1" applyBorder="1" applyAlignment="1">
      <alignment horizontal="right"/>
    </xf>
    <xf numFmtId="165" fontId="50" fillId="25" borderId="10" xfId="310" applyNumberFormat="1" applyFont="1" applyFill="1" applyBorder="1"/>
    <xf numFmtId="165" fontId="50" fillId="25" borderId="14" xfId="310" applyNumberFormat="1" applyFont="1" applyFill="1" applyBorder="1"/>
    <xf numFmtId="165" fontId="50" fillId="25" borderId="18" xfId="310" applyNumberFormat="1" applyFont="1" applyFill="1" applyBorder="1"/>
    <xf numFmtId="165" fontId="49" fillId="25" borderId="35" xfId="310" applyNumberFormat="1" applyFont="1" applyFill="1" applyBorder="1" applyAlignment="1" applyProtection="1">
      <alignment horizontal="centerContinuous"/>
    </xf>
    <xf numFmtId="165" fontId="49" fillId="25" borderId="35" xfId="310" applyNumberFormat="1" applyFont="1" applyFill="1" applyBorder="1" applyAlignment="1" applyProtection="1">
      <alignment horizontal="center"/>
    </xf>
    <xf numFmtId="165" fontId="52" fillId="25" borderId="18" xfId="310" applyNumberFormat="1" applyFont="1" applyFill="1" applyBorder="1" applyAlignment="1">
      <alignment horizontal="centerContinuous"/>
    </xf>
    <xf numFmtId="165" fontId="113" fillId="25" borderId="28" xfId="310" applyNumberFormat="1" applyFont="1" applyFill="1" applyBorder="1" applyAlignment="1">
      <alignment horizontal="left"/>
    </xf>
    <xf numFmtId="165" fontId="113" fillId="25" borderId="37" xfId="310" applyNumberFormat="1" applyFont="1" applyFill="1" applyBorder="1" applyAlignment="1">
      <alignment horizontal="left"/>
    </xf>
    <xf numFmtId="165" fontId="114" fillId="25" borderId="35" xfId="310" applyNumberFormat="1" applyFont="1" applyFill="1" applyBorder="1" applyAlignment="1" applyProtection="1">
      <alignment horizontal="center"/>
      <protection locked="0"/>
    </xf>
    <xf numFmtId="165" fontId="56" fillId="25" borderId="35" xfId="310" applyNumberFormat="1" applyFont="1" applyFill="1" applyBorder="1" applyAlignment="1">
      <alignment horizontal="center"/>
    </xf>
    <xf numFmtId="165" fontId="49" fillId="25" borderId="35" xfId="310" applyNumberFormat="1" applyFont="1" applyFill="1" applyBorder="1" applyAlignment="1" applyProtection="1">
      <alignment horizontal="left"/>
    </xf>
    <xf numFmtId="165" fontId="49" fillId="25" borderId="18" xfId="310" applyNumberFormat="1" applyFont="1" applyFill="1" applyBorder="1" applyAlignment="1" applyProtection="1">
      <alignment horizontal="center"/>
    </xf>
    <xf numFmtId="165" fontId="52" fillId="25" borderId="10" xfId="310" applyNumberFormat="1" applyFont="1" applyFill="1" applyBorder="1" applyAlignment="1"/>
    <xf numFmtId="165" fontId="113" fillId="25" borderId="29" xfId="310" applyNumberFormat="1" applyFont="1" applyFill="1" applyBorder="1" applyAlignment="1">
      <alignment horizontal="left"/>
    </xf>
    <xf numFmtId="165" fontId="56" fillId="25" borderId="20" xfId="310" applyNumberFormat="1" applyFont="1" applyFill="1" applyBorder="1" applyAlignment="1" applyProtection="1">
      <alignment horizontal="center"/>
    </xf>
    <xf numFmtId="165" fontId="38" fillId="25" borderId="35" xfId="310" applyNumberFormat="1" applyFont="1" applyFill="1" applyBorder="1" applyAlignment="1" applyProtection="1">
      <alignment horizontal="left"/>
      <protection locked="0"/>
    </xf>
    <xf numFmtId="165" fontId="49" fillId="25" borderId="0" xfId="310" applyNumberFormat="1" applyFont="1" applyFill="1" applyBorder="1" applyAlignment="1" applyProtection="1">
      <alignment horizontal="center"/>
    </xf>
    <xf numFmtId="165" fontId="49" fillId="25" borderId="20" xfId="310" applyNumberFormat="1" applyFont="1" applyFill="1" applyBorder="1" applyAlignment="1" applyProtection="1">
      <alignment horizontal="center"/>
    </xf>
    <xf numFmtId="165" fontId="56" fillId="25" borderId="35" xfId="310" applyNumberFormat="1" applyFont="1" applyFill="1" applyBorder="1" applyAlignment="1" applyProtection="1">
      <alignment horizontal="center"/>
    </xf>
    <xf numFmtId="165" fontId="50" fillId="25" borderId="36" xfId="310" applyNumberFormat="1" applyFont="1" applyFill="1" applyBorder="1"/>
    <xf numFmtId="165" fontId="38" fillId="25" borderId="22" xfId="310" applyNumberFormat="1" applyFont="1" applyFill="1" applyBorder="1" applyAlignment="1">
      <alignment horizontal="left"/>
    </xf>
    <xf numFmtId="165" fontId="57" fillId="25" borderId="61" xfId="310" quotePrefix="1" applyNumberFormat="1" applyFont="1" applyFill="1" applyBorder="1" applyAlignment="1" applyProtection="1">
      <alignment horizontal="center"/>
    </xf>
    <xf numFmtId="165" fontId="57" fillId="25" borderId="26" xfId="310" quotePrefix="1" applyNumberFormat="1" applyFont="1" applyFill="1" applyBorder="1" applyAlignment="1" applyProtection="1">
      <alignment horizontal="center"/>
    </xf>
    <xf numFmtId="165" fontId="56" fillId="25" borderId="23" xfId="310" applyNumberFormat="1" applyFont="1" applyFill="1" applyBorder="1" applyAlignment="1" applyProtection="1">
      <alignment horizontal="centerContinuous"/>
    </xf>
    <xf numFmtId="165" fontId="113" fillId="25" borderId="37" xfId="310" applyNumberFormat="1" applyFont="1" applyFill="1" applyBorder="1" applyAlignment="1" applyProtection="1">
      <alignment horizontal="center"/>
    </xf>
    <xf numFmtId="165" fontId="50" fillId="25" borderId="27" xfId="310" applyNumberFormat="1" applyFont="1" applyFill="1" applyBorder="1"/>
    <xf numFmtId="165" fontId="50" fillId="25" borderId="28" xfId="310" applyNumberFormat="1" applyFont="1" applyFill="1" applyBorder="1"/>
    <xf numFmtId="165" fontId="115" fillId="25" borderId="33" xfId="310" applyNumberFormat="1" applyFont="1" applyFill="1" applyBorder="1" applyAlignment="1" applyProtection="1">
      <alignment horizontal="centerContinuous" vertical="center"/>
    </xf>
    <xf numFmtId="165" fontId="115" fillId="25" borderId="36" xfId="310" applyNumberFormat="1" applyFont="1" applyFill="1" applyBorder="1" applyAlignment="1" applyProtection="1">
      <alignment horizontal="center"/>
    </xf>
    <xf numFmtId="165" fontId="115" fillId="25" borderId="33" xfId="310" applyNumberFormat="1" applyFont="1" applyFill="1" applyBorder="1" applyAlignment="1" applyProtection="1">
      <alignment horizontal="center"/>
    </xf>
    <xf numFmtId="165" fontId="115" fillId="25" borderId="42" xfId="310" applyNumberFormat="1" applyFont="1" applyFill="1" applyBorder="1" applyAlignment="1" applyProtection="1">
      <alignment horizontal="center"/>
    </xf>
    <xf numFmtId="165" fontId="115" fillId="25" borderId="45" xfId="310" applyNumberFormat="1" applyFont="1" applyFill="1" applyBorder="1" applyAlignment="1" applyProtection="1">
      <alignment horizontal="center"/>
    </xf>
    <xf numFmtId="165" fontId="50" fillId="25" borderId="11" xfId="310" applyNumberFormat="1" applyFont="1" applyFill="1" applyBorder="1"/>
    <xf numFmtId="165" fontId="59" fillId="25" borderId="14" xfId="310" applyNumberFormat="1" applyFont="1" applyFill="1" applyBorder="1" applyAlignment="1" applyProtection="1">
      <alignment horizontal="center"/>
    </xf>
    <xf numFmtId="175" fontId="59" fillId="0" borderId="0" xfId="310" applyNumberFormat="1" applyFont="1" applyFill="1" applyBorder="1"/>
    <xf numFmtId="175" fontId="59" fillId="0" borderId="14" xfId="310" applyNumberFormat="1" applyFont="1" applyFill="1" applyBorder="1"/>
    <xf numFmtId="175" fontId="59" fillId="0" borderId="15" xfId="310" applyNumberFormat="1" applyFont="1" applyFill="1" applyBorder="1"/>
    <xf numFmtId="175" fontId="59" fillId="25" borderId="0" xfId="310" applyNumberFormat="1" applyFont="1" applyFill="1" applyBorder="1" applyProtection="1"/>
    <xf numFmtId="175" fontId="59" fillId="25" borderId="35" xfId="310" applyNumberFormat="1" applyFont="1" applyFill="1" applyBorder="1" applyProtection="1"/>
    <xf numFmtId="175" fontId="59" fillId="0" borderId="35" xfId="310" applyNumberFormat="1" applyFont="1" applyFill="1" applyBorder="1"/>
    <xf numFmtId="177" fontId="120" fillId="0" borderId="35" xfId="310" applyNumberFormat="1" applyFont="1" applyFill="1" applyBorder="1"/>
    <xf numFmtId="165" fontId="50" fillId="25" borderId="18" xfId="310" quotePrefix="1" applyNumberFormat="1" applyFont="1" applyFill="1" applyBorder="1" applyAlignment="1" applyProtection="1">
      <alignment horizontal="left"/>
    </xf>
    <xf numFmtId="165" fontId="50" fillId="25" borderId="0" xfId="310" quotePrefix="1" applyNumberFormat="1" applyFont="1" applyFill="1" applyBorder="1" applyAlignment="1" applyProtection="1">
      <alignment horizontal="center"/>
    </xf>
    <xf numFmtId="165" fontId="50" fillId="25" borderId="35" xfId="310" applyNumberFormat="1" applyFont="1" applyFill="1" applyBorder="1" applyAlignment="1" applyProtection="1">
      <alignment horizontal="left"/>
    </xf>
    <xf numFmtId="178" fontId="120" fillId="0" borderId="0" xfId="310" applyNumberFormat="1" applyFont="1" applyFill="1"/>
    <xf numFmtId="177" fontId="120" fillId="0" borderId="18" xfId="310" applyNumberFormat="1" applyFont="1" applyFill="1" applyBorder="1"/>
    <xf numFmtId="169" fontId="116" fillId="25" borderId="35" xfId="326" applyNumberFormat="1" applyFont="1" applyFill="1" applyBorder="1"/>
    <xf numFmtId="165" fontId="69" fillId="25" borderId="0" xfId="310" applyNumberFormat="1" applyFont="1" applyFill="1"/>
    <xf numFmtId="175" fontId="50" fillId="0" borderId="35" xfId="310" applyNumberFormat="1" applyFont="1" applyFill="1" applyBorder="1"/>
    <xf numFmtId="177" fontId="61" fillId="25" borderId="18" xfId="310" applyNumberFormat="1" applyFont="1" applyFill="1" applyBorder="1" applyProtection="1"/>
    <xf numFmtId="165" fontId="50" fillId="0" borderId="18" xfId="310" quotePrefix="1" applyNumberFormat="1" applyFont="1" applyFill="1" applyBorder="1" applyAlignment="1" applyProtection="1">
      <alignment horizontal="left"/>
    </xf>
    <xf numFmtId="165" fontId="50" fillId="0" borderId="0" xfId="310" applyNumberFormat="1" applyFont="1" applyFill="1" applyBorder="1" applyAlignment="1" applyProtection="1">
      <alignment horizontal="center"/>
    </xf>
    <xf numFmtId="165" fontId="50" fillId="0" borderId="35" xfId="310" applyNumberFormat="1" applyFont="1" applyFill="1" applyBorder="1" applyAlignment="1" applyProtection="1">
      <alignment horizontal="left"/>
    </xf>
    <xf numFmtId="177" fontId="61" fillId="0" borderId="18" xfId="310" applyNumberFormat="1" applyFont="1" applyFill="1" applyBorder="1" applyProtection="1"/>
    <xf numFmtId="165" fontId="68" fillId="0" borderId="0" xfId="310" applyNumberFormat="1" applyFont="1" applyFill="1"/>
    <xf numFmtId="165" fontId="69" fillId="0" borderId="0" xfId="310" applyNumberFormat="1" applyFont="1" applyFill="1"/>
    <xf numFmtId="165" fontId="50" fillId="0" borderId="0" xfId="310" quotePrefix="1" applyNumberFormat="1" applyFont="1" applyFill="1" applyBorder="1" applyAlignment="1" applyProtection="1">
      <alignment horizontal="center"/>
    </xf>
    <xf numFmtId="175" fontId="61" fillId="0" borderId="18" xfId="310" applyNumberFormat="1" applyFont="1" applyFill="1" applyBorder="1" applyProtection="1"/>
    <xf numFmtId="165" fontId="69" fillId="0" borderId="0" xfId="310" applyNumberFormat="1" applyFont="1" applyFill="1" applyBorder="1"/>
    <xf numFmtId="165" fontId="68" fillId="0" borderId="0" xfId="310" applyNumberFormat="1" applyFont="1" applyFill="1" applyBorder="1"/>
    <xf numFmtId="165" fontId="68" fillId="25" borderId="0" xfId="310" applyNumberFormat="1" applyFont="1" applyFill="1" applyBorder="1"/>
    <xf numFmtId="165" fontId="68" fillId="25" borderId="29" xfId="310" applyNumberFormat="1" applyFont="1" applyFill="1" applyBorder="1"/>
    <xf numFmtId="177" fontId="61" fillId="0" borderId="35" xfId="310" applyNumberFormat="1" applyFont="1" applyFill="1" applyBorder="1" applyProtection="1"/>
    <xf numFmtId="175" fontId="50" fillId="0" borderId="18" xfId="310" applyNumberFormat="1" applyFont="1" applyFill="1" applyBorder="1"/>
    <xf numFmtId="165" fontId="50" fillId="25" borderId="0" xfId="310" applyNumberFormat="1" applyFont="1" applyFill="1" applyBorder="1" applyAlignment="1" applyProtection="1">
      <alignment horizontal="center"/>
    </xf>
    <xf numFmtId="165" fontId="50" fillId="25" borderId="36" xfId="310" quotePrefix="1" applyNumberFormat="1" applyFont="1" applyFill="1" applyBorder="1" applyAlignment="1" applyProtection="1">
      <alignment horizontal="left" vertical="center"/>
    </xf>
    <xf numFmtId="165" fontId="50" fillId="25" borderId="29" xfId="310" applyNumberFormat="1" applyFont="1" applyFill="1" applyBorder="1" applyAlignment="1" applyProtection="1">
      <alignment horizontal="center" vertical="center"/>
    </xf>
    <xf numFmtId="165" fontId="50" fillId="25" borderId="37" xfId="310" applyNumberFormat="1" applyFont="1" applyFill="1" applyBorder="1" applyAlignment="1" applyProtection="1">
      <alignment horizontal="left" wrapText="1"/>
    </xf>
    <xf numFmtId="177" fontId="50" fillId="0" borderId="29" xfId="310" applyNumberFormat="1" applyFont="1" applyFill="1" applyBorder="1" applyAlignment="1">
      <alignment vertical="center"/>
    </xf>
    <xf numFmtId="175" fontId="50" fillId="0" borderId="37" xfId="310" applyNumberFormat="1" applyFont="1" applyFill="1" applyBorder="1" applyAlignment="1">
      <alignment vertical="center"/>
    </xf>
    <xf numFmtId="177" fontId="61" fillId="25" borderId="36" xfId="310" applyNumberFormat="1" applyFont="1" applyFill="1" applyBorder="1" applyAlignment="1" applyProtection="1">
      <alignment vertical="center"/>
    </xf>
    <xf numFmtId="177" fontId="61" fillId="25" borderId="37" xfId="310" applyNumberFormat="1" applyFont="1" applyFill="1" applyBorder="1" applyAlignment="1" applyProtection="1">
      <alignment vertical="center"/>
    </xf>
    <xf numFmtId="165" fontId="50" fillId="25" borderId="11" xfId="310" applyNumberFormat="1" applyFont="1" applyFill="1" applyBorder="1" applyAlignment="1" applyProtection="1">
      <alignment horizontal="left"/>
    </xf>
    <xf numFmtId="165" fontId="50" fillId="25" borderId="11" xfId="310" applyNumberFormat="1" applyFont="1" applyFill="1" applyBorder="1" applyAlignment="1" applyProtection="1">
      <alignment horizontal="center"/>
    </xf>
    <xf numFmtId="175" fontId="50" fillId="25" borderId="11" xfId="310" applyNumberFormat="1" applyFont="1" applyFill="1" applyBorder="1"/>
    <xf numFmtId="175" fontId="61" fillId="25" borderId="11" xfId="310" applyNumberFormat="1" applyFont="1" applyFill="1" applyBorder="1" applyProtection="1"/>
    <xf numFmtId="165" fontId="50" fillId="25" borderId="0" xfId="310" quotePrefix="1" applyNumberFormat="1" applyFont="1" applyFill="1" applyBorder="1" applyAlignment="1" applyProtection="1">
      <alignment horizontal="left"/>
    </xf>
    <xf numFmtId="165" fontId="50" fillId="25" borderId="0" xfId="310" applyNumberFormat="1" applyFont="1" applyFill="1" applyBorder="1" applyAlignment="1" applyProtection="1">
      <alignment horizontal="left"/>
    </xf>
    <xf numFmtId="177" fontId="50" fillId="25" borderId="0" xfId="310" applyNumberFormat="1" applyFont="1" applyFill="1" applyBorder="1"/>
    <xf numFmtId="175" fontId="50" fillId="25" borderId="0" xfId="310" applyNumberFormat="1" applyFont="1" applyFill="1" applyBorder="1"/>
    <xf numFmtId="177" fontId="61" fillId="25" borderId="0" xfId="310" applyNumberFormat="1" applyFont="1" applyFill="1" applyBorder="1" applyProtection="1"/>
    <xf numFmtId="169" fontId="116" fillId="25" borderId="0" xfId="326" applyNumberFormat="1" applyFont="1" applyFill="1" applyBorder="1"/>
    <xf numFmtId="165" fontId="90" fillId="25" borderId="0" xfId="310" applyNumberFormat="1" applyFont="1" applyFill="1"/>
    <xf numFmtId="165" fontId="69" fillId="25" borderId="0" xfId="310" applyNumberFormat="1" applyFont="1" applyFill="1" applyAlignment="1">
      <alignment horizontal="center"/>
    </xf>
    <xf numFmtId="167" fontId="68" fillId="25" borderId="0" xfId="310" applyNumberFormat="1" applyFont="1" applyFill="1"/>
    <xf numFmtId="3" fontId="68" fillId="25" borderId="0" xfId="310" applyNumberFormat="1" applyFont="1" applyFill="1"/>
    <xf numFmtId="165" fontId="50" fillId="25" borderId="0" xfId="315" applyNumberFormat="1" applyFont="1" applyFill="1"/>
    <xf numFmtId="165" fontId="50" fillId="25" borderId="0" xfId="315" applyNumberFormat="1" applyFont="1" applyFill="1" applyBorder="1"/>
    <xf numFmtId="165" fontId="68" fillId="25" borderId="0" xfId="315" applyNumberFormat="1" applyFont="1" applyFill="1"/>
    <xf numFmtId="165" fontId="49" fillId="25" borderId="0" xfId="315" applyNumberFormat="1" applyFont="1" applyFill="1" applyAlignment="1" applyProtection="1">
      <alignment horizontal="centerContinuous"/>
    </xf>
    <xf numFmtId="165" fontId="50" fillId="25" borderId="0" xfId="315" applyNumberFormat="1" applyFont="1" applyFill="1" applyAlignment="1">
      <alignment horizontal="centerContinuous"/>
    </xf>
    <xf numFmtId="165" fontId="50" fillId="25" borderId="0" xfId="315" applyNumberFormat="1" applyFont="1" applyFill="1" applyBorder="1" applyAlignment="1">
      <alignment horizontal="centerContinuous"/>
    </xf>
    <xf numFmtId="165" fontId="50" fillId="25" borderId="29" xfId="315" applyNumberFormat="1" applyFont="1" applyFill="1" applyBorder="1"/>
    <xf numFmtId="165" fontId="52" fillId="25" borderId="29" xfId="315" applyNumberFormat="1" applyFont="1" applyFill="1" applyBorder="1" applyAlignment="1">
      <alignment horizontal="right"/>
    </xf>
    <xf numFmtId="165" fontId="50" fillId="25" borderId="10" xfId="315" applyNumberFormat="1" applyFont="1" applyFill="1" applyBorder="1"/>
    <xf numFmtId="165" fontId="50" fillId="25" borderId="14" xfId="315" applyNumberFormat="1" applyFont="1" applyFill="1" applyBorder="1"/>
    <xf numFmtId="165" fontId="50" fillId="25" borderId="18" xfId="315" applyNumberFormat="1" applyFont="1" applyFill="1" applyBorder="1"/>
    <xf numFmtId="165" fontId="49" fillId="25" borderId="35" xfId="315" applyNumberFormat="1" applyFont="1" applyFill="1" applyBorder="1" applyAlignment="1" applyProtection="1">
      <alignment horizontal="centerContinuous"/>
    </xf>
    <xf numFmtId="165" fontId="68" fillId="25" borderId="0" xfId="315" applyNumberFormat="1" applyFont="1" applyFill="1" applyAlignment="1" applyProtection="1">
      <alignment horizontal="center"/>
    </xf>
    <xf numFmtId="165" fontId="49" fillId="25" borderId="35" xfId="315" applyNumberFormat="1" applyFont="1" applyFill="1" applyBorder="1" applyAlignment="1" applyProtection="1">
      <alignment horizontal="center"/>
    </xf>
    <xf numFmtId="165" fontId="52" fillId="25" borderId="18" xfId="315" applyNumberFormat="1" applyFont="1" applyFill="1" applyBorder="1" applyAlignment="1">
      <alignment horizontal="centerContinuous"/>
    </xf>
    <xf numFmtId="165" fontId="113" fillId="25" borderId="28" xfId="315" applyNumberFormat="1" applyFont="1" applyFill="1" applyBorder="1" applyAlignment="1">
      <alignment horizontal="left"/>
    </xf>
    <xf numFmtId="165" fontId="113" fillId="25" borderId="45" xfId="315" applyNumberFormat="1" applyFont="1" applyFill="1" applyBorder="1" applyAlignment="1">
      <alignment horizontal="left"/>
    </xf>
    <xf numFmtId="165" fontId="114" fillId="25" borderId="20" xfId="315" applyNumberFormat="1" applyFont="1" applyFill="1" applyBorder="1" applyAlignment="1" applyProtection="1">
      <alignment horizontal="center"/>
      <protection locked="0"/>
    </xf>
    <xf numFmtId="165" fontId="56" fillId="25" borderId="35" xfId="315" applyNumberFormat="1" applyFont="1" applyFill="1" applyBorder="1" applyAlignment="1">
      <alignment horizontal="center"/>
    </xf>
    <xf numFmtId="165" fontId="49" fillId="25" borderId="35" xfId="315" applyNumberFormat="1" applyFont="1" applyFill="1" applyBorder="1" applyAlignment="1" applyProtection="1">
      <alignment horizontal="left"/>
    </xf>
    <xf numFmtId="165" fontId="49" fillId="25" borderId="18" xfId="315" applyNumberFormat="1" applyFont="1" applyFill="1" applyBorder="1" applyAlignment="1" applyProtection="1">
      <alignment horizontal="center"/>
    </xf>
    <xf numFmtId="165" fontId="52" fillId="25" borderId="10" xfId="315" applyNumberFormat="1" applyFont="1" applyFill="1" applyBorder="1" applyAlignment="1"/>
    <xf numFmtId="165" fontId="113" fillId="25" borderId="29" xfId="315" applyNumberFormat="1" applyFont="1" applyFill="1" applyBorder="1" applyAlignment="1">
      <alignment horizontal="left"/>
    </xf>
    <xf numFmtId="165" fontId="56" fillId="25" borderId="20" xfId="315" applyNumberFormat="1" applyFont="1" applyFill="1" applyBorder="1" applyAlignment="1" applyProtection="1">
      <alignment horizontal="center"/>
    </xf>
    <xf numFmtId="165" fontId="38" fillId="25" borderId="35" xfId="315" applyNumberFormat="1" applyFont="1" applyFill="1" applyBorder="1" applyAlignment="1" applyProtection="1">
      <alignment horizontal="left"/>
      <protection locked="0"/>
    </xf>
    <xf numFmtId="165" fontId="49" fillId="25" borderId="0" xfId="315" applyNumberFormat="1" applyFont="1" applyFill="1" applyBorder="1" applyAlignment="1" applyProtection="1">
      <alignment horizontal="center"/>
    </xf>
    <xf numFmtId="165" fontId="49" fillId="25" borderId="20" xfId="315" applyNumberFormat="1" applyFont="1" applyFill="1" applyBorder="1" applyAlignment="1" applyProtection="1">
      <alignment horizontal="center"/>
    </xf>
    <xf numFmtId="165" fontId="56" fillId="25" borderId="35" xfId="315" applyNumberFormat="1" applyFont="1" applyFill="1" applyBorder="1" applyAlignment="1" applyProtection="1">
      <alignment horizontal="center"/>
    </xf>
    <xf numFmtId="165" fontId="50" fillId="25" borderId="36" xfId="315" applyNumberFormat="1" applyFont="1" applyFill="1" applyBorder="1"/>
    <xf numFmtId="165" fontId="38" fillId="25" borderId="22" xfId="315" applyNumberFormat="1" applyFont="1" applyFill="1" applyBorder="1" applyAlignment="1">
      <alignment horizontal="left"/>
    </xf>
    <xf numFmtId="165" fontId="57" fillId="25" borderId="61" xfId="315" quotePrefix="1" applyNumberFormat="1" applyFont="1" applyFill="1" applyBorder="1" applyAlignment="1" applyProtection="1">
      <alignment horizontal="center"/>
    </xf>
    <xf numFmtId="165" fontId="57" fillId="25" borderId="26" xfId="315" quotePrefix="1" applyNumberFormat="1" applyFont="1" applyFill="1" applyBorder="1" applyAlignment="1" applyProtection="1">
      <alignment horizontal="center"/>
    </xf>
    <xf numFmtId="165" fontId="56" fillId="25" borderId="23" xfId="315" applyNumberFormat="1" applyFont="1" applyFill="1" applyBorder="1" applyAlignment="1" applyProtection="1">
      <alignment horizontal="centerContinuous"/>
    </xf>
    <xf numFmtId="165" fontId="113" fillId="25" borderId="37" xfId="315" applyNumberFormat="1" applyFont="1" applyFill="1" applyBorder="1" applyAlignment="1" applyProtection="1">
      <alignment horizontal="center"/>
    </xf>
    <xf numFmtId="165" fontId="50" fillId="25" borderId="27" xfId="315" applyNumberFormat="1" applyFont="1" applyFill="1" applyBorder="1"/>
    <xf numFmtId="165" fontId="50" fillId="25" borderId="28" xfId="315" applyNumberFormat="1" applyFont="1" applyFill="1" applyBorder="1"/>
    <xf numFmtId="165" fontId="115" fillId="25" borderId="33" xfId="315" applyNumberFormat="1" applyFont="1" applyFill="1" applyBorder="1" applyAlignment="1" applyProtection="1">
      <alignment horizontal="centerContinuous" vertical="center"/>
    </xf>
    <xf numFmtId="165" fontId="115" fillId="25" borderId="36" xfId="315" applyNumberFormat="1" applyFont="1" applyFill="1" applyBorder="1" applyAlignment="1" applyProtection="1">
      <alignment horizontal="center"/>
    </xf>
    <xf numFmtId="165" fontId="115" fillId="25" borderId="33" xfId="315" applyNumberFormat="1" applyFont="1" applyFill="1" applyBorder="1" applyAlignment="1" applyProtection="1">
      <alignment horizontal="center"/>
    </xf>
    <xf numFmtId="165" fontId="115" fillId="25" borderId="42" xfId="315" applyNumberFormat="1" applyFont="1" applyFill="1" applyBorder="1" applyAlignment="1" applyProtection="1">
      <alignment horizontal="center"/>
    </xf>
    <xf numFmtId="165" fontId="115" fillId="25" borderId="45" xfId="315" applyNumberFormat="1" applyFont="1" applyFill="1" applyBorder="1" applyAlignment="1" applyProtection="1">
      <alignment horizontal="center"/>
    </xf>
    <xf numFmtId="165" fontId="50" fillId="25" borderId="11" xfId="315" applyNumberFormat="1" applyFont="1" applyFill="1" applyBorder="1"/>
    <xf numFmtId="165" fontId="59" fillId="25" borderId="14" xfId="315" applyNumberFormat="1" applyFont="1" applyFill="1" applyBorder="1" applyAlignment="1" applyProtection="1">
      <alignment horizontal="center"/>
    </xf>
    <xf numFmtId="175" fontId="59" fillId="25" borderId="0" xfId="315" applyNumberFormat="1" applyFont="1" applyFill="1" applyBorder="1"/>
    <xf numFmtId="175" fontId="59" fillId="25" borderId="14" xfId="315" applyNumberFormat="1" applyFont="1" applyFill="1" applyBorder="1"/>
    <xf numFmtId="175" fontId="50" fillId="0" borderId="35" xfId="315" applyNumberFormat="1" applyFont="1" applyFill="1" applyBorder="1"/>
    <xf numFmtId="175" fontId="59" fillId="25" borderId="18" xfId="315" applyNumberFormat="1" applyFont="1" applyFill="1" applyBorder="1" applyProtection="1"/>
    <xf numFmtId="175" fontId="59" fillId="25" borderId="14" xfId="315" applyNumberFormat="1" applyFont="1" applyFill="1" applyBorder="1" applyProtection="1"/>
    <xf numFmtId="179" fontId="123" fillId="0" borderId="0" xfId="315" applyNumberFormat="1" applyFont="1" applyFill="1"/>
    <xf numFmtId="179" fontId="59" fillId="0" borderId="35" xfId="315" applyNumberFormat="1" applyFont="1" applyFill="1" applyBorder="1"/>
    <xf numFmtId="169" fontId="124" fillId="25" borderId="35" xfId="326" applyNumberFormat="1" applyFont="1" applyFill="1" applyBorder="1" applyAlignment="1"/>
    <xf numFmtId="1" fontId="50" fillId="25" borderId="18" xfId="315" quotePrefix="1" applyNumberFormat="1" applyFont="1" applyFill="1" applyBorder="1" applyAlignment="1">
      <alignment horizontal="center"/>
    </xf>
    <xf numFmtId="165" fontId="55" fillId="25" borderId="0" xfId="315" quotePrefix="1" applyNumberFormat="1" applyFont="1" applyFill="1" applyBorder="1" applyAlignment="1" applyProtection="1">
      <alignment horizontal="left"/>
    </xf>
    <xf numFmtId="1" fontId="50" fillId="25" borderId="35" xfId="315" applyNumberFormat="1" applyFont="1" applyFill="1" applyBorder="1" applyAlignment="1">
      <alignment horizontal="left"/>
    </xf>
    <xf numFmtId="179" fontId="120" fillId="0" borderId="0" xfId="315" applyNumberFormat="1" applyFont="1" applyFill="1"/>
    <xf numFmtId="175" fontId="61" fillId="25" borderId="18" xfId="315" applyNumberFormat="1" applyFont="1" applyFill="1" applyBorder="1" applyProtection="1"/>
    <xf numFmtId="165" fontId="69" fillId="25" borderId="0" xfId="315" applyNumberFormat="1" applyFont="1" applyFill="1"/>
    <xf numFmtId="176" fontId="61" fillId="25" borderId="18" xfId="315" applyNumberFormat="1" applyFont="1" applyFill="1" applyBorder="1" applyProtection="1"/>
    <xf numFmtId="3" fontId="50" fillId="0" borderId="35" xfId="315" applyNumberFormat="1" applyFont="1" applyFill="1" applyBorder="1"/>
    <xf numFmtId="169" fontId="116" fillId="25" borderId="35" xfId="326" applyNumberFormat="1" applyFont="1" applyFill="1" applyBorder="1" applyAlignment="1"/>
    <xf numFmtId="169" fontId="61" fillId="0" borderId="35" xfId="486" applyNumberFormat="1" applyFont="1" applyFill="1" applyBorder="1" applyAlignment="1">
      <alignment horizontal="right" wrapText="1"/>
    </xf>
    <xf numFmtId="165" fontId="69" fillId="25" borderId="0" xfId="315" applyNumberFormat="1" applyFont="1" applyFill="1" applyBorder="1"/>
    <xf numFmtId="165" fontId="68" fillId="25" borderId="0" xfId="315" applyNumberFormat="1" applyFont="1" applyFill="1" applyBorder="1"/>
    <xf numFmtId="165" fontId="50" fillId="25" borderId="11" xfId="315" applyNumberFormat="1" applyFont="1" applyFill="1" applyBorder="1" applyAlignment="1" applyProtection="1">
      <alignment horizontal="left"/>
    </xf>
    <xf numFmtId="165" fontId="50" fillId="25" borderId="11" xfId="315" applyNumberFormat="1" applyFont="1" applyFill="1" applyBorder="1" applyAlignment="1" applyProtection="1">
      <alignment horizontal="center"/>
    </xf>
    <xf numFmtId="175" fontId="50" fillId="25" borderId="11" xfId="315" applyNumberFormat="1" applyFont="1" applyFill="1" applyBorder="1"/>
    <xf numFmtId="175" fontId="61" fillId="25" borderId="11" xfId="315" applyNumberFormat="1" applyFont="1" applyFill="1" applyBorder="1" applyProtection="1"/>
    <xf numFmtId="167" fontId="68" fillId="25" borderId="0" xfId="315" applyNumberFormat="1" applyFont="1" applyFill="1"/>
    <xf numFmtId="3" fontId="68" fillId="25" borderId="0" xfId="315" applyNumberFormat="1" applyFont="1" applyFill="1"/>
    <xf numFmtId="165" fontId="52" fillId="0" borderId="0" xfId="467" applyFont="1" applyAlignment="1" applyProtection="1">
      <alignment horizontal="right"/>
    </xf>
    <xf numFmtId="0" fontId="38" fillId="0" borderId="0" xfId="449" applyFont="1" applyAlignment="1">
      <alignment horizontal="center"/>
    </xf>
    <xf numFmtId="0" fontId="50" fillId="0" borderId="15" xfId="449" applyFont="1" applyBorder="1"/>
    <xf numFmtId="0" fontId="50" fillId="0" borderId="14" xfId="449" applyFont="1" applyBorder="1"/>
    <xf numFmtId="165" fontId="49" fillId="0" borderId="17" xfId="341" applyFont="1" applyBorder="1" applyAlignment="1">
      <alignment horizontal="center"/>
    </xf>
    <xf numFmtId="3" fontId="49" fillId="0" borderId="15" xfId="449" applyNumberFormat="1" applyFont="1" applyBorder="1" applyAlignment="1">
      <alignment horizontal="center"/>
    </xf>
    <xf numFmtId="0" fontId="49" fillId="0" borderId="35" xfId="449" applyFont="1" applyBorder="1" applyAlignment="1">
      <alignment horizontal="center"/>
    </xf>
    <xf numFmtId="165" fontId="49" fillId="0" borderId="20" xfId="341" applyFont="1" applyBorder="1" applyAlignment="1" applyProtection="1">
      <alignment horizontal="center" vertical="center"/>
    </xf>
    <xf numFmtId="3" fontId="49" fillId="0" borderId="20" xfId="449" applyNumberFormat="1" applyFont="1" applyBorder="1" applyAlignment="1">
      <alignment horizontal="center"/>
    </xf>
    <xf numFmtId="0" fontId="50" fillId="0" borderId="20" xfId="449" applyFont="1" applyBorder="1"/>
    <xf numFmtId="0" fontId="49" fillId="0" borderId="37" xfId="449" applyFont="1" applyBorder="1"/>
    <xf numFmtId="165" fontId="49" fillId="0" borderId="23" xfId="341" applyFont="1" applyBorder="1" applyAlignment="1">
      <alignment horizontal="center"/>
    </xf>
    <xf numFmtId="3" fontId="49" fillId="0" borderId="35" xfId="449" quotePrefix="1" applyNumberFormat="1" applyFont="1" applyBorder="1" applyAlignment="1">
      <alignment horizontal="center"/>
    </xf>
    <xf numFmtId="0" fontId="54" fillId="0" borderId="27" xfId="449" quotePrefix="1" applyFont="1" applyBorder="1" applyAlignment="1">
      <alignment horizontal="center" vertical="center"/>
    </xf>
    <xf numFmtId="3" fontId="54" fillId="0" borderId="42" xfId="449" quotePrefix="1" applyNumberFormat="1" applyFont="1" applyBorder="1" applyAlignment="1">
      <alignment horizontal="center" vertical="center"/>
    </xf>
    <xf numFmtId="0" fontId="49" fillId="0" borderId="15" xfId="449" applyFont="1" applyBorder="1" applyAlignment="1">
      <alignment horizontal="center"/>
    </xf>
    <xf numFmtId="0" fontId="49" fillId="0" borderId="15" xfId="449" quotePrefix="1" applyFont="1" applyBorder="1"/>
    <xf numFmtId="180" fontId="49" fillId="0" borderId="15" xfId="487" applyNumberFormat="1" applyFont="1" applyFill="1" applyBorder="1" applyAlignment="1"/>
    <xf numFmtId="166" fontId="49" fillId="0" borderId="14" xfId="449" applyNumberFormat="1" applyFont="1" applyBorder="1" applyAlignment="1"/>
    <xf numFmtId="4" fontId="38" fillId="0" borderId="0" xfId="449" applyNumberFormat="1" applyFont="1"/>
    <xf numFmtId="0" fontId="38" fillId="0" borderId="20" xfId="449" applyFont="1" applyBorder="1"/>
    <xf numFmtId="0" fontId="55" fillId="0" borderId="20" xfId="487" applyFont="1" applyBorder="1" applyAlignment="1">
      <alignment vertical="center"/>
    </xf>
    <xf numFmtId="180" fontId="49" fillId="0" borderId="18" xfId="449" applyNumberFormat="1" applyFont="1" applyBorder="1"/>
    <xf numFmtId="180" fontId="49" fillId="0" borderId="20" xfId="449" applyNumberFormat="1" applyFont="1" applyFill="1" applyBorder="1"/>
    <xf numFmtId="166" fontId="49" fillId="0" borderId="35" xfId="449" applyNumberFormat="1" applyFont="1" applyBorder="1"/>
    <xf numFmtId="0" fontId="56" fillId="0" borderId="20" xfId="449" applyFont="1" applyBorder="1"/>
    <xf numFmtId="0" fontId="49" fillId="0" borderId="20" xfId="487" quotePrefix="1" applyFont="1" applyBorder="1" applyAlignment="1">
      <alignment vertical="center"/>
    </xf>
    <xf numFmtId="180" fontId="49" fillId="0" borderId="0" xfId="449" applyNumberFormat="1" applyFont="1"/>
    <xf numFmtId="180" fontId="49" fillId="0" borderId="20" xfId="449" applyNumberFormat="1" applyFont="1" applyFill="1" applyBorder="1" applyAlignment="1"/>
    <xf numFmtId="166" fontId="49" fillId="0" borderId="35" xfId="449" applyNumberFormat="1" applyFont="1" applyBorder="1" applyAlignment="1"/>
    <xf numFmtId="4" fontId="56" fillId="0" borderId="0" xfId="449" applyNumberFormat="1" applyFont="1"/>
    <xf numFmtId="180" fontId="50" fillId="0" borderId="0" xfId="449" applyNumberFormat="1" applyFont="1"/>
    <xf numFmtId="180" fontId="50" fillId="0" borderId="20" xfId="449" applyNumberFormat="1" applyFont="1" applyFill="1" applyBorder="1" applyAlignment="1"/>
    <xf numFmtId="166" fontId="50" fillId="0" borderId="35" xfId="449" applyNumberFormat="1" applyFont="1" applyBorder="1" applyAlignment="1"/>
    <xf numFmtId="0" fontId="50" fillId="0" borderId="20" xfId="487" quotePrefix="1" applyFont="1" applyBorder="1" applyAlignment="1"/>
    <xf numFmtId="2" fontId="38" fillId="0" borderId="0" xfId="449" applyNumberFormat="1" applyFont="1"/>
    <xf numFmtId="0" fontId="50" fillId="0" borderId="20" xfId="487" quotePrefix="1" applyFont="1" applyBorder="1" applyAlignment="1">
      <alignment vertical="center"/>
    </xf>
    <xf numFmtId="4" fontId="125" fillId="0" borderId="0" xfId="449" applyNumberFormat="1" applyFont="1"/>
    <xf numFmtId="180" fontId="38" fillId="0" borderId="0" xfId="449" applyNumberFormat="1" applyFont="1"/>
    <xf numFmtId="0" fontId="49" fillId="0" borderId="20" xfId="449" applyFont="1" applyBorder="1" applyAlignment="1">
      <alignment horizontal="center"/>
    </xf>
    <xf numFmtId="0" fontId="49" fillId="0" borderId="20" xfId="449" quotePrefix="1" applyFont="1" applyBorder="1"/>
    <xf numFmtId="180" fontId="50" fillId="0" borderId="0" xfId="449" applyNumberFormat="1" applyFont="1" applyFill="1"/>
    <xf numFmtId="0" fontId="50" fillId="0" borderId="20" xfId="488" quotePrefix="1" applyFont="1" applyBorder="1" applyAlignment="1" applyProtection="1">
      <alignment horizontal="left" vertical="center"/>
      <protection locked="0" hidden="1"/>
    </xf>
    <xf numFmtId="0" fontId="50" fillId="0" borderId="20" xfId="488" quotePrefix="1" applyFont="1" applyBorder="1" applyAlignment="1" applyProtection="1">
      <alignment vertical="center"/>
      <protection locked="0" hidden="1"/>
    </xf>
    <xf numFmtId="0" fontId="38" fillId="0" borderId="23" xfId="449" applyFont="1" applyBorder="1"/>
    <xf numFmtId="0" fontId="50" fillId="0" borderId="23" xfId="488" quotePrefix="1" applyFont="1" applyBorder="1" applyAlignment="1" applyProtection="1">
      <alignment vertical="center"/>
      <protection locked="0" hidden="1"/>
    </xf>
    <xf numFmtId="180" fontId="50" fillId="0" borderId="29" xfId="449" applyNumberFormat="1" applyFont="1" applyFill="1" applyBorder="1"/>
    <xf numFmtId="180" fontId="50" fillId="0" borderId="23" xfId="449" applyNumberFormat="1" applyFont="1" applyFill="1" applyBorder="1" applyAlignment="1"/>
    <xf numFmtId="166" fontId="50" fillId="0" borderId="37" xfId="449" applyNumberFormat="1" applyFont="1" applyBorder="1" applyAlignment="1"/>
    <xf numFmtId="2" fontId="0" fillId="0" borderId="0" xfId="0" applyNumberFormat="1"/>
    <xf numFmtId="0" fontId="49" fillId="0" borderId="0" xfId="449" applyFont="1" applyFill="1" applyAlignment="1"/>
    <xf numFmtId="3" fontId="50" fillId="0" borderId="0" xfId="449" applyNumberFormat="1" applyFont="1" applyFill="1" applyAlignment="1"/>
    <xf numFmtId="0" fontId="38" fillId="0" borderId="0" xfId="449" applyFont="1" applyFill="1"/>
    <xf numFmtId="0" fontId="50" fillId="0" borderId="0" xfId="449" quotePrefix="1" applyFont="1" applyFill="1" applyAlignment="1"/>
    <xf numFmtId="0" fontId="49" fillId="0" borderId="0" xfId="449" applyFont="1" applyFill="1" applyAlignment="1">
      <alignment horizontal="centerContinuous" vertical="center"/>
    </xf>
    <xf numFmtId="0" fontId="50" fillId="0" borderId="0" xfId="449" quotePrefix="1" applyFont="1" applyFill="1" applyAlignment="1">
      <alignment horizontal="centerContinuous"/>
    </xf>
    <xf numFmtId="3" fontId="50" fillId="0" borderId="0" xfId="449" applyNumberFormat="1" applyFont="1" applyFill="1" applyAlignment="1">
      <alignment horizontal="centerContinuous"/>
    </xf>
    <xf numFmtId="0" fontId="50" fillId="0" borderId="0" xfId="449" applyFont="1" applyFill="1"/>
    <xf numFmtId="3" fontId="50" fillId="0" borderId="29" xfId="449" applyNumberFormat="1" applyFont="1" applyFill="1" applyBorder="1"/>
    <xf numFmtId="3" fontId="50" fillId="0" borderId="0" xfId="449" applyNumberFormat="1" applyFont="1" applyFill="1"/>
    <xf numFmtId="3" fontId="49" fillId="0" borderId="0" xfId="449" applyNumberFormat="1" applyFont="1" applyFill="1" applyAlignment="1">
      <alignment horizontal="centerContinuous"/>
    </xf>
    <xf numFmtId="3" fontId="52" fillId="0" borderId="0" xfId="449" applyNumberFormat="1" applyFont="1" applyFill="1" applyAlignment="1">
      <alignment horizontal="centerContinuous"/>
    </xf>
    <xf numFmtId="0" fontId="55" fillId="0" borderId="15" xfId="449" applyFont="1" applyFill="1" applyBorder="1"/>
    <xf numFmtId="0" fontId="52" fillId="0" borderId="15" xfId="449" applyFont="1" applyFill="1" applyBorder="1" applyAlignment="1">
      <alignment horizontal="centerContinuous" vertical="top"/>
    </xf>
    <xf numFmtId="3" fontId="52" fillId="0" borderId="29" xfId="449" applyNumberFormat="1" applyFont="1" applyFill="1" applyBorder="1" applyAlignment="1">
      <alignment horizontal="centerContinuous" vertical="top"/>
    </xf>
    <xf numFmtId="3" fontId="52" fillId="0" borderId="28" xfId="449" applyNumberFormat="1" applyFont="1" applyFill="1" applyBorder="1" applyAlignment="1">
      <alignment horizontal="centerContinuous"/>
    </xf>
    <xf numFmtId="3" fontId="52" fillId="0" borderId="45" xfId="449" applyNumberFormat="1" applyFont="1" applyFill="1" applyBorder="1" applyAlignment="1">
      <alignment horizontal="centerContinuous"/>
    </xf>
    <xf numFmtId="3" fontId="52" fillId="0" borderId="28" xfId="449" applyNumberFormat="1" applyFont="1" applyFill="1" applyBorder="1" applyAlignment="1">
      <alignment horizontal="centerContinuous" vertical="top"/>
    </xf>
    <xf numFmtId="0" fontId="52" fillId="0" borderId="20" xfId="449" applyFont="1" applyFill="1" applyBorder="1" applyAlignment="1">
      <alignment horizontal="center"/>
    </xf>
    <xf numFmtId="0" fontId="52" fillId="0" borderId="20" xfId="449" applyFont="1" applyFill="1" applyBorder="1" applyAlignment="1">
      <alignment horizontal="centerContinuous"/>
    </xf>
    <xf numFmtId="3" fontId="52" fillId="0" borderId="35" xfId="449" applyNumberFormat="1" applyFont="1" applyFill="1" applyBorder="1" applyAlignment="1">
      <alignment horizontal="center"/>
    </xf>
    <xf numFmtId="3" fontId="52" fillId="0" borderId="15" xfId="449" quotePrefix="1" applyNumberFormat="1" applyFont="1" applyFill="1" applyBorder="1" applyAlignment="1">
      <alignment horizontal="center"/>
    </xf>
    <xf numFmtId="0" fontId="52" fillId="0" borderId="23" xfId="449" applyFont="1" applyFill="1" applyBorder="1"/>
    <xf numFmtId="0" fontId="52" fillId="0" borderId="23" xfId="449" applyFont="1" applyFill="1" applyBorder="1" applyAlignment="1">
      <alignment horizontal="centerContinuous"/>
    </xf>
    <xf numFmtId="3" fontId="52" fillId="0" borderId="35" xfId="449" quotePrefix="1" applyNumberFormat="1" applyFont="1" applyFill="1" applyBorder="1" applyAlignment="1">
      <alignment horizontal="center"/>
    </xf>
    <xf numFmtId="3" fontId="52" fillId="0" borderId="20" xfId="449" quotePrefix="1" applyNumberFormat="1" applyFont="1" applyFill="1" applyBorder="1" applyAlignment="1">
      <alignment horizontal="center"/>
    </xf>
    <xf numFmtId="0" fontId="54" fillId="0" borderId="23" xfId="449" quotePrefix="1" applyFont="1" applyFill="1" applyBorder="1" applyAlignment="1">
      <alignment horizontal="center" vertical="center"/>
    </xf>
    <xf numFmtId="0" fontId="54" fillId="0" borderId="42" xfId="449" quotePrefix="1" applyFont="1" applyFill="1" applyBorder="1" applyAlignment="1">
      <alignment horizontal="center" vertical="center"/>
    </xf>
    <xf numFmtId="3" fontId="54" fillId="0" borderId="45" xfId="449" quotePrefix="1" applyNumberFormat="1" applyFont="1" applyFill="1" applyBorder="1" applyAlignment="1">
      <alignment horizontal="center" vertical="center"/>
    </xf>
    <xf numFmtId="3" fontId="54" fillId="0" borderId="42" xfId="449" quotePrefix="1" applyNumberFormat="1" applyFont="1" applyFill="1" applyBorder="1" applyAlignment="1">
      <alignment horizontal="center" vertical="center"/>
    </xf>
    <xf numFmtId="0" fontId="38" fillId="0" borderId="0" xfId="449" applyFont="1" applyFill="1" applyAlignment="1">
      <alignment horizontal="center" vertical="center"/>
    </xf>
    <xf numFmtId="0" fontId="49" fillId="0" borderId="15" xfId="449" applyFont="1" applyFill="1" applyBorder="1"/>
    <xf numFmtId="167" fontId="50" fillId="0" borderId="20" xfId="449" applyNumberFormat="1" applyFont="1" applyFill="1" applyBorder="1" applyAlignment="1">
      <alignment horizontal="right"/>
    </xf>
    <xf numFmtId="166" fontId="50" fillId="0" borderId="15" xfId="449" applyNumberFormat="1" applyFont="1" applyFill="1" applyBorder="1"/>
    <xf numFmtId="0" fontId="49" fillId="0" borderId="20" xfId="449" applyFont="1" applyFill="1" applyBorder="1"/>
    <xf numFmtId="166" fontId="50" fillId="0" borderId="18" xfId="449" applyNumberFormat="1" applyFont="1" applyFill="1" applyBorder="1"/>
    <xf numFmtId="0" fontId="49" fillId="0" borderId="23" xfId="449" applyFont="1" applyFill="1" applyBorder="1"/>
    <xf numFmtId="167" fontId="50" fillId="0" borderId="23" xfId="449" applyNumberFormat="1" applyFont="1" applyFill="1" applyBorder="1"/>
    <xf numFmtId="167" fontId="50" fillId="0" borderId="37" xfId="449" applyNumberFormat="1" applyFont="1" applyFill="1" applyBorder="1"/>
    <xf numFmtId="166" fontId="50" fillId="0" borderId="23" xfId="449" applyNumberFormat="1" applyFont="1" applyFill="1" applyBorder="1"/>
    <xf numFmtId="166" fontId="50" fillId="0" borderId="36" xfId="449" applyNumberFormat="1" applyFont="1" applyFill="1" applyBorder="1"/>
    <xf numFmtId="0" fontId="49" fillId="0" borderId="0" xfId="449" applyFont="1" applyFill="1" applyBorder="1"/>
    <xf numFmtId="10" fontId="50" fillId="0" borderId="36" xfId="449" applyNumberFormat="1" applyFont="1" applyFill="1" applyBorder="1"/>
    <xf numFmtId="3" fontId="49" fillId="0" borderId="0" xfId="452" applyNumberFormat="1" applyFont="1" applyAlignment="1">
      <alignment vertical="top" wrapText="1"/>
    </xf>
    <xf numFmtId="3" fontId="50" fillId="0" borderId="0" xfId="452" applyNumberFormat="1" applyFont="1" applyAlignment="1">
      <alignment horizontal="right" vertical="top" wrapText="1"/>
    </xf>
    <xf numFmtId="3" fontId="78" fillId="0" borderId="29" xfId="452" applyNumberFormat="1" applyFont="1" applyBorder="1" applyAlignment="1">
      <alignment horizontal="center" vertical="top" wrapText="1"/>
    </xf>
    <xf numFmtId="3" fontId="49" fillId="0" borderId="29" xfId="452" applyNumberFormat="1" applyFont="1" applyBorder="1" applyAlignment="1">
      <alignment vertical="top" wrapText="1"/>
    </xf>
    <xf numFmtId="3" fontId="50" fillId="0" borderId="0" xfId="452" applyNumberFormat="1" applyFont="1" applyAlignment="1">
      <alignment horizontal="center" vertical="top" wrapText="1"/>
    </xf>
    <xf numFmtId="4" fontId="49" fillId="25" borderId="42" xfId="452" applyNumberFormat="1" applyFont="1" applyFill="1" applyBorder="1" applyAlignment="1">
      <alignment horizontal="center" vertical="center" wrapText="1"/>
    </xf>
    <xf numFmtId="3" fontId="49" fillId="25" borderId="42" xfId="452" applyNumberFormat="1" applyFont="1" applyFill="1" applyBorder="1" applyAlignment="1">
      <alignment horizontal="center" vertical="center" wrapText="1"/>
    </xf>
    <xf numFmtId="3" fontId="49" fillId="0" borderId="0" xfId="452" applyNumberFormat="1" applyFont="1" applyAlignment="1">
      <alignment horizontal="center" vertical="top" wrapText="1"/>
    </xf>
    <xf numFmtId="4" fontId="50" fillId="25" borderId="42" xfId="452" applyNumberFormat="1" applyFont="1" applyFill="1" applyBorder="1" applyAlignment="1">
      <alignment horizontal="center" vertical="center" wrapText="1"/>
    </xf>
    <xf numFmtId="49" fontId="50" fillId="25" borderId="42" xfId="452" applyNumberFormat="1" applyFont="1" applyFill="1" applyBorder="1" applyAlignment="1">
      <alignment horizontal="center" vertical="center" wrapText="1"/>
    </xf>
    <xf numFmtId="0" fontId="50" fillId="25" borderId="42" xfId="452" applyFont="1" applyFill="1" applyBorder="1" applyAlignment="1">
      <alignment horizontal="center" vertical="center" wrapText="1"/>
    </xf>
    <xf numFmtId="3" fontId="50" fillId="25" borderId="42" xfId="452" applyNumberFormat="1" applyFont="1" applyFill="1" applyBorder="1" applyAlignment="1">
      <alignment horizontal="center" vertical="center" wrapText="1"/>
    </xf>
    <xf numFmtId="0" fontId="50" fillId="25" borderId="42" xfId="452" applyFont="1" applyFill="1" applyBorder="1" applyAlignment="1">
      <alignment horizontal="left" vertical="center" wrapText="1" indent="1"/>
    </xf>
    <xf numFmtId="182" fontId="50" fillId="25" borderId="15" xfId="452" applyNumberFormat="1" applyFont="1" applyFill="1" applyBorder="1" applyAlignment="1">
      <alignment horizontal="center" vertical="center"/>
    </xf>
    <xf numFmtId="182" fontId="50" fillId="25" borderId="42" xfId="452" applyNumberFormat="1" applyFont="1" applyFill="1" applyBorder="1" applyAlignment="1">
      <alignment horizontal="center" vertical="center" wrapText="1"/>
    </xf>
    <xf numFmtId="166" fontId="50" fillId="25" borderId="42" xfId="453" applyNumberFormat="1" applyFont="1" applyFill="1" applyBorder="1" applyAlignment="1">
      <alignment horizontal="center" vertical="center"/>
    </xf>
    <xf numFmtId="3" fontId="50" fillId="0" borderId="0" xfId="452" applyNumberFormat="1" applyFont="1" applyFill="1" applyBorder="1" applyAlignment="1">
      <alignment vertical="center" wrapText="1"/>
    </xf>
    <xf numFmtId="3" fontId="50" fillId="0" borderId="0" xfId="452" applyNumberFormat="1" applyFont="1" applyFill="1" applyAlignment="1">
      <alignment vertical="center" wrapText="1"/>
    </xf>
    <xf numFmtId="182" fontId="50" fillId="25" borderId="42" xfId="452" applyNumberFormat="1" applyFont="1" applyFill="1" applyBorder="1" applyAlignment="1">
      <alignment horizontal="center" vertical="center"/>
    </xf>
    <xf numFmtId="0" fontId="49" fillId="25" borderId="67" xfId="452" applyFont="1" applyFill="1" applyBorder="1" applyAlignment="1">
      <alignment horizontal="center" vertical="center" wrapText="1"/>
    </xf>
    <xf numFmtId="182" fontId="49" fillId="25" borderId="67" xfId="452" applyNumberFormat="1" applyFont="1" applyFill="1" applyBorder="1" applyAlignment="1">
      <alignment horizontal="center" vertical="center"/>
    </xf>
    <xf numFmtId="166" fontId="49" fillId="25" borderId="67" xfId="453" applyNumberFormat="1" applyFont="1" applyFill="1" applyBorder="1" applyAlignment="1">
      <alignment horizontal="center" vertical="center"/>
    </xf>
    <xf numFmtId="0" fontId="76" fillId="25" borderId="42" xfId="490" applyFont="1" applyFill="1" applyBorder="1" applyAlignment="1">
      <alignment horizontal="left" vertical="center" wrapText="1" indent="1"/>
    </xf>
    <xf numFmtId="181" fontId="50" fillId="25" borderId="42" xfId="490" applyNumberFormat="1" applyFont="1" applyFill="1" applyBorder="1" applyAlignment="1">
      <alignment horizontal="center" vertical="center"/>
    </xf>
    <xf numFmtId="182" fontId="50" fillId="25" borderId="23" xfId="452" applyNumberFormat="1" applyFont="1" applyFill="1" applyBorder="1" applyAlignment="1">
      <alignment horizontal="center" vertical="center" wrapText="1"/>
    </xf>
    <xf numFmtId="0" fontId="76" fillId="25" borderId="68" xfId="490" applyFont="1" applyFill="1" applyBorder="1" applyAlignment="1">
      <alignment horizontal="left" vertical="center" wrapText="1" indent="1"/>
    </xf>
    <xf numFmtId="181" fontId="50" fillId="25" borderId="68" xfId="490" applyNumberFormat="1" applyFont="1" applyFill="1" applyBorder="1" applyAlignment="1">
      <alignment horizontal="center" vertical="center"/>
    </xf>
    <xf numFmtId="182" fontId="50" fillId="25" borderId="68" xfId="452" applyNumberFormat="1" applyFont="1" applyFill="1" applyBorder="1" applyAlignment="1">
      <alignment horizontal="center" vertical="center" wrapText="1"/>
    </xf>
    <xf numFmtId="166" fontId="50" fillId="25" borderId="68" xfId="453" applyNumberFormat="1" applyFont="1" applyFill="1" applyBorder="1" applyAlignment="1">
      <alignment horizontal="center" vertical="center"/>
    </xf>
    <xf numFmtId="0" fontId="49" fillId="25" borderId="69" xfId="452" applyFont="1" applyFill="1" applyBorder="1" applyAlignment="1">
      <alignment horizontal="center" vertical="center" wrapText="1"/>
    </xf>
    <xf numFmtId="182" fontId="49" fillId="25" borderId="69" xfId="452" applyNumberFormat="1" applyFont="1" applyFill="1" applyBorder="1" applyAlignment="1">
      <alignment horizontal="center" vertical="center"/>
    </xf>
    <xf numFmtId="166" fontId="49" fillId="25" borderId="69" xfId="452" applyNumberFormat="1" applyFont="1" applyFill="1" applyBorder="1" applyAlignment="1">
      <alignment horizontal="center" vertical="center"/>
    </xf>
    <xf numFmtId="0" fontId="50" fillId="25" borderId="23" xfId="465" applyFont="1" applyFill="1" applyBorder="1" applyAlignment="1">
      <alignment horizontal="left" vertical="center" wrapText="1" indent="1"/>
    </xf>
    <xf numFmtId="182" fontId="49" fillId="25" borderId="23" xfId="452" applyNumberFormat="1" applyFont="1" applyFill="1" applyBorder="1" applyAlignment="1">
      <alignment horizontal="center" vertical="center"/>
    </xf>
    <xf numFmtId="0" fontId="50" fillId="25" borderId="42" xfId="465" applyFont="1" applyFill="1" applyBorder="1" applyAlignment="1">
      <alignment horizontal="left" vertical="center" wrapText="1" indent="1"/>
    </xf>
    <xf numFmtId="0" fontId="50" fillId="25" borderId="42" xfId="490" applyFont="1" applyFill="1" applyBorder="1" applyAlignment="1">
      <alignment horizontal="left" vertical="center" wrapText="1" indent="1"/>
    </xf>
    <xf numFmtId="182" fontId="49" fillId="25" borderId="42" xfId="452" applyNumberFormat="1" applyFont="1" applyFill="1" applyBorder="1" applyAlignment="1">
      <alignment horizontal="center" vertical="center"/>
    </xf>
    <xf numFmtId="0" fontId="50" fillId="0" borderId="68" xfId="465" applyFont="1" applyFill="1" applyBorder="1" applyAlignment="1">
      <alignment horizontal="left" vertical="center" wrapText="1" indent="1"/>
    </xf>
    <xf numFmtId="182" fontId="49" fillId="25" borderId="68" xfId="452" applyNumberFormat="1" applyFont="1" applyFill="1" applyBorder="1" applyAlignment="1">
      <alignment horizontal="center" vertical="center"/>
    </xf>
    <xf numFmtId="182" fontId="49" fillId="25" borderId="69" xfId="452" applyNumberFormat="1" applyFont="1" applyFill="1" applyBorder="1" applyAlignment="1">
      <alignment horizontal="center" vertical="center" wrapText="1"/>
    </xf>
    <xf numFmtId="166" fontId="50" fillId="25" borderId="69" xfId="453" applyNumberFormat="1" applyFont="1" applyFill="1" applyBorder="1" applyAlignment="1">
      <alignment horizontal="center" vertical="center"/>
    </xf>
    <xf numFmtId="0" fontId="50" fillId="25" borderId="23" xfId="452" applyFont="1" applyFill="1" applyBorder="1" applyAlignment="1">
      <alignment horizontal="left" vertical="center" wrapText="1" indent="1"/>
    </xf>
    <xf numFmtId="182" fontId="50" fillId="25" borderId="20" xfId="452" applyNumberFormat="1" applyFont="1" applyFill="1" applyBorder="1" applyAlignment="1">
      <alignment horizontal="center" vertical="center"/>
    </xf>
    <xf numFmtId="166" fontId="50" fillId="25" borderId="23" xfId="453" applyNumberFormat="1" applyFont="1" applyFill="1" applyBorder="1" applyAlignment="1">
      <alignment horizontal="center" vertical="center"/>
    </xf>
    <xf numFmtId="181" fontId="50" fillId="25" borderId="23" xfId="453" applyNumberFormat="1" applyFont="1" applyFill="1" applyBorder="1" applyAlignment="1">
      <alignment horizontal="center" vertical="center"/>
    </xf>
    <xf numFmtId="3" fontId="49" fillId="25" borderId="67" xfId="452" applyNumberFormat="1" applyFont="1" applyFill="1" applyBorder="1" applyAlignment="1">
      <alignment horizontal="center" vertical="center" wrapText="1"/>
    </xf>
    <xf numFmtId="166" fontId="49" fillId="25" borderId="67" xfId="452" applyNumberFormat="1" applyFont="1" applyFill="1" applyBorder="1" applyAlignment="1">
      <alignment horizontal="center" vertical="center"/>
    </xf>
    <xf numFmtId="3" fontId="50" fillId="0" borderId="0" xfId="452" applyNumberFormat="1" applyFont="1" applyFill="1" applyBorder="1" applyAlignment="1">
      <alignment horizontal="right" vertical="center" wrapText="1"/>
    </xf>
    <xf numFmtId="3" fontId="50" fillId="0" borderId="0" xfId="452" applyNumberFormat="1" applyFont="1" applyFill="1" applyAlignment="1">
      <alignment horizontal="right" vertical="center" wrapText="1"/>
    </xf>
    <xf numFmtId="3" fontId="50" fillId="0" borderId="0" xfId="452" applyNumberFormat="1" applyFont="1" applyFill="1" applyBorder="1" applyAlignment="1">
      <alignment horizontal="right" vertical="top" wrapText="1"/>
    </xf>
    <xf numFmtId="3" fontId="50" fillId="0" borderId="0" xfId="452" applyNumberFormat="1" applyFont="1" applyBorder="1" applyAlignment="1">
      <alignment horizontal="right" vertical="top" wrapText="1"/>
    </xf>
    <xf numFmtId="3" fontId="50" fillId="0" borderId="0" xfId="452" applyNumberFormat="1" applyFont="1" applyAlignment="1">
      <alignment horizontal="left" vertical="top" wrapText="1"/>
    </xf>
    <xf numFmtId="3" fontId="50" fillId="0" borderId="0" xfId="452" applyNumberFormat="1" applyFont="1" applyFill="1" applyAlignment="1">
      <alignment horizontal="right" vertical="top" wrapText="1"/>
    </xf>
    <xf numFmtId="3" fontId="50" fillId="0" borderId="0" xfId="452" applyNumberFormat="1" applyFont="1" applyBorder="1" applyAlignment="1">
      <alignment horizontal="right" vertical="top" wrapText="1" indent="2"/>
    </xf>
    <xf numFmtId="0" fontId="110" fillId="0" borderId="0" xfId="456" applyFont="1" applyFill="1"/>
    <xf numFmtId="43" fontId="110" fillId="0" borderId="0" xfId="456" applyNumberFormat="1" applyFont="1" applyFill="1"/>
    <xf numFmtId="181" fontId="110" fillId="0" borderId="0" xfId="456" applyNumberFormat="1" applyFont="1" applyFill="1"/>
    <xf numFmtId="43" fontId="110" fillId="0" borderId="0" xfId="456" applyNumberFormat="1" applyFont="1" applyFill="1" applyAlignment="1">
      <alignment vertical="center"/>
    </xf>
    <xf numFmtId="167" fontId="110" fillId="0" borderId="0" xfId="456" applyNumberFormat="1" applyFont="1" applyFill="1" applyAlignment="1">
      <alignment vertical="center"/>
    </xf>
    <xf numFmtId="167" fontId="110" fillId="0" borderId="0" xfId="456" applyNumberFormat="1" applyFont="1" applyFill="1" applyAlignment="1">
      <alignment horizontal="left" indent="1"/>
    </xf>
    <xf numFmtId="167" fontId="110" fillId="0" borderId="0" xfId="456" applyNumberFormat="1" applyFont="1" applyFill="1" applyBorder="1" applyAlignment="1">
      <alignment horizontal="left"/>
    </xf>
    <xf numFmtId="167" fontId="110" fillId="0" borderId="0" xfId="456" applyNumberFormat="1" applyFont="1" applyFill="1" applyAlignment="1">
      <alignment horizontal="center"/>
    </xf>
    <xf numFmtId="167" fontId="110" fillId="0" borderId="0" xfId="456" applyNumberFormat="1" applyFont="1" applyFill="1"/>
    <xf numFmtId="183" fontId="110" fillId="0" borderId="0" xfId="456" applyNumberFormat="1" applyFont="1" applyFill="1"/>
    <xf numFmtId="182" fontId="110" fillId="0" borderId="0" xfId="456" applyNumberFormat="1" applyFont="1" applyFill="1"/>
    <xf numFmtId="43" fontId="10" fillId="0" borderId="0" xfId="456" applyNumberFormat="1" applyFont="1" applyFill="1"/>
    <xf numFmtId="43" fontId="10" fillId="0" borderId="0" xfId="456" applyNumberFormat="1" applyFill="1" applyAlignment="1">
      <alignment vertical="center"/>
    </xf>
    <xf numFmtId="166" fontId="126" fillId="0" borderId="70" xfId="456" applyNumberFormat="1" applyFont="1" applyFill="1" applyBorder="1" applyAlignment="1">
      <alignment horizontal="right" vertical="center"/>
    </xf>
    <xf numFmtId="166" fontId="126" fillId="0" borderId="71" xfId="456" applyNumberFormat="1" applyFont="1" applyFill="1" applyBorder="1" applyAlignment="1">
      <alignment horizontal="right" vertical="center"/>
    </xf>
    <xf numFmtId="182" fontId="126" fillId="0" borderId="71" xfId="489" applyNumberFormat="1" applyFont="1" applyFill="1" applyBorder="1" applyAlignment="1">
      <alignment horizontal="right" vertical="center"/>
    </xf>
    <xf numFmtId="167" fontId="126" fillId="0" borderId="71" xfId="489" applyNumberFormat="1" applyFont="1" applyFill="1" applyBorder="1" applyAlignment="1">
      <alignment horizontal="left" vertical="center" indent="1"/>
    </xf>
    <xf numFmtId="167" fontId="127" fillId="0" borderId="71" xfId="489" applyNumberFormat="1" applyFont="1" applyFill="1" applyBorder="1" applyAlignment="1">
      <alignment horizontal="left"/>
    </xf>
    <xf numFmtId="167" fontId="127" fillId="0" borderId="71" xfId="489" applyNumberFormat="1" applyFont="1" applyFill="1" applyBorder="1" applyAlignment="1">
      <alignment horizontal="center"/>
    </xf>
    <xf numFmtId="167" fontId="127" fillId="0" borderId="72" xfId="489" applyNumberFormat="1" applyFont="1" applyFill="1" applyBorder="1"/>
    <xf numFmtId="166" fontId="127" fillId="0" borderId="73" xfId="456" applyNumberFormat="1" applyFont="1" applyFill="1" applyBorder="1" applyAlignment="1">
      <alignment horizontal="right" vertical="center"/>
    </xf>
    <xf numFmtId="184" fontId="128" fillId="0" borderId="23" xfId="453" applyNumberFormat="1" applyFont="1" applyFill="1" applyBorder="1" applyAlignment="1">
      <alignment horizontal="right" vertical="center"/>
    </xf>
    <xf numFmtId="182" fontId="128" fillId="0" borderId="20" xfId="453" applyNumberFormat="1" applyFont="1" applyFill="1" applyBorder="1" applyAlignment="1">
      <alignment horizontal="right" vertical="center"/>
    </xf>
    <xf numFmtId="181" fontId="127" fillId="0" borderId="20" xfId="456" applyNumberFormat="1" applyFont="1" applyFill="1" applyBorder="1" applyAlignment="1">
      <alignment horizontal="right" vertical="center"/>
    </xf>
    <xf numFmtId="182" fontId="127" fillId="0" borderId="20" xfId="489" applyNumberFormat="1" applyFont="1" applyFill="1" applyBorder="1" applyAlignment="1">
      <alignment vertical="center"/>
    </xf>
    <xf numFmtId="167" fontId="127" fillId="0" borderId="15" xfId="489" applyNumberFormat="1" applyFont="1" applyFill="1" applyBorder="1" applyAlignment="1">
      <alignment horizontal="left" vertical="center" indent="1"/>
    </xf>
    <xf numFmtId="49" fontId="127" fillId="0" borderId="20" xfId="489" applyNumberFormat="1" applyFont="1" applyFill="1" applyBorder="1" applyAlignment="1">
      <alignment horizontal="left" vertical="center" wrapText="1"/>
    </xf>
    <xf numFmtId="49" fontId="127" fillId="0" borderId="20" xfId="489" quotePrefix="1" applyNumberFormat="1" applyFont="1" applyFill="1" applyBorder="1" applyAlignment="1">
      <alignment horizontal="center" vertical="center"/>
    </xf>
    <xf numFmtId="184" fontId="128" fillId="0" borderId="76" xfId="453" applyNumberFormat="1" applyFont="1" applyFill="1" applyBorder="1" applyAlignment="1">
      <alignment horizontal="right" vertical="center"/>
    </xf>
    <xf numFmtId="184" fontId="128" fillId="0" borderId="77" xfId="453" applyNumberFormat="1" applyFont="1" applyFill="1" applyBorder="1" applyAlignment="1">
      <alignment horizontal="right" vertical="center"/>
    </xf>
    <xf numFmtId="43" fontId="128" fillId="0" borderId="77" xfId="453" applyNumberFormat="1" applyFont="1" applyFill="1" applyBorder="1" applyAlignment="1">
      <alignment horizontal="right" vertical="center"/>
    </xf>
    <xf numFmtId="181" fontId="127" fillId="0" borderId="77" xfId="456" applyNumberFormat="1" applyFont="1" applyFill="1" applyBorder="1" applyAlignment="1">
      <alignment horizontal="right" vertical="center"/>
    </xf>
    <xf numFmtId="182" fontId="127" fillId="0" borderId="77" xfId="489" applyNumberFormat="1" applyFont="1" applyFill="1" applyBorder="1" applyAlignment="1">
      <alignment vertical="center"/>
    </xf>
    <xf numFmtId="0" fontId="127" fillId="0" borderId="77" xfId="489" applyFont="1" applyFill="1" applyBorder="1" applyAlignment="1">
      <alignment horizontal="left" vertical="center" wrapText="1" indent="1"/>
    </xf>
    <xf numFmtId="49" fontId="127" fillId="0" borderId="77" xfId="489" applyNumberFormat="1" applyFont="1" applyFill="1" applyBorder="1" applyAlignment="1">
      <alignment horizontal="left" vertical="center"/>
    </xf>
    <xf numFmtId="49" fontId="127" fillId="0" borderId="77" xfId="489" quotePrefix="1" applyNumberFormat="1" applyFont="1" applyFill="1" applyBorder="1" applyAlignment="1">
      <alignment horizontal="center" vertical="center"/>
    </xf>
    <xf numFmtId="184" fontId="128" fillId="0" borderId="80" xfId="453" applyNumberFormat="1" applyFont="1" applyFill="1" applyBorder="1" applyAlignment="1">
      <alignment horizontal="right" vertical="center"/>
    </xf>
    <xf numFmtId="181" fontId="128" fillId="0" borderId="15" xfId="453" applyNumberFormat="1" applyFont="1" applyFill="1" applyBorder="1" applyAlignment="1">
      <alignment horizontal="right" vertical="center"/>
    </xf>
    <xf numFmtId="181" fontId="127" fillId="0" borderId="15" xfId="456" applyNumberFormat="1" applyFont="1" applyFill="1" applyBorder="1" applyAlignment="1">
      <alignment horizontal="right" vertical="center"/>
    </xf>
    <xf numFmtId="182" fontId="127" fillId="0" borderId="15" xfId="489" applyNumberFormat="1" applyFont="1" applyFill="1" applyBorder="1" applyAlignment="1">
      <alignment vertical="center"/>
    </xf>
    <xf numFmtId="0" fontId="127" fillId="0" borderId="15" xfId="489" applyFont="1" applyFill="1" applyBorder="1" applyAlignment="1">
      <alignment horizontal="left" vertical="center" wrapText="1"/>
    </xf>
    <xf numFmtId="0" fontId="127" fillId="0" borderId="15" xfId="489" quotePrefix="1" applyFont="1" applyFill="1" applyBorder="1" applyAlignment="1">
      <alignment horizontal="center" vertical="center"/>
    </xf>
    <xf numFmtId="184" fontId="128" fillId="0" borderId="82" xfId="453" applyNumberFormat="1" applyFont="1" applyFill="1" applyBorder="1" applyAlignment="1">
      <alignment horizontal="right" vertical="center"/>
    </xf>
    <xf numFmtId="184" fontId="128" fillId="0" borderId="78" xfId="453" applyNumberFormat="1" applyFont="1" applyFill="1" applyBorder="1" applyAlignment="1">
      <alignment horizontal="right" vertical="center"/>
    </xf>
    <xf numFmtId="166" fontId="127" fillId="0" borderId="84" xfId="456" applyNumberFormat="1" applyFont="1" applyFill="1" applyBorder="1" applyAlignment="1">
      <alignment horizontal="right" vertical="center"/>
    </xf>
    <xf numFmtId="166" fontId="127" fillId="0" borderId="15" xfId="456" applyNumberFormat="1" applyFont="1" applyFill="1" applyBorder="1" applyAlignment="1">
      <alignment horizontal="right" vertical="center"/>
    </xf>
    <xf numFmtId="0" fontId="127" fillId="0" borderId="15" xfId="489" applyFont="1" applyFill="1" applyBorder="1" applyAlignment="1">
      <alignment vertical="center" wrapText="1"/>
    </xf>
    <xf numFmtId="166" fontId="127" fillId="0" borderId="85" xfId="456" applyNumberFormat="1" applyFont="1" applyFill="1" applyBorder="1" applyAlignment="1">
      <alignment horizontal="right" vertical="center"/>
    </xf>
    <xf numFmtId="184" fontId="128" fillId="0" borderId="42" xfId="453" applyNumberFormat="1" applyFont="1" applyFill="1" applyBorder="1" applyAlignment="1">
      <alignment horizontal="right" vertical="center"/>
    </xf>
    <xf numFmtId="181" fontId="128" fillId="0" borderId="42" xfId="453" applyNumberFormat="1" applyFont="1" applyFill="1" applyBorder="1" applyAlignment="1">
      <alignment horizontal="right" vertical="center"/>
    </xf>
    <xf numFmtId="181" fontId="127" fillId="0" borderId="42" xfId="456" applyNumberFormat="1" applyFont="1" applyFill="1" applyBorder="1" applyAlignment="1">
      <alignment horizontal="right" vertical="center"/>
    </xf>
    <xf numFmtId="182" fontId="127" fillId="0" borderId="42" xfId="489" applyNumberFormat="1" applyFont="1" applyFill="1" applyBorder="1" applyAlignment="1">
      <alignment vertical="center"/>
    </xf>
    <xf numFmtId="167" fontId="127" fillId="0" borderId="42" xfId="489" applyNumberFormat="1" applyFont="1" applyFill="1" applyBorder="1" applyAlignment="1">
      <alignment horizontal="left" vertical="center" indent="1"/>
    </xf>
    <xf numFmtId="0" fontId="127" fillId="0" borderId="42" xfId="489" applyFont="1" applyFill="1" applyBorder="1" applyAlignment="1">
      <alignment horizontal="left" vertical="center" wrapText="1"/>
    </xf>
    <xf numFmtId="0" fontId="127" fillId="0" borderId="42" xfId="489" quotePrefix="1" applyFont="1" applyFill="1" applyBorder="1" applyAlignment="1">
      <alignment horizontal="center" vertical="center"/>
    </xf>
    <xf numFmtId="182" fontId="127" fillId="0" borderId="71" xfId="456" applyNumberFormat="1" applyFont="1" applyFill="1" applyBorder="1" applyAlignment="1">
      <alignment vertical="center"/>
    </xf>
    <xf numFmtId="182" fontId="128" fillId="0" borderId="15" xfId="453" applyNumberFormat="1" applyFont="1" applyFill="1" applyBorder="1" applyAlignment="1">
      <alignment horizontal="right" vertical="center"/>
    </xf>
    <xf numFmtId="182" fontId="127" fillId="0" borderId="20" xfId="489" applyNumberFormat="1" applyFont="1" applyFill="1" applyBorder="1" applyAlignment="1">
      <alignment horizontal="right" vertical="center"/>
    </xf>
    <xf numFmtId="0" fontId="127" fillId="0" borderId="79" xfId="489" applyFont="1" applyFill="1" applyBorder="1" applyAlignment="1">
      <alignment horizontal="center" vertical="center"/>
    </xf>
    <xf numFmtId="166" fontId="127" fillId="0" borderId="80" xfId="456" applyNumberFormat="1" applyFont="1" applyFill="1" applyBorder="1" applyAlignment="1">
      <alignment horizontal="right" vertical="center"/>
    </xf>
    <xf numFmtId="181" fontId="128" fillId="0" borderId="80" xfId="453" applyNumberFormat="1" applyFont="1" applyFill="1" applyBorder="1" applyAlignment="1">
      <alignment horizontal="right" vertical="center"/>
    </xf>
    <xf numFmtId="181" fontId="127" fillId="0" borderId="80" xfId="456" applyNumberFormat="1" applyFont="1" applyFill="1" applyBorder="1" applyAlignment="1">
      <alignment horizontal="right" vertical="center"/>
    </xf>
    <xf numFmtId="182" fontId="127" fillId="0" borderId="80" xfId="489" applyNumberFormat="1" applyFont="1" applyFill="1" applyBorder="1" applyAlignment="1">
      <alignment vertical="center"/>
    </xf>
    <xf numFmtId="167" fontId="127" fillId="0" borderId="80" xfId="489" applyNumberFormat="1" applyFont="1" applyFill="1" applyBorder="1" applyAlignment="1">
      <alignment horizontal="left" vertical="center" indent="1"/>
    </xf>
    <xf numFmtId="49" fontId="127" fillId="0" borderId="80" xfId="489" applyNumberFormat="1" applyFont="1" applyFill="1" applyBorder="1" applyAlignment="1">
      <alignment horizontal="left" vertical="center"/>
    </xf>
    <xf numFmtId="49" fontId="127" fillId="0" borderId="80" xfId="489" quotePrefix="1" applyNumberFormat="1" applyFont="1" applyFill="1" applyBorder="1" applyAlignment="1">
      <alignment horizontal="center" vertical="center"/>
    </xf>
    <xf numFmtId="182" fontId="128" fillId="0" borderId="80" xfId="453" applyNumberFormat="1" applyFont="1" applyFill="1" applyBorder="1" applyAlignment="1">
      <alignment horizontal="right" vertical="center"/>
    </xf>
    <xf numFmtId="0" fontId="127" fillId="0" borderId="80" xfId="489" applyFont="1" applyFill="1" applyBorder="1" applyAlignment="1">
      <alignment horizontal="left" vertical="center" wrapText="1"/>
    </xf>
    <xf numFmtId="0" fontId="127" fillId="0" borderId="80" xfId="489" quotePrefix="1" applyFont="1" applyFill="1" applyBorder="1" applyAlignment="1">
      <alignment horizontal="center" vertical="center"/>
    </xf>
    <xf numFmtId="166" fontId="127" fillId="0" borderId="76" xfId="456" applyNumberFormat="1" applyFont="1" applyFill="1" applyBorder="1" applyAlignment="1">
      <alignment horizontal="right" vertical="center"/>
    </xf>
    <xf numFmtId="166" fontId="127" fillId="0" borderId="77" xfId="456" applyNumberFormat="1" applyFont="1" applyFill="1" applyBorder="1" applyAlignment="1">
      <alignment horizontal="right" vertical="center"/>
    </xf>
    <xf numFmtId="182" fontId="128" fillId="0" borderId="71" xfId="453" applyNumberFormat="1" applyFont="1" applyFill="1" applyBorder="1" applyAlignment="1">
      <alignment horizontal="right" vertical="center"/>
    </xf>
    <xf numFmtId="0" fontId="127" fillId="0" borderId="20" xfId="489" applyFont="1" applyFill="1" applyBorder="1" applyAlignment="1">
      <alignment horizontal="left" vertical="center" wrapText="1" indent="1"/>
    </xf>
    <xf numFmtId="184" fontId="128" fillId="0" borderId="73" xfId="453" applyNumberFormat="1" applyFont="1" applyFill="1" applyBorder="1" applyAlignment="1">
      <alignment horizontal="right" vertical="center"/>
    </xf>
    <xf numFmtId="184" fontId="128" fillId="0" borderId="15" xfId="453" applyNumberFormat="1" applyFont="1" applyFill="1" applyBorder="1" applyAlignment="1">
      <alignment horizontal="right" vertical="center"/>
    </xf>
    <xf numFmtId="43" fontId="128" fillId="0" borderId="15" xfId="453" applyNumberFormat="1" applyFont="1" applyFill="1" applyBorder="1" applyAlignment="1">
      <alignment horizontal="right" vertical="center"/>
    </xf>
    <xf numFmtId="0" fontId="127" fillId="0" borderId="42" xfId="489" applyFont="1" applyFill="1" applyBorder="1" applyAlignment="1">
      <alignment horizontal="left" vertical="center" wrapText="1" indent="1"/>
    </xf>
    <xf numFmtId="184" fontId="128" fillId="0" borderId="85" xfId="453" applyNumberFormat="1" applyFont="1" applyFill="1" applyBorder="1" applyAlignment="1">
      <alignment horizontal="right" vertical="center"/>
    </xf>
    <xf numFmtId="43" fontId="128" fillId="0" borderId="42" xfId="453" applyNumberFormat="1" applyFont="1" applyFill="1" applyBorder="1" applyAlignment="1">
      <alignment horizontal="right" vertical="center"/>
    </xf>
    <xf numFmtId="167" fontId="127" fillId="0" borderId="80" xfId="489" quotePrefix="1" applyNumberFormat="1" applyFont="1" applyFill="1" applyBorder="1" applyAlignment="1">
      <alignment horizontal="center" vertical="center"/>
    </xf>
    <xf numFmtId="184" fontId="128" fillId="0" borderId="89" xfId="453" applyNumberFormat="1" applyFont="1" applyFill="1" applyBorder="1" applyAlignment="1">
      <alignment horizontal="right" vertical="center"/>
    </xf>
    <xf numFmtId="184" fontId="128" fillId="0" borderId="20" xfId="453" applyNumberFormat="1" applyFont="1" applyFill="1" applyBorder="1" applyAlignment="1">
      <alignment horizontal="right" vertical="center"/>
    </xf>
    <xf numFmtId="43" fontId="128" fillId="0" borderId="18" xfId="453" applyNumberFormat="1" applyFont="1" applyFill="1" applyBorder="1" applyAlignment="1">
      <alignment horizontal="right" vertical="center"/>
    </xf>
    <xf numFmtId="49" fontId="127" fillId="0" borderId="20" xfId="489" applyNumberFormat="1" applyFont="1" applyFill="1" applyBorder="1" applyAlignment="1">
      <alignment horizontal="left" vertical="center"/>
    </xf>
    <xf numFmtId="184" fontId="128" fillId="0" borderId="71" xfId="453" applyNumberFormat="1" applyFont="1" applyFill="1" applyBorder="1" applyAlignment="1">
      <alignment horizontal="right" vertical="center"/>
    </xf>
    <xf numFmtId="181" fontId="127" fillId="0" borderId="71" xfId="456" applyNumberFormat="1" applyFont="1" applyFill="1" applyBorder="1" applyAlignment="1">
      <alignment vertical="center"/>
    </xf>
    <xf numFmtId="181" fontId="127" fillId="0" borderId="90" xfId="456" applyNumberFormat="1" applyFont="1" applyFill="1" applyBorder="1" applyAlignment="1">
      <alignment horizontal="right" vertical="center"/>
    </xf>
    <xf numFmtId="181" fontId="127" fillId="0" borderId="71" xfId="456" applyNumberFormat="1" applyFont="1" applyFill="1" applyBorder="1" applyAlignment="1">
      <alignment horizontal="right" vertical="center"/>
    </xf>
    <xf numFmtId="182" fontId="127" fillId="0" borderId="71" xfId="489" applyNumberFormat="1" applyFont="1" applyFill="1" applyBorder="1" applyAlignment="1">
      <alignment horizontal="right" vertical="center"/>
    </xf>
    <xf numFmtId="182" fontId="127" fillId="0" borderId="71" xfId="489" applyNumberFormat="1" applyFont="1" applyFill="1" applyBorder="1" applyAlignment="1">
      <alignment vertical="center"/>
    </xf>
    <xf numFmtId="0" fontId="127" fillId="0" borderId="71" xfId="489" quotePrefix="1" applyFont="1" applyFill="1" applyBorder="1" applyAlignment="1">
      <alignment horizontal="center" vertical="center"/>
    </xf>
    <xf numFmtId="0" fontId="127" fillId="0" borderId="72" xfId="489" applyFont="1" applyFill="1" applyBorder="1" applyAlignment="1">
      <alignment horizontal="center" vertical="center"/>
    </xf>
    <xf numFmtId="166" fontId="127" fillId="0" borderId="42" xfId="456" applyNumberFormat="1" applyFont="1" applyFill="1" applyBorder="1" applyAlignment="1">
      <alignment horizontal="right" vertical="center"/>
    </xf>
    <xf numFmtId="182" fontId="128" fillId="0" borderId="42" xfId="453" applyNumberFormat="1" applyFont="1" applyFill="1" applyBorder="1" applyAlignment="1">
      <alignment horizontal="right" vertical="center"/>
    </xf>
    <xf numFmtId="43" fontId="128" fillId="0" borderId="23" xfId="453" applyNumberFormat="1" applyFont="1" applyFill="1" applyBorder="1" applyAlignment="1">
      <alignment horizontal="right" vertical="center"/>
    </xf>
    <xf numFmtId="181" fontId="127" fillId="0" borderId="23" xfId="456" applyNumberFormat="1" applyFont="1" applyFill="1" applyBorder="1" applyAlignment="1">
      <alignment horizontal="right" vertical="center"/>
    </xf>
    <xf numFmtId="182" fontId="127" fillId="0" borderId="23" xfId="489" applyNumberFormat="1" applyFont="1" applyFill="1" applyBorder="1" applyAlignment="1">
      <alignment vertical="center"/>
    </xf>
    <xf numFmtId="0" fontId="127" fillId="0" borderId="23" xfId="489" applyFont="1" applyFill="1" applyBorder="1" applyAlignment="1">
      <alignment horizontal="left" vertical="center" wrapText="1" indent="1"/>
    </xf>
    <xf numFmtId="49" fontId="127" fillId="0" borderId="23" xfId="489" applyNumberFormat="1" applyFont="1" applyFill="1" applyBorder="1" applyAlignment="1">
      <alignment horizontal="left" vertical="center"/>
    </xf>
    <xf numFmtId="49" fontId="127" fillId="0" borderId="23" xfId="489" quotePrefix="1" applyNumberFormat="1" applyFont="1" applyFill="1" applyBorder="1" applyAlignment="1">
      <alignment horizontal="center" vertical="center"/>
    </xf>
    <xf numFmtId="166" fontId="128" fillId="0" borderId="84" xfId="491" applyNumberFormat="1" applyFont="1" applyFill="1" applyBorder="1" applyAlignment="1">
      <alignment horizontal="right" vertical="center"/>
    </xf>
    <xf numFmtId="0" fontId="127" fillId="0" borderId="80" xfId="489" applyFont="1" applyFill="1" applyBorder="1" applyAlignment="1">
      <alignment horizontal="left" vertical="center" wrapText="1" indent="1"/>
    </xf>
    <xf numFmtId="182" fontId="127" fillId="0" borderId="42" xfId="456" applyNumberFormat="1" applyFont="1" applyFill="1" applyBorder="1" applyAlignment="1">
      <alignment horizontal="right" vertical="center"/>
    </xf>
    <xf numFmtId="184" fontId="128" fillId="0" borderId="84" xfId="453" applyNumberFormat="1" applyFont="1" applyFill="1" applyBorder="1" applyAlignment="1">
      <alignment horizontal="right" vertical="center"/>
    </xf>
    <xf numFmtId="43" fontId="128" fillId="0" borderId="80" xfId="453" applyNumberFormat="1" applyFont="1" applyFill="1" applyBorder="1" applyAlignment="1">
      <alignment horizontal="right" vertical="center"/>
    </xf>
    <xf numFmtId="0" fontId="127" fillId="0" borderId="15" xfId="489" applyFont="1" applyFill="1" applyBorder="1" applyAlignment="1">
      <alignment horizontal="left" vertical="center" wrapText="1" indent="1"/>
    </xf>
    <xf numFmtId="166" fontId="127" fillId="0" borderId="92" xfId="456" applyNumberFormat="1" applyFont="1" applyFill="1" applyBorder="1" applyAlignment="1">
      <alignment horizontal="right" vertical="center"/>
    </xf>
    <xf numFmtId="166" fontId="129" fillId="0" borderId="77" xfId="456" applyNumberFormat="1" applyFont="1" applyFill="1" applyBorder="1" applyAlignment="1">
      <alignment horizontal="right" vertical="center"/>
    </xf>
    <xf numFmtId="184" fontId="128" fillId="0" borderId="93" xfId="453" applyNumberFormat="1" applyFont="1" applyFill="1" applyBorder="1" applyAlignment="1">
      <alignment horizontal="right" vertical="center"/>
    </xf>
    <xf numFmtId="43" fontId="128" fillId="0" borderId="78" xfId="453" applyNumberFormat="1" applyFont="1" applyFill="1" applyBorder="1" applyAlignment="1">
      <alignment horizontal="right" vertical="center"/>
    </xf>
    <xf numFmtId="181" fontId="127" fillId="0" borderId="78" xfId="456" applyNumberFormat="1" applyFont="1" applyFill="1" applyBorder="1" applyAlignment="1">
      <alignment horizontal="right" vertical="center"/>
    </xf>
    <xf numFmtId="182" fontId="127" fillId="0" borderId="78" xfId="489" applyNumberFormat="1" applyFont="1" applyFill="1" applyBorder="1" applyAlignment="1">
      <alignment vertical="center"/>
    </xf>
    <xf numFmtId="0" fontId="127" fillId="0" borderId="78" xfId="489" applyFont="1" applyFill="1" applyBorder="1" applyAlignment="1">
      <alignment horizontal="left" vertical="center" wrapText="1" indent="1"/>
    </xf>
    <xf numFmtId="49" fontId="127" fillId="0" borderId="78" xfId="489" applyNumberFormat="1" applyFont="1" applyFill="1" applyBorder="1" applyAlignment="1">
      <alignment horizontal="left" vertical="center"/>
    </xf>
    <xf numFmtId="49" fontId="127" fillId="0" borderId="78" xfId="489" quotePrefix="1" applyNumberFormat="1" applyFont="1" applyFill="1" applyBorder="1" applyAlignment="1">
      <alignment horizontal="center" vertical="center"/>
    </xf>
    <xf numFmtId="166" fontId="127" fillId="0" borderId="93" xfId="456" applyNumberFormat="1" applyFont="1" applyFill="1" applyBorder="1" applyAlignment="1">
      <alignment horizontal="right" vertical="center"/>
    </xf>
    <xf numFmtId="181" fontId="127" fillId="0" borderId="78" xfId="456" applyNumberFormat="1" applyFont="1" applyFill="1" applyBorder="1" applyAlignment="1">
      <alignment vertical="center"/>
    </xf>
    <xf numFmtId="182" fontId="130" fillId="0" borderId="78" xfId="489" applyNumberFormat="1" applyFont="1" applyFill="1" applyBorder="1" applyAlignment="1">
      <alignment horizontal="right" vertical="center"/>
    </xf>
    <xf numFmtId="182" fontId="130" fillId="0" borderId="78" xfId="489" applyNumberFormat="1" applyFont="1" applyFill="1" applyBorder="1" applyAlignment="1">
      <alignment vertical="center"/>
    </xf>
    <xf numFmtId="0" fontId="127" fillId="0" borderId="78" xfId="489" applyFont="1" applyFill="1" applyBorder="1" applyAlignment="1">
      <alignment horizontal="left" vertical="center" wrapText="1"/>
    </xf>
    <xf numFmtId="167" fontId="127" fillId="0" borderId="78" xfId="489" quotePrefix="1" applyNumberFormat="1" applyFont="1" applyFill="1" applyBorder="1" applyAlignment="1">
      <alignment horizontal="center" vertical="center"/>
    </xf>
    <xf numFmtId="167" fontId="127" fillId="0" borderId="79" xfId="489" quotePrefix="1" applyNumberFormat="1" applyFont="1" applyFill="1" applyBorder="1" applyAlignment="1">
      <alignment horizontal="center" vertical="center"/>
    </xf>
    <xf numFmtId="166" fontId="127" fillId="0" borderId="89" xfId="456" applyNumberFormat="1" applyFont="1" applyFill="1" applyBorder="1" applyAlignment="1">
      <alignment horizontal="right" vertical="center"/>
    </xf>
    <xf numFmtId="166" fontId="127" fillId="0" borderId="20" xfId="456" applyNumberFormat="1" applyFont="1" applyFill="1" applyBorder="1" applyAlignment="1">
      <alignment horizontal="right" vertical="center"/>
    </xf>
    <xf numFmtId="43" fontId="131" fillId="0" borderId="80" xfId="453" applyNumberFormat="1" applyFont="1" applyFill="1" applyBorder="1" applyAlignment="1">
      <alignment horizontal="right" vertical="center"/>
    </xf>
    <xf numFmtId="43" fontId="131" fillId="0" borderId="77" xfId="453" applyNumberFormat="1" applyFont="1" applyFill="1" applyBorder="1" applyAlignment="1">
      <alignment horizontal="right" vertical="center"/>
    </xf>
    <xf numFmtId="0" fontId="127" fillId="0" borderId="77" xfId="489" quotePrefix="1" applyFont="1" applyFill="1" applyBorder="1" applyAlignment="1">
      <alignment horizontal="left" vertical="center" wrapText="1" indent="1"/>
    </xf>
    <xf numFmtId="166" fontId="127" fillId="0" borderId="78" xfId="456" applyNumberFormat="1" applyFont="1" applyFill="1" applyBorder="1" applyAlignment="1">
      <alignment horizontal="right" vertical="center"/>
    </xf>
    <xf numFmtId="182" fontId="127" fillId="0" borderId="78" xfId="489" applyNumberFormat="1" applyFont="1" applyFill="1" applyBorder="1" applyAlignment="1">
      <alignment horizontal="right" vertical="center"/>
    </xf>
    <xf numFmtId="167" fontId="127" fillId="0" borderId="78" xfId="489" applyNumberFormat="1" applyFont="1" applyFill="1" applyBorder="1" applyAlignment="1">
      <alignment vertical="center"/>
    </xf>
    <xf numFmtId="166" fontId="127" fillId="0" borderId="18" xfId="456" applyNumberFormat="1" applyFont="1" applyFill="1" applyBorder="1" applyAlignment="1">
      <alignment horizontal="right" vertical="center"/>
    </xf>
    <xf numFmtId="182" fontId="127" fillId="0" borderId="20" xfId="456" applyNumberFormat="1" applyFont="1" applyFill="1" applyBorder="1" applyAlignment="1">
      <alignment vertical="center"/>
    </xf>
    <xf numFmtId="49" fontId="127" fillId="0" borderId="20" xfId="489" applyNumberFormat="1" applyFont="1" applyFill="1" applyBorder="1" applyAlignment="1">
      <alignment horizontal="center" vertical="center"/>
    </xf>
    <xf numFmtId="0" fontId="127" fillId="0" borderId="88" xfId="489" applyFont="1" applyFill="1" applyBorder="1" applyAlignment="1">
      <alignment horizontal="center" vertical="center"/>
    </xf>
    <xf numFmtId="167" fontId="127" fillId="0" borderId="80" xfId="489" applyNumberFormat="1" applyFont="1" applyFill="1" applyBorder="1" applyAlignment="1">
      <alignment horizontal="left" vertical="center" wrapText="1" indent="1"/>
    </xf>
    <xf numFmtId="167" fontId="127" fillId="0" borderId="77" xfId="489" applyNumberFormat="1" applyFont="1" applyFill="1" applyBorder="1" applyAlignment="1">
      <alignment horizontal="left" vertical="center" wrapText="1" indent="1"/>
    </xf>
    <xf numFmtId="166" fontId="127" fillId="0" borderId="70" xfId="456" applyNumberFormat="1" applyFont="1" applyFill="1" applyBorder="1" applyAlignment="1">
      <alignment horizontal="right" vertical="center"/>
    </xf>
    <xf numFmtId="181" fontId="128" fillId="0" borderId="71" xfId="453" applyNumberFormat="1" applyFont="1" applyFill="1" applyBorder="1" applyAlignment="1">
      <alignment horizontal="right" vertical="center"/>
    </xf>
    <xf numFmtId="182" fontId="130" fillId="0" borderId="71" xfId="489" applyNumberFormat="1" applyFont="1" applyFill="1" applyBorder="1" applyAlignment="1">
      <alignment horizontal="right" vertical="center"/>
    </xf>
    <xf numFmtId="182" fontId="130" fillId="0" borderId="71" xfId="489" applyNumberFormat="1" applyFont="1" applyFill="1" applyBorder="1" applyAlignment="1">
      <alignment vertical="center"/>
    </xf>
    <xf numFmtId="0" fontId="127" fillId="0" borderId="71" xfId="489" applyFont="1" applyFill="1" applyBorder="1" applyAlignment="1">
      <alignment horizontal="left" vertical="center" wrapText="1" indent="1"/>
    </xf>
    <xf numFmtId="49" fontId="127" fillId="0" borderId="71" xfId="489" applyNumberFormat="1" applyFont="1" applyFill="1" applyBorder="1" applyAlignment="1">
      <alignment horizontal="left" vertical="center"/>
    </xf>
    <xf numFmtId="167" fontId="127" fillId="0" borderId="71" xfId="489" quotePrefix="1" applyNumberFormat="1" applyFont="1" applyFill="1" applyBorder="1" applyAlignment="1">
      <alignment horizontal="center" vertical="center"/>
    </xf>
    <xf numFmtId="167" fontId="127" fillId="0" borderId="72" xfId="489" quotePrefix="1" applyNumberFormat="1" applyFont="1" applyFill="1" applyBorder="1" applyAlignment="1">
      <alignment horizontal="center" vertical="center"/>
    </xf>
    <xf numFmtId="166" fontId="127" fillId="0" borderId="82" xfId="456" applyNumberFormat="1" applyFont="1" applyFill="1" applyBorder="1" applyAlignment="1">
      <alignment horizontal="right" vertical="center"/>
    </xf>
    <xf numFmtId="166" fontId="127" fillId="0" borderId="23" xfId="456" applyNumberFormat="1" applyFont="1" applyFill="1" applyBorder="1" applyAlignment="1">
      <alignment horizontal="right" vertical="center"/>
    </xf>
    <xf numFmtId="166" fontId="132" fillId="0" borderId="76" xfId="456" applyNumberFormat="1" applyFont="1" applyFill="1" applyBorder="1" applyAlignment="1">
      <alignment horizontal="right" vertical="center"/>
    </xf>
    <xf numFmtId="167" fontId="127" fillId="0" borderId="42" xfId="489" applyNumberFormat="1" applyFont="1" applyFill="1" applyBorder="1" applyAlignment="1">
      <alignment horizontal="left" vertical="center"/>
    </xf>
    <xf numFmtId="167" fontId="127" fillId="0" borderId="42" xfId="489" quotePrefix="1" applyNumberFormat="1" applyFont="1" applyFill="1" applyBorder="1" applyAlignment="1">
      <alignment horizontal="center" vertical="center"/>
    </xf>
    <xf numFmtId="166" fontId="132" fillId="0" borderId="77" xfId="456" applyNumberFormat="1" applyFont="1" applyFill="1" applyBorder="1" applyAlignment="1">
      <alignment horizontal="right" vertical="center"/>
    </xf>
    <xf numFmtId="167" fontId="127" fillId="0" borderId="77" xfId="489" applyNumberFormat="1" applyFont="1" applyFill="1" applyBorder="1" applyAlignment="1">
      <alignment horizontal="left" vertical="center"/>
    </xf>
    <xf numFmtId="167" fontId="127" fillId="0" borderId="77" xfId="489" quotePrefix="1" applyNumberFormat="1" applyFont="1" applyFill="1" applyBorder="1" applyAlignment="1">
      <alignment horizontal="center" vertical="center"/>
    </xf>
    <xf numFmtId="167" fontId="127" fillId="0" borderId="20" xfId="489" applyNumberFormat="1" applyFont="1" applyFill="1" applyBorder="1" applyAlignment="1">
      <alignment vertical="center" wrapText="1"/>
    </xf>
    <xf numFmtId="167" fontId="127" fillId="0" borderId="20" xfId="489" quotePrefix="1" applyNumberFormat="1" applyFont="1" applyFill="1" applyBorder="1" applyAlignment="1">
      <alignment horizontal="center" vertical="center"/>
    </xf>
    <xf numFmtId="167" fontId="127" fillId="0" borderId="42" xfId="489" applyNumberFormat="1" applyFont="1" applyFill="1" applyBorder="1" applyAlignment="1">
      <alignment vertical="center"/>
    </xf>
    <xf numFmtId="167" fontId="127" fillId="0" borderId="23" xfId="489" applyNumberFormat="1" applyFont="1" applyFill="1" applyBorder="1" applyAlignment="1">
      <alignment horizontal="left" vertical="center"/>
    </xf>
    <xf numFmtId="167" fontId="127" fillId="0" borderId="23" xfId="489" quotePrefix="1" applyNumberFormat="1" applyFont="1" applyFill="1" applyBorder="1" applyAlignment="1">
      <alignment horizontal="center" vertical="center"/>
    </xf>
    <xf numFmtId="167" fontId="127" fillId="0" borderId="77" xfId="489" applyNumberFormat="1" applyFont="1" applyFill="1" applyBorder="1" applyAlignment="1">
      <alignment horizontal="left" vertical="center" wrapText="1"/>
    </xf>
    <xf numFmtId="181" fontId="127" fillId="0" borderId="74" xfId="456" applyNumberFormat="1" applyFont="1" applyFill="1" applyBorder="1" applyAlignment="1">
      <alignment vertical="center"/>
    </xf>
    <xf numFmtId="182" fontId="127" fillId="0" borderId="15" xfId="456" applyNumberFormat="1" applyFont="1" applyFill="1" applyBorder="1" applyAlignment="1">
      <alignment horizontal="right" vertical="center"/>
    </xf>
    <xf numFmtId="182" fontId="127" fillId="0" borderId="74" xfId="489" applyNumberFormat="1" applyFont="1" applyFill="1" applyBorder="1" applyAlignment="1">
      <alignment vertical="center"/>
    </xf>
    <xf numFmtId="167" fontId="127" fillId="0" borderId="75" xfId="489" quotePrefix="1" applyNumberFormat="1" applyFont="1" applyFill="1" applyBorder="1" applyAlignment="1">
      <alignment vertical="center"/>
    </xf>
    <xf numFmtId="181" fontId="127" fillId="0" borderId="20" xfId="456" applyNumberFormat="1" applyFont="1" applyFill="1" applyBorder="1" applyAlignment="1">
      <alignment vertical="center"/>
    </xf>
    <xf numFmtId="167" fontId="127" fillId="0" borderId="88" xfId="489" quotePrefix="1" applyNumberFormat="1" applyFont="1" applyFill="1" applyBorder="1" applyAlignment="1">
      <alignment vertical="center"/>
    </xf>
    <xf numFmtId="167" fontId="127" fillId="0" borderId="42" xfId="489" applyNumberFormat="1" applyFont="1" applyFill="1" applyBorder="1" applyAlignment="1">
      <alignment horizontal="left" vertical="center" wrapText="1"/>
    </xf>
    <xf numFmtId="182" fontId="127" fillId="0" borderId="77" xfId="456" applyNumberFormat="1" applyFont="1" applyFill="1" applyBorder="1" applyAlignment="1">
      <alignment horizontal="right" vertical="center"/>
    </xf>
    <xf numFmtId="167" fontId="127" fillId="0" borderId="77" xfId="489" applyNumberFormat="1" applyFont="1" applyFill="1" applyBorder="1" applyAlignment="1">
      <alignment vertical="center" wrapText="1"/>
    </xf>
    <xf numFmtId="166" fontId="128" fillId="0" borderId="73" xfId="491" applyNumberFormat="1" applyFont="1" applyFill="1" applyBorder="1" applyAlignment="1">
      <alignment horizontal="right" vertical="center"/>
    </xf>
    <xf numFmtId="166" fontId="128" fillId="0" borderId="15" xfId="491" applyNumberFormat="1" applyFont="1" applyFill="1" applyBorder="1" applyAlignment="1">
      <alignment horizontal="right" vertical="center"/>
    </xf>
    <xf numFmtId="182" fontId="127" fillId="0" borderId="80" xfId="456" applyNumberFormat="1" applyFont="1" applyFill="1" applyBorder="1" applyAlignment="1">
      <alignment horizontal="right" vertical="center"/>
    </xf>
    <xf numFmtId="167" fontId="127" fillId="0" borderId="80" xfId="489" applyNumberFormat="1" applyFont="1" applyFill="1" applyBorder="1" applyAlignment="1">
      <alignment horizontal="left" vertical="center" wrapText="1"/>
    </xf>
    <xf numFmtId="0" fontId="132" fillId="0" borderId="42" xfId="489" applyFont="1" applyFill="1" applyBorder="1" applyAlignment="1">
      <alignment horizontal="left" vertical="center" wrapText="1" indent="1"/>
    </xf>
    <xf numFmtId="43" fontId="127" fillId="0" borderId="42" xfId="456" applyNumberFormat="1" applyFont="1" applyFill="1" applyBorder="1" applyAlignment="1">
      <alignment horizontal="right" vertical="center"/>
    </xf>
    <xf numFmtId="184" fontId="131" fillId="0" borderId="85" xfId="453" applyNumberFormat="1" applyFont="1" applyFill="1" applyBorder="1" applyAlignment="1">
      <alignment horizontal="right" vertical="center"/>
    </xf>
    <xf numFmtId="167" fontId="127" fillId="0" borderId="78" xfId="489" applyNumberFormat="1" applyFont="1" applyFill="1" applyBorder="1" applyAlignment="1">
      <alignment vertical="center" wrapText="1"/>
    </xf>
    <xf numFmtId="167" fontId="127" fillId="0" borderId="74" xfId="489" applyNumberFormat="1" applyFont="1" applyFill="1" applyBorder="1" applyAlignment="1">
      <alignment vertical="center" wrapText="1"/>
    </xf>
    <xf numFmtId="167" fontId="127" fillId="0" borderId="74" xfId="489" quotePrefix="1" applyNumberFormat="1" applyFont="1" applyFill="1" applyBorder="1" applyAlignment="1">
      <alignment vertical="center"/>
    </xf>
    <xf numFmtId="167" fontId="127" fillId="0" borderId="20" xfId="489" quotePrefix="1" applyNumberFormat="1" applyFont="1" applyFill="1" applyBorder="1" applyAlignment="1">
      <alignment vertical="center"/>
    </xf>
    <xf numFmtId="167" fontId="127" fillId="0" borderId="20" xfId="489" applyNumberFormat="1" applyFont="1" applyFill="1" applyBorder="1" applyAlignment="1">
      <alignment horizontal="left" vertical="center" wrapText="1"/>
    </xf>
    <xf numFmtId="167" fontId="127" fillId="0" borderId="88" xfId="489" quotePrefix="1" applyNumberFormat="1" applyFont="1" applyFill="1" applyBorder="1" applyAlignment="1">
      <alignment horizontal="center" vertical="center"/>
    </xf>
    <xf numFmtId="181" fontId="128" fillId="0" borderId="20" xfId="453" applyNumberFormat="1" applyFont="1" applyFill="1" applyBorder="1" applyAlignment="1">
      <alignment horizontal="right" vertical="center"/>
    </xf>
    <xf numFmtId="166" fontId="127" fillId="0" borderId="94" xfId="456" applyNumberFormat="1" applyFont="1" applyFill="1" applyBorder="1" applyAlignment="1">
      <alignment horizontal="right" vertical="center"/>
    </xf>
    <xf numFmtId="0" fontId="73" fillId="0" borderId="0" xfId="456" applyFont="1" applyFill="1" applyAlignment="1">
      <alignment horizontal="center" vertical="center"/>
    </xf>
    <xf numFmtId="167" fontId="127" fillId="0" borderId="15" xfId="489" applyNumberFormat="1" applyFont="1" applyFill="1" applyBorder="1" applyAlignment="1">
      <alignment vertical="center" wrapText="1"/>
    </xf>
    <xf numFmtId="167" fontId="127" fillId="0" borderId="15" xfId="489" quotePrefix="1" applyNumberFormat="1" applyFont="1" applyFill="1" applyBorder="1" applyAlignment="1">
      <alignment horizontal="center" vertical="center"/>
    </xf>
    <xf numFmtId="166" fontId="127" fillId="0" borderId="95" xfId="456" applyNumberFormat="1" applyFont="1" applyFill="1" applyBorder="1" applyAlignment="1">
      <alignment horizontal="right" vertical="center"/>
    </xf>
    <xf numFmtId="166" fontId="127" fillId="0" borderId="96" xfId="456" applyNumberFormat="1" applyFont="1" applyFill="1" applyBorder="1" applyAlignment="1">
      <alignment horizontal="right" vertical="center"/>
    </xf>
    <xf numFmtId="181" fontId="127" fillId="0" borderId="74" xfId="456" applyNumberFormat="1" applyFont="1" applyFill="1" applyBorder="1" applyAlignment="1">
      <alignment horizontal="right" vertical="center"/>
    </xf>
    <xf numFmtId="182" fontId="127" fillId="0" borderId="74" xfId="489" applyNumberFormat="1" applyFont="1" applyFill="1" applyBorder="1" applyAlignment="1">
      <alignment horizontal="right" vertical="center"/>
    </xf>
    <xf numFmtId="0" fontId="127" fillId="0" borderId="74" xfId="489" applyFont="1" applyFill="1" applyBorder="1" applyAlignment="1">
      <alignment horizontal="left" vertical="center" wrapText="1" indent="1"/>
    </xf>
    <xf numFmtId="167" fontId="127" fillId="0" borderId="74" xfId="489" quotePrefix="1" applyNumberFormat="1" applyFont="1" applyFill="1" applyBorder="1" applyAlignment="1">
      <alignment horizontal="center" vertical="center"/>
    </xf>
    <xf numFmtId="167" fontId="127" fillId="0" borderId="75" xfId="489" quotePrefix="1" applyNumberFormat="1" applyFont="1" applyFill="1" applyBorder="1" applyAlignment="1">
      <alignment horizontal="center" vertical="center"/>
    </xf>
    <xf numFmtId="184" fontId="128" fillId="0" borderId="70" xfId="453" applyNumberFormat="1" applyFont="1" applyFill="1" applyBorder="1" applyAlignment="1">
      <alignment horizontal="right" vertical="center"/>
    </xf>
    <xf numFmtId="43" fontId="127" fillId="0" borderId="71" xfId="456" applyNumberFormat="1" applyFont="1" applyFill="1" applyBorder="1" applyAlignment="1">
      <alignment vertical="center"/>
    </xf>
    <xf numFmtId="43" fontId="128" fillId="0" borderId="71" xfId="453" applyNumberFormat="1" applyFont="1" applyFill="1" applyBorder="1" applyAlignment="1">
      <alignment horizontal="right" vertical="center"/>
    </xf>
    <xf numFmtId="0" fontId="127" fillId="0" borderId="71" xfId="489" applyFont="1" applyFill="1" applyBorder="1" applyAlignment="1">
      <alignment horizontal="left" vertical="center" wrapText="1"/>
    </xf>
    <xf numFmtId="167" fontId="127" fillId="0" borderId="71" xfId="489" applyNumberFormat="1" applyFont="1" applyFill="1" applyBorder="1" applyAlignment="1">
      <alignment horizontal="center" vertical="center" wrapText="1"/>
    </xf>
    <xf numFmtId="167" fontId="127" fillId="0" borderId="72" xfId="489" quotePrefix="1" applyNumberFormat="1" applyFont="1" applyFill="1" applyBorder="1" applyAlignment="1">
      <alignment horizontal="center" vertical="center" wrapText="1"/>
    </xf>
    <xf numFmtId="43" fontId="128" fillId="0" borderId="20" xfId="453" applyNumberFormat="1" applyFont="1" applyFill="1" applyBorder="1" applyAlignment="1">
      <alignment horizontal="right" vertical="center"/>
    </xf>
    <xf numFmtId="184" fontId="128" fillId="0" borderId="18" xfId="453" applyNumberFormat="1" applyFont="1" applyFill="1" applyBorder="1" applyAlignment="1">
      <alignment horizontal="right" vertical="center"/>
    </xf>
    <xf numFmtId="43" fontId="127" fillId="0" borderId="20" xfId="456" applyNumberFormat="1" applyFont="1" applyFill="1" applyBorder="1" applyAlignment="1">
      <alignment vertical="center"/>
    </xf>
    <xf numFmtId="43" fontId="128" fillId="0" borderId="95" xfId="453" applyNumberFormat="1" applyFont="1" applyFill="1" applyBorder="1" applyAlignment="1">
      <alignment horizontal="right" vertical="center"/>
    </xf>
    <xf numFmtId="0" fontId="127" fillId="0" borderId="20" xfId="489" applyFont="1" applyFill="1" applyBorder="1" applyAlignment="1">
      <alignment horizontal="left" vertical="center" wrapText="1"/>
    </xf>
    <xf numFmtId="167" fontId="127" fillId="0" borderId="20" xfId="489" applyNumberFormat="1" applyFont="1" applyFill="1" applyBorder="1" applyAlignment="1">
      <alignment horizontal="center" vertical="center" wrapText="1"/>
    </xf>
    <xf numFmtId="167" fontId="127" fillId="0" borderId="88" xfId="489" quotePrefix="1" applyNumberFormat="1" applyFont="1" applyFill="1" applyBorder="1" applyAlignment="1">
      <alignment horizontal="center" vertical="center" wrapText="1"/>
    </xf>
    <xf numFmtId="43" fontId="128" fillId="0" borderId="90" xfId="453" applyNumberFormat="1" applyFont="1" applyFill="1" applyBorder="1" applyAlignment="1">
      <alignment horizontal="right" vertical="center"/>
    </xf>
    <xf numFmtId="184" fontId="128" fillId="0" borderId="96" xfId="453" applyNumberFormat="1" applyFont="1" applyFill="1" applyBorder="1" applyAlignment="1">
      <alignment horizontal="right" vertical="center"/>
    </xf>
    <xf numFmtId="43" fontId="127" fillId="0" borderId="74" xfId="456" applyNumberFormat="1" applyFont="1" applyFill="1" applyBorder="1" applyAlignment="1">
      <alignment vertical="center"/>
    </xf>
    <xf numFmtId="184" fontId="128" fillId="0" borderId="90" xfId="453" applyNumberFormat="1" applyFont="1" applyFill="1" applyBorder="1" applyAlignment="1">
      <alignment horizontal="right" vertical="center"/>
    </xf>
    <xf numFmtId="0" fontId="110" fillId="0" borderId="0" xfId="456" applyFont="1" applyFill="1" applyAlignment="1">
      <alignment vertical="center"/>
    </xf>
    <xf numFmtId="0" fontId="133" fillId="0" borderId="84" xfId="456" applyFont="1" applyFill="1" applyBorder="1" applyAlignment="1">
      <alignment horizontal="center" vertical="center" wrapText="1"/>
    </xf>
    <xf numFmtId="167" fontId="133" fillId="0" borderId="80" xfId="456" applyNumberFormat="1" applyFont="1" applyFill="1" applyBorder="1" applyAlignment="1">
      <alignment horizontal="center" vertical="center" wrapText="1"/>
    </xf>
    <xf numFmtId="167" fontId="133" fillId="0" borderId="87" xfId="456" applyNumberFormat="1" applyFont="1" applyFill="1" applyBorder="1" applyAlignment="1">
      <alignment horizontal="center" vertical="center" wrapText="1"/>
    </xf>
    <xf numFmtId="3" fontId="133" fillId="0" borderId="80" xfId="456" applyNumberFormat="1" applyFont="1" applyFill="1" applyBorder="1" applyAlignment="1">
      <alignment horizontal="center" vertical="center" wrapText="1"/>
    </xf>
    <xf numFmtId="167" fontId="133" fillId="0" borderId="97" xfId="456" applyNumberFormat="1" applyFont="1" applyFill="1" applyBorder="1" applyAlignment="1">
      <alignment horizontal="center" vertical="center" wrapText="1"/>
    </xf>
    <xf numFmtId="0" fontId="133" fillId="0" borderId="80" xfId="456" applyFont="1" applyFill="1" applyBorder="1" applyAlignment="1">
      <alignment horizontal="center" vertical="center" wrapText="1"/>
    </xf>
    <xf numFmtId="0" fontId="134" fillId="0" borderId="85" xfId="456" quotePrefix="1" applyFont="1" applyFill="1" applyBorder="1" applyAlignment="1">
      <alignment horizontal="center" vertical="center" wrapText="1"/>
    </xf>
    <xf numFmtId="20" fontId="134" fillId="0" borderId="42" xfId="456" quotePrefix="1" applyNumberFormat="1" applyFont="1" applyFill="1" applyBorder="1" applyAlignment="1">
      <alignment horizontal="center" vertical="center" wrapText="1"/>
    </xf>
    <xf numFmtId="167" fontId="134" fillId="0" borderId="42" xfId="456" applyNumberFormat="1" applyFont="1" applyFill="1" applyBorder="1" applyAlignment="1">
      <alignment horizontal="center" vertical="center"/>
    </xf>
    <xf numFmtId="181" fontId="134" fillId="0" borderId="42" xfId="456" applyNumberFormat="1" applyFont="1" applyFill="1" applyBorder="1" applyAlignment="1">
      <alignment horizontal="center" vertical="center" wrapText="1"/>
    </xf>
    <xf numFmtId="4" fontId="134" fillId="0" borderId="42" xfId="456" applyNumberFormat="1" applyFont="1" applyFill="1" applyBorder="1" applyAlignment="1">
      <alignment horizontal="center" vertical="center" wrapText="1"/>
    </xf>
    <xf numFmtId="167" fontId="134" fillId="0" borderId="42" xfId="456" applyNumberFormat="1" applyFont="1" applyFill="1" applyBorder="1" applyAlignment="1">
      <alignment horizontal="center" vertical="center" wrapText="1"/>
    </xf>
    <xf numFmtId="4" fontId="129" fillId="0" borderId="0" xfId="489" applyNumberFormat="1" applyFont="1" applyFill="1" applyAlignment="1">
      <alignment horizontal="right" vertical="center"/>
    </xf>
    <xf numFmtId="181" fontId="129" fillId="0" borderId="0" xfId="489" applyNumberFormat="1" applyFont="1" applyFill="1" applyAlignment="1">
      <alignment horizontal="right" vertical="center"/>
    </xf>
    <xf numFmtId="167" fontId="127" fillId="0" borderId="0" xfId="489" applyNumberFormat="1" applyFont="1" applyFill="1" applyBorder="1" applyAlignment="1">
      <alignment horizontal="right" vertical="center"/>
    </xf>
    <xf numFmtId="167" fontId="127" fillId="0" borderId="0" xfId="489" applyNumberFormat="1" applyFont="1" applyFill="1" applyAlignment="1">
      <alignment vertical="center"/>
    </xf>
    <xf numFmtId="167" fontId="127" fillId="0" borderId="0" xfId="489" applyNumberFormat="1" applyFont="1" applyFill="1" applyBorder="1" applyAlignment="1">
      <alignment horizontal="left" indent="1"/>
    </xf>
    <xf numFmtId="167" fontId="127" fillId="0" borderId="0" xfId="489" applyNumberFormat="1" applyFont="1" applyFill="1" applyBorder="1" applyAlignment="1">
      <alignment horizontal="left"/>
    </xf>
    <xf numFmtId="167" fontId="127" fillId="0" borderId="0" xfId="489" applyNumberFormat="1" applyFont="1" applyFill="1" applyBorder="1" applyAlignment="1">
      <alignment horizontal="center"/>
    </xf>
    <xf numFmtId="167" fontId="126" fillId="0" borderId="0" xfId="489" applyNumberFormat="1" applyFont="1" applyFill="1" applyBorder="1" applyAlignment="1">
      <alignment horizontal="center" wrapText="1"/>
    </xf>
    <xf numFmtId="0" fontId="129" fillId="0" borderId="0" xfId="489" applyFont="1" applyFill="1" applyAlignment="1">
      <alignment horizontal="center" vertical="center"/>
    </xf>
    <xf numFmtId="43" fontId="129" fillId="0" borderId="0" xfId="489" applyNumberFormat="1" applyFont="1" applyFill="1" applyAlignment="1">
      <alignment horizontal="center" vertical="center"/>
    </xf>
    <xf numFmtId="167" fontId="127" fillId="0" borderId="0" xfId="489" applyNumberFormat="1" applyFont="1" applyFill="1" applyAlignment="1">
      <alignment horizontal="right" vertical="center"/>
    </xf>
    <xf numFmtId="167" fontId="127" fillId="0" borderId="0" xfId="489" applyNumberFormat="1" applyFont="1" applyFill="1" applyAlignment="1">
      <alignment horizontal="left" indent="1"/>
    </xf>
    <xf numFmtId="167" fontId="127" fillId="0" borderId="0" xfId="489" applyNumberFormat="1" applyFont="1" applyFill="1" applyAlignment="1">
      <alignment horizontal="center"/>
    </xf>
    <xf numFmtId="167" fontId="49" fillId="0" borderId="0" xfId="452" applyNumberFormat="1" applyFont="1" applyFill="1"/>
    <xf numFmtId="167" fontId="134" fillId="0" borderId="0" xfId="452" applyNumberFormat="1" applyFont="1" applyFill="1" applyAlignment="1">
      <alignment horizontal="center"/>
    </xf>
    <xf numFmtId="167" fontId="129" fillId="0" borderId="0" xfId="452" applyNumberFormat="1" applyFont="1" applyFill="1" applyBorder="1" applyAlignment="1">
      <alignment horizontal="center" vertical="center"/>
    </xf>
    <xf numFmtId="167" fontId="129" fillId="0" borderId="0" xfId="452" applyNumberFormat="1" applyFont="1" applyFill="1" applyAlignment="1">
      <alignment horizontal="center" vertical="center" wrapText="1"/>
    </xf>
    <xf numFmtId="41" fontId="129" fillId="0" borderId="0" xfId="452" applyNumberFormat="1" applyFont="1" applyFill="1" applyAlignment="1">
      <alignment horizontal="right" vertical="center"/>
    </xf>
    <xf numFmtId="4" fontId="129" fillId="0" borderId="0" xfId="452" applyNumberFormat="1" applyFont="1" applyFill="1" applyAlignment="1">
      <alignment horizontal="right" vertical="center"/>
    </xf>
    <xf numFmtId="43" fontId="129" fillId="0" borderId="0" xfId="452" applyNumberFormat="1" applyFont="1" applyFill="1" applyAlignment="1">
      <alignment horizontal="right" vertical="center"/>
    </xf>
    <xf numFmtId="0" fontId="129" fillId="0" borderId="0" xfId="452" applyFont="1" applyFill="1"/>
    <xf numFmtId="0" fontId="134" fillId="0" borderId="0" xfId="452" applyFont="1" applyFill="1"/>
    <xf numFmtId="0" fontId="97" fillId="0" borderId="0" xfId="452" applyFont="1" applyFill="1" applyBorder="1" applyAlignment="1">
      <alignment horizontal="center"/>
    </xf>
    <xf numFmtId="0" fontId="73" fillId="0" borderId="0" xfId="452" applyFont="1" applyFill="1" applyBorder="1" applyAlignment="1">
      <alignment horizontal="center"/>
    </xf>
    <xf numFmtId="0" fontId="67" fillId="0" borderId="0" xfId="452" applyFont="1" applyFill="1" applyBorder="1"/>
    <xf numFmtId="0" fontId="67" fillId="0" borderId="0" xfId="452" applyFont="1" applyFill="1" applyBorder="1" applyAlignment="1">
      <alignment horizontal="right"/>
    </xf>
    <xf numFmtId="0" fontId="97" fillId="0" borderId="0" xfId="452" applyFont="1" applyFill="1" applyBorder="1" applyAlignment="1">
      <alignment horizontal="right"/>
    </xf>
    <xf numFmtId="0" fontId="67" fillId="0" borderId="0" xfId="452" applyFont="1" applyFill="1"/>
    <xf numFmtId="0" fontId="38" fillId="0" borderId="42" xfId="452" applyFont="1" applyFill="1" applyBorder="1" applyAlignment="1">
      <alignment horizontal="center" vertical="center"/>
    </xf>
    <xf numFmtId="0" fontId="38" fillId="0" borderId="45" xfId="452" applyFont="1" applyFill="1" applyBorder="1" applyAlignment="1">
      <alignment horizontal="center" vertical="center"/>
    </xf>
    <xf numFmtId="0" fontId="71" fillId="0" borderId="0" xfId="452" applyFont="1" applyFill="1" applyAlignment="1">
      <alignment horizontal="center" vertical="center"/>
    </xf>
    <xf numFmtId="0" fontId="38" fillId="0" borderId="42" xfId="452" applyFont="1" applyFill="1" applyBorder="1" applyAlignment="1">
      <alignment horizontal="left" vertical="center" wrapText="1"/>
    </xf>
    <xf numFmtId="4" fontId="38" fillId="0" borderId="42" xfId="452" applyNumberFormat="1" applyFont="1" applyFill="1" applyBorder="1" applyAlignment="1">
      <alignment horizontal="right" vertical="center"/>
    </xf>
    <xf numFmtId="0" fontId="67" fillId="0" borderId="42" xfId="452" applyFont="1" applyFill="1" applyBorder="1" applyAlignment="1">
      <alignment horizontal="center" vertical="center"/>
    </xf>
    <xf numFmtId="0" fontId="71" fillId="0" borderId="0" xfId="452" applyFont="1" applyFill="1" applyAlignment="1">
      <alignment vertical="center"/>
    </xf>
    <xf numFmtId="0" fontId="38" fillId="0" borderId="42" xfId="452" applyFont="1" applyFill="1" applyBorder="1" applyAlignment="1">
      <alignment horizontal="left" vertical="center"/>
    </xf>
    <xf numFmtId="4" fontId="137" fillId="0" borderId="42" xfId="465" applyNumberFormat="1" applyFont="1" applyFill="1" applyBorder="1" applyAlignment="1">
      <alignment vertical="center"/>
    </xf>
    <xf numFmtId="49" fontId="38" fillId="0" borderId="42" xfId="452" applyNumberFormat="1" applyFont="1" applyFill="1" applyBorder="1" applyAlignment="1">
      <alignment horizontal="center" vertical="center"/>
    </xf>
    <xf numFmtId="0" fontId="38" fillId="0" borderId="15" xfId="452" applyFont="1" applyFill="1" applyBorder="1" applyAlignment="1">
      <alignment horizontal="left" vertical="center" wrapText="1"/>
    </xf>
    <xf numFmtId="4" fontId="137" fillId="0" borderId="42" xfId="452" applyNumberFormat="1" applyFont="1" applyFill="1" applyBorder="1" applyAlignment="1">
      <alignment vertical="center"/>
    </xf>
    <xf numFmtId="185" fontId="38" fillId="0" borderId="23" xfId="452" applyNumberFormat="1" applyFont="1" applyFill="1" applyBorder="1" applyAlignment="1">
      <alignment horizontal="center" vertical="center"/>
    </xf>
    <xf numFmtId="0" fontId="67" fillId="0" borderId="15" xfId="452" applyFont="1" applyFill="1" applyBorder="1" applyAlignment="1">
      <alignment horizontal="center" vertical="center"/>
    </xf>
    <xf numFmtId="0" fontId="38" fillId="0" borderId="15" xfId="452" applyFont="1" applyFill="1" applyBorder="1" applyAlignment="1">
      <alignment horizontal="center" vertical="center"/>
    </xf>
    <xf numFmtId="4" fontId="38" fillId="0" borderId="15" xfId="452" applyNumberFormat="1" applyFont="1" applyFill="1" applyBorder="1" applyAlignment="1">
      <alignment horizontal="right" vertical="center"/>
    </xf>
    <xf numFmtId="185" fontId="38" fillId="0" borderId="42" xfId="452" applyNumberFormat="1" applyFont="1" applyFill="1" applyBorder="1" applyAlignment="1">
      <alignment horizontal="center" vertical="center"/>
    </xf>
    <xf numFmtId="0" fontId="71" fillId="0" borderId="0" xfId="452" applyFont="1" applyFill="1" applyBorder="1" applyAlignment="1">
      <alignment vertical="center"/>
    </xf>
    <xf numFmtId="0" fontId="38" fillId="0" borderId="23" xfId="452" applyFont="1" applyFill="1" applyBorder="1" applyAlignment="1">
      <alignment horizontal="left" vertical="center" wrapText="1"/>
    </xf>
    <xf numFmtId="0" fontId="67" fillId="0" borderId="23" xfId="452" applyFont="1" applyFill="1" applyBorder="1" applyAlignment="1">
      <alignment horizontal="center" vertical="center"/>
    </xf>
    <xf numFmtId="4" fontId="137" fillId="0" borderId="23" xfId="452" applyNumberFormat="1" applyFont="1" applyFill="1" applyBorder="1" applyAlignment="1">
      <alignment vertical="center"/>
    </xf>
    <xf numFmtId="4" fontId="38" fillId="0" borderId="23" xfId="452" applyNumberFormat="1" applyFont="1" applyFill="1" applyBorder="1" applyAlignment="1">
      <alignment horizontal="right" vertical="center"/>
    </xf>
    <xf numFmtId="0" fontId="38" fillId="0" borderId="0" xfId="452" applyFont="1" applyFill="1" applyBorder="1" applyAlignment="1">
      <alignment vertical="center"/>
    </xf>
    <xf numFmtId="0" fontId="38" fillId="0" borderId="0" xfId="452" applyFont="1" applyFill="1" applyBorder="1" applyAlignment="1">
      <alignment horizontal="right" vertical="center"/>
    </xf>
    <xf numFmtId="4" fontId="56" fillId="0" borderId="23" xfId="452" applyNumberFormat="1" applyFont="1" applyFill="1" applyBorder="1" applyAlignment="1">
      <alignment horizontal="right" vertical="center"/>
    </xf>
    <xf numFmtId="0" fontId="38" fillId="0" borderId="0" xfId="452" applyFont="1" applyFill="1" applyAlignment="1">
      <alignment vertical="center"/>
    </xf>
    <xf numFmtId="0" fontId="118" fillId="0" borderId="0" xfId="452" applyFont="1" applyFill="1" applyBorder="1"/>
    <xf numFmtId="0" fontId="118" fillId="0" borderId="11" xfId="452" applyFont="1" applyFill="1" applyBorder="1" applyAlignment="1">
      <alignment horizontal="right"/>
    </xf>
    <xf numFmtId="0" fontId="118" fillId="0" borderId="0" xfId="452" applyFont="1" applyFill="1" applyAlignment="1">
      <alignment horizontal="right"/>
    </xf>
    <xf numFmtId="0" fontId="118" fillId="0" borderId="0" xfId="452" applyFont="1" applyFill="1"/>
    <xf numFmtId="0" fontId="67" fillId="0" borderId="0" xfId="452" applyFont="1" applyFill="1" applyBorder="1" applyAlignment="1">
      <alignment wrapText="1"/>
    </xf>
    <xf numFmtId="0" fontId="88" fillId="0" borderId="0" xfId="452" applyFill="1"/>
    <xf numFmtId="0" fontId="67" fillId="0" borderId="0" xfId="452" applyFont="1" applyFill="1" applyBorder="1" applyAlignment="1">
      <alignment horizontal="left" wrapText="1"/>
    </xf>
    <xf numFmtId="4" fontId="88" fillId="0" borderId="0" xfId="452" applyNumberFormat="1" applyFill="1"/>
    <xf numFmtId="0" fontId="138" fillId="0" borderId="0" xfId="452" applyFont="1" applyFill="1"/>
    <xf numFmtId="0" fontId="139" fillId="0" borderId="0" xfId="452" applyFont="1" applyFill="1" applyAlignment="1">
      <alignment horizontal="justify" vertical="center"/>
    </xf>
    <xf numFmtId="0" fontId="138" fillId="0" borderId="0" xfId="452" applyFont="1" applyFill="1" applyAlignment="1">
      <alignment horizontal="right"/>
    </xf>
    <xf numFmtId="0" fontId="49" fillId="0" borderId="0" xfId="452" applyFont="1" applyFill="1" applyBorder="1" applyAlignment="1">
      <alignment horizontal="right"/>
    </xf>
    <xf numFmtId="3" fontId="52" fillId="0" borderId="0" xfId="449" applyNumberFormat="1" applyFont="1" applyAlignment="1">
      <alignment horizontal="right"/>
    </xf>
    <xf numFmtId="3" fontId="49" fillId="0" borderId="0" xfId="452" applyNumberFormat="1" applyFont="1" applyBorder="1" applyAlignment="1">
      <alignment horizontal="left" vertical="top" wrapText="1"/>
    </xf>
    <xf numFmtId="167" fontId="49" fillId="0" borderId="0" xfId="455" applyNumberFormat="1" applyFont="1" applyFill="1"/>
    <xf numFmtId="0" fontId="141" fillId="0" borderId="0" xfId="0" applyFont="1" applyBorder="1" applyAlignment="1" applyProtection="1">
      <alignment horizontal="left"/>
    </xf>
    <xf numFmtId="0" fontId="141" fillId="0" borderId="0" xfId="0" applyFont="1"/>
    <xf numFmtId="172" fontId="92" fillId="0" borderId="35" xfId="340" applyNumberFormat="1" applyFont="1" applyFill="1" applyBorder="1" applyAlignment="1" applyProtection="1"/>
    <xf numFmtId="165" fontId="55" fillId="0" borderId="0" xfId="340" quotePrefix="1" applyFont="1" applyBorder="1"/>
    <xf numFmtId="0" fontId="83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/>
    </xf>
    <xf numFmtId="165" fontId="49" fillId="0" borderId="0" xfId="451" applyFont="1" applyAlignment="1">
      <alignment horizontal="center"/>
    </xf>
    <xf numFmtId="165" fontId="55" fillId="0" borderId="0" xfId="340" quotePrefix="1" applyFont="1" applyAlignment="1">
      <alignment vertical="top"/>
    </xf>
    <xf numFmtId="0" fontId="38" fillId="0" borderId="0" xfId="0" applyFont="1" applyAlignment="1"/>
    <xf numFmtId="165" fontId="52" fillId="0" borderId="54" xfId="339" applyFont="1" applyBorder="1" applyAlignment="1" applyProtection="1">
      <alignment horizontal="center" vertical="center"/>
    </xf>
    <xf numFmtId="165" fontId="52" fillId="0" borderId="55" xfId="339" applyFont="1" applyBorder="1" applyAlignment="1" applyProtection="1">
      <alignment horizontal="center" vertical="center"/>
    </xf>
    <xf numFmtId="165" fontId="52" fillId="0" borderId="56" xfId="339" applyFont="1" applyBorder="1" applyAlignment="1" applyProtection="1">
      <alignment horizontal="center" vertical="center"/>
    </xf>
    <xf numFmtId="165" fontId="52" fillId="0" borderId="49" xfId="339" applyFont="1" applyBorder="1" applyAlignment="1" applyProtection="1">
      <alignment horizontal="center" vertical="center"/>
    </xf>
    <xf numFmtId="165" fontId="52" fillId="0" borderId="28" xfId="339" applyFont="1" applyBorder="1" applyAlignment="1" applyProtection="1">
      <alignment horizontal="center" vertical="center"/>
    </xf>
    <xf numFmtId="165" fontId="52" fillId="0" borderId="45" xfId="339" applyFont="1" applyBorder="1" applyAlignment="1" applyProtection="1">
      <alignment horizontal="center" vertical="center"/>
    </xf>
    <xf numFmtId="0" fontId="49" fillId="0" borderId="0" xfId="313" applyFont="1" applyFill="1" applyAlignment="1">
      <alignment horizontal="center"/>
    </xf>
    <xf numFmtId="0" fontId="49" fillId="0" borderId="27" xfId="313" applyFont="1" applyFill="1" applyBorder="1" applyAlignment="1">
      <alignment horizontal="center" vertical="center"/>
    </xf>
    <xf numFmtId="0" fontId="49" fillId="0" borderId="28" xfId="313" applyFont="1" applyFill="1" applyBorder="1" applyAlignment="1">
      <alignment horizontal="center" vertical="center"/>
    </xf>
    <xf numFmtId="0" fontId="49" fillId="0" borderId="45" xfId="313" applyFont="1" applyFill="1" applyBorder="1" applyAlignment="1">
      <alignment horizontal="center" vertical="center"/>
    </xf>
    <xf numFmtId="0" fontId="49" fillId="0" borderId="10" xfId="313" applyFont="1" applyFill="1" applyBorder="1" applyAlignment="1">
      <alignment horizontal="center" vertical="center"/>
    </xf>
    <xf numFmtId="0" fontId="49" fillId="0" borderId="11" xfId="313" applyFont="1" applyFill="1" applyBorder="1" applyAlignment="1">
      <alignment horizontal="center" vertical="center"/>
    </xf>
    <xf numFmtId="0" fontId="49" fillId="0" borderId="14" xfId="313" applyFont="1" applyFill="1" applyBorder="1" applyAlignment="1">
      <alignment horizontal="center" vertical="center"/>
    </xf>
    <xf numFmtId="165" fontId="49" fillId="0" borderId="0" xfId="340" applyFont="1" applyAlignment="1" applyProtection="1">
      <alignment horizontal="center"/>
    </xf>
    <xf numFmtId="165" fontId="52" fillId="0" borderId="10" xfId="340" applyFont="1" applyBorder="1" applyAlignment="1" applyProtection="1">
      <alignment horizontal="center"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165" fontId="71" fillId="0" borderId="36" xfId="340" applyFont="1" applyBorder="1" applyAlignment="1" applyProtection="1">
      <alignment horizontal="center" vertical="center"/>
    </xf>
    <xf numFmtId="0" fontId="0" fillId="0" borderId="37" xfId="0" applyBorder="1" applyAlignment="1">
      <alignment horizontal="center" vertical="center"/>
    </xf>
    <xf numFmtId="0" fontId="55" fillId="0" borderId="0" xfId="0" applyFont="1" applyAlignment="1"/>
    <xf numFmtId="0" fontId="102" fillId="0" borderId="0" xfId="0" applyFont="1" applyAlignment="1" applyProtection="1">
      <alignment horizontal="center"/>
      <protection locked="0" hidden="1"/>
    </xf>
    <xf numFmtId="0" fontId="103" fillId="0" borderId="29" xfId="0" applyFont="1" applyBorder="1" applyAlignment="1" applyProtection="1">
      <alignment horizontal="right"/>
      <protection locked="0" hidden="1"/>
    </xf>
    <xf numFmtId="0" fontId="80" fillId="0" borderId="29" xfId="0" applyFont="1" applyBorder="1" applyAlignment="1">
      <alignment horizontal="right"/>
    </xf>
    <xf numFmtId="0" fontId="106" fillId="0" borderId="27" xfId="0" applyFont="1" applyBorder="1" applyAlignment="1" applyProtection="1">
      <alignment horizontal="center"/>
      <protection locked="0" hidden="1"/>
    </xf>
    <xf numFmtId="0" fontId="106" fillId="0" borderId="28" xfId="0" applyFont="1" applyBorder="1" applyAlignment="1" applyProtection="1">
      <alignment horizontal="center"/>
      <protection locked="0" hidden="1"/>
    </xf>
    <xf numFmtId="0" fontId="106" fillId="0" borderId="45" xfId="0" applyFont="1" applyBorder="1" applyAlignment="1" applyProtection="1">
      <alignment horizontal="center"/>
      <protection locked="0" hidden="1"/>
    </xf>
    <xf numFmtId="0" fontId="105" fillId="0" borderId="27" xfId="0" applyFont="1" applyBorder="1" applyAlignment="1" applyProtection="1">
      <alignment horizontal="center" vertical="center"/>
      <protection locked="0" hidden="1"/>
    </xf>
    <xf numFmtId="0" fontId="105" fillId="0" borderId="28" xfId="0" applyFont="1" applyBorder="1" applyAlignment="1" applyProtection="1">
      <alignment horizontal="center" vertical="center"/>
      <protection locked="0" hidden="1"/>
    </xf>
    <xf numFmtId="0" fontId="112" fillId="0" borderId="0" xfId="317" applyFont="1" applyFill="1" applyBorder="1" applyAlignment="1">
      <alignment horizontal="left" wrapText="1"/>
    </xf>
    <xf numFmtId="165" fontId="80" fillId="0" borderId="0" xfId="340" quotePrefix="1" applyFont="1" applyAlignment="1">
      <alignment vertical="top"/>
    </xf>
    <xf numFmtId="0" fontId="0" fillId="0" borderId="0" xfId="0" applyAlignment="1"/>
    <xf numFmtId="0" fontId="65" fillId="0" borderId="0" xfId="0" applyFont="1"/>
    <xf numFmtId="0" fontId="58" fillId="0" borderId="49" xfId="343" applyFont="1" applyFill="1" applyBorder="1" applyAlignment="1">
      <alignment horizontal="center" vertical="center"/>
    </xf>
    <xf numFmtId="0" fontId="58" fillId="0" borderId="51" xfId="343" applyFont="1" applyFill="1" applyBorder="1" applyAlignment="1">
      <alignment horizontal="center" vertical="center"/>
    </xf>
    <xf numFmtId="0" fontId="62" fillId="0" borderId="0" xfId="0" applyFont="1" applyFill="1" applyAlignment="1">
      <alignment vertical="center"/>
    </xf>
    <xf numFmtId="165" fontId="90" fillId="0" borderId="0" xfId="340" quotePrefix="1" applyFont="1" applyAlignment="1">
      <alignment vertical="top"/>
    </xf>
    <xf numFmtId="165" fontId="59" fillId="25" borderId="18" xfId="481" applyNumberFormat="1" applyFont="1" applyFill="1" applyBorder="1" applyAlignment="1" applyProtection="1">
      <alignment horizontal="center"/>
    </xf>
    <xf numFmtId="165" fontId="59" fillId="25" borderId="0" xfId="481" applyNumberFormat="1" applyFont="1" applyFill="1" applyBorder="1" applyAlignment="1" applyProtection="1">
      <alignment horizontal="center"/>
    </xf>
    <xf numFmtId="165" fontId="59" fillId="25" borderId="35" xfId="481" applyNumberFormat="1" applyFont="1" applyFill="1" applyBorder="1" applyAlignment="1" applyProtection="1">
      <alignment horizontal="center"/>
    </xf>
    <xf numFmtId="165" fontId="49" fillId="25" borderId="0" xfId="481" applyNumberFormat="1" applyFont="1" applyFill="1" applyAlignment="1">
      <alignment horizontal="left"/>
    </xf>
    <xf numFmtId="165" fontId="49" fillId="25" borderId="10" xfId="481" applyNumberFormat="1" applyFont="1" applyFill="1" applyBorder="1" applyAlignment="1" applyProtection="1">
      <alignment horizontal="center" vertical="top"/>
    </xf>
    <xf numFmtId="165" fontId="49" fillId="25" borderId="11" xfId="481" applyNumberFormat="1" applyFont="1" applyFill="1" applyBorder="1" applyAlignment="1" applyProtection="1">
      <alignment horizontal="center" vertical="top"/>
    </xf>
    <xf numFmtId="165" fontId="49" fillId="25" borderId="14" xfId="481" applyNumberFormat="1" applyFont="1" applyFill="1" applyBorder="1" applyAlignment="1" applyProtection="1">
      <alignment horizontal="center" vertical="top"/>
    </xf>
    <xf numFmtId="165" fontId="49" fillId="25" borderId="10" xfId="481" applyNumberFormat="1" applyFont="1" applyFill="1" applyBorder="1" applyAlignment="1">
      <alignment horizontal="center" vertical="top"/>
    </xf>
    <xf numFmtId="165" fontId="49" fillId="25" borderId="14" xfId="481" applyNumberFormat="1" applyFont="1" applyFill="1" applyBorder="1" applyAlignment="1">
      <alignment horizontal="center" vertical="top"/>
    </xf>
    <xf numFmtId="165" fontId="59" fillId="25" borderId="36" xfId="481" applyNumberFormat="1" applyFont="1" applyFill="1" applyBorder="1" applyAlignment="1" applyProtection="1">
      <alignment horizontal="center"/>
      <protection locked="0"/>
    </xf>
    <xf numFmtId="165" fontId="59" fillId="25" borderId="29" xfId="481" applyNumberFormat="1" applyFont="1" applyFill="1" applyBorder="1" applyAlignment="1" applyProtection="1">
      <alignment horizontal="center"/>
      <protection locked="0"/>
    </xf>
    <xf numFmtId="165" fontId="59" fillId="25" borderId="37" xfId="481" applyNumberFormat="1" applyFont="1" applyFill="1" applyBorder="1" applyAlignment="1" applyProtection="1">
      <alignment horizontal="center"/>
      <protection locked="0"/>
    </xf>
    <xf numFmtId="165" fontId="49" fillId="0" borderId="10" xfId="483" applyNumberFormat="1" applyFont="1" applyBorder="1" applyAlignment="1" applyProtection="1">
      <alignment horizontal="center" vertical="top"/>
    </xf>
    <xf numFmtId="165" fontId="49" fillId="0" borderId="11" xfId="483" applyNumberFormat="1" applyFont="1" applyBorder="1" applyAlignment="1" applyProtection="1">
      <alignment horizontal="center" vertical="top"/>
    </xf>
    <xf numFmtId="165" fontId="49" fillId="0" borderId="14" xfId="483" applyNumberFormat="1" applyFont="1" applyBorder="1" applyAlignment="1" applyProtection="1">
      <alignment horizontal="center" vertical="top"/>
    </xf>
    <xf numFmtId="165" fontId="49" fillId="0" borderId="10" xfId="483" applyNumberFormat="1" applyFont="1" applyBorder="1" applyAlignment="1">
      <alignment horizontal="center" vertical="top"/>
    </xf>
    <xf numFmtId="165" fontId="49" fillId="0" borderId="14" xfId="483" applyNumberFormat="1" applyFont="1" applyBorder="1" applyAlignment="1">
      <alignment horizontal="center" vertical="top"/>
    </xf>
    <xf numFmtId="165" fontId="59" fillId="25" borderId="18" xfId="310" applyNumberFormat="1" applyFont="1" applyFill="1" applyBorder="1" applyAlignment="1" applyProtection="1">
      <alignment horizontal="center"/>
    </xf>
    <xf numFmtId="165" fontId="59" fillId="25" borderId="0" xfId="310" applyNumberFormat="1" applyFont="1" applyFill="1" applyBorder="1" applyAlignment="1" applyProtection="1">
      <alignment horizontal="center"/>
    </xf>
    <xf numFmtId="165" fontId="59" fillId="25" borderId="35" xfId="310" applyNumberFormat="1" applyFont="1" applyFill="1" applyBorder="1" applyAlignment="1" applyProtection="1">
      <alignment horizontal="center"/>
    </xf>
    <xf numFmtId="165" fontId="90" fillId="25" borderId="0" xfId="310" applyNumberFormat="1" applyFont="1" applyFill="1" applyAlignment="1">
      <alignment horizontal="left"/>
    </xf>
    <xf numFmtId="165" fontId="49" fillId="25" borderId="0" xfId="310" applyNumberFormat="1" applyFont="1" applyFill="1" applyAlignment="1">
      <alignment horizontal="left"/>
    </xf>
    <xf numFmtId="165" fontId="49" fillId="25" borderId="0" xfId="310" applyNumberFormat="1" applyFont="1" applyFill="1" applyAlignment="1" applyProtection="1">
      <alignment horizontal="center"/>
    </xf>
    <xf numFmtId="165" fontId="49" fillId="25" borderId="10" xfId="310" applyNumberFormat="1" applyFont="1" applyFill="1" applyBorder="1" applyAlignment="1" applyProtection="1">
      <alignment horizontal="center" vertical="top"/>
    </xf>
    <xf numFmtId="165" fontId="49" fillId="25" borderId="11" xfId="310" applyNumberFormat="1" applyFont="1" applyFill="1" applyBorder="1" applyAlignment="1" applyProtection="1">
      <alignment horizontal="center" vertical="top"/>
    </xf>
    <xf numFmtId="165" fontId="49" fillId="25" borderId="14" xfId="310" applyNumberFormat="1" applyFont="1" applyFill="1" applyBorder="1" applyAlignment="1" applyProtection="1">
      <alignment horizontal="center" vertical="top"/>
    </xf>
    <xf numFmtId="165" fontId="49" fillId="25" borderId="10" xfId="310" applyNumberFormat="1" applyFont="1" applyFill="1" applyBorder="1" applyAlignment="1">
      <alignment horizontal="center" vertical="top"/>
    </xf>
    <xf numFmtId="165" fontId="49" fillId="25" borderId="14" xfId="310" applyNumberFormat="1" applyFont="1" applyFill="1" applyBorder="1" applyAlignment="1">
      <alignment horizontal="center" vertical="top"/>
    </xf>
    <xf numFmtId="165" fontId="49" fillId="25" borderId="36" xfId="315" applyNumberFormat="1" applyFont="1" applyFill="1" applyBorder="1" applyAlignment="1">
      <alignment horizontal="center" vertical="top"/>
    </xf>
    <xf numFmtId="165" fontId="49" fillId="25" borderId="29" xfId="315" applyNumberFormat="1" applyFont="1" applyFill="1" applyBorder="1" applyAlignment="1">
      <alignment horizontal="center" vertical="top"/>
    </xf>
    <xf numFmtId="165" fontId="49" fillId="25" borderId="37" xfId="315" applyNumberFormat="1" applyFont="1" applyFill="1" applyBorder="1" applyAlignment="1">
      <alignment horizontal="center" vertical="top"/>
    </xf>
    <xf numFmtId="165" fontId="59" fillId="25" borderId="18" xfId="315" applyNumberFormat="1" applyFont="1" applyFill="1" applyBorder="1" applyAlignment="1" applyProtection="1">
      <alignment horizontal="center"/>
    </xf>
    <xf numFmtId="165" fontId="59" fillId="25" borderId="0" xfId="315" applyNumberFormat="1" applyFont="1" applyFill="1" applyBorder="1" applyAlignment="1" applyProtection="1">
      <alignment horizontal="center"/>
    </xf>
    <xf numFmtId="165" fontId="59" fillId="25" borderId="35" xfId="315" applyNumberFormat="1" applyFont="1" applyFill="1" applyBorder="1" applyAlignment="1" applyProtection="1">
      <alignment horizontal="center"/>
    </xf>
    <xf numFmtId="165" fontId="55" fillId="25" borderId="0" xfId="315" applyNumberFormat="1" applyFont="1" applyFill="1" applyAlignment="1">
      <alignment horizontal="left"/>
    </xf>
    <xf numFmtId="165" fontId="49" fillId="25" borderId="0" xfId="315" applyNumberFormat="1" applyFont="1" applyFill="1" applyAlignment="1">
      <alignment horizontal="left"/>
    </xf>
    <xf numFmtId="165" fontId="49" fillId="25" borderId="0" xfId="315" applyNumberFormat="1" applyFont="1" applyFill="1" applyAlignment="1" applyProtection="1">
      <alignment horizontal="center"/>
    </xf>
    <xf numFmtId="165" fontId="49" fillId="25" borderId="10" xfId="315" applyNumberFormat="1" applyFont="1" applyFill="1" applyBorder="1" applyAlignment="1" applyProtection="1">
      <alignment horizontal="center" vertical="top"/>
    </xf>
    <xf numFmtId="165" fontId="49" fillId="25" borderId="11" xfId="315" applyNumberFormat="1" applyFont="1" applyFill="1" applyBorder="1" applyAlignment="1" applyProtection="1">
      <alignment horizontal="center" vertical="top"/>
    </xf>
    <xf numFmtId="165" fontId="49" fillId="25" borderId="14" xfId="315" applyNumberFormat="1" applyFont="1" applyFill="1" applyBorder="1" applyAlignment="1" applyProtection="1">
      <alignment horizontal="center" vertical="top"/>
    </xf>
    <xf numFmtId="165" fontId="49" fillId="25" borderId="10" xfId="315" applyNumberFormat="1" applyFont="1" applyFill="1" applyBorder="1" applyAlignment="1">
      <alignment horizontal="center" vertical="top"/>
    </xf>
    <xf numFmtId="165" fontId="49" fillId="25" borderId="14" xfId="315" applyNumberFormat="1" applyFont="1" applyFill="1" applyBorder="1" applyAlignment="1">
      <alignment horizontal="center" vertical="top"/>
    </xf>
    <xf numFmtId="165" fontId="49" fillId="0" borderId="19" xfId="467" quotePrefix="1" applyFont="1" applyBorder="1" applyAlignment="1" applyProtection="1">
      <alignment horizontal="left"/>
    </xf>
    <xf numFmtId="165" fontId="49" fillId="0" borderId="0" xfId="467" quotePrefix="1" applyFont="1" applyBorder="1" applyAlignment="1" applyProtection="1">
      <alignment horizontal="left"/>
    </xf>
    <xf numFmtId="165" fontId="49" fillId="0" borderId="0" xfId="466" applyFont="1" applyAlignment="1">
      <alignment horizontal="left"/>
    </xf>
    <xf numFmtId="165" fontId="49" fillId="0" borderId="0" xfId="467" applyFont="1" applyAlignment="1">
      <alignment horizontal="center"/>
    </xf>
    <xf numFmtId="165" fontId="54" fillId="0" borderId="54" xfId="467" applyFont="1" applyBorder="1" applyAlignment="1" applyProtection="1">
      <alignment horizontal="center" vertical="center"/>
    </xf>
    <xf numFmtId="165" fontId="54" fillId="0" borderId="62" xfId="467" applyFont="1" applyBorder="1" applyAlignment="1" applyProtection="1">
      <alignment horizontal="center" vertical="center"/>
    </xf>
    <xf numFmtId="165" fontId="49" fillId="0" borderId="13" xfId="467" quotePrefix="1" applyFont="1" applyBorder="1" applyAlignment="1" applyProtection="1">
      <alignment horizontal="left"/>
    </xf>
    <xf numFmtId="165" fontId="49" fillId="0" borderId="12" xfId="467" quotePrefix="1" applyFont="1" applyBorder="1" applyAlignment="1" applyProtection="1">
      <alignment horizontal="left"/>
    </xf>
    <xf numFmtId="165" fontId="50" fillId="0" borderId="63" xfId="467" applyFont="1" applyBorder="1" applyAlignment="1" applyProtection="1">
      <alignment horizontal="left"/>
    </xf>
    <xf numFmtId="165" fontId="50" fillId="0" borderId="29" xfId="467" quotePrefix="1" applyFont="1" applyBorder="1" applyAlignment="1" applyProtection="1">
      <alignment horizontal="left"/>
    </xf>
    <xf numFmtId="165" fontId="50" fillId="0" borderId="19" xfId="467" quotePrefix="1" applyFont="1" applyBorder="1" applyAlignment="1" applyProtection="1">
      <alignment horizontal="left"/>
    </xf>
    <xf numFmtId="165" fontId="50" fillId="0" borderId="0" xfId="467" quotePrefix="1" applyFont="1" applyBorder="1" applyAlignment="1" applyProtection="1">
      <alignment horizontal="left"/>
    </xf>
    <xf numFmtId="0" fontId="49" fillId="0" borderId="0" xfId="449" applyFont="1" applyAlignment="1">
      <alignment horizontal="center" vertical="center"/>
    </xf>
    <xf numFmtId="3" fontId="49" fillId="0" borderId="15" xfId="449" applyNumberFormat="1" applyFont="1" applyBorder="1" applyAlignment="1">
      <alignment horizontal="center" vertical="center"/>
    </xf>
    <xf numFmtId="3" fontId="49" fillId="0" borderId="20" xfId="449" applyNumberFormat="1" applyFont="1" applyBorder="1" applyAlignment="1">
      <alignment horizontal="center" vertical="center"/>
    </xf>
    <xf numFmtId="3" fontId="49" fillId="0" borderId="23" xfId="449" applyNumberFormat="1" applyFont="1" applyBorder="1" applyAlignment="1">
      <alignment horizontal="center" vertical="center"/>
    </xf>
    <xf numFmtId="3" fontId="49" fillId="0" borderId="0" xfId="452" applyNumberFormat="1" applyFont="1" applyAlignment="1">
      <alignment horizontal="right" vertical="top" wrapText="1"/>
    </xf>
    <xf numFmtId="0" fontId="81" fillId="24" borderId="0" xfId="452" applyFont="1" applyFill="1" applyBorder="1" applyAlignment="1">
      <alignment horizontal="center" vertical="center" wrapText="1"/>
    </xf>
    <xf numFmtId="3" fontId="52" fillId="0" borderId="29" xfId="452" applyNumberFormat="1" applyFont="1" applyBorder="1" applyAlignment="1">
      <alignment horizontal="right" vertical="top" wrapText="1"/>
    </xf>
    <xf numFmtId="0" fontId="81" fillId="25" borderId="15" xfId="452" applyFont="1" applyFill="1" applyBorder="1" applyAlignment="1">
      <alignment horizontal="center" vertical="center" wrapText="1"/>
    </xf>
    <xf numFmtId="0" fontId="81" fillId="25" borderId="23" xfId="452" applyFont="1" applyFill="1" applyBorder="1" applyAlignment="1">
      <alignment horizontal="center" vertical="center" wrapText="1"/>
    </xf>
    <xf numFmtId="3" fontId="49" fillId="25" borderId="15" xfId="452" applyNumberFormat="1" applyFont="1" applyFill="1" applyBorder="1" applyAlignment="1">
      <alignment horizontal="center" vertical="center" wrapText="1"/>
    </xf>
    <xf numFmtId="3" fontId="49" fillId="25" borderId="23" xfId="452" applyNumberFormat="1" applyFont="1" applyFill="1" applyBorder="1" applyAlignment="1">
      <alignment horizontal="center" vertical="center" wrapText="1"/>
    </xf>
    <xf numFmtId="167" fontId="127" fillId="0" borderId="42" xfId="489" quotePrefix="1" applyNumberFormat="1" applyFont="1" applyFill="1" applyBorder="1" applyAlignment="1">
      <alignment horizontal="center" vertical="center"/>
    </xf>
    <xf numFmtId="167" fontId="127" fillId="0" borderId="15" xfId="489" quotePrefix="1" applyNumberFormat="1" applyFont="1" applyFill="1" applyBorder="1" applyAlignment="1">
      <alignment horizontal="center" vertical="center"/>
    </xf>
    <xf numFmtId="167" fontId="127" fillId="0" borderId="42" xfId="489" applyNumberFormat="1" applyFont="1" applyFill="1" applyBorder="1" applyAlignment="1">
      <alignment horizontal="left" vertical="center" wrapText="1"/>
    </xf>
    <xf numFmtId="167" fontId="127" fillId="0" borderId="15" xfId="489" applyNumberFormat="1" applyFont="1" applyFill="1" applyBorder="1" applyAlignment="1">
      <alignment horizontal="left" vertical="center" wrapText="1"/>
    </xf>
    <xf numFmtId="167" fontId="127" fillId="0" borderId="80" xfId="489" quotePrefix="1" applyNumberFormat="1" applyFont="1" applyFill="1" applyBorder="1" applyAlignment="1">
      <alignment horizontal="center" vertical="center"/>
    </xf>
    <xf numFmtId="167" fontId="127" fillId="0" borderId="42" xfId="489" applyNumberFormat="1" applyFont="1" applyFill="1" applyBorder="1" applyAlignment="1">
      <alignment horizontal="left" vertical="center"/>
    </xf>
    <xf numFmtId="167" fontId="127" fillId="0" borderId="80" xfId="489" applyNumberFormat="1" applyFont="1" applyFill="1" applyBorder="1" applyAlignment="1">
      <alignment horizontal="left" vertical="center"/>
    </xf>
    <xf numFmtId="182" fontId="127" fillId="0" borderId="78" xfId="489" applyNumberFormat="1" applyFont="1" applyFill="1" applyBorder="1" applyAlignment="1">
      <alignment horizontal="right" vertical="center"/>
    </xf>
    <xf numFmtId="182" fontId="127" fillId="0" borderId="20" xfId="489" applyNumberFormat="1" applyFont="1" applyFill="1" applyBorder="1" applyAlignment="1">
      <alignment horizontal="right" vertical="center"/>
    </xf>
    <xf numFmtId="181" fontId="127" fillId="0" borderId="78" xfId="456" applyNumberFormat="1" applyFont="1" applyFill="1" applyBorder="1" applyAlignment="1">
      <alignment horizontal="right" vertical="center"/>
    </xf>
    <xf numFmtId="181" fontId="127" fillId="0" borderId="20" xfId="456" applyNumberFormat="1" applyFont="1" applyFill="1" applyBorder="1" applyAlignment="1">
      <alignment horizontal="right" vertical="center"/>
    </xf>
    <xf numFmtId="167" fontId="127" fillId="0" borderId="79" xfId="489" quotePrefix="1" applyNumberFormat="1" applyFont="1" applyFill="1" applyBorder="1" applyAlignment="1">
      <alignment horizontal="center" vertical="center"/>
    </xf>
    <xf numFmtId="167" fontId="127" fillId="0" borderId="88" xfId="489" quotePrefix="1" applyNumberFormat="1" applyFont="1" applyFill="1" applyBorder="1" applyAlignment="1">
      <alignment horizontal="center" vertical="center"/>
    </xf>
    <xf numFmtId="17" fontId="127" fillId="0" borderId="79" xfId="489" quotePrefix="1" applyNumberFormat="1" applyFont="1" applyFill="1" applyBorder="1" applyAlignment="1">
      <alignment horizontal="center" vertical="center"/>
    </xf>
    <xf numFmtId="17" fontId="127" fillId="0" borderId="88" xfId="489" quotePrefix="1" applyNumberFormat="1" applyFont="1" applyFill="1" applyBorder="1" applyAlignment="1">
      <alignment horizontal="center" vertical="center"/>
    </xf>
    <xf numFmtId="17" fontId="127" fillId="0" borderId="75" xfId="489" quotePrefix="1" applyNumberFormat="1" applyFont="1" applyFill="1" applyBorder="1" applyAlignment="1">
      <alignment horizontal="center" vertical="center"/>
    </xf>
    <xf numFmtId="167" fontId="127" fillId="0" borderId="74" xfId="489" quotePrefix="1" applyNumberFormat="1" applyFont="1" applyFill="1" applyBorder="1" applyAlignment="1">
      <alignment horizontal="center" vertical="center"/>
    </xf>
    <xf numFmtId="0" fontId="127" fillId="0" borderId="15" xfId="489" applyFont="1" applyFill="1" applyBorder="1" applyAlignment="1">
      <alignment vertical="center" wrapText="1"/>
    </xf>
    <xf numFmtId="0" fontId="127" fillId="0" borderId="74" xfId="489" applyFont="1" applyFill="1" applyBorder="1" applyAlignment="1">
      <alignment vertical="center" wrapText="1"/>
    </xf>
    <xf numFmtId="181" fontId="127" fillId="0" borderId="74" xfId="456" applyNumberFormat="1" applyFont="1" applyFill="1" applyBorder="1" applyAlignment="1">
      <alignment horizontal="right" vertical="center"/>
    </xf>
    <xf numFmtId="181" fontId="127" fillId="0" borderId="77" xfId="456" applyNumberFormat="1" applyFont="1" applyFill="1" applyBorder="1" applyAlignment="1">
      <alignment horizontal="right" vertical="center"/>
    </xf>
    <xf numFmtId="181" fontId="127" fillId="0" borderId="42" xfId="456" applyNumberFormat="1" applyFont="1" applyFill="1" applyBorder="1" applyAlignment="1">
      <alignment horizontal="right" vertical="center"/>
    </xf>
    <xf numFmtId="181" fontId="127" fillId="0" borderId="80" xfId="456" applyNumberFormat="1" applyFont="1" applyFill="1" applyBorder="1" applyAlignment="1">
      <alignment horizontal="right" vertical="center"/>
    </xf>
    <xf numFmtId="167" fontId="127" fillId="0" borderId="20" xfId="489" quotePrefix="1" applyNumberFormat="1" applyFont="1" applyFill="1" applyBorder="1" applyAlignment="1">
      <alignment horizontal="center" vertical="center"/>
    </xf>
    <xf numFmtId="167" fontId="127" fillId="0" borderId="23" xfId="489" quotePrefix="1" applyNumberFormat="1" applyFont="1" applyFill="1" applyBorder="1" applyAlignment="1">
      <alignment horizontal="center" vertical="center"/>
    </xf>
    <xf numFmtId="167" fontId="127" fillId="0" borderId="20" xfId="489" applyNumberFormat="1" applyFont="1" applyFill="1" applyBorder="1" applyAlignment="1">
      <alignment horizontal="left" vertical="center" wrapText="1"/>
    </xf>
    <xf numFmtId="167" fontId="127" fillId="0" borderId="23" xfId="489" applyNumberFormat="1" applyFont="1" applyFill="1" applyBorder="1" applyAlignment="1">
      <alignment horizontal="left" vertical="center" wrapText="1"/>
    </xf>
    <xf numFmtId="182" fontId="127" fillId="0" borderId="77" xfId="489" applyNumberFormat="1" applyFont="1" applyFill="1" applyBorder="1" applyAlignment="1">
      <alignment horizontal="right" vertical="center"/>
    </xf>
    <xf numFmtId="182" fontId="127" fillId="0" borderId="42" xfId="489" applyNumberFormat="1" applyFont="1" applyFill="1" applyBorder="1" applyAlignment="1">
      <alignment horizontal="right" vertical="center"/>
    </xf>
    <xf numFmtId="182" fontId="127" fillId="0" borderId="15" xfId="489" applyNumberFormat="1" applyFont="1" applyFill="1" applyBorder="1" applyAlignment="1">
      <alignment horizontal="right" vertical="center"/>
    </xf>
    <xf numFmtId="167" fontId="127" fillId="0" borderId="83" xfId="489" quotePrefix="1" applyNumberFormat="1" applyFont="1" applyFill="1" applyBorder="1" applyAlignment="1">
      <alignment horizontal="center" vertical="center"/>
    </xf>
    <xf numFmtId="167" fontId="127" fillId="0" borderId="86" xfId="489" quotePrefix="1" applyNumberFormat="1" applyFont="1" applyFill="1" applyBorder="1" applyAlignment="1">
      <alignment horizontal="center" vertical="center"/>
    </xf>
    <xf numFmtId="167" fontId="127" fillId="0" borderId="87" xfId="489" quotePrefix="1" applyNumberFormat="1" applyFont="1" applyFill="1" applyBorder="1" applyAlignment="1">
      <alignment horizontal="center" vertical="center"/>
    </xf>
    <xf numFmtId="167" fontId="127" fillId="0" borderId="77" xfId="489" quotePrefix="1" applyNumberFormat="1" applyFont="1" applyFill="1" applyBorder="1" applyAlignment="1">
      <alignment horizontal="center" vertical="center"/>
    </xf>
    <xf numFmtId="167" fontId="127" fillId="0" borderId="77" xfId="489" applyNumberFormat="1" applyFont="1" applyFill="1" applyBorder="1" applyAlignment="1">
      <alignment horizontal="left" vertical="center" wrapText="1"/>
    </xf>
    <xf numFmtId="182" fontId="127" fillId="0" borderId="80" xfId="489" applyNumberFormat="1" applyFont="1" applyFill="1" applyBorder="1" applyAlignment="1">
      <alignment horizontal="right" vertical="center"/>
    </xf>
    <xf numFmtId="167" fontId="127" fillId="0" borderId="80" xfId="489" applyNumberFormat="1" applyFont="1" applyFill="1" applyBorder="1" applyAlignment="1">
      <alignment horizontal="left" vertical="center" wrapText="1"/>
    </xf>
    <xf numFmtId="181" fontId="127" fillId="0" borderId="23" xfId="456" applyNumberFormat="1" applyFont="1" applyFill="1" applyBorder="1" applyAlignment="1">
      <alignment vertical="center"/>
    </xf>
    <xf numFmtId="181" fontId="127" fillId="0" borderId="42" xfId="456" applyNumberFormat="1" applyFont="1" applyFill="1" applyBorder="1" applyAlignment="1">
      <alignment vertical="center"/>
    </xf>
    <xf numFmtId="181" fontId="127" fillId="0" borderId="80" xfId="456" applyNumberFormat="1" applyFont="1" applyFill="1" applyBorder="1" applyAlignment="1">
      <alignment vertical="center"/>
    </xf>
    <xf numFmtId="181" fontId="127" fillId="0" borderId="23" xfId="456" applyNumberFormat="1" applyFont="1" applyFill="1" applyBorder="1" applyAlignment="1">
      <alignment horizontal="right" vertical="center"/>
    </xf>
    <xf numFmtId="182" fontId="127" fillId="0" borderId="74" xfId="489" applyNumberFormat="1" applyFont="1" applyFill="1" applyBorder="1" applyAlignment="1">
      <alignment horizontal="right" vertical="center"/>
    </xf>
    <xf numFmtId="182" fontId="127" fillId="0" borderId="20" xfId="456" applyNumberFormat="1" applyFont="1" applyFill="1" applyBorder="1" applyAlignment="1">
      <alignment vertical="center"/>
    </xf>
    <xf numFmtId="182" fontId="127" fillId="0" borderId="74" xfId="456" applyNumberFormat="1" applyFont="1" applyFill="1" applyBorder="1" applyAlignment="1">
      <alignment vertical="center"/>
    </xf>
    <xf numFmtId="182" fontId="127" fillId="0" borderId="77" xfId="456" applyNumberFormat="1" applyFont="1" applyFill="1" applyBorder="1" applyAlignment="1">
      <alignment vertical="center"/>
    </xf>
    <xf numFmtId="182" fontId="127" fillId="0" borderId="80" xfId="456" applyNumberFormat="1" applyFont="1" applyFill="1" applyBorder="1" applyAlignment="1">
      <alignment vertical="center"/>
    </xf>
    <xf numFmtId="182" fontId="127" fillId="0" borderId="42" xfId="456" applyNumberFormat="1" applyFont="1" applyFill="1" applyBorder="1" applyAlignment="1">
      <alignment vertical="center"/>
    </xf>
    <xf numFmtId="182" fontId="127" fillId="0" borderId="15" xfId="456" applyNumberFormat="1" applyFont="1" applyFill="1" applyBorder="1" applyAlignment="1">
      <alignment vertical="center"/>
    </xf>
    <xf numFmtId="181" fontId="127" fillId="0" borderId="15" xfId="456" applyNumberFormat="1" applyFont="1" applyFill="1" applyBorder="1" applyAlignment="1">
      <alignment horizontal="right" vertical="center"/>
    </xf>
    <xf numFmtId="43" fontId="127" fillId="0" borderId="77" xfId="456" applyNumberFormat="1" applyFont="1" applyFill="1" applyBorder="1" applyAlignment="1">
      <alignment vertical="center"/>
    </xf>
    <xf numFmtId="41" fontId="127" fillId="0" borderId="15" xfId="456" applyNumberFormat="1" applyFont="1" applyFill="1" applyBorder="1" applyAlignment="1">
      <alignment vertical="center"/>
    </xf>
    <xf numFmtId="182" fontId="127" fillId="0" borderId="78" xfId="456" applyNumberFormat="1" applyFont="1" applyFill="1" applyBorder="1" applyAlignment="1">
      <alignment horizontal="right" vertical="center"/>
    </xf>
    <xf numFmtId="182" fontId="127" fillId="0" borderId="20" xfId="456" applyNumberFormat="1" applyFont="1" applyFill="1" applyBorder="1" applyAlignment="1">
      <alignment horizontal="right" vertical="center"/>
    </xf>
    <xf numFmtId="182" fontId="127" fillId="0" borderId="74" xfId="456" applyNumberFormat="1" applyFont="1" applyFill="1" applyBorder="1" applyAlignment="1">
      <alignment horizontal="right" vertical="center"/>
    </xf>
    <xf numFmtId="181" fontId="127" fillId="0" borderId="20" xfId="456" applyNumberFormat="1" applyFont="1" applyFill="1" applyBorder="1" applyAlignment="1">
      <alignment vertical="center"/>
    </xf>
    <xf numFmtId="181" fontId="127" fillId="0" borderId="74" xfId="456" applyNumberFormat="1" applyFont="1" applyFill="1" applyBorder="1" applyAlignment="1">
      <alignment vertical="center"/>
    </xf>
    <xf numFmtId="181" fontId="127" fillId="0" borderId="77" xfId="456" applyNumberFormat="1" applyFont="1" applyFill="1" applyBorder="1" applyAlignment="1">
      <alignment vertical="center"/>
    </xf>
    <xf numFmtId="181" fontId="127" fillId="0" borderId="15" xfId="456" applyNumberFormat="1" applyFont="1" applyFill="1" applyBorder="1" applyAlignment="1">
      <alignment vertical="center"/>
    </xf>
    <xf numFmtId="181" fontId="127" fillId="0" borderId="78" xfId="456" applyNumberFormat="1" applyFont="1" applyFill="1" applyBorder="1" applyAlignment="1">
      <alignment vertical="center"/>
    </xf>
    <xf numFmtId="167" fontId="134" fillId="0" borderId="83" xfId="456" applyNumberFormat="1" applyFont="1" applyFill="1" applyBorder="1" applyAlignment="1">
      <alignment horizontal="center" vertical="center" wrapText="1"/>
    </xf>
    <xf numFmtId="167" fontId="134" fillId="0" borderId="86" xfId="456" applyNumberFormat="1" applyFont="1" applyFill="1" applyBorder="1" applyAlignment="1">
      <alignment horizontal="center" vertical="center" wrapText="1"/>
    </xf>
    <xf numFmtId="167" fontId="127" fillId="0" borderId="81" xfId="489" quotePrefix="1" applyNumberFormat="1" applyFont="1" applyFill="1" applyBorder="1" applyAlignment="1">
      <alignment horizontal="center" vertical="center"/>
    </xf>
    <xf numFmtId="0" fontId="127" fillId="0" borderId="42" xfId="489" applyFont="1" applyFill="1" applyBorder="1" applyAlignment="1">
      <alignment horizontal="center"/>
    </xf>
    <xf numFmtId="0" fontId="136" fillId="0" borderId="0" xfId="489" applyFont="1" applyFill="1" applyBorder="1" applyAlignment="1">
      <alignment horizontal="center"/>
    </xf>
    <xf numFmtId="0" fontId="136" fillId="0" borderId="0" xfId="489" applyFont="1" applyFill="1" applyAlignment="1">
      <alignment horizontal="center"/>
    </xf>
    <xf numFmtId="0" fontId="135" fillId="0" borderId="0" xfId="489" applyFont="1" applyFill="1" applyAlignment="1">
      <alignment horizontal="center"/>
    </xf>
    <xf numFmtId="167" fontId="140" fillId="0" borderId="0" xfId="489" applyNumberFormat="1" applyFont="1" applyFill="1" applyBorder="1" applyAlignment="1">
      <alignment horizontal="center" vertical="center"/>
    </xf>
    <xf numFmtId="0" fontId="127" fillId="0" borderId="77" xfId="489" applyFont="1" applyFill="1" applyBorder="1" applyAlignment="1">
      <alignment horizontal="left" vertical="center" wrapText="1"/>
    </xf>
    <xf numFmtId="0" fontId="127" fillId="0" borderId="15" xfId="489" applyFont="1" applyFill="1" applyBorder="1" applyAlignment="1">
      <alignment horizontal="left" vertical="center" wrapText="1"/>
    </xf>
    <xf numFmtId="167" fontId="134" fillId="0" borderId="77" xfId="456" applyNumberFormat="1" applyFont="1" applyFill="1" applyBorder="1" applyAlignment="1">
      <alignment horizontal="center" vertical="center" wrapText="1"/>
    </xf>
    <xf numFmtId="0" fontId="129" fillId="0" borderId="77" xfId="456" applyFont="1" applyFill="1" applyBorder="1" applyAlignment="1">
      <alignment horizontal="center"/>
    </xf>
    <xf numFmtId="43" fontId="134" fillId="0" borderId="77" xfId="456" applyNumberFormat="1" applyFont="1" applyFill="1" applyBorder="1" applyAlignment="1">
      <alignment horizontal="center" vertical="center"/>
    </xf>
    <xf numFmtId="43" fontId="134" fillId="0" borderId="76" xfId="456" applyNumberFormat="1" applyFont="1" applyFill="1" applyBorder="1" applyAlignment="1">
      <alignment horizontal="center" vertical="center"/>
    </xf>
    <xf numFmtId="167" fontId="134" fillId="0" borderId="42" xfId="456" applyNumberFormat="1" applyFont="1" applyFill="1" applyBorder="1" applyAlignment="1">
      <alignment horizontal="center" vertical="center" wrapText="1"/>
    </xf>
    <xf numFmtId="4" fontId="134" fillId="0" borderId="77" xfId="456" applyNumberFormat="1" applyFont="1" applyFill="1" applyBorder="1" applyAlignment="1">
      <alignment horizontal="center" vertical="center"/>
    </xf>
    <xf numFmtId="4" fontId="129" fillId="0" borderId="77" xfId="456" applyNumberFormat="1" applyFont="1" applyFill="1" applyBorder="1" applyAlignment="1">
      <alignment horizontal="center" vertical="center"/>
    </xf>
    <xf numFmtId="41" fontId="134" fillId="0" borderId="77" xfId="456" applyNumberFormat="1" applyFont="1" applyFill="1" applyBorder="1" applyAlignment="1">
      <alignment horizontal="center" vertical="center"/>
    </xf>
    <xf numFmtId="41" fontId="129" fillId="0" borderId="77" xfId="456" applyNumberFormat="1" applyFont="1" applyFill="1" applyBorder="1" applyAlignment="1">
      <alignment horizontal="center" vertical="center"/>
    </xf>
    <xf numFmtId="167" fontId="127" fillId="0" borderId="83" xfId="489" quotePrefix="1" applyNumberFormat="1" applyFont="1" applyFill="1" applyBorder="1" applyAlignment="1">
      <alignment horizontal="center" vertical="center" wrapText="1"/>
    </xf>
    <xf numFmtId="167" fontId="127" fillId="0" borderId="86" xfId="489" quotePrefix="1" applyNumberFormat="1" applyFont="1" applyFill="1" applyBorder="1" applyAlignment="1">
      <alignment horizontal="center" vertical="center" wrapText="1"/>
    </xf>
    <xf numFmtId="167" fontId="127" fillId="0" borderId="81" xfId="489" quotePrefix="1" applyNumberFormat="1" applyFont="1" applyFill="1" applyBorder="1" applyAlignment="1">
      <alignment horizontal="center" vertical="center" wrapText="1"/>
    </xf>
    <xf numFmtId="167" fontId="127" fillId="0" borderId="77" xfId="489" applyNumberFormat="1" applyFont="1" applyFill="1" applyBorder="1" applyAlignment="1">
      <alignment horizontal="center" vertical="center" wrapText="1"/>
    </xf>
    <xf numFmtId="167" fontId="127" fillId="0" borderId="42" xfId="489" applyNumberFormat="1" applyFont="1" applyFill="1" applyBorder="1" applyAlignment="1">
      <alignment horizontal="center" vertical="center" wrapText="1"/>
    </xf>
    <xf numFmtId="167" fontId="127" fillId="0" borderId="15" xfId="489" applyNumberFormat="1" applyFont="1" applyFill="1" applyBorder="1" applyAlignment="1">
      <alignment horizontal="center" vertical="center" wrapText="1"/>
    </xf>
    <xf numFmtId="0" fontId="127" fillId="0" borderId="42" xfId="489" applyFont="1" applyFill="1" applyBorder="1" applyAlignment="1">
      <alignment horizontal="left" vertical="center" wrapText="1"/>
    </xf>
    <xf numFmtId="167" fontId="127" fillId="0" borderId="79" xfId="489" quotePrefix="1" applyNumberFormat="1" applyFont="1" applyFill="1" applyBorder="1" applyAlignment="1">
      <alignment horizontal="center" vertical="center" wrapText="1"/>
    </xf>
    <xf numFmtId="167" fontId="127" fillId="0" borderId="88" xfId="489" quotePrefix="1" applyNumberFormat="1" applyFont="1" applyFill="1" applyBorder="1" applyAlignment="1">
      <alignment horizontal="center" vertical="center" wrapText="1"/>
    </xf>
    <xf numFmtId="167" fontId="127" fillId="0" borderId="75" xfId="489" quotePrefix="1" applyNumberFormat="1" applyFont="1" applyFill="1" applyBorder="1" applyAlignment="1">
      <alignment horizontal="center" vertical="center" wrapText="1"/>
    </xf>
    <xf numFmtId="182" fontId="127" fillId="0" borderId="78" xfId="489" applyNumberFormat="1" applyFont="1" applyFill="1" applyBorder="1" applyAlignment="1">
      <alignment vertical="center"/>
    </xf>
    <xf numFmtId="182" fontId="127" fillId="0" borderId="20" xfId="489" applyNumberFormat="1" applyFont="1" applyFill="1" applyBorder="1" applyAlignment="1">
      <alignment vertical="center"/>
    </xf>
    <xf numFmtId="182" fontId="127" fillId="0" borderId="74" xfId="489" applyNumberFormat="1" applyFont="1" applyFill="1" applyBorder="1" applyAlignment="1">
      <alignment vertical="center"/>
    </xf>
    <xf numFmtId="167" fontId="127" fillId="0" borderId="74" xfId="489" applyNumberFormat="1" applyFont="1" applyFill="1" applyBorder="1" applyAlignment="1">
      <alignment horizontal="left" vertical="center" wrapText="1"/>
    </xf>
    <xf numFmtId="167" fontId="127" fillId="0" borderId="78" xfId="489" quotePrefix="1" applyNumberFormat="1" applyFont="1" applyFill="1" applyBorder="1" applyAlignment="1">
      <alignment horizontal="center" vertical="center"/>
    </xf>
    <xf numFmtId="167" fontId="127" fillId="0" borderId="78" xfId="489" applyNumberFormat="1" applyFont="1" applyFill="1" applyBorder="1" applyAlignment="1">
      <alignment horizontal="left" vertical="center" wrapText="1"/>
    </xf>
    <xf numFmtId="167" fontId="127" fillId="0" borderId="75" xfId="489" quotePrefix="1" applyNumberFormat="1" applyFont="1" applyFill="1" applyBorder="1" applyAlignment="1">
      <alignment horizontal="center" vertical="center"/>
    </xf>
    <xf numFmtId="167" fontId="127" fillId="0" borderId="91" xfId="489" quotePrefix="1" applyNumberFormat="1" applyFont="1" applyFill="1" applyBorder="1" applyAlignment="1">
      <alignment horizontal="center" vertical="center"/>
    </xf>
    <xf numFmtId="167" fontId="127" fillId="0" borderId="77" xfId="489" applyNumberFormat="1" applyFont="1" applyFill="1" applyBorder="1" applyAlignment="1">
      <alignment horizontal="left" vertical="center"/>
    </xf>
    <xf numFmtId="167" fontId="127" fillId="0" borderId="23" xfId="489" applyNumberFormat="1" applyFont="1" applyFill="1" applyBorder="1" applyAlignment="1">
      <alignment horizontal="left" vertical="center"/>
    </xf>
    <xf numFmtId="182" fontId="127" fillId="0" borderId="23" xfId="489" applyNumberFormat="1" applyFont="1" applyFill="1" applyBorder="1" applyAlignment="1">
      <alignment horizontal="right" vertical="center"/>
    </xf>
    <xf numFmtId="0" fontId="127" fillId="0" borderId="42" xfId="489" quotePrefix="1" applyFont="1" applyFill="1" applyBorder="1" applyAlignment="1">
      <alignment horizontal="center" vertical="center"/>
    </xf>
    <xf numFmtId="0" fontId="127" fillId="0" borderId="15" xfId="489" quotePrefix="1" applyFont="1" applyFill="1" applyBorder="1" applyAlignment="1">
      <alignment horizontal="center" vertical="center"/>
    </xf>
    <xf numFmtId="0" fontId="127" fillId="0" borderId="42" xfId="489" applyFont="1" applyFill="1" applyBorder="1" applyAlignment="1">
      <alignment horizontal="left" vertical="center"/>
    </xf>
    <xf numFmtId="0" fontId="127" fillId="0" borderId="15" xfId="489" applyFont="1" applyFill="1" applyBorder="1" applyAlignment="1">
      <alignment horizontal="left" vertical="center"/>
    </xf>
    <xf numFmtId="0" fontId="127" fillId="0" borderId="83" xfId="489" applyFont="1" applyFill="1" applyBorder="1" applyAlignment="1">
      <alignment horizontal="center" vertical="center"/>
    </xf>
    <xf numFmtId="0" fontId="127" fillId="0" borderId="86" xfId="489" applyFont="1" applyFill="1" applyBorder="1" applyAlignment="1">
      <alignment horizontal="center" vertical="center"/>
    </xf>
    <xf numFmtId="0" fontId="127" fillId="0" borderId="87" xfId="489" applyFont="1" applyFill="1" applyBorder="1" applyAlignment="1">
      <alignment horizontal="center" vertical="center"/>
    </xf>
    <xf numFmtId="0" fontId="127" fillId="0" borderId="79" xfId="489" applyFont="1" applyFill="1" applyBorder="1" applyAlignment="1">
      <alignment horizontal="center" vertical="center"/>
    </xf>
    <xf numFmtId="0" fontId="127" fillId="0" borderId="88" xfId="489" applyFont="1" applyFill="1" applyBorder="1" applyAlignment="1">
      <alignment horizontal="center" vertical="center"/>
    </xf>
    <xf numFmtId="0" fontId="127" fillId="0" borderId="75" xfId="489" applyFont="1" applyFill="1" applyBorder="1" applyAlignment="1">
      <alignment horizontal="center" vertical="center"/>
    </xf>
    <xf numFmtId="167" fontId="127" fillId="0" borderId="78" xfId="489" applyNumberFormat="1" applyFont="1" applyFill="1" applyBorder="1" applyAlignment="1">
      <alignment horizontal="left" vertical="center"/>
    </xf>
    <xf numFmtId="167" fontId="127" fillId="0" borderId="20" xfId="489" applyNumberFormat="1" applyFont="1" applyFill="1" applyBorder="1" applyAlignment="1">
      <alignment horizontal="left" vertical="center"/>
    </xf>
    <xf numFmtId="167" fontId="127" fillId="0" borderId="15" xfId="489" applyNumberFormat="1" applyFont="1" applyFill="1" applyBorder="1" applyAlignment="1">
      <alignment horizontal="left" vertical="center"/>
    </xf>
    <xf numFmtId="0" fontId="127" fillId="0" borderId="77" xfId="489" quotePrefix="1" applyFont="1" applyFill="1" applyBorder="1" applyAlignment="1">
      <alignment horizontal="center" vertical="center"/>
    </xf>
    <xf numFmtId="0" fontId="127" fillId="0" borderId="78" xfId="489" applyFont="1" applyFill="1" applyBorder="1" applyAlignment="1">
      <alignment horizontal="left" vertical="center" wrapText="1"/>
    </xf>
    <xf numFmtId="0" fontId="127" fillId="0" borderId="74" xfId="489" applyFont="1" applyFill="1" applyBorder="1" applyAlignment="1">
      <alignment horizontal="left" vertical="center" wrapText="1"/>
    </xf>
    <xf numFmtId="17" fontId="127" fillId="0" borderId="83" xfId="489" quotePrefix="1" applyNumberFormat="1" applyFont="1" applyFill="1" applyBorder="1" applyAlignment="1">
      <alignment horizontal="center" vertical="center"/>
    </xf>
    <xf numFmtId="17" fontId="127" fillId="0" borderId="87" xfId="489" quotePrefix="1" applyNumberFormat="1" applyFont="1" applyFill="1" applyBorder="1" applyAlignment="1">
      <alignment horizontal="center" vertical="center"/>
    </xf>
    <xf numFmtId="0" fontId="127" fillId="0" borderId="80" xfId="489" quotePrefix="1" applyFont="1" applyFill="1" applyBorder="1" applyAlignment="1">
      <alignment horizontal="center" vertical="center"/>
    </xf>
    <xf numFmtId="0" fontId="127" fillId="0" borderId="80" xfId="489" applyFont="1" applyFill="1" applyBorder="1" applyAlignment="1">
      <alignment horizontal="left" vertical="center" wrapText="1"/>
    </xf>
    <xf numFmtId="49" fontId="127" fillId="0" borderId="91" xfId="489" applyNumberFormat="1" applyFont="1" applyFill="1" applyBorder="1" applyAlignment="1">
      <alignment horizontal="center" vertical="center"/>
    </xf>
    <xf numFmtId="49" fontId="127" fillId="0" borderId="86" xfId="489" applyNumberFormat="1" applyFont="1" applyFill="1" applyBorder="1" applyAlignment="1">
      <alignment horizontal="center" vertical="center"/>
    </xf>
    <xf numFmtId="49" fontId="127" fillId="0" borderId="87" xfId="489" applyNumberFormat="1" applyFont="1" applyFill="1" applyBorder="1" applyAlignment="1">
      <alignment horizontal="center" vertical="center"/>
    </xf>
    <xf numFmtId="0" fontId="127" fillId="0" borderId="81" xfId="489" applyFont="1" applyFill="1" applyBorder="1" applyAlignment="1">
      <alignment horizontal="center" vertical="center"/>
    </xf>
    <xf numFmtId="49" fontId="127" fillId="0" borderId="83" xfId="489" quotePrefix="1" applyNumberFormat="1" applyFont="1" applyFill="1" applyBorder="1" applyAlignment="1">
      <alignment horizontal="center" vertical="center"/>
    </xf>
    <xf numFmtId="49" fontId="127" fillId="0" borderId="86" xfId="489" quotePrefix="1" applyNumberFormat="1" applyFont="1" applyFill="1" applyBorder="1" applyAlignment="1">
      <alignment horizontal="center" vertical="center"/>
    </xf>
    <xf numFmtId="49" fontId="127" fillId="0" borderId="81" xfId="489" quotePrefix="1" applyNumberFormat="1" applyFont="1" applyFill="1" applyBorder="1" applyAlignment="1">
      <alignment horizontal="center" vertical="center"/>
    </xf>
    <xf numFmtId="0" fontId="118" fillId="0" borderId="0" xfId="452" applyFont="1" applyFill="1" applyBorder="1" applyAlignment="1">
      <alignment horizontal="left"/>
    </xf>
    <xf numFmtId="0" fontId="38" fillId="0" borderId="15" xfId="452" applyFont="1" applyFill="1" applyBorder="1" applyAlignment="1">
      <alignment horizontal="center" vertical="center" wrapText="1"/>
    </xf>
    <xf numFmtId="0" fontId="38" fillId="0" borderId="20" xfId="452" applyFont="1" applyFill="1" applyBorder="1" applyAlignment="1">
      <alignment horizontal="center" vertical="center" wrapText="1"/>
    </xf>
    <xf numFmtId="0" fontId="38" fillId="0" borderId="23" xfId="452" applyFont="1" applyFill="1" applyBorder="1" applyAlignment="1">
      <alignment horizontal="center" vertical="center" wrapText="1"/>
    </xf>
    <xf numFmtId="0" fontId="67" fillId="0" borderId="0" xfId="452" applyFont="1" applyFill="1" applyBorder="1" applyAlignment="1">
      <alignment horizontal="left"/>
    </xf>
    <xf numFmtId="0" fontId="73" fillId="0" borderId="0" xfId="452" applyFont="1" applyFill="1" applyBorder="1" applyAlignment="1">
      <alignment horizontal="center"/>
    </xf>
    <xf numFmtId="0" fontId="38" fillId="0" borderId="15" xfId="452" applyFont="1" applyFill="1" applyBorder="1" applyAlignment="1">
      <alignment horizontal="center" vertical="center"/>
    </xf>
    <xf numFmtId="0" fontId="38" fillId="0" borderId="20" xfId="452" applyFont="1" applyFill="1" applyBorder="1" applyAlignment="1">
      <alignment horizontal="center" vertical="center"/>
    </xf>
    <xf numFmtId="0" fontId="38" fillId="0" borderId="23" xfId="452" applyFont="1" applyFill="1" applyBorder="1" applyAlignment="1">
      <alignment horizontal="center" vertical="center"/>
    </xf>
    <xf numFmtId="0" fontId="38" fillId="0" borderId="27" xfId="452" applyFont="1" applyFill="1" applyBorder="1" applyAlignment="1">
      <alignment horizontal="center" vertical="center"/>
    </xf>
    <xf numFmtId="0" fontId="38" fillId="0" borderId="28" xfId="452" applyFont="1" applyFill="1" applyBorder="1" applyAlignment="1">
      <alignment horizontal="center" vertical="center"/>
    </xf>
    <xf numFmtId="0" fontId="38" fillId="0" borderId="42" xfId="452" applyFont="1" applyFill="1" applyBorder="1" applyAlignment="1">
      <alignment horizontal="center" vertical="center"/>
    </xf>
    <xf numFmtId="0" fontId="113" fillId="0" borderId="15" xfId="452" applyFont="1" applyFill="1" applyBorder="1" applyAlignment="1">
      <alignment horizontal="center" vertical="center" wrapText="1"/>
    </xf>
    <xf numFmtId="0" fontId="113" fillId="0" borderId="20" xfId="452" applyFont="1" applyFill="1" applyBorder="1" applyAlignment="1">
      <alignment horizontal="center" vertical="center" wrapText="1"/>
    </xf>
    <xf numFmtId="0" fontId="113" fillId="0" borderId="23" xfId="452" applyFont="1" applyFill="1" applyBorder="1" applyAlignment="1">
      <alignment horizontal="center" vertical="center" wrapText="1"/>
    </xf>
    <xf numFmtId="0" fontId="38" fillId="0" borderId="14" xfId="452" applyFont="1" applyFill="1" applyBorder="1" applyAlignment="1">
      <alignment horizontal="center" vertical="center"/>
    </xf>
    <xf numFmtId="0" fontId="38" fillId="0" borderId="35" xfId="452" applyFont="1" applyFill="1" applyBorder="1" applyAlignment="1">
      <alignment horizontal="center" vertical="center"/>
    </xf>
    <xf numFmtId="0" fontId="38" fillId="0" borderId="37" xfId="452" applyFont="1" applyFill="1" applyBorder="1" applyAlignment="1">
      <alignment horizontal="center" vertical="center"/>
    </xf>
  </cellXfs>
  <cellStyles count="49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7" xfId="459"/>
    <cellStyle name="Normalny 18" xfId="457"/>
    <cellStyle name="Normalny 19" xfId="46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3" xfId="489"/>
    <cellStyle name="Normalny 3" xfId="313"/>
    <cellStyle name="Normalny 3 10" xfId="469"/>
    <cellStyle name="Normalny 3 11" xfId="472"/>
    <cellStyle name="Normalny 3 12" xfId="474"/>
    <cellStyle name="Normalny 3 13" xfId="476"/>
    <cellStyle name="Normalny 3 14" xfId="478"/>
    <cellStyle name="Normalny 3 15" xfId="49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4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2"/>
    <cellStyle name="Normalny_TABLICA 12_1" xfId="485"/>
    <cellStyle name="Normalny_TABLICA 14" xfId="486"/>
    <cellStyle name="Normalny_TABLICA_NR_3_ III_KWARTAŁ_2009_nowelizacja" xfId="480"/>
    <cellStyle name="Normalny_Tablica12-zob.dz-2010-07 2" xfId="481"/>
    <cellStyle name="Normalny_Tablica13-zob.cz 2010-07" xfId="346"/>
    <cellStyle name="Normalny_Tablica13-zob.cz 2010-07 2" xfId="483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1" xfId="479"/>
    <cellStyle name="Procentowy 12" xfId="491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6" xfId="464"/>
    <cellStyle name="Procentowy 7" xfId="470"/>
    <cellStyle name="Procentowy 8" xfId="473"/>
    <cellStyle name="Procentowy 9" xfId="475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y [0]" xfId="44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I-X 2018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0989355497229301E-3"/>
                  <c:y val="9.17474789335537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403508771929818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3148148148149847E-3"/>
                  <c:y val="1.403508771929818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General</c:formatCode>
              <c:ptCount val="10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  <c:pt idx="6">
                <c:v>30146.655991880223</c:v>
              </c:pt>
              <c:pt idx="7">
                <c:v>31305.890311720112</c:v>
              </c:pt>
              <c:pt idx="8">
                <c:v>29401.82663485987</c:v>
              </c:pt>
              <c:pt idx="9">
                <c:v>36551.872405349975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727272"/>
        <c:axId val="367730800"/>
      </c:barChart>
      <c:catAx>
        <c:axId val="36772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7730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7730800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772727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 2018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8745662000583259"/>
          <c:y val="0.39602437916414296"/>
          <c:w val="0.24459900845727617"/>
          <c:h val="0.3386755501716131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1028634441528143"/>
                  <c:y val="0.2185493640218049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General</c:formatCode>
              <c:ptCount val="6"/>
              <c:pt idx="0">
                <c:v>141248815.38739008</c:v>
              </c:pt>
              <c:pt idx="1">
                <c:v>59555072.639850006</c:v>
              </c:pt>
              <c:pt idx="2">
                <c:v>28820906.135639999</c:v>
              </c:pt>
              <c:pt idx="3">
                <c:v>39474547.328869998</c:v>
              </c:pt>
              <c:pt idx="4">
                <c:v>8589575.9967200011</c:v>
              </c:pt>
              <c:pt idx="5">
                <c:v>6722981.1614699364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I-X 2018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4340852320996107"/>
          <c:w val="0.24989592446777487"/>
          <c:h val="0.3476812862160346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58685112277632"/>
                  <c:y val="-0.1166929133858267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>
                <c:v>1978672.91102</c:v>
              </c:pt>
              <c:pt idx="1">
                <c:v>0</c:v>
              </c:pt>
              <c:pt idx="2">
                <c:v>3293122.3025000002</c:v>
              </c:pt>
              <c:pt idx="3">
                <c:v>16892111.041259903</c:v>
              </c:pt>
              <c:pt idx="4">
                <c:v>1883271.9936300002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2017-2018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 2017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3541454908497882E-3"/>
                  <c:y val="-2.8690331060326746E-1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9197238899354449E-3"/>
                  <c:y val="1.932399295158527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2395047004667E-2"/>
                  <c:y val="9.39262873830912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3575878316415269E-3"/>
                  <c:y val="8.8223479107365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846815834767644E-3"/>
                  <c:y val="3.129890453834058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2948938611589212E-3"/>
                  <c:y val="9.389671361502290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295020.91824370006</c:v>
              </c:pt>
              <c:pt idx="1">
                <c:v>292351.60780003003</c:v>
              </c:pt>
              <c:pt idx="2">
                <c:v>2669.310443669975</c:v>
              </c:pt>
              <c:pt idx="3">
                <c:v>-2669.3104436699914</c:v>
              </c:pt>
              <c:pt idx="4">
                <c:v>4220.4039345600086</c:v>
              </c:pt>
              <c:pt idx="5">
                <c:v>-6889.71437823</c:v>
              </c:pt>
            </c:numLit>
          </c:val>
        </c:ser>
        <c:ser>
          <c:idx val="1"/>
          <c:order val="1"/>
          <c:tx>
            <c:v>Wykonanie I-X 2018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42595579167272E-3"/>
                  <c:y val="-2.252116372777346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7172763043173823E-2"/>
                  <c:y val="1.033332101092997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935422228847899E-2"/>
                  <c:y val="1.225980555247495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668699545086985E-2"/>
                  <c:y val="6.270131726491935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8507505838878491E-2"/>
                  <c:y val="5.292225795719197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511494798089998E-2"/>
                  <c:y val="7.098443680455550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309414.00009971997</c:v>
              </c:pt>
              <c:pt idx="1">
                <c:v>302937.68894657999</c:v>
              </c:pt>
              <c:pt idx="2">
                <c:v>6476.3111531399491</c:v>
              </c:pt>
              <c:pt idx="3">
                <c:v>-712.37459987997408</c:v>
              </c:pt>
              <c:pt idx="4">
                <c:v>1992.0034056500263</c:v>
              </c:pt>
              <c:pt idx="5">
                <c:v>-2704.3780055300003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452688"/>
        <c:axId val="647448376"/>
      </c:barChart>
      <c:catAx>
        <c:axId val="6474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7448376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647448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1.2177754889072601E-2"/>
              <c:y val="0.314377780242258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745268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474473824"/>
          <c:y val="0.8961423484036326"/>
          <c:w val="0.33515732220219463"/>
          <c:h val="5.934715906990495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I-X 2018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169358.30459535998</c:v>
              </c:pt>
              <c:pt idx="1">
                <c:v>21532.903516619997</c:v>
              </c:pt>
              <c:pt idx="2">
                <c:v>54730.846061160104</c:v>
              </c:pt>
              <c:pt idx="3">
                <c:v>9650.5951474600097</c:v>
              </c:pt>
              <c:pt idx="4">
                <c:v>28058.876844390001</c:v>
              </c:pt>
              <c:pt idx="5">
                <c:v>14436.24284153</c:v>
              </c:pt>
              <c:pt idx="6">
                <c:v>5169.919940060001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I-X 2018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1.048951048951042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General</c:formatCode>
              <c:ptCount val="10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  <c:pt idx="6">
                <c:v>40540.828715520038</c:v>
              </c:pt>
              <c:pt idx="7">
                <c:v>29394.944634729967</c:v>
              </c:pt>
              <c:pt idx="8">
                <c:v>27270.378857691016</c:v>
              </c:pt>
              <c:pt idx="9">
                <c:v>33259.253868658969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729624"/>
        <c:axId val="367728840"/>
      </c:barChart>
      <c:catAx>
        <c:axId val="367729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77288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7728840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772962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I-X 2018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60889931659496E-3"/>
                  <c:y val="9.277248238707003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4174609752728278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1718034075693734E-2"/>
                  <c:y val="1.355131924298949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General</c:formatCode>
              <c:ptCount val="10"/>
              <c:pt idx="0">
                <c:v>8562.2015748999729</c:v>
              </c:pt>
              <c:pt idx="1">
                <c:v>-4101.4513851701886</c:v>
              </c:pt>
              <c:pt idx="2">
                <c:v>-1333.1203195002381</c:v>
              </c:pt>
              <c:pt idx="3">
                <c:v>6197.5699947303947</c:v>
              </c:pt>
              <c:pt idx="4">
                <c:v>260.1397596498573</c:v>
              </c:pt>
              <c:pt idx="5">
                <c:v>-49.867738681001356</c:v>
              </c:pt>
              <c:pt idx="6">
                <c:v>-10394.172723639815</c:v>
              </c:pt>
              <c:pt idx="7">
                <c:v>1910.9456769901444</c:v>
              </c:pt>
              <c:pt idx="8">
                <c:v>2131.4477771688544</c:v>
              </c:pt>
              <c:pt idx="9">
                <c:v>3292.6185366910067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731192"/>
        <c:axId val="367724136"/>
      </c:barChart>
      <c:catAx>
        <c:axId val="36773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772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724136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773119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I-X 2018 r.</a:t>
            </a:r>
          </a:p>
        </c:rich>
      </c:tx>
      <c:layout>
        <c:manualLayout>
          <c:xMode val="edge"/>
          <c:yMode val="edge"/>
          <c:x val="0.12938615091638417"/>
          <c:y val="3.80621731746447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583190394511151E-2"/>
                  <c:y val="1.705029838022159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5740423098913664E-3"/>
                  <c:y val="-1.70502983802217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8296169239565466E-2"/>
                  <c:y val="-3.410059676044330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2870211549456832E-3"/>
                  <c:y val="1.0230179028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3856473630869248E-17"/>
                  <c:y val="6.820119352088599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2870211549456832E-2"/>
                  <c:y val="6.82011935208866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77129472617385E-16"/>
                  <c:y val="-1.0230179028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1572327044026E-2"/>
                  <c:y val="-6.820119352088661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General</c:formatCode>
              <c:ptCount val="10"/>
              <c:pt idx="0">
                <c:v>26629.004661859999</c:v>
              </c:pt>
              <c:pt idx="1">
                <c:v>30930.535411230205</c:v>
              </c:pt>
              <c:pt idx="2">
                <c:v>27781.995391110191</c:v>
              </c:pt>
              <c:pt idx="3">
                <c:v>30495.549332479597</c:v>
              </c:pt>
              <c:pt idx="4">
                <c:v>28586.158026790014</c:v>
              </c:pt>
              <c:pt idx="5">
                <c:v>28049.040046510985</c:v>
              </c:pt>
              <c:pt idx="6">
                <c:v>40540.828715520038</c:v>
              </c:pt>
              <c:pt idx="7">
                <c:v>29394.944634729967</c:v>
              </c:pt>
              <c:pt idx="8">
                <c:v>27270.378857691016</c:v>
              </c:pt>
              <c:pt idx="9">
                <c:v>33259.253868658969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239766081871343E-3"/>
                  <c:y val="9.2272202998846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19387006298312E-2"/>
                  <c:y val="0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1480846197827329E-3"/>
                  <c:y val="-3.4100596760443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870211549456832E-3"/>
                  <c:y val="6.820119352088661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387041773231037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1480846197827329E-3"/>
                  <c:y val="-1.705029838022165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8296169239565382E-2"/>
                  <c:y val="-2.3870417732310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9.1480846197827329E-3"/>
                  <c:y val="6.820119352088661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5740423098913664E-3"/>
                  <c:y val="-1.3640238704177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1480846197828161E-3"/>
                  <c:y val="6.820119352088661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General</c:formatCode>
              <c:ptCount val="10"/>
              <c:pt idx="0">
                <c:v>35191.206236759972</c:v>
              </c:pt>
              <c:pt idx="1">
                <c:v>26829.084026060016</c:v>
              </c:pt>
              <c:pt idx="2">
                <c:v>26448.875071609953</c:v>
              </c:pt>
              <c:pt idx="3">
                <c:v>36693.119327209992</c:v>
              </c:pt>
              <c:pt idx="4">
                <c:v>28846.297786439871</c:v>
              </c:pt>
              <c:pt idx="5">
                <c:v>27999.172307829984</c:v>
              </c:pt>
              <c:pt idx="6">
                <c:v>30146.655991880223</c:v>
              </c:pt>
              <c:pt idx="7">
                <c:v>31305.890311720112</c:v>
              </c:pt>
              <c:pt idx="8">
                <c:v>29401.82663485987</c:v>
              </c:pt>
              <c:pt idx="9">
                <c:v>36551.872405349975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724920"/>
        <c:axId val="367725704"/>
      </c:barChart>
      <c:catAx>
        <c:axId val="367724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77257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7725704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85870891349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772492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6582434059"/>
          <c:y val="0.81314886790046381"/>
          <c:w val="0.14912278332275364"/>
          <c:h val="0.11418678803257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I-X</a:t>
            </a:r>
            <a:r>
              <a:rPr lang="pl-PL" baseline="0"/>
              <a:t> </a:t>
            </a:r>
            <a:r>
              <a:rPr lang="pl-PL"/>
              <a:t>2018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708204952641787E-4"/>
                  <c:y val="-1.874015748031496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5436950815930617E-3"/>
                  <c:y val="2.528666012239088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331672.63699999999</c:v>
              </c:pt>
              <c:pt idx="1">
                <c:v>21908.68</c:v>
              </c:pt>
              <c:pt idx="2">
                <c:v>2124.0880000000002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050895811936552E-3"/>
                  <c:y val="1.195012427160123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442588154741526E-3"/>
                  <c:y val="6.704818396374193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284411.89864994009</c:v>
              </c:pt>
              <c:pt idx="1">
                <c:v>24047.178248409909</c:v>
              </c:pt>
              <c:pt idx="2">
                <c:v>954.92320137000002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454648"/>
        <c:axId val="647453472"/>
      </c:barChart>
      <c:catAx>
        <c:axId val="647454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745347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47453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745464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 2018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188405797101449E-3"/>
                  <c:y val="3.230852774702897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8872075773137053E-2"/>
                  <c:y val="1.496062992125984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376811594203747E-3"/>
                  <c:y val="2.2640406023517618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4.152249134948096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8442998972954469E-2"/>
                  <c:y val="1.249274212076275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212381.92055819</c:v>
              </c:pt>
              <c:pt idx="1">
                <c:v>25735.908140490003</c:v>
              </c:pt>
              <c:pt idx="2">
                <c:v>74828.596614730006</c:v>
              </c:pt>
              <c:pt idx="3">
                <c:v>25101.349954909998</c:v>
              </c:pt>
              <c:pt idx="4">
                <c:v>30699.9</c:v>
              </c:pt>
              <c:pt idx="5">
                <c:v>19643.623</c:v>
              </c:pt>
              <c:pt idx="6">
                <c:v>8806.1067316799999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087207577313704E-2"/>
                  <c:y val="8.177280227239500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9955175168321265E-2"/>
                  <c:y val="1.658973662774911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07977846736851E-2"/>
                  <c:y val="-8.829651395604638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827387880862549E-2"/>
                  <c:y val="7.81073121827941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169358.30459535998</c:v>
              </c:pt>
              <c:pt idx="1">
                <c:v>21532.903516619997</c:v>
              </c:pt>
              <c:pt idx="2">
                <c:v>54730.846061160104</c:v>
              </c:pt>
              <c:pt idx="3">
                <c:v>9650.5951474600097</c:v>
              </c:pt>
              <c:pt idx="4">
                <c:v>28058.876844390001</c:v>
              </c:pt>
              <c:pt idx="5">
                <c:v>14436.24284153</c:v>
              </c:pt>
              <c:pt idx="6">
                <c:v>5169.919940060001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455432"/>
        <c:axId val="647451512"/>
      </c:barChart>
      <c:catAx>
        <c:axId val="647455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745151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647451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64745543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</a:t>
            </a:r>
            <a:r>
              <a:rPr lang="pl-PL" i="0"/>
              <a:t>X</a:t>
            </a:r>
            <a:r>
              <a:rPr lang="pl-PL"/>
              <a:t> 2018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8722072349651945"/>
          <c:y val="0.26866893627686461"/>
          <c:w val="0.37997434668492525"/>
          <c:h val="0.43465235280603187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13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3"/>
          </c:dPt>
          <c:dLbls>
            <c:dLbl>
              <c:idx val="0"/>
              <c:layout>
                <c:manualLayout>
                  <c:x val="-4.7455163756704333E-2"/>
                  <c:y val="8.272499425635455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4800958575830193E-2"/>
                  <c:y val="-0.10278305729025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General</c:formatCode>
              <c:ptCount val="2"/>
              <c:pt idx="0">
                <c:v>174007.37299999999</c:v>
              </c:pt>
              <c:pt idx="1">
                <c:v>87715.627000000008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I-X 2018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4.4951698745990087E-2"/>
                  <c:y val="0.1280145784164246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5497776319626796E-2"/>
                  <c:y val="-0.1216435180350467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General</c:formatCode>
              <c:ptCount val="2"/>
              <c:pt idx="0">
                <c:v>22118677.403000001</c:v>
              </c:pt>
              <c:pt idx="1">
                <c:v>4348678.5969999991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7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I-X 2018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8263165878345772E-2"/>
                  <c:y val="3.421436503129416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97977025901E-2"/>
                  <c:y val="8.140318998586715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284411898.64994007</c:v>
              </c:pt>
              <c:pt idx="1">
                <c:v>24047178.248409908</c:v>
              </c:pt>
              <c:pt idx="2">
                <c:v>954923.20137000002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97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98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076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98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076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97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446</xdr:row>
      <xdr:rowOff>0</xdr:rowOff>
    </xdr:from>
    <xdr:to>
      <xdr:col>13</xdr:col>
      <xdr:colOff>47625</xdr:colOff>
      <xdr:row>446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449</xdr:row>
      <xdr:rowOff>0</xdr:rowOff>
    </xdr:from>
    <xdr:to>
      <xdr:col>5</xdr:col>
      <xdr:colOff>47625</xdr:colOff>
      <xdr:row>449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47625</xdr:colOff>
      <xdr:row>446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438</xdr:row>
      <xdr:rowOff>0</xdr:rowOff>
    </xdr:from>
    <xdr:to>
      <xdr:col>13</xdr:col>
      <xdr:colOff>47625</xdr:colOff>
      <xdr:row>438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440</xdr:row>
      <xdr:rowOff>0</xdr:rowOff>
    </xdr:from>
    <xdr:to>
      <xdr:col>13</xdr:col>
      <xdr:colOff>47625</xdr:colOff>
      <xdr:row>440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435</xdr:row>
      <xdr:rowOff>0</xdr:rowOff>
    </xdr:from>
    <xdr:to>
      <xdr:col>13</xdr:col>
      <xdr:colOff>47625</xdr:colOff>
      <xdr:row>435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434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434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zoomScaleNormal="100" workbookViewId="0">
      <selection activeCell="K28" sqref="K28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55" t="s">
        <v>496</v>
      </c>
      <c r="B9" s="355"/>
      <c r="C9" s="355"/>
    </row>
    <row r="16" spans="1:13" ht="20.45" customHeight="1">
      <c r="B16" s="1522" t="s">
        <v>497</v>
      </c>
      <c r="C16" s="1522"/>
      <c r="D16" s="1522"/>
      <c r="E16" s="1522"/>
      <c r="F16" s="1522"/>
      <c r="G16" s="1522"/>
      <c r="H16" s="1522"/>
      <c r="I16" s="1522"/>
      <c r="J16" s="1522"/>
      <c r="K16" s="1522"/>
      <c r="L16" s="1522"/>
      <c r="M16" s="1522"/>
    </row>
    <row r="17" spans="2:13">
      <c r="B17" s="356"/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356"/>
    </row>
    <row r="18" spans="2:13" ht="20.45" customHeight="1">
      <c r="B18" s="1522" t="s">
        <v>604</v>
      </c>
      <c r="C18" s="1522"/>
      <c r="D18" s="1522"/>
      <c r="E18" s="1522"/>
      <c r="F18" s="1522"/>
      <c r="G18" s="1522"/>
      <c r="H18" s="1522"/>
      <c r="I18" s="1522"/>
      <c r="J18" s="1522"/>
      <c r="K18" s="1522"/>
      <c r="L18" s="1522"/>
      <c r="M18" s="1522"/>
    </row>
    <row r="34" spans="1:14" s="357" customFormat="1" ht="18">
      <c r="A34" s="1523" t="s">
        <v>944</v>
      </c>
      <c r="B34" s="1523"/>
      <c r="C34" s="1523"/>
      <c r="D34" s="1523"/>
      <c r="E34" s="1523"/>
      <c r="F34" s="1523"/>
      <c r="G34" s="1523"/>
      <c r="H34" s="1523"/>
      <c r="I34" s="1523"/>
      <c r="J34" s="1523"/>
      <c r="K34" s="1523"/>
      <c r="L34" s="1523"/>
      <c r="M34" s="1523"/>
      <c r="N34" s="1523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6"/>
  <sheetViews>
    <sheetView showGridLines="0" zoomScale="75" zoomScaleNormal="75" workbookViewId="0">
      <selection activeCell="K28" sqref="K28"/>
    </sheetView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40" t="s">
        <v>365</v>
      </c>
      <c r="B1" s="140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06" t="s">
        <v>366</v>
      </c>
      <c r="B2" s="206"/>
      <c r="C2" s="206"/>
      <c r="D2" s="206"/>
      <c r="E2" s="206"/>
      <c r="F2" s="206"/>
      <c r="G2" s="207"/>
      <c r="H2" s="207"/>
      <c r="I2" s="207"/>
      <c r="J2" s="207"/>
      <c r="K2" s="207"/>
      <c r="L2" s="207"/>
    </row>
    <row r="3" spans="1:12" ht="15" customHeight="1">
      <c r="A3" s="206"/>
      <c r="B3" s="206"/>
      <c r="C3" s="206"/>
      <c r="D3" s="206"/>
      <c r="E3" s="206"/>
      <c r="F3" s="206"/>
      <c r="G3" s="207"/>
      <c r="H3" s="207"/>
      <c r="I3" s="207"/>
      <c r="J3" s="207"/>
      <c r="K3" s="207"/>
      <c r="L3" s="207"/>
    </row>
    <row r="4" spans="1:12" ht="15.2" customHeight="1">
      <c r="A4" s="21"/>
      <c r="B4" s="208"/>
      <c r="C4" s="208"/>
      <c r="D4" s="21"/>
      <c r="E4" s="21"/>
      <c r="F4" s="21"/>
      <c r="G4" s="21"/>
      <c r="H4" s="21"/>
      <c r="I4" s="21"/>
      <c r="J4" s="140"/>
      <c r="K4" s="140"/>
      <c r="L4" s="209" t="s">
        <v>2</v>
      </c>
    </row>
    <row r="5" spans="1:12" ht="15.95" customHeight="1">
      <c r="A5" s="210" t="s">
        <v>4</v>
      </c>
      <c r="B5" s="211" t="s">
        <v>4</v>
      </c>
      <c r="C5" s="211" t="s">
        <v>3</v>
      </c>
      <c r="D5" s="212"/>
      <c r="E5" s="19" t="s">
        <v>4</v>
      </c>
      <c r="F5" s="151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13"/>
      <c r="B6" s="214"/>
      <c r="C6" s="24" t="s">
        <v>444</v>
      </c>
      <c r="D6" s="214"/>
      <c r="E6" s="156"/>
      <c r="F6" s="157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13" t="s">
        <v>4</v>
      </c>
      <c r="B7" s="214"/>
      <c r="C7" s="24" t="s">
        <v>11</v>
      </c>
      <c r="D7" s="21"/>
      <c r="E7" s="32" t="s">
        <v>12</v>
      </c>
      <c r="F7" s="157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15" t="s">
        <v>4</v>
      </c>
      <c r="B8" s="216"/>
      <c r="C8" s="24" t="s">
        <v>20</v>
      </c>
      <c r="D8" s="21"/>
      <c r="E8" s="32" t="s">
        <v>4</v>
      </c>
      <c r="F8" s="157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17" t="s">
        <v>4</v>
      </c>
      <c r="B9" s="218"/>
      <c r="C9" s="24" t="s">
        <v>27</v>
      </c>
      <c r="D9" s="21"/>
      <c r="E9" s="161" t="s">
        <v>4</v>
      </c>
      <c r="F9" s="157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13"/>
      <c r="B10" s="214"/>
      <c r="C10" s="24" t="s">
        <v>31</v>
      </c>
      <c r="D10" s="219"/>
      <c r="E10" s="44"/>
      <c r="F10" s="220"/>
      <c r="G10" s="221"/>
      <c r="H10" s="211"/>
      <c r="I10" s="222"/>
      <c r="J10" s="223"/>
      <c r="K10" s="211"/>
      <c r="L10" s="222"/>
    </row>
    <row r="11" spans="1:12" s="232" customFormat="1" ht="9.9499999999999993" customHeight="1">
      <c r="A11" s="224">
        <v>1</v>
      </c>
      <c r="B11" s="225"/>
      <c r="C11" s="225"/>
      <c r="D11" s="225"/>
      <c r="E11" s="226" t="s">
        <v>33</v>
      </c>
      <c r="F11" s="226">
        <v>3</v>
      </c>
      <c r="G11" s="227" t="s">
        <v>35</v>
      </c>
      <c r="H11" s="228" t="s">
        <v>36</v>
      </c>
      <c r="I11" s="229" t="s">
        <v>37</v>
      </c>
      <c r="J11" s="230">
        <v>7</v>
      </c>
      <c r="K11" s="271">
        <v>8</v>
      </c>
      <c r="L11" s="231">
        <v>9</v>
      </c>
    </row>
    <row r="12" spans="1:12" ht="18.95" customHeight="1">
      <c r="A12" s="233"/>
      <c r="B12" s="234"/>
      <c r="C12" s="235" t="s">
        <v>41</v>
      </c>
      <c r="D12" s="236" t="s">
        <v>42</v>
      </c>
      <c r="E12" s="396">
        <v>397197405</v>
      </c>
      <c r="F12" s="396">
        <v>213898023</v>
      </c>
      <c r="G12" s="396">
        <v>26068705</v>
      </c>
      <c r="H12" s="396">
        <v>75508830</v>
      </c>
      <c r="I12" s="396">
        <v>21176991</v>
      </c>
      <c r="J12" s="396">
        <v>30699900</v>
      </c>
      <c r="K12" s="396">
        <v>19643623</v>
      </c>
      <c r="L12" s="397">
        <v>10201333</v>
      </c>
    </row>
    <row r="13" spans="1:12" ht="18.95" customHeight="1">
      <c r="A13" s="237"/>
      <c r="B13" s="238"/>
      <c r="C13" s="239"/>
      <c r="D13" s="220" t="s">
        <v>43</v>
      </c>
      <c r="E13" s="398">
        <v>397197404.99999988</v>
      </c>
      <c r="F13" s="399">
        <v>212381920.55818996</v>
      </c>
      <c r="G13" s="399">
        <v>25735908.140489999</v>
      </c>
      <c r="H13" s="399">
        <v>74828596.614729956</v>
      </c>
      <c r="I13" s="399">
        <v>25101349.954909991</v>
      </c>
      <c r="J13" s="399">
        <v>30699900</v>
      </c>
      <c r="K13" s="399">
        <v>19643623</v>
      </c>
      <c r="L13" s="400">
        <v>8806106.7316800002</v>
      </c>
    </row>
    <row r="14" spans="1:12" ht="18.95" customHeight="1">
      <c r="A14" s="237"/>
      <c r="B14" s="238"/>
      <c r="C14" s="174" t="s">
        <v>4</v>
      </c>
      <c r="D14" s="220" t="s">
        <v>44</v>
      </c>
      <c r="E14" s="401">
        <v>302937688.94658005</v>
      </c>
      <c r="F14" s="399">
        <v>169358304.59536004</v>
      </c>
      <c r="G14" s="399">
        <v>21532903.516619995</v>
      </c>
      <c r="H14" s="399">
        <v>54730846.061160021</v>
      </c>
      <c r="I14" s="399">
        <v>9650595.1474599987</v>
      </c>
      <c r="J14" s="399">
        <v>28058876.844390001</v>
      </c>
      <c r="K14" s="399">
        <v>14436242.841529999</v>
      </c>
      <c r="L14" s="400">
        <v>5169919.9400599999</v>
      </c>
    </row>
    <row r="15" spans="1:12" ht="18.95" customHeight="1">
      <c r="A15" s="237"/>
      <c r="B15" s="238"/>
      <c r="C15" s="239"/>
      <c r="D15" s="220" t="s">
        <v>45</v>
      </c>
      <c r="E15" s="402">
        <v>0.7626879862082182</v>
      </c>
      <c r="F15" s="403">
        <v>0.79177124790611109</v>
      </c>
      <c r="G15" s="403">
        <v>0.8260058762650464</v>
      </c>
      <c r="H15" s="403">
        <v>0.72482709719062022</v>
      </c>
      <c r="I15" s="403">
        <v>0.45571134952364095</v>
      </c>
      <c r="J15" s="403">
        <v>0.91397290689513655</v>
      </c>
      <c r="K15" s="403">
        <v>0.73490734583584705</v>
      </c>
      <c r="L15" s="404">
        <v>0.50678866576162152</v>
      </c>
    </row>
    <row r="16" spans="1:12" ht="18.95" customHeight="1">
      <c r="A16" s="240"/>
      <c r="B16" s="241"/>
      <c r="C16" s="242"/>
      <c r="D16" s="220" t="s">
        <v>46</v>
      </c>
      <c r="E16" s="405">
        <v>0.76268798620821843</v>
      </c>
      <c r="F16" s="406">
        <v>0.79742335953195231</v>
      </c>
      <c r="G16" s="406">
        <v>0.83668714541075528</v>
      </c>
      <c r="H16" s="406">
        <v>0.73141617693236671</v>
      </c>
      <c r="I16" s="406">
        <v>0.38446518473291424</v>
      </c>
      <c r="J16" s="406">
        <v>0.91397290689513655</v>
      </c>
      <c r="K16" s="406">
        <v>0.73490734583584705</v>
      </c>
      <c r="L16" s="407">
        <v>0.58708349757574418</v>
      </c>
    </row>
    <row r="17" spans="1:12" ht="18.95" customHeight="1">
      <c r="A17" s="243" t="s">
        <v>367</v>
      </c>
      <c r="B17" s="244" t="s">
        <v>48</v>
      </c>
      <c r="C17" s="245" t="s">
        <v>368</v>
      </c>
      <c r="D17" s="246" t="s">
        <v>42</v>
      </c>
      <c r="E17" s="408">
        <v>5143786</v>
      </c>
      <c r="F17" s="349">
        <v>2453260</v>
      </c>
      <c r="G17" s="349">
        <v>1766</v>
      </c>
      <c r="H17" s="349">
        <v>966726</v>
      </c>
      <c r="I17" s="349">
        <v>190845</v>
      </c>
      <c r="J17" s="349">
        <v>0</v>
      </c>
      <c r="K17" s="349">
        <v>0</v>
      </c>
      <c r="L17" s="350">
        <v>1531189</v>
      </c>
    </row>
    <row r="18" spans="1:12" ht="18.95" customHeight="1">
      <c r="A18" s="247"/>
      <c r="B18" s="244"/>
      <c r="C18" s="245"/>
      <c r="D18" s="248" t="s">
        <v>43</v>
      </c>
      <c r="E18" s="409">
        <v>9192333.2356499992</v>
      </c>
      <c r="F18" s="410">
        <v>5247875.2315699998</v>
      </c>
      <c r="G18" s="410">
        <v>2478.4963900000002</v>
      </c>
      <c r="H18" s="410">
        <v>1314407.8884799995</v>
      </c>
      <c r="I18" s="410">
        <v>206017.62900000007</v>
      </c>
      <c r="J18" s="410">
        <v>0</v>
      </c>
      <c r="K18" s="410">
        <v>0</v>
      </c>
      <c r="L18" s="411">
        <v>2421553.99021</v>
      </c>
    </row>
    <row r="19" spans="1:12" ht="18.95" customHeight="1">
      <c r="A19" s="247"/>
      <c r="B19" s="244"/>
      <c r="C19" s="245"/>
      <c r="D19" s="248" t="s">
        <v>44</v>
      </c>
      <c r="E19" s="409">
        <v>6996695.9726200011</v>
      </c>
      <c r="F19" s="412">
        <v>3797241.9230500003</v>
      </c>
      <c r="G19" s="412">
        <v>1450.3613700000003</v>
      </c>
      <c r="H19" s="412">
        <v>955502.06933000078</v>
      </c>
      <c r="I19" s="412">
        <v>105456.34244000004</v>
      </c>
      <c r="J19" s="412">
        <v>0</v>
      </c>
      <c r="K19" s="412">
        <v>0</v>
      </c>
      <c r="L19" s="413">
        <v>2137045.2764299996</v>
      </c>
    </row>
    <row r="20" spans="1:12" ht="18.95" customHeight="1">
      <c r="A20" s="247"/>
      <c r="B20" s="245"/>
      <c r="C20" s="245"/>
      <c r="D20" s="248" t="s">
        <v>45</v>
      </c>
      <c r="E20" s="414">
        <v>1.3602229899572029</v>
      </c>
      <c r="F20" s="201">
        <v>1.5478350941400423</v>
      </c>
      <c r="G20" s="201">
        <v>0.82126917893544749</v>
      </c>
      <c r="H20" s="201">
        <v>0.98838974986707795</v>
      </c>
      <c r="I20" s="201">
        <v>0.55257587277633702</v>
      </c>
      <c r="J20" s="201">
        <v>0</v>
      </c>
      <c r="K20" s="201">
        <v>0</v>
      </c>
      <c r="L20" s="415">
        <v>1.3956770042300457</v>
      </c>
    </row>
    <row r="21" spans="1:12" s="252" customFormat="1" ht="18.95" customHeight="1">
      <c r="A21" s="249"/>
      <c r="B21" s="250"/>
      <c r="C21" s="250"/>
      <c r="D21" s="251" t="s">
        <v>46</v>
      </c>
      <c r="E21" s="416">
        <v>0.76114472716080306</v>
      </c>
      <c r="F21" s="417">
        <v>0.72357702031608406</v>
      </c>
      <c r="G21" s="417">
        <v>0.58517792313588968</v>
      </c>
      <c r="H21" s="417">
        <v>0.72694486825924132</v>
      </c>
      <c r="I21" s="417">
        <v>0.51188018691351889</v>
      </c>
      <c r="J21" s="417">
        <v>0</v>
      </c>
      <c r="K21" s="417">
        <v>0</v>
      </c>
      <c r="L21" s="418">
        <v>0.88250986146489863</v>
      </c>
    </row>
    <row r="22" spans="1:12" ht="18.95" customHeight="1">
      <c r="A22" s="243" t="s">
        <v>369</v>
      </c>
      <c r="B22" s="244" t="s">
        <v>48</v>
      </c>
      <c r="C22" s="245" t="s">
        <v>370</v>
      </c>
      <c r="D22" s="248" t="s">
        <v>42</v>
      </c>
      <c r="E22" s="408">
        <v>9114</v>
      </c>
      <c r="F22" s="349">
        <v>1536</v>
      </c>
      <c r="G22" s="349">
        <v>10</v>
      </c>
      <c r="H22" s="349">
        <v>1443</v>
      </c>
      <c r="I22" s="349">
        <v>0</v>
      </c>
      <c r="J22" s="349">
        <v>0</v>
      </c>
      <c r="K22" s="349">
        <v>0</v>
      </c>
      <c r="L22" s="350">
        <v>6125</v>
      </c>
    </row>
    <row r="23" spans="1:12" ht="18.95" customHeight="1">
      <c r="A23" s="243"/>
      <c r="B23" s="244"/>
      <c r="C23" s="245"/>
      <c r="D23" s="248" t="s">
        <v>43</v>
      </c>
      <c r="E23" s="409">
        <v>11586.465840000001</v>
      </c>
      <c r="F23" s="410">
        <v>2195.39084</v>
      </c>
      <c r="G23" s="410">
        <v>10</v>
      </c>
      <c r="H23" s="410">
        <v>3255.7249999999999</v>
      </c>
      <c r="I23" s="410">
        <v>0</v>
      </c>
      <c r="J23" s="410">
        <v>0</v>
      </c>
      <c r="K23" s="410">
        <v>0</v>
      </c>
      <c r="L23" s="411">
        <v>6125.35</v>
      </c>
    </row>
    <row r="24" spans="1:12" ht="18.95" customHeight="1">
      <c r="A24" s="243"/>
      <c r="B24" s="244"/>
      <c r="C24" s="245"/>
      <c r="D24" s="248" t="s">
        <v>44</v>
      </c>
      <c r="E24" s="409">
        <v>6671.9065599999994</v>
      </c>
      <c r="F24" s="410">
        <v>1408.2287099999999</v>
      </c>
      <c r="G24" s="410">
        <v>5.9862700000000002</v>
      </c>
      <c r="H24" s="410">
        <v>1500.5240100000001</v>
      </c>
      <c r="I24" s="410">
        <v>0</v>
      </c>
      <c r="J24" s="410">
        <v>0</v>
      </c>
      <c r="K24" s="410">
        <v>0</v>
      </c>
      <c r="L24" s="411">
        <v>3757.1675700000001</v>
      </c>
    </row>
    <row r="25" spans="1:12" ht="18.95" customHeight="1">
      <c r="A25" s="243"/>
      <c r="B25" s="245"/>
      <c r="C25" s="245"/>
      <c r="D25" s="248" t="s">
        <v>45</v>
      </c>
      <c r="E25" s="414">
        <v>0.7320503138029405</v>
      </c>
      <c r="F25" s="201">
        <v>0.91681556640624995</v>
      </c>
      <c r="G25" s="201">
        <v>0.59862700000000002</v>
      </c>
      <c r="H25" s="201">
        <v>1.0398641787941789</v>
      </c>
      <c r="I25" s="201">
        <v>0</v>
      </c>
      <c r="J25" s="201">
        <v>0</v>
      </c>
      <c r="K25" s="201">
        <v>0</v>
      </c>
      <c r="L25" s="415">
        <v>0.61341511346938782</v>
      </c>
    </row>
    <row r="26" spans="1:12" ht="18.95" customHeight="1">
      <c r="A26" s="249"/>
      <c r="B26" s="250"/>
      <c r="C26" s="250"/>
      <c r="D26" s="248" t="s">
        <v>46</v>
      </c>
      <c r="E26" s="416">
        <v>0.57583620856728812</v>
      </c>
      <c r="F26" s="417">
        <v>0.64144783896429114</v>
      </c>
      <c r="G26" s="417">
        <v>0.59862700000000002</v>
      </c>
      <c r="H26" s="417">
        <v>0.46088782375661341</v>
      </c>
      <c r="I26" s="417">
        <v>0</v>
      </c>
      <c r="J26" s="417">
        <v>0</v>
      </c>
      <c r="K26" s="417">
        <v>0</v>
      </c>
      <c r="L26" s="418">
        <v>0.61338006318006311</v>
      </c>
    </row>
    <row r="27" spans="1:12" ht="18.95" customHeight="1">
      <c r="A27" s="243" t="s">
        <v>371</v>
      </c>
      <c r="B27" s="244" t="s">
        <v>48</v>
      </c>
      <c r="C27" s="245" t="s">
        <v>372</v>
      </c>
      <c r="D27" s="246" t="s">
        <v>42</v>
      </c>
      <c r="E27" s="408">
        <v>151055</v>
      </c>
      <c r="F27" s="349">
        <v>5193</v>
      </c>
      <c r="G27" s="349">
        <v>1184</v>
      </c>
      <c r="H27" s="349">
        <v>35055</v>
      </c>
      <c r="I27" s="349">
        <v>1058</v>
      </c>
      <c r="J27" s="349">
        <v>0</v>
      </c>
      <c r="K27" s="349">
        <v>0</v>
      </c>
      <c r="L27" s="350">
        <v>108565</v>
      </c>
    </row>
    <row r="28" spans="1:12" ht="18.95" customHeight="1">
      <c r="A28" s="243"/>
      <c r="B28" s="244"/>
      <c r="C28" s="245"/>
      <c r="D28" s="248" t="s">
        <v>43</v>
      </c>
      <c r="E28" s="409">
        <v>215194.804</v>
      </c>
      <c r="F28" s="410">
        <v>5193</v>
      </c>
      <c r="G28" s="410">
        <v>1260.3800000000001</v>
      </c>
      <c r="H28" s="410">
        <v>34949.42300000001</v>
      </c>
      <c r="I28" s="410">
        <v>1502.37</v>
      </c>
      <c r="J28" s="410">
        <v>0</v>
      </c>
      <c r="K28" s="410">
        <v>0</v>
      </c>
      <c r="L28" s="411">
        <v>172289.63099999999</v>
      </c>
    </row>
    <row r="29" spans="1:12" ht="18.95" customHeight="1">
      <c r="A29" s="243"/>
      <c r="B29" s="244"/>
      <c r="C29" s="245"/>
      <c r="D29" s="248" t="s">
        <v>44</v>
      </c>
      <c r="E29" s="409">
        <v>137478.02883999998</v>
      </c>
      <c r="F29" s="410">
        <v>5193</v>
      </c>
      <c r="G29" s="410">
        <v>785.49762000000021</v>
      </c>
      <c r="H29" s="410">
        <v>25732.120849999988</v>
      </c>
      <c r="I29" s="410">
        <v>1016.60087</v>
      </c>
      <c r="J29" s="410">
        <v>0</v>
      </c>
      <c r="K29" s="410">
        <v>0</v>
      </c>
      <c r="L29" s="411">
        <v>104750.80949999999</v>
      </c>
    </row>
    <row r="30" spans="1:12" ht="18.95" customHeight="1">
      <c r="A30" s="247"/>
      <c r="B30" s="245"/>
      <c r="C30" s="245"/>
      <c r="D30" s="248" t="s">
        <v>45</v>
      </c>
      <c r="E30" s="414">
        <v>0.91011902181324678</v>
      </c>
      <c r="F30" s="201">
        <v>1</v>
      </c>
      <c r="G30" s="201">
        <v>0.66342704391891905</v>
      </c>
      <c r="H30" s="201">
        <v>0.7340499457994577</v>
      </c>
      <c r="I30" s="201">
        <v>0.96087038752362952</v>
      </c>
      <c r="J30" s="201">
        <v>0</v>
      </c>
      <c r="K30" s="201">
        <v>0</v>
      </c>
      <c r="L30" s="415">
        <v>0.96486721779579043</v>
      </c>
    </row>
    <row r="31" spans="1:12" ht="18.95" customHeight="1">
      <c r="A31" s="249"/>
      <c r="B31" s="250"/>
      <c r="C31" s="250"/>
      <c r="D31" s="253" t="s">
        <v>46</v>
      </c>
      <c r="E31" s="416">
        <v>0.63885384909200682</v>
      </c>
      <c r="F31" s="417">
        <v>1</v>
      </c>
      <c r="G31" s="417">
        <v>0.6232228534251576</v>
      </c>
      <c r="H31" s="417">
        <v>0.7362674013244791</v>
      </c>
      <c r="I31" s="417">
        <v>0.67666478297623089</v>
      </c>
      <c r="J31" s="417">
        <v>0</v>
      </c>
      <c r="K31" s="417">
        <v>0</v>
      </c>
      <c r="L31" s="418">
        <v>0.60799253496572869</v>
      </c>
    </row>
    <row r="32" spans="1:12" ht="18.95" customHeight="1">
      <c r="A32" s="243" t="s">
        <v>373</v>
      </c>
      <c r="B32" s="244" t="s">
        <v>48</v>
      </c>
      <c r="C32" s="245" t="s">
        <v>374</v>
      </c>
      <c r="D32" s="248" t="s">
        <v>42</v>
      </c>
      <c r="E32" s="408">
        <v>576276</v>
      </c>
      <c r="F32" s="349">
        <v>576276</v>
      </c>
      <c r="G32" s="349">
        <v>0</v>
      </c>
      <c r="H32" s="349">
        <v>0</v>
      </c>
      <c r="I32" s="349">
        <v>0</v>
      </c>
      <c r="J32" s="349">
        <v>0</v>
      </c>
      <c r="K32" s="349">
        <v>0</v>
      </c>
      <c r="L32" s="350">
        <v>0</v>
      </c>
    </row>
    <row r="33" spans="1:12" ht="18.95" customHeight="1">
      <c r="A33" s="243"/>
      <c r="B33" s="244"/>
      <c r="C33" s="245"/>
      <c r="D33" s="248" t="s">
        <v>43</v>
      </c>
      <c r="E33" s="409">
        <v>1426275.9999999998</v>
      </c>
      <c r="F33" s="410">
        <v>1426275.9999999998</v>
      </c>
      <c r="G33" s="410">
        <v>0</v>
      </c>
      <c r="H33" s="410">
        <v>0</v>
      </c>
      <c r="I33" s="410">
        <v>0</v>
      </c>
      <c r="J33" s="410">
        <v>0</v>
      </c>
      <c r="K33" s="410">
        <v>0</v>
      </c>
      <c r="L33" s="411">
        <v>0</v>
      </c>
    </row>
    <row r="34" spans="1:12" ht="18.95" customHeight="1">
      <c r="A34" s="243"/>
      <c r="B34" s="244"/>
      <c r="C34" s="245"/>
      <c r="D34" s="248" t="s">
        <v>44</v>
      </c>
      <c r="E34" s="409">
        <v>1054811.4473100002</v>
      </c>
      <c r="F34" s="410">
        <v>1054811.4473100002</v>
      </c>
      <c r="G34" s="410">
        <v>0</v>
      </c>
      <c r="H34" s="410">
        <v>0</v>
      </c>
      <c r="I34" s="410">
        <v>0</v>
      </c>
      <c r="J34" s="410">
        <v>0</v>
      </c>
      <c r="K34" s="410">
        <v>0</v>
      </c>
      <c r="L34" s="411">
        <v>0</v>
      </c>
    </row>
    <row r="35" spans="1:12" ht="18.95" customHeight="1">
      <c r="A35" s="247"/>
      <c r="B35" s="245"/>
      <c r="C35" s="245"/>
      <c r="D35" s="248" t="s">
        <v>45</v>
      </c>
      <c r="E35" s="414">
        <v>1.8303928105803473</v>
      </c>
      <c r="F35" s="201">
        <v>1.8303928105803473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415">
        <v>0</v>
      </c>
    </row>
    <row r="36" spans="1:12" ht="18.95" customHeight="1">
      <c r="A36" s="249"/>
      <c r="B36" s="250"/>
      <c r="C36" s="250"/>
      <c r="D36" s="248" t="s">
        <v>46</v>
      </c>
      <c r="E36" s="416">
        <v>0.73955633223163009</v>
      </c>
      <c r="F36" s="417">
        <v>0.73955633223163009</v>
      </c>
      <c r="G36" s="417">
        <v>0</v>
      </c>
      <c r="H36" s="417">
        <v>0</v>
      </c>
      <c r="I36" s="417">
        <v>0</v>
      </c>
      <c r="J36" s="417">
        <v>0</v>
      </c>
      <c r="K36" s="417">
        <v>0</v>
      </c>
      <c r="L36" s="418">
        <v>0</v>
      </c>
    </row>
    <row r="37" spans="1:12" ht="18.95" customHeight="1">
      <c r="A37" s="243" t="s">
        <v>375</v>
      </c>
      <c r="B37" s="244" t="s">
        <v>48</v>
      </c>
      <c r="C37" s="245" t="s">
        <v>376</v>
      </c>
      <c r="D37" s="246" t="s">
        <v>42</v>
      </c>
      <c r="E37" s="408">
        <v>905236</v>
      </c>
      <c r="F37" s="349">
        <v>105891</v>
      </c>
      <c r="G37" s="349">
        <v>194</v>
      </c>
      <c r="H37" s="349">
        <v>597043</v>
      </c>
      <c r="I37" s="349">
        <v>115630</v>
      </c>
      <c r="J37" s="349">
        <v>0</v>
      </c>
      <c r="K37" s="349">
        <v>0</v>
      </c>
      <c r="L37" s="350">
        <v>86478</v>
      </c>
    </row>
    <row r="38" spans="1:12" ht="18.95" customHeight="1">
      <c r="A38" s="243"/>
      <c r="B38" s="244"/>
      <c r="C38" s="245"/>
      <c r="D38" s="248" t="s">
        <v>43</v>
      </c>
      <c r="E38" s="409">
        <v>931228.84900000005</v>
      </c>
      <c r="F38" s="410">
        <v>106399.539</v>
      </c>
      <c r="G38" s="410">
        <v>194</v>
      </c>
      <c r="H38" s="410">
        <v>623964.78900000011</v>
      </c>
      <c r="I38" s="410">
        <v>116981.745</v>
      </c>
      <c r="J38" s="410">
        <v>0</v>
      </c>
      <c r="K38" s="410">
        <v>0</v>
      </c>
      <c r="L38" s="411">
        <v>83688.775999999983</v>
      </c>
    </row>
    <row r="39" spans="1:12" ht="18.95" customHeight="1">
      <c r="A39" s="243"/>
      <c r="B39" s="244"/>
      <c r="C39" s="245"/>
      <c r="D39" s="248" t="s">
        <v>44</v>
      </c>
      <c r="E39" s="409">
        <v>685728.8557800001</v>
      </c>
      <c r="F39" s="410">
        <v>68162.736210000003</v>
      </c>
      <c r="G39" s="410">
        <v>164.97958</v>
      </c>
      <c r="H39" s="410">
        <v>506857.07967000006</v>
      </c>
      <c r="I39" s="410">
        <v>41509.107559999997</v>
      </c>
      <c r="J39" s="410">
        <v>0</v>
      </c>
      <c r="K39" s="410">
        <v>0</v>
      </c>
      <c r="L39" s="411">
        <v>69034.95276</v>
      </c>
    </row>
    <row r="40" spans="1:12" ht="18.95" customHeight="1">
      <c r="A40" s="247"/>
      <c r="B40" s="245"/>
      <c r="C40" s="245"/>
      <c r="D40" s="248" t="s">
        <v>45</v>
      </c>
      <c r="E40" s="414">
        <v>0.75751390331361113</v>
      </c>
      <c r="F40" s="201">
        <v>0.64370660594384799</v>
      </c>
      <c r="G40" s="201">
        <v>0.85041020618556695</v>
      </c>
      <c r="H40" s="201">
        <v>0.84894568677632942</v>
      </c>
      <c r="I40" s="201">
        <v>0.3589821634523912</v>
      </c>
      <c r="J40" s="201">
        <v>0</v>
      </c>
      <c r="K40" s="201">
        <v>0</v>
      </c>
      <c r="L40" s="415">
        <v>0.79829497398182192</v>
      </c>
    </row>
    <row r="41" spans="1:12" ht="18.95" customHeight="1">
      <c r="A41" s="249"/>
      <c r="B41" s="250"/>
      <c r="C41" s="250"/>
      <c r="D41" s="254" t="s">
        <v>46</v>
      </c>
      <c r="E41" s="416">
        <v>0.73636985851154624</v>
      </c>
      <c r="F41" s="417">
        <v>0.64062999568071433</v>
      </c>
      <c r="G41" s="417">
        <v>0.85041020618556695</v>
      </c>
      <c r="H41" s="417">
        <v>0.8123167983281826</v>
      </c>
      <c r="I41" s="417">
        <v>0.354834060305734</v>
      </c>
      <c r="J41" s="417">
        <v>0</v>
      </c>
      <c r="K41" s="417">
        <v>0</v>
      </c>
      <c r="L41" s="418">
        <v>0.82490097310062238</v>
      </c>
    </row>
    <row r="42" spans="1:12" ht="18.75" hidden="1" customHeight="1">
      <c r="A42" s="255" t="s">
        <v>377</v>
      </c>
      <c r="B42" s="256" t="s">
        <v>48</v>
      </c>
      <c r="C42" s="257" t="s">
        <v>378</v>
      </c>
      <c r="D42" s="258" t="s">
        <v>42</v>
      </c>
      <c r="E42" s="408">
        <v>0</v>
      </c>
      <c r="F42" s="349">
        <v>0</v>
      </c>
      <c r="G42" s="349">
        <v>0</v>
      </c>
      <c r="H42" s="349">
        <v>0</v>
      </c>
      <c r="I42" s="349">
        <v>0</v>
      </c>
      <c r="J42" s="349">
        <v>0</v>
      </c>
      <c r="K42" s="349">
        <v>0</v>
      </c>
      <c r="L42" s="350">
        <v>0</v>
      </c>
    </row>
    <row r="43" spans="1:12" ht="18.95" hidden="1" customHeight="1">
      <c r="A43" s="247"/>
      <c r="B43" s="245"/>
      <c r="C43" s="245" t="s">
        <v>379</v>
      </c>
      <c r="D43" s="248" t="s">
        <v>43</v>
      </c>
      <c r="E43" s="409">
        <v>0</v>
      </c>
      <c r="F43" s="410">
        <v>0</v>
      </c>
      <c r="G43" s="410">
        <v>0</v>
      </c>
      <c r="H43" s="410">
        <v>0</v>
      </c>
      <c r="I43" s="410">
        <v>0</v>
      </c>
      <c r="J43" s="410">
        <v>0</v>
      </c>
      <c r="K43" s="410">
        <v>0</v>
      </c>
      <c r="L43" s="411">
        <v>0</v>
      </c>
    </row>
    <row r="44" spans="1:12" ht="18.95" hidden="1" customHeight="1">
      <c r="A44" s="247"/>
      <c r="B44" s="245"/>
      <c r="C44" s="245"/>
      <c r="D44" s="248" t="s">
        <v>44</v>
      </c>
      <c r="E44" s="409">
        <v>0</v>
      </c>
      <c r="F44" s="410">
        <v>0</v>
      </c>
      <c r="G44" s="410">
        <v>0</v>
      </c>
      <c r="H44" s="410">
        <v>0</v>
      </c>
      <c r="I44" s="410">
        <v>0</v>
      </c>
      <c r="J44" s="410">
        <v>0</v>
      </c>
      <c r="K44" s="410">
        <v>0</v>
      </c>
      <c r="L44" s="411">
        <v>0</v>
      </c>
    </row>
    <row r="45" spans="1:12" ht="18.95" hidden="1" customHeight="1">
      <c r="A45" s="247"/>
      <c r="B45" s="245"/>
      <c r="C45" s="245"/>
      <c r="D45" s="248" t="s">
        <v>45</v>
      </c>
      <c r="E45" s="414">
        <v>0</v>
      </c>
      <c r="F45" s="201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415">
        <v>0</v>
      </c>
    </row>
    <row r="46" spans="1:12" ht="18.95" hidden="1" customHeight="1">
      <c r="A46" s="249"/>
      <c r="B46" s="250"/>
      <c r="C46" s="250"/>
      <c r="D46" s="251" t="s">
        <v>46</v>
      </c>
      <c r="E46" s="416">
        <v>0</v>
      </c>
      <c r="F46" s="417">
        <v>0</v>
      </c>
      <c r="G46" s="417">
        <v>0</v>
      </c>
      <c r="H46" s="417">
        <v>0</v>
      </c>
      <c r="I46" s="417">
        <v>0</v>
      </c>
      <c r="J46" s="417">
        <v>0</v>
      </c>
      <c r="K46" s="417">
        <v>0</v>
      </c>
      <c r="L46" s="418">
        <v>0</v>
      </c>
    </row>
    <row r="47" spans="1:12" ht="18.95" customHeight="1">
      <c r="A47" s="243" t="s">
        <v>380</v>
      </c>
      <c r="B47" s="244" t="s">
        <v>48</v>
      </c>
      <c r="C47" s="245" t="s">
        <v>381</v>
      </c>
      <c r="D47" s="259" t="s">
        <v>42</v>
      </c>
      <c r="E47" s="408">
        <v>364289</v>
      </c>
      <c r="F47" s="349">
        <v>272712</v>
      </c>
      <c r="G47" s="349">
        <v>236</v>
      </c>
      <c r="H47" s="349">
        <v>86778</v>
      </c>
      <c r="I47" s="349">
        <v>326</v>
      </c>
      <c r="J47" s="349">
        <v>0</v>
      </c>
      <c r="K47" s="349">
        <v>0</v>
      </c>
      <c r="L47" s="350">
        <v>4237</v>
      </c>
    </row>
    <row r="48" spans="1:12" ht="18.95" customHeight="1">
      <c r="A48" s="243"/>
      <c r="B48" s="244"/>
      <c r="C48" s="245"/>
      <c r="D48" s="248" t="s">
        <v>43</v>
      </c>
      <c r="E48" s="409">
        <v>367287.29299999989</v>
      </c>
      <c r="F48" s="410">
        <v>272632.29599999997</v>
      </c>
      <c r="G48" s="410">
        <v>240.50799999999998</v>
      </c>
      <c r="H48" s="410">
        <v>86932.25999999998</v>
      </c>
      <c r="I48" s="410">
        <v>409.99</v>
      </c>
      <c r="J48" s="410">
        <v>0</v>
      </c>
      <c r="K48" s="410">
        <v>0</v>
      </c>
      <c r="L48" s="411">
        <v>7072.2389999999996</v>
      </c>
    </row>
    <row r="49" spans="1:12" ht="18.95" customHeight="1">
      <c r="A49" s="243"/>
      <c r="B49" s="244"/>
      <c r="C49" s="245"/>
      <c r="D49" s="248" t="s">
        <v>44</v>
      </c>
      <c r="E49" s="409">
        <v>318089.20135000005</v>
      </c>
      <c r="F49" s="410">
        <v>246434.54819999999</v>
      </c>
      <c r="G49" s="410">
        <v>117.11394999999999</v>
      </c>
      <c r="H49" s="410">
        <v>68072.844310000044</v>
      </c>
      <c r="I49" s="410">
        <v>388.51770999999997</v>
      </c>
      <c r="J49" s="410">
        <v>0</v>
      </c>
      <c r="K49" s="410">
        <v>0</v>
      </c>
      <c r="L49" s="411">
        <v>3076.1771800000006</v>
      </c>
    </row>
    <row r="50" spans="1:12" ht="18.95" customHeight="1">
      <c r="A50" s="243"/>
      <c r="B50" s="245"/>
      <c r="C50" s="245"/>
      <c r="D50" s="248" t="s">
        <v>45</v>
      </c>
      <c r="E50" s="414">
        <v>0.87317816719692343</v>
      </c>
      <c r="F50" s="201">
        <v>0.90364394746105781</v>
      </c>
      <c r="G50" s="201">
        <v>0.49624555084745758</v>
      </c>
      <c r="H50" s="201">
        <v>0.78444818168199359</v>
      </c>
      <c r="I50" s="201">
        <v>1.1917721165644171</v>
      </c>
      <c r="J50" s="201">
        <v>0</v>
      </c>
      <c r="K50" s="201">
        <v>0</v>
      </c>
      <c r="L50" s="415">
        <v>0.72602718432853453</v>
      </c>
    </row>
    <row r="51" spans="1:12" ht="18.95" customHeight="1">
      <c r="A51" s="249"/>
      <c r="B51" s="250"/>
      <c r="C51" s="250"/>
      <c r="D51" s="253" t="s">
        <v>46</v>
      </c>
      <c r="E51" s="416">
        <v>0.86605011230268769</v>
      </c>
      <c r="F51" s="417">
        <v>0.90390812759761963</v>
      </c>
      <c r="G51" s="417">
        <v>0.4869440933357726</v>
      </c>
      <c r="H51" s="417">
        <v>0.78305619007259286</v>
      </c>
      <c r="I51" s="417">
        <v>0.94762728359228265</v>
      </c>
      <c r="J51" s="417">
        <v>0</v>
      </c>
      <c r="K51" s="417">
        <v>0</v>
      </c>
      <c r="L51" s="418">
        <v>0.43496510511027708</v>
      </c>
    </row>
    <row r="52" spans="1:12" ht="18.95" customHeight="1">
      <c r="A52" s="243" t="s">
        <v>382</v>
      </c>
      <c r="B52" s="244" t="s">
        <v>48</v>
      </c>
      <c r="C52" s="245" t="s">
        <v>383</v>
      </c>
      <c r="D52" s="246" t="s">
        <v>42</v>
      </c>
      <c r="E52" s="408">
        <v>18000</v>
      </c>
      <c r="F52" s="349">
        <v>18000</v>
      </c>
      <c r="G52" s="349">
        <v>0</v>
      </c>
      <c r="H52" s="349">
        <v>0</v>
      </c>
      <c r="I52" s="349">
        <v>0</v>
      </c>
      <c r="J52" s="349">
        <v>0</v>
      </c>
      <c r="K52" s="349">
        <v>0</v>
      </c>
      <c r="L52" s="350">
        <v>0</v>
      </c>
    </row>
    <row r="53" spans="1:12" ht="18.95" customHeight="1">
      <c r="A53" s="243"/>
      <c r="B53" s="244"/>
      <c r="C53" s="245"/>
      <c r="D53" s="248" t="s">
        <v>43</v>
      </c>
      <c r="E53" s="409">
        <v>18000</v>
      </c>
      <c r="F53" s="410">
        <v>18000</v>
      </c>
      <c r="G53" s="410">
        <v>0</v>
      </c>
      <c r="H53" s="410">
        <v>0</v>
      </c>
      <c r="I53" s="410">
        <v>0</v>
      </c>
      <c r="J53" s="410">
        <v>0</v>
      </c>
      <c r="K53" s="410">
        <v>0</v>
      </c>
      <c r="L53" s="411">
        <v>0</v>
      </c>
    </row>
    <row r="54" spans="1:12" ht="18.95" customHeight="1">
      <c r="A54" s="243"/>
      <c r="B54" s="244"/>
      <c r="C54" s="245"/>
      <c r="D54" s="248" t="s">
        <v>44</v>
      </c>
      <c r="E54" s="409">
        <v>12306.652</v>
      </c>
      <c r="F54" s="410">
        <v>12306.652</v>
      </c>
      <c r="G54" s="410">
        <v>0</v>
      </c>
      <c r="H54" s="410">
        <v>0</v>
      </c>
      <c r="I54" s="410">
        <v>0</v>
      </c>
      <c r="J54" s="410">
        <v>0</v>
      </c>
      <c r="K54" s="410">
        <v>0</v>
      </c>
      <c r="L54" s="411">
        <v>0</v>
      </c>
    </row>
    <row r="55" spans="1:12" ht="18.95" customHeight="1">
      <c r="A55" s="247"/>
      <c r="B55" s="245"/>
      <c r="C55" s="245"/>
      <c r="D55" s="248" t="s">
        <v>45</v>
      </c>
      <c r="E55" s="414">
        <v>0.68370288888888886</v>
      </c>
      <c r="F55" s="201">
        <v>0.68370288888888886</v>
      </c>
      <c r="G55" s="201">
        <v>0</v>
      </c>
      <c r="H55" s="201">
        <v>0</v>
      </c>
      <c r="I55" s="201">
        <v>0</v>
      </c>
      <c r="J55" s="201">
        <v>0</v>
      </c>
      <c r="K55" s="201">
        <v>0</v>
      </c>
      <c r="L55" s="415">
        <v>0</v>
      </c>
    </row>
    <row r="56" spans="1:12" ht="18.95" customHeight="1">
      <c r="A56" s="249"/>
      <c r="B56" s="250"/>
      <c r="C56" s="250"/>
      <c r="D56" s="253" t="s">
        <v>46</v>
      </c>
      <c r="E56" s="416">
        <v>0.68370288888888886</v>
      </c>
      <c r="F56" s="417">
        <v>0.68370288888888886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8">
        <v>0</v>
      </c>
    </row>
    <row r="57" spans="1:12" ht="18.95" customHeight="1">
      <c r="A57" s="243" t="s">
        <v>384</v>
      </c>
      <c r="B57" s="244" t="s">
        <v>48</v>
      </c>
      <c r="C57" s="245" t="s">
        <v>385</v>
      </c>
      <c r="D57" s="248" t="s">
        <v>42</v>
      </c>
      <c r="E57" s="408">
        <v>10899314</v>
      </c>
      <c r="F57" s="349">
        <v>4481588</v>
      </c>
      <c r="G57" s="349">
        <v>13866</v>
      </c>
      <c r="H57" s="349">
        <v>3349462</v>
      </c>
      <c r="I57" s="349">
        <v>2526359</v>
      </c>
      <c r="J57" s="349">
        <v>0</v>
      </c>
      <c r="K57" s="349">
        <v>0</v>
      </c>
      <c r="L57" s="350">
        <v>528039</v>
      </c>
    </row>
    <row r="58" spans="1:12" ht="18.95" customHeight="1">
      <c r="A58" s="243"/>
      <c r="B58" s="244"/>
      <c r="C58" s="245"/>
      <c r="D58" s="248" t="s">
        <v>43</v>
      </c>
      <c r="E58" s="409">
        <v>14179423.624329995</v>
      </c>
      <c r="F58" s="410">
        <v>4922460.7938099978</v>
      </c>
      <c r="G58" s="410">
        <v>13607.173279999999</v>
      </c>
      <c r="H58" s="410">
        <v>3404047.2057600007</v>
      </c>
      <c r="I58" s="410">
        <v>5286434.4474799968</v>
      </c>
      <c r="J58" s="410">
        <v>0</v>
      </c>
      <c r="K58" s="410">
        <v>0</v>
      </c>
      <c r="L58" s="411">
        <v>552874.00400000042</v>
      </c>
    </row>
    <row r="59" spans="1:12" ht="18.95" customHeight="1">
      <c r="A59" s="243"/>
      <c r="B59" s="244"/>
      <c r="C59" s="245"/>
      <c r="D59" s="248" t="s">
        <v>44</v>
      </c>
      <c r="E59" s="409">
        <v>8537883.8283600006</v>
      </c>
      <c r="F59" s="410">
        <v>3901196.0142200012</v>
      </c>
      <c r="G59" s="410">
        <v>8521.8225000000002</v>
      </c>
      <c r="H59" s="410">
        <v>2206904.0641099992</v>
      </c>
      <c r="I59" s="410">
        <v>1994376.43536</v>
      </c>
      <c r="J59" s="410">
        <v>0</v>
      </c>
      <c r="K59" s="410">
        <v>0</v>
      </c>
      <c r="L59" s="411">
        <v>426885.49217000004</v>
      </c>
    </row>
    <row r="60" spans="1:12" ht="18.95" customHeight="1">
      <c r="A60" s="247"/>
      <c r="B60" s="245"/>
      <c r="C60" s="245"/>
      <c r="D60" s="248" t="s">
        <v>45</v>
      </c>
      <c r="E60" s="414">
        <v>0.78334139454648255</v>
      </c>
      <c r="F60" s="201">
        <v>0.87049412266812598</v>
      </c>
      <c r="G60" s="201">
        <v>0.61458405452185205</v>
      </c>
      <c r="H60" s="201">
        <v>0.65888314723677988</v>
      </c>
      <c r="I60" s="201">
        <v>0.78942716983611594</v>
      </c>
      <c r="J60" s="201">
        <v>0</v>
      </c>
      <c r="K60" s="201">
        <v>0</v>
      </c>
      <c r="L60" s="415">
        <v>0.80843553633349063</v>
      </c>
    </row>
    <row r="61" spans="1:12" ht="18.95" customHeight="1">
      <c r="A61" s="249"/>
      <c r="B61" s="250"/>
      <c r="C61" s="250"/>
      <c r="D61" s="248" t="s">
        <v>46</v>
      </c>
      <c r="E61" s="416">
        <v>0.60213193812124588</v>
      </c>
      <c r="F61" s="417">
        <v>0.79252962646767267</v>
      </c>
      <c r="G61" s="417">
        <v>0.62627426906699912</v>
      </c>
      <c r="H61" s="417">
        <v>0.64831770263810939</v>
      </c>
      <c r="I61" s="417">
        <v>0.37726305985137187</v>
      </c>
      <c r="J61" s="417">
        <v>0</v>
      </c>
      <c r="K61" s="417">
        <v>0</v>
      </c>
      <c r="L61" s="418">
        <v>0.77212075279632741</v>
      </c>
    </row>
    <row r="62" spans="1:12" ht="18.95" customHeight="1">
      <c r="A62" s="243" t="s">
        <v>386</v>
      </c>
      <c r="B62" s="244" t="s">
        <v>48</v>
      </c>
      <c r="C62" s="245" t="s">
        <v>135</v>
      </c>
      <c r="D62" s="246" t="s">
        <v>42</v>
      </c>
      <c r="E62" s="408">
        <v>57940</v>
      </c>
      <c r="F62" s="349">
        <v>54366</v>
      </c>
      <c r="G62" s="349">
        <v>10</v>
      </c>
      <c r="H62" s="349">
        <v>3564</v>
      </c>
      <c r="I62" s="349">
        <v>0</v>
      </c>
      <c r="J62" s="349">
        <v>0</v>
      </c>
      <c r="K62" s="349">
        <v>0</v>
      </c>
      <c r="L62" s="350">
        <v>0</v>
      </c>
    </row>
    <row r="63" spans="1:12" ht="18.95" customHeight="1">
      <c r="A63" s="243"/>
      <c r="B63" s="244"/>
      <c r="C63" s="245"/>
      <c r="D63" s="248" t="s">
        <v>43</v>
      </c>
      <c r="E63" s="409">
        <v>58070.030070000001</v>
      </c>
      <c r="F63" s="410">
        <v>54366</v>
      </c>
      <c r="G63" s="410">
        <v>10</v>
      </c>
      <c r="H63" s="410">
        <v>3394.0300699999998</v>
      </c>
      <c r="I63" s="410">
        <v>300</v>
      </c>
      <c r="J63" s="410">
        <v>0</v>
      </c>
      <c r="K63" s="410">
        <v>0</v>
      </c>
      <c r="L63" s="411">
        <v>0</v>
      </c>
    </row>
    <row r="64" spans="1:12" ht="18.95" customHeight="1">
      <c r="A64" s="243"/>
      <c r="B64" s="244"/>
      <c r="C64" s="245"/>
      <c r="D64" s="248" t="s">
        <v>44</v>
      </c>
      <c r="E64" s="409">
        <v>52172.834309999998</v>
      </c>
      <c r="F64" s="410">
        <v>49616.808079999995</v>
      </c>
      <c r="G64" s="410">
        <v>4.06534</v>
      </c>
      <c r="H64" s="410">
        <v>2551.9608899999998</v>
      </c>
      <c r="I64" s="410">
        <v>0</v>
      </c>
      <c r="J64" s="410">
        <v>0</v>
      </c>
      <c r="K64" s="410">
        <v>0</v>
      </c>
      <c r="L64" s="411">
        <v>0</v>
      </c>
    </row>
    <row r="65" spans="1:12" ht="18.95" customHeight="1">
      <c r="A65" s="247"/>
      <c r="B65" s="245"/>
      <c r="C65" s="245"/>
      <c r="D65" s="248" t="s">
        <v>45</v>
      </c>
      <c r="E65" s="414">
        <v>0.90046313962720048</v>
      </c>
      <c r="F65" s="201">
        <v>0.9126440804914836</v>
      </c>
      <c r="G65" s="201">
        <v>0.40653400000000001</v>
      </c>
      <c r="H65" s="201">
        <v>0.71603840909090899</v>
      </c>
      <c r="I65" s="201">
        <v>0</v>
      </c>
      <c r="J65" s="201">
        <v>0</v>
      </c>
      <c r="K65" s="201">
        <v>0</v>
      </c>
      <c r="L65" s="415">
        <v>0</v>
      </c>
    </row>
    <row r="66" spans="1:12" ht="18.95" customHeight="1">
      <c r="A66" s="249"/>
      <c r="B66" s="250"/>
      <c r="C66" s="250"/>
      <c r="D66" s="253" t="s">
        <v>46</v>
      </c>
      <c r="E66" s="416">
        <v>0.89844682785782481</v>
      </c>
      <c r="F66" s="417">
        <v>0.9126440804914836</v>
      </c>
      <c r="G66" s="417">
        <v>0.40653400000000001</v>
      </c>
      <c r="H66" s="417">
        <v>0.75189695947508206</v>
      </c>
      <c r="I66" s="417">
        <v>0</v>
      </c>
      <c r="J66" s="417">
        <v>0</v>
      </c>
      <c r="K66" s="417">
        <v>0</v>
      </c>
      <c r="L66" s="418">
        <v>0</v>
      </c>
    </row>
    <row r="67" spans="1:12" ht="18.95" customHeight="1">
      <c r="A67" s="243" t="s">
        <v>387</v>
      </c>
      <c r="B67" s="244" t="s">
        <v>48</v>
      </c>
      <c r="C67" s="245" t="s">
        <v>388</v>
      </c>
      <c r="D67" s="246" t="s">
        <v>42</v>
      </c>
      <c r="E67" s="408">
        <v>1332054</v>
      </c>
      <c r="F67" s="349">
        <v>1320532</v>
      </c>
      <c r="G67" s="349">
        <v>345</v>
      </c>
      <c r="H67" s="349">
        <v>10508</v>
      </c>
      <c r="I67" s="349">
        <v>669</v>
      </c>
      <c r="J67" s="349">
        <v>0</v>
      </c>
      <c r="K67" s="349">
        <v>0</v>
      </c>
      <c r="L67" s="350">
        <v>0</v>
      </c>
    </row>
    <row r="68" spans="1:12" ht="18.95" customHeight="1">
      <c r="A68" s="243"/>
      <c r="B68" s="244"/>
      <c r="C68" s="245"/>
      <c r="D68" s="248" t="s">
        <v>43</v>
      </c>
      <c r="E68" s="409">
        <v>2330767.8369000005</v>
      </c>
      <c r="F68" s="410">
        <v>2283572.5243100007</v>
      </c>
      <c r="G68" s="410">
        <v>341.36521999999997</v>
      </c>
      <c r="H68" s="410">
        <v>43534.579110000006</v>
      </c>
      <c r="I68" s="410">
        <v>3319.3682599999997</v>
      </c>
      <c r="J68" s="410">
        <v>0</v>
      </c>
      <c r="K68" s="410">
        <v>0</v>
      </c>
      <c r="L68" s="411">
        <v>0</v>
      </c>
    </row>
    <row r="69" spans="1:12" ht="18.95" customHeight="1">
      <c r="A69" s="243"/>
      <c r="B69" s="244"/>
      <c r="C69" s="245"/>
      <c r="D69" s="248" t="s">
        <v>44</v>
      </c>
      <c r="E69" s="409">
        <v>1767498.9379400003</v>
      </c>
      <c r="F69" s="410">
        <v>1732317.7541800004</v>
      </c>
      <c r="G69" s="410">
        <v>155.45479999999998</v>
      </c>
      <c r="H69" s="410">
        <v>33895.21516</v>
      </c>
      <c r="I69" s="410">
        <v>1130.5138000000002</v>
      </c>
      <c r="J69" s="410">
        <v>0</v>
      </c>
      <c r="K69" s="410">
        <v>0</v>
      </c>
      <c r="L69" s="411">
        <v>0</v>
      </c>
    </row>
    <row r="70" spans="1:12" ht="18.95" customHeight="1">
      <c r="A70" s="247"/>
      <c r="B70" s="245"/>
      <c r="C70" s="245"/>
      <c r="D70" s="248" t="s">
        <v>45</v>
      </c>
      <c r="E70" s="414">
        <v>1.3268973614733339</v>
      </c>
      <c r="F70" s="201">
        <v>1.3118332264420707</v>
      </c>
      <c r="G70" s="201">
        <v>0.45059362318840573</v>
      </c>
      <c r="H70" s="201">
        <v>3.2256580852683667</v>
      </c>
      <c r="I70" s="201">
        <v>1.6898562032884905</v>
      </c>
      <c r="J70" s="201">
        <v>0</v>
      </c>
      <c r="K70" s="201">
        <v>0</v>
      </c>
      <c r="L70" s="415">
        <v>0</v>
      </c>
    </row>
    <row r="71" spans="1:12" ht="18.95" customHeight="1">
      <c r="A71" s="249"/>
      <c r="B71" s="250"/>
      <c r="C71" s="250"/>
      <c r="D71" s="251" t="s">
        <v>46</v>
      </c>
      <c r="E71" s="416">
        <v>0.75833333116988322</v>
      </c>
      <c r="F71" s="417">
        <v>0.75859984114296253</v>
      </c>
      <c r="G71" s="417">
        <v>0.45539144263144321</v>
      </c>
      <c r="H71" s="417">
        <v>0.77858143693903725</v>
      </c>
      <c r="I71" s="417">
        <v>0.34058101164105253</v>
      </c>
      <c r="J71" s="417">
        <v>0</v>
      </c>
      <c r="K71" s="417">
        <v>0</v>
      </c>
      <c r="L71" s="418">
        <v>0</v>
      </c>
    </row>
    <row r="72" spans="1:12" ht="18.95" customHeight="1">
      <c r="A72" s="260" t="s">
        <v>389</v>
      </c>
      <c r="B72" s="256" t="s">
        <v>48</v>
      </c>
      <c r="C72" s="261" t="s">
        <v>390</v>
      </c>
      <c r="D72" s="258" t="s">
        <v>42</v>
      </c>
      <c r="E72" s="408">
        <v>438923</v>
      </c>
      <c r="F72" s="349">
        <v>299971</v>
      </c>
      <c r="G72" s="349">
        <v>242</v>
      </c>
      <c r="H72" s="349">
        <v>126696</v>
      </c>
      <c r="I72" s="349">
        <v>5735</v>
      </c>
      <c r="J72" s="349">
        <v>0</v>
      </c>
      <c r="K72" s="349">
        <v>0</v>
      </c>
      <c r="L72" s="350">
        <v>6279</v>
      </c>
    </row>
    <row r="73" spans="1:12" ht="18.95" customHeight="1">
      <c r="A73" s="243"/>
      <c r="B73" s="244"/>
      <c r="C73" s="245"/>
      <c r="D73" s="248" t="s">
        <v>43</v>
      </c>
      <c r="E73" s="409">
        <v>452184.8037300001</v>
      </c>
      <c r="F73" s="410">
        <v>301067.89006000006</v>
      </c>
      <c r="G73" s="410">
        <v>269.92500000000001</v>
      </c>
      <c r="H73" s="410">
        <v>105740.33022000008</v>
      </c>
      <c r="I73" s="410">
        <v>7807.4174499999999</v>
      </c>
      <c r="J73" s="410">
        <v>0</v>
      </c>
      <c r="K73" s="410">
        <v>0</v>
      </c>
      <c r="L73" s="411">
        <v>37299.241000000002</v>
      </c>
    </row>
    <row r="74" spans="1:12" ht="18.95" customHeight="1">
      <c r="A74" s="243"/>
      <c r="B74" s="244"/>
      <c r="C74" s="245"/>
      <c r="D74" s="248" t="s">
        <v>44</v>
      </c>
      <c r="E74" s="409">
        <v>325059.84951999999</v>
      </c>
      <c r="F74" s="410">
        <v>228052.26376999999</v>
      </c>
      <c r="G74" s="410">
        <v>147.39360999999997</v>
      </c>
      <c r="H74" s="410">
        <v>73252.391130000018</v>
      </c>
      <c r="I74" s="410">
        <v>2548.57278</v>
      </c>
      <c r="J74" s="410">
        <v>0</v>
      </c>
      <c r="K74" s="410">
        <v>0</v>
      </c>
      <c r="L74" s="411">
        <v>21059.228230000001</v>
      </c>
    </row>
    <row r="75" spans="1:12" ht="18.95" customHeight="1">
      <c r="A75" s="247"/>
      <c r="B75" s="245"/>
      <c r="C75" s="245" t="s">
        <v>4</v>
      </c>
      <c r="D75" s="248" t="s">
        <v>45</v>
      </c>
      <c r="E75" s="414">
        <v>0.7405851357071741</v>
      </c>
      <c r="F75" s="201">
        <v>0.76024770317797385</v>
      </c>
      <c r="G75" s="201">
        <v>0.60906450413223123</v>
      </c>
      <c r="H75" s="201">
        <v>0.57817445799393841</v>
      </c>
      <c r="I75" s="201">
        <v>0.44438932519616392</v>
      </c>
      <c r="J75" s="201">
        <v>0</v>
      </c>
      <c r="K75" s="201">
        <v>0</v>
      </c>
      <c r="L75" s="415">
        <v>3.3539143541965282</v>
      </c>
    </row>
    <row r="76" spans="1:12" ht="18.95" customHeight="1">
      <c r="A76" s="249"/>
      <c r="B76" s="250"/>
      <c r="C76" s="250"/>
      <c r="D76" s="254" t="s">
        <v>46</v>
      </c>
      <c r="E76" s="416">
        <v>0.71886504552703523</v>
      </c>
      <c r="F76" s="417">
        <v>0.75747786894361691</v>
      </c>
      <c r="G76" s="417">
        <v>0.54605394090951176</v>
      </c>
      <c r="H76" s="417">
        <v>0.692757351689685</v>
      </c>
      <c r="I76" s="417">
        <v>0.32642968002178491</v>
      </c>
      <c r="J76" s="417">
        <v>0</v>
      </c>
      <c r="K76" s="417">
        <v>0</v>
      </c>
      <c r="L76" s="418">
        <v>0.56460205798825769</v>
      </c>
    </row>
    <row r="77" spans="1:12" ht="18.95" customHeight="1">
      <c r="A77" s="243" t="s">
        <v>391</v>
      </c>
      <c r="B77" s="244" t="s">
        <v>48</v>
      </c>
      <c r="C77" s="245" t="s">
        <v>392</v>
      </c>
      <c r="D77" s="259" t="s">
        <v>42</v>
      </c>
      <c r="E77" s="408">
        <v>195499</v>
      </c>
      <c r="F77" s="349"/>
      <c r="G77" s="349">
        <v>260</v>
      </c>
      <c r="H77" s="349">
        <v>191509</v>
      </c>
      <c r="I77" s="349">
        <v>1300</v>
      </c>
      <c r="J77" s="349">
        <v>0</v>
      </c>
      <c r="K77" s="349">
        <v>0</v>
      </c>
      <c r="L77" s="350">
        <v>2430</v>
      </c>
    </row>
    <row r="78" spans="1:12" ht="18.95" customHeight="1">
      <c r="A78" s="243"/>
      <c r="B78" s="244"/>
      <c r="C78" s="245"/>
      <c r="D78" s="248" t="s">
        <v>43</v>
      </c>
      <c r="E78" s="409">
        <v>195731.19499999992</v>
      </c>
      <c r="F78" s="410">
        <v>0</v>
      </c>
      <c r="G78" s="410">
        <v>326.92400000000004</v>
      </c>
      <c r="H78" s="410">
        <v>190666.44699999993</v>
      </c>
      <c r="I78" s="410">
        <v>2164.8200000000002</v>
      </c>
      <c r="J78" s="410">
        <v>0</v>
      </c>
      <c r="K78" s="410">
        <v>0</v>
      </c>
      <c r="L78" s="411">
        <v>2573.0040000000004</v>
      </c>
    </row>
    <row r="79" spans="1:12" ht="18.95" customHeight="1">
      <c r="A79" s="243"/>
      <c r="B79" s="244"/>
      <c r="C79" s="245"/>
      <c r="D79" s="248" t="s">
        <v>44</v>
      </c>
      <c r="E79" s="409">
        <v>156607.32985000004</v>
      </c>
      <c r="F79" s="410">
        <v>0</v>
      </c>
      <c r="G79" s="410">
        <v>243.68438</v>
      </c>
      <c r="H79" s="410">
        <v>153038.61435000005</v>
      </c>
      <c r="I79" s="410">
        <v>1468.5051900000001</v>
      </c>
      <c r="J79" s="410">
        <v>0</v>
      </c>
      <c r="K79" s="410">
        <v>0</v>
      </c>
      <c r="L79" s="411">
        <v>1856.52593</v>
      </c>
    </row>
    <row r="80" spans="1:12" ht="18.95" customHeight="1">
      <c r="A80" s="247"/>
      <c r="B80" s="245"/>
      <c r="C80" s="245"/>
      <c r="D80" s="248" t="s">
        <v>45</v>
      </c>
      <c r="E80" s="414">
        <v>0.80106460825886594</v>
      </c>
      <c r="F80" s="201">
        <v>0</v>
      </c>
      <c r="G80" s="201">
        <v>0.93724761538461543</v>
      </c>
      <c r="H80" s="201">
        <v>0.79911969855202647</v>
      </c>
      <c r="I80" s="201">
        <v>1.1296193769230769</v>
      </c>
      <c r="J80" s="201">
        <v>0</v>
      </c>
      <c r="K80" s="201">
        <v>0</v>
      </c>
      <c r="L80" s="415">
        <v>0.76400244032921816</v>
      </c>
    </row>
    <row r="81" spans="1:12" ht="18.95" customHeight="1">
      <c r="A81" s="249"/>
      <c r="B81" s="250"/>
      <c r="C81" s="250"/>
      <c r="D81" s="248" t="s">
        <v>46</v>
      </c>
      <c r="E81" s="416">
        <v>0.80011430906555336</v>
      </c>
      <c r="F81" s="417">
        <v>0</v>
      </c>
      <c r="G81" s="417">
        <v>0.74538541067648745</v>
      </c>
      <c r="H81" s="417">
        <v>0.80265099999477152</v>
      </c>
      <c r="I81" s="417">
        <v>0.67834978889699837</v>
      </c>
      <c r="J81" s="417">
        <v>0</v>
      </c>
      <c r="K81" s="417">
        <v>0</v>
      </c>
      <c r="L81" s="418">
        <v>0.72154024245589965</v>
      </c>
    </row>
    <row r="82" spans="1:12" ht="18.95" customHeight="1">
      <c r="A82" s="243" t="s">
        <v>393</v>
      </c>
      <c r="B82" s="244" t="s">
        <v>48</v>
      </c>
      <c r="C82" s="245" t="s">
        <v>112</v>
      </c>
      <c r="D82" s="246" t="s">
        <v>42</v>
      </c>
      <c r="E82" s="408">
        <v>6347221</v>
      </c>
      <c r="F82" s="349">
        <v>5099417</v>
      </c>
      <c r="G82" s="349">
        <v>41521</v>
      </c>
      <c r="H82" s="349">
        <v>774696</v>
      </c>
      <c r="I82" s="349">
        <v>294856</v>
      </c>
      <c r="J82" s="349">
        <v>0</v>
      </c>
      <c r="K82" s="349">
        <v>0</v>
      </c>
      <c r="L82" s="350">
        <v>136731</v>
      </c>
    </row>
    <row r="83" spans="1:12" ht="18.95" customHeight="1">
      <c r="A83" s="243"/>
      <c r="B83" s="244"/>
      <c r="C83" s="245"/>
      <c r="D83" s="248" t="s">
        <v>43</v>
      </c>
      <c r="E83" s="409">
        <v>6702029.9999999991</v>
      </c>
      <c r="F83" s="410">
        <v>5401460.7119999994</v>
      </c>
      <c r="G83" s="410">
        <v>41521</v>
      </c>
      <c r="H83" s="410">
        <v>787896.28800000006</v>
      </c>
      <c r="I83" s="410">
        <v>334319.00000000006</v>
      </c>
      <c r="J83" s="410">
        <v>0</v>
      </c>
      <c r="K83" s="410">
        <v>0</v>
      </c>
      <c r="L83" s="411">
        <v>136833</v>
      </c>
    </row>
    <row r="84" spans="1:12" ht="18.95" customHeight="1">
      <c r="A84" s="243"/>
      <c r="B84" s="244"/>
      <c r="C84" s="245"/>
      <c r="D84" s="248" t="s">
        <v>44</v>
      </c>
      <c r="E84" s="409">
        <v>4912031.9379200004</v>
      </c>
      <c r="F84" s="410">
        <v>4053472.7899999996</v>
      </c>
      <c r="G84" s="410">
        <v>38213.775009999998</v>
      </c>
      <c r="H84" s="410">
        <v>528840.67373000004</v>
      </c>
      <c r="I84" s="410">
        <v>188392.67249999999</v>
      </c>
      <c r="J84" s="410">
        <v>0</v>
      </c>
      <c r="K84" s="410">
        <v>0</v>
      </c>
      <c r="L84" s="411">
        <v>103112.02668000001</v>
      </c>
    </row>
    <row r="85" spans="1:12" ht="18.95" customHeight="1">
      <c r="A85" s="247"/>
      <c r="B85" s="245"/>
      <c r="C85" s="245"/>
      <c r="D85" s="248" t="s">
        <v>45</v>
      </c>
      <c r="E85" s="414">
        <v>0.77388701888905398</v>
      </c>
      <c r="F85" s="201">
        <v>0.79488945304924064</v>
      </c>
      <c r="G85" s="201">
        <v>0.92034813732809895</v>
      </c>
      <c r="H85" s="201">
        <v>0.68264283503464585</v>
      </c>
      <c r="I85" s="201">
        <v>0.63893111383183654</v>
      </c>
      <c r="J85" s="201">
        <v>0</v>
      </c>
      <c r="K85" s="201">
        <v>0</v>
      </c>
      <c r="L85" s="415">
        <v>0.75412325427298865</v>
      </c>
    </row>
    <row r="86" spans="1:12" ht="18.95" customHeight="1">
      <c r="A86" s="249"/>
      <c r="B86" s="250"/>
      <c r="C86" s="250"/>
      <c r="D86" s="253" t="s">
        <v>46</v>
      </c>
      <c r="E86" s="416">
        <v>0.73291703229021676</v>
      </c>
      <c r="F86" s="417">
        <v>0.75044011354090179</v>
      </c>
      <c r="G86" s="417">
        <v>0.92034813732809895</v>
      </c>
      <c r="H86" s="417">
        <v>0.67120594649888743</v>
      </c>
      <c r="I86" s="417">
        <v>0.56351171336358374</v>
      </c>
      <c r="J86" s="417">
        <v>0</v>
      </c>
      <c r="K86" s="417">
        <v>0</v>
      </c>
      <c r="L86" s="418">
        <v>0.75356110499660178</v>
      </c>
    </row>
    <row r="87" spans="1:12" ht="18.95" customHeight="1">
      <c r="A87" s="243" t="s">
        <v>394</v>
      </c>
      <c r="B87" s="244" t="s">
        <v>48</v>
      </c>
      <c r="C87" s="245" t="s">
        <v>84</v>
      </c>
      <c r="D87" s="248" t="s">
        <v>42</v>
      </c>
      <c r="E87" s="408">
        <v>13836776</v>
      </c>
      <c r="F87" s="349">
        <v>490791</v>
      </c>
      <c r="G87" s="349">
        <v>394837</v>
      </c>
      <c r="H87" s="349">
        <v>11620236</v>
      </c>
      <c r="I87" s="349">
        <v>503085</v>
      </c>
      <c r="J87" s="349">
        <v>0</v>
      </c>
      <c r="K87" s="349">
        <v>0</v>
      </c>
      <c r="L87" s="350">
        <v>827827</v>
      </c>
    </row>
    <row r="88" spans="1:12" ht="18.95" customHeight="1">
      <c r="A88" s="243"/>
      <c r="B88" s="244"/>
      <c r="C88" s="245"/>
      <c r="D88" s="248" t="s">
        <v>43</v>
      </c>
      <c r="E88" s="409">
        <v>14594151.101049982</v>
      </c>
      <c r="F88" s="410">
        <v>808207.74618000002</v>
      </c>
      <c r="G88" s="410">
        <v>391541.81504999998</v>
      </c>
      <c r="H88" s="410">
        <v>11968049.067909982</v>
      </c>
      <c r="I88" s="410">
        <v>598851.77086000016</v>
      </c>
      <c r="J88" s="410">
        <v>0</v>
      </c>
      <c r="K88" s="410">
        <v>0</v>
      </c>
      <c r="L88" s="411">
        <v>827500.70104999957</v>
      </c>
    </row>
    <row r="89" spans="1:12" ht="18.95" customHeight="1">
      <c r="A89" s="243"/>
      <c r="B89" s="244"/>
      <c r="C89" s="245"/>
      <c r="D89" s="248" t="s">
        <v>44</v>
      </c>
      <c r="E89" s="409">
        <v>10794962.557889991</v>
      </c>
      <c r="F89" s="410">
        <v>600524.95365999953</v>
      </c>
      <c r="G89" s="410">
        <v>254975.65004000001</v>
      </c>
      <c r="H89" s="410">
        <v>9255254.3163499907</v>
      </c>
      <c r="I89" s="410">
        <v>138412.40472000005</v>
      </c>
      <c r="J89" s="410">
        <v>0</v>
      </c>
      <c r="K89" s="410">
        <v>0</v>
      </c>
      <c r="L89" s="411">
        <v>545795.23311999999</v>
      </c>
    </row>
    <row r="90" spans="1:12" ht="18.95" customHeight="1">
      <c r="A90" s="243"/>
      <c r="B90" s="245"/>
      <c r="C90" s="245"/>
      <c r="D90" s="248" t="s">
        <v>45</v>
      </c>
      <c r="E90" s="414">
        <v>0.78016458153908042</v>
      </c>
      <c r="F90" s="201">
        <v>1.2235859126593591</v>
      </c>
      <c r="G90" s="201">
        <v>0.64577445892862118</v>
      </c>
      <c r="H90" s="201">
        <v>0.79647731047372794</v>
      </c>
      <c r="I90" s="201">
        <v>0.27512727415844251</v>
      </c>
      <c r="J90" s="201">
        <v>0</v>
      </c>
      <c r="K90" s="201">
        <v>0</v>
      </c>
      <c r="L90" s="415">
        <v>0.65931074139886714</v>
      </c>
    </row>
    <row r="91" spans="1:12" ht="18.95" customHeight="1">
      <c r="A91" s="249"/>
      <c r="B91" s="250"/>
      <c r="C91" s="250"/>
      <c r="D91" s="251" t="s">
        <v>46</v>
      </c>
      <c r="E91" s="416">
        <v>0.73967731888930099</v>
      </c>
      <c r="F91" s="417">
        <v>0.74303291016249873</v>
      </c>
      <c r="G91" s="417">
        <v>0.65120924570327066</v>
      </c>
      <c r="H91" s="417">
        <v>0.77333024487392621</v>
      </c>
      <c r="I91" s="417">
        <v>0.23112965754652193</v>
      </c>
      <c r="J91" s="417">
        <v>0</v>
      </c>
      <c r="K91" s="417">
        <v>0</v>
      </c>
      <c r="L91" s="418">
        <v>0.65957071991292704</v>
      </c>
    </row>
    <row r="92" spans="1:12" ht="18.95" customHeight="1">
      <c r="A92" s="243" t="s">
        <v>395</v>
      </c>
      <c r="B92" s="244" t="s">
        <v>48</v>
      </c>
      <c r="C92" s="245" t="s">
        <v>396</v>
      </c>
      <c r="D92" s="246" t="s">
        <v>42</v>
      </c>
      <c r="E92" s="408">
        <v>2652203</v>
      </c>
      <c r="F92" s="349">
        <v>108550</v>
      </c>
      <c r="G92" s="349">
        <v>129722</v>
      </c>
      <c r="H92" s="349">
        <v>2175222</v>
      </c>
      <c r="I92" s="349">
        <v>238694</v>
      </c>
      <c r="J92" s="349">
        <v>0</v>
      </c>
      <c r="K92" s="349">
        <v>0</v>
      </c>
      <c r="L92" s="350">
        <v>15</v>
      </c>
    </row>
    <row r="93" spans="1:12" ht="18.95" customHeight="1">
      <c r="A93" s="243"/>
      <c r="B93" s="244"/>
      <c r="C93" s="245" t="s">
        <v>397</v>
      </c>
      <c r="D93" s="248" t="s">
        <v>43</v>
      </c>
      <c r="E93" s="409">
        <v>3159873.3620000002</v>
      </c>
      <c r="F93" s="410">
        <v>540791.61600000004</v>
      </c>
      <c r="G93" s="410">
        <v>129780.11199999999</v>
      </c>
      <c r="H93" s="410">
        <v>2235154.2749999999</v>
      </c>
      <c r="I93" s="410">
        <v>254132.359</v>
      </c>
      <c r="J93" s="410">
        <v>0</v>
      </c>
      <c r="K93" s="410">
        <v>0</v>
      </c>
      <c r="L93" s="411">
        <v>15</v>
      </c>
    </row>
    <row r="94" spans="1:12" ht="18.95" customHeight="1">
      <c r="A94" s="243"/>
      <c r="B94" s="244"/>
      <c r="C94" s="245" t="s">
        <v>398</v>
      </c>
      <c r="D94" s="248" t="s">
        <v>44</v>
      </c>
      <c r="E94" s="409">
        <v>2276476.7441100008</v>
      </c>
      <c r="F94" s="410">
        <v>453071.18984999991</v>
      </c>
      <c r="G94" s="410">
        <v>111177.22616000001</v>
      </c>
      <c r="H94" s="410">
        <v>1656370.7976900009</v>
      </c>
      <c r="I94" s="410">
        <v>55854.773689999987</v>
      </c>
      <c r="J94" s="410">
        <v>0</v>
      </c>
      <c r="K94" s="410">
        <v>0</v>
      </c>
      <c r="L94" s="411">
        <v>2.7567199999999996</v>
      </c>
    </row>
    <row r="95" spans="1:12" ht="18.95" customHeight="1">
      <c r="A95" s="247"/>
      <c r="B95" s="245"/>
      <c r="C95" s="245" t="s">
        <v>399</v>
      </c>
      <c r="D95" s="248" t="s">
        <v>45</v>
      </c>
      <c r="E95" s="414">
        <v>0.85833427686719332</v>
      </c>
      <c r="F95" s="201">
        <v>4.1738479028097641</v>
      </c>
      <c r="G95" s="201">
        <v>0.85704218374678165</v>
      </c>
      <c r="H95" s="201">
        <v>0.76147206937498835</v>
      </c>
      <c r="I95" s="201">
        <v>0.23400158231878468</v>
      </c>
      <c r="J95" s="201">
        <v>0</v>
      </c>
      <c r="K95" s="201">
        <v>0</v>
      </c>
      <c r="L95" s="415">
        <v>0.1837813333333333</v>
      </c>
    </row>
    <row r="96" spans="1:12" ht="18.95" customHeight="1">
      <c r="A96" s="249"/>
      <c r="B96" s="250"/>
      <c r="C96" s="250"/>
      <c r="D96" s="253" t="s">
        <v>46</v>
      </c>
      <c r="E96" s="416">
        <v>0.72043290452283659</v>
      </c>
      <c r="F96" s="417">
        <v>0.83779255529360841</v>
      </c>
      <c r="G96" s="417">
        <v>0.85665842359575106</v>
      </c>
      <c r="H96" s="417">
        <v>0.74105434967794381</v>
      </c>
      <c r="I96" s="417">
        <v>0.21978615360037637</v>
      </c>
      <c r="J96" s="417">
        <v>0</v>
      </c>
      <c r="K96" s="417">
        <v>0</v>
      </c>
      <c r="L96" s="418">
        <v>0.1837813333333333</v>
      </c>
    </row>
    <row r="97" spans="1:12" ht="18.95" customHeight="1">
      <c r="A97" s="243" t="s">
        <v>400</v>
      </c>
      <c r="B97" s="244" t="s">
        <v>48</v>
      </c>
      <c r="C97" s="245" t="s">
        <v>114</v>
      </c>
      <c r="D97" s="248" t="s">
        <v>42</v>
      </c>
      <c r="E97" s="408">
        <v>33299427</v>
      </c>
      <c r="F97" s="349">
        <v>1370535</v>
      </c>
      <c r="G97" s="349">
        <v>1191603</v>
      </c>
      <c r="H97" s="349">
        <v>19853968</v>
      </c>
      <c r="I97" s="349">
        <v>10883321</v>
      </c>
      <c r="J97" s="349">
        <v>0</v>
      </c>
      <c r="K97" s="349">
        <v>0</v>
      </c>
      <c r="L97" s="350">
        <v>0</v>
      </c>
    </row>
    <row r="98" spans="1:12" ht="18.95" customHeight="1">
      <c r="A98" s="243"/>
      <c r="B98" s="244"/>
      <c r="C98" s="245"/>
      <c r="D98" s="248" t="s">
        <v>43</v>
      </c>
      <c r="E98" s="409">
        <v>34900652.821939975</v>
      </c>
      <c r="F98" s="410">
        <v>1426013.5210000002</v>
      </c>
      <c r="G98" s="410">
        <v>999009.81363999995</v>
      </c>
      <c r="H98" s="410">
        <v>19965339.13929997</v>
      </c>
      <c r="I98" s="410">
        <v>12510290.348000001</v>
      </c>
      <c r="J98" s="410">
        <v>0</v>
      </c>
      <c r="K98" s="410">
        <v>0</v>
      </c>
      <c r="L98" s="411">
        <v>0</v>
      </c>
    </row>
    <row r="99" spans="1:12" ht="18.95" customHeight="1">
      <c r="A99" s="243"/>
      <c r="B99" s="244"/>
      <c r="C99" s="245"/>
      <c r="D99" s="248" t="s">
        <v>44</v>
      </c>
      <c r="E99" s="409">
        <v>20341956.643420011</v>
      </c>
      <c r="F99" s="410">
        <v>982810.67083000008</v>
      </c>
      <c r="G99" s="410">
        <v>859199.47303999972</v>
      </c>
      <c r="H99" s="410">
        <v>13733799.401680009</v>
      </c>
      <c r="I99" s="410">
        <v>4766147.0978700006</v>
      </c>
      <c r="J99" s="410">
        <v>0</v>
      </c>
      <c r="K99" s="410">
        <v>0</v>
      </c>
      <c r="L99" s="411">
        <v>0</v>
      </c>
    </row>
    <row r="100" spans="1:12" ht="18.95" customHeight="1">
      <c r="A100" s="247"/>
      <c r="B100" s="245"/>
      <c r="C100" s="245"/>
      <c r="D100" s="248" t="s">
        <v>45</v>
      </c>
      <c r="E100" s="414">
        <v>0.61088008041159414</v>
      </c>
      <c r="F100" s="201">
        <v>0.71710001629290754</v>
      </c>
      <c r="G100" s="201">
        <v>0.72104507377037463</v>
      </c>
      <c r="H100" s="201">
        <v>0.69174078459681254</v>
      </c>
      <c r="I100" s="201">
        <v>0.43793131690868997</v>
      </c>
      <c r="J100" s="201">
        <v>0</v>
      </c>
      <c r="K100" s="201">
        <v>0</v>
      </c>
      <c r="L100" s="415">
        <v>0</v>
      </c>
    </row>
    <row r="101" spans="1:12" ht="18.95" customHeight="1">
      <c r="A101" s="249"/>
      <c r="B101" s="250"/>
      <c r="C101" s="250"/>
      <c r="D101" s="251" t="s">
        <v>46</v>
      </c>
      <c r="E101" s="416">
        <v>0.58285318464393387</v>
      </c>
      <c r="F101" s="417">
        <v>0.68920150921205747</v>
      </c>
      <c r="G101" s="417">
        <v>0.860051083892173</v>
      </c>
      <c r="H101" s="417">
        <v>0.6878820993652075</v>
      </c>
      <c r="I101" s="417">
        <v>0.38097813602159575</v>
      </c>
      <c r="J101" s="417">
        <v>0</v>
      </c>
      <c r="K101" s="417">
        <v>0</v>
      </c>
      <c r="L101" s="418">
        <v>0</v>
      </c>
    </row>
    <row r="102" spans="1:12" ht="18.95" customHeight="1">
      <c r="A102" s="260" t="s">
        <v>401</v>
      </c>
      <c r="B102" s="256" t="s">
        <v>48</v>
      </c>
      <c r="C102" s="261" t="s">
        <v>402</v>
      </c>
      <c r="D102" s="258" t="s">
        <v>42</v>
      </c>
      <c r="E102" s="408">
        <v>85210187</v>
      </c>
      <c r="F102" s="349">
        <v>64839309</v>
      </c>
      <c r="G102" s="349">
        <v>20257221</v>
      </c>
      <c r="H102" s="349">
        <v>111187</v>
      </c>
      <c r="I102" s="349">
        <v>2470</v>
      </c>
      <c r="J102" s="349">
        <v>0</v>
      </c>
      <c r="K102" s="349">
        <v>0</v>
      </c>
      <c r="L102" s="350">
        <v>0</v>
      </c>
    </row>
    <row r="103" spans="1:12" ht="18.95" customHeight="1">
      <c r="A103" s="243"/>
      <c r="B103" s="244"/>
      <c r="C103" s="245" t="s">
        <v>403</v>
      </c>
      <c r="D103" s="248" t="s">
        <v>43</v>
      </c>
      <c r="E103" s="409">
        <v>82434134.731000006</v>
      </c>
      <c r="F103" s="410">
        <v>62062809</v>
      </c>
      <c r="G103" s="410">
        <v>20250959.925999999</v>
      </c>
      <c r="H103" s="410">
        <v>117895.80499999999</v>
      </c>
      <c r="I103" s="410">
        <v>2470</v>
      </c>
      <c r="J103" s="410">
        <v>0</v>
      </c>
      <c r="K103" s="410">
        <v>0</v>
      </c>
      <c r="L103" s="411">
        <v>0</v>
      </c>
    </row>
    <row r="104" spans="1:12" ht="18.95" customHeight="1">
      <c r="A104" s="243"/>
      <c r="B104" s="244"/>
      <c r="C104" s="245"/>
      <c r="D104" s="248" t="s">
        <v>44</v>
      </c>
      <c r="E104" s="409">
        <v>59285942.787419997</v>
      </c>
      <c r="F104" s="410">
        <v>42300184.043260001</v>
      </c>
      <c r="G104" s="410">
        <v>16882143.551789999</v>
      </c>
      <c r="H104" s="410">
        <v>103615.19237000003</v>
      </c>
      <c r="I104" s="410">
        <v>0</v>
      </c>
      <c r="J104" s="410">
        <v>0</v>
      </c>
      <c r="K104" s="410">
        <v>0</v>
      </c>
      <c r="L104" s="411">
        <v>0</v>
      </c>
    </row>
    <row r="105" spans="1:12" ht="18.95" customHeight="1">
      <c r="A105" s="247"/>
      <c r="B105" s="245"/>
      <c r="C105" s="245"/>
      <c r="D105" s="248" t="s">
        <v>45</v>
      </c>
      <c r="E105" s="414">
        <v>0.69576120971803523</v>
      </c>
      <c r="F105" s="201">
        <v>0.65238486800129225</v>
      </c>
      <c r="G105" s="201">
        <v>0.83338892100698314</v>
      </c>
      <c r="H105" s="201">
        <v>0.93190024346371458</v>
      </c>
      <c r="I105" s="484">
        <v>0</v>
      </c>
      <c r="J105" s="201">
        <v>0</v>
      </c>
      <c r="K105" s="201">
        <v>0</v>
      </c>
      <c r="L105" s="415">
        <v>0</v>
      </c>
    </row>
    <row r="106" spans="1:12" ht="18.95" customHeight="1">
      <c r="A106" s="249"/>
      <c r="B106" s="250"/>
      <c r="C106" s="250"/>
      <c r="D106" s="254" t="s">
        <v>46</v>
      </c>
      <c r="E106" s="416">
        <v>0.71919166715199412</v>
      </c>
      <c r="F106" s="417">
        <v>0.6815705689901983</v>
      </c>
      <c r="G106" s="417">
        <v>0.8336465833461647</v>
      </c>
      <c r="H106" s="417">
        <v>0.87887090104690357</v>
      </c>
      <c r="I106" s="417">
        <v>0</v>
      </c>
      <c r="J106" s="417">
        <v>0</v>
      </c>
      <c r="K106" s="417">
        <v>0</v>
      </c>
      <c r="L106" s="418">
        <v>0</v>
      </c>
    </row>
    <row r="107" spans="1:12" ht="18.95" customHeight="1">
      <c r="A107" s="243" t="s">
        <v>404</v>
      </c>
      <c r="B107" s="244" t="s">
        <v>48</v>
      </c>
      <c r="C107" s="245" t="s">
        <v>405</v>
      </c>
      <c r="D107" s="259" t="s">
        <v>42</v>
      </c>
      <c r="E107" s="408">
        <v>14993881</v>
      </c>
      <c r="F107" s="349">
        <v>2312320</v>
      </c>
      <c r="G107" s="349">
        <v>422412</v>
      </c>
      <c r="H107" s="349">
        <v>11740776</v>
      </c>
      <c r="I107" s="349">
        <v>440053</v>
      </c>
      <c r="J107" s="349">
        <v>0</v>
      </c>
      <c r="K107" s="349">
        <v>0</v>
      </c>
      <c r="L107" s="350">
        <v>78320</v>
      </c>
    </row>
    <row r="108" spans="1:12" ht="18.95" customHeight="1">
      <c r="A108" s="243"/>
      <c r="B108" s="244"/>
      <c r="C108" s="245" t="s">
        <v>406</v>
      </c>
      <c r="D108" s="248" t="s">
        <v>43</v>
      </c>
      <c r="E108" s="409">
        <v>16363959.258259989</v>
      </c>
      <c r="F108" s="410">
        <v>2447865.4002799992</v>
      </c>
      <c r="G108" s="410">
        <v>405315.72699999996</v>
      </c>
      <c r="H108" s="410">
        <v>12054317.44058999</v>
      </c>
      <c r="I108" s="410">
        <v>1203419.6463900001</v>
      </c>
      <c r="J108" s="410">
        <v>0</v>
      </c>
      <c r="K108" s="410">
        <v>0</v>
      </c>
      <c r="L108" s="411">
        <v>253041.04399999994</v>
      </c>
    </row>
    <row r="109" spans="1:12" ht="18.95" customHeight="1">
      <c r="A109" s="243"/>
      <c r="B109" s="244"/>
      <c r="C109" s="245"/>
      <c r="D109" s="248" t="s">
        <v>44</v>
      </c>
      <c r="E109" s="409">
        <v>12566518.377930019</v>
      </c>
      <c r="F109" s="410">
        <v>2174519.4810299999</v>
      </c>
      <c r="G109" s="410">
        <v>340053.66331000003</v>
      </c>
      <c r="H109" s="410">
        <v>9584795.6231200173</v>
      </c>
      <c r="I109" s="410">
        <v>329881.83006999991</v>
      </c>
      <c r="J109" s="410">
        <v>0</v>
      </c>
      <c r="K109" s="410">
        <v>0</v>
      </c>
      <c r="L109" s="411">
        <v>137267.78039999999</v>
      </c>
    </row>
    <row r="110" spans="1:12" ht="18.95" customHeight="1">
      <c r="A110" s="243"/>
      <c r="B110" s="245"/>
      <c r="C110" s="245"/>
      <c r="D110" s="248" t="s">
        <v>45</v>
      </c>
      <c r="E110" s="414">
        <v>0.83810978478020592</v>
      </c>
      <c r="F110" s="201">
        <v>0.94040594771917374</v>
      </c>
      <c r="G110" s="201">
        <v>0.80502841611980724</v>
      </c>
      <c r="H110" s="201">
        <v>0.8163681534440328</v>
      </c>
      <c r="I110" s="201">
        <v>0.74964113429518697</v>
      </c>
      <c r="J110" s="201">
        <v>0</v>
      </c>
      <c r="K110" s="201">
        <v>0</v>
      </c>
      <c r="L110" s="415">
        <v>1.7526529673135851</v>
      </c>
    </row>
    <row r="111" spans="1:12" ht="18.95" customHeight="1">
      <c r="A111" s="249"/>
      <c r="B111" s="250"/>
      <c r="C111" s="250"/>
      <c r="D111" s="248" t="s">
        <v>46</v>
      </c>
      <c r="E111" s="416">
        <v>0.76793874756115965</v>
      </c>
      <c r="F111" s="417">
        <v>0.88833294542308872</v>
      </c>
      <c r="G111" s="417">
        <v>0.83898462521292705</v>
      </c>
      <c r="H111" s="417">
        <v>0.79513383236827184</v>
      </c>
      <c r="I111" s="417">
        <v>0.27412036280076896</v>
      </c>
      <c r="J111" s="417">
        <v>0</v>
      </c>
      <c r="K111" s="417">
        <v>0</v>
      </c>
      <c r="L111" s="418">
        <v>0.54247239194918917</v>
      </c>
    </row>
    <row r="112" spans="1:12" ht="18.95" customHeight="1">
      <c r="A112" s="243" t="s">
        <v>407</v>
      </c>
      <c r="B112" s="244" t="s">
        <v>48</v>
      </c>
      <c r="C112" s="245" t="s">
        <v>408</v>
      </c>
      <c r="D112" s="246" t="s">
        <v>42</v>
      </c>
      <c r="E112" s="408">
        <v>12527357</v>
      </c>
      <c r="F112" s="349">
        <v>166712</v>
      </c>
      <c r="G112" s="349">
        <v>316986</v>
      </c>
      <c r="H112" s="349">
        <v>11539658</v>
      </c>
      <c r="I112" s="349">
        <v>487536</v>
      </c>
      <c r="J112" s="349">
        <v>0</v>
      </c>
      <c r="K112" s="349">
        <v>0</v>
      </c>
      <c r="L112" s="350">
        <v>16465</v>
      </c>
    </row>
    <row r="113" spans="1:12" ht="18.95" customHeight="1">
      <c r="A113" s="243"/>
      <c r="B113" s="244"/>
      <c r="C113" s="245"/>
      <c r="D113" s="248" t="s">
        <v>43</v>
      </c>
      <c r="E113" s="409">
        <v>12704401.462169999</v>
      </c>
      <c r="F113" s="410">
        <v>166712</v>
      </c>
      <c r="G113" s="410">
        <v>314148.74593999999</v>
      </c>
      <c r="H113" s="410">
        <v>11570755.51406</v>
      </c>
      <c r="I113" s="410">
        <v>615604.71817000001</v>
      </c>
      <c r="J113" s="410">
        <v>0</v>
      </c>
      <c r="K113" s="410">
        <v>0</v>
      </c>
      <c r="L113" s="411">
        <v>37180.484000000011</v>
      </c>
    </row>
    <row r="114" spans="1:12" ht="18.95" customHeight="1">
      <c r="A114" s="243"/>
      <c r="B114" s="244"/>
      <c r="C114" s="245"/>
      <c r="D114" s="248" t="s">
        <v>44</v>
      </c>
      <c r="E114" s="409">
        <v>9699817.1430500057</v>
      </c>
      <c r="F114" s="410">
        <v>137645.06087999998</v>
      </c>
      <c r="G114" s="410">
        <v>253403.07162</v>
      </c>
      <c r="H114" s="410">
        <v>9075946.5005400069</v>
      </c>
      <c r="I114" s="410">
        <v>208825.03755999994</v>
      </c>
      <c r="J114" s="410">
        <v>0</v>
      </c>
      <c r="K114" s="410">
        <v>0</v>
      </c>
      <c r="L114" s="411">
        <v>23997.472449999994</v>
      </c>
    </row>
    <row r="115" spans="1:12" ht="18.95" customHeight="1">
      <c r="A115" s="247"/>
      <c r="B115" s="245"/>
      <c r="C115" s="245"/>
      <c r="D115" s="248" t="s">
        <v>45</v>
      </c>
      <c r="E115" s="414">
        <v>0.7742907895935276</v>
      </c>
      <c r="F115" s="201">
        <v>0.82564578962522184</v>
      </c>
      <c r="G115" s="201">
        <v>0.79941408018019722</v>
      </c>
      <c r="H115" s="201">
        <v>0.78650047519085986</v>
      </c>
      <c r="I115" s="201">
        <v>0.42832742107249505</v>
      </c>
      <c r="J115" s="201">
        <v>0</v>
      </c>
      <c r="K115" s="201">
        <v>0</v>
      </c>
      <c r="L115" s="415">
        <v>1.4574839022168231</v>
      </c>
    </row>
    <row r="116" spans="1:12" ht="18.95" customHeight="1">
      <c r="A116" s="249"/>
      <c r="B116" s="250"/>
      <c r="C116" s="250"/>
      <c r="D116" s="253" t="s">
        <v>46</v>
      </c>
      <c r="E116" s="416">
        <v>0.7635005216053059</v>
      </c>
      <c r="F116" s="417">
        <v>0.82564578962522184</v>
      </c>
      <c r="G116" s="417">
        <v>0.80663403847678594</v>
      </c>
      <c r="H116" s="417">
        <v>0.78438667980768673</v>
      </c>
      <c r="I116" s="417">
        <v>0.33921935845581458</v>
      </c>
      <c r="J116" s="417">
        <v>0</v>
      </c>
      <c r="K116" s="417">
        <v>0</v>
      </c>
      <c r="L116" s="418">
        <v>0.64543195430161659</v>
      </c>
    </row>
    <row r="117" spans="1:12" ht="18.95" customHeight="1">
      <c r="A117" s="243" t="s">
        <v>409</v>
      </c>
      <c r="B117" s="244" t="s">
        <v>48</v>
      </c>
      <c r="C117" s="245" t="s">
        <v>410</v>
      </c>
      <c r="D117" s="246" t="s">
        <v>42</v>
      </c>
      <c r="E117" s="408">
        <v>0</v>
      </c>
      <c r="F117" s="349">
        <v>0</v>
      </c>
      <c r="G117" s="349">
        <v>0</v>
      </c>
      <c r="H117" s="349">
        <v>0</v>
      </c>
      <c r="I117" s="349">
        <v>0</v>
      </c>
      <c r="J117" s="349">
        <v>0</v>
      </c>
      <c r="K117" s="349">
        <v>0</v>
      </c>
      <c r="L117" s="350">
        <v>0</v>
      </c>
    </row>
    <row r="118" spans="1:12" ht="18.95" customHeight="1">
      <c r="A118" s="243"/>
      <c r="B118" s="244"/>
      <c r="C118" s="245" t="s">
        <v>411</v>
      </c>
      <c r="D118" s="248" t="s">
        <v>43</v>
      </c>
      <c r="E118" s="409">
        <v>5976.2490000000007</v>
      </c>
      <c r="F118" s="410">
        <v>5976.2490000000007</v>
      </c>
      <c r="G118" s="410">
        <v>0</v>
      </c>
      <c r="H118" s="410">
        <v>0</v>
      </c>
      <c r="I118" s="410">
        <v>0</v>
      </c>
      <c r="J118" s="410">
        <v>0</v>
      </c>
      <c r="K118" s="410">
        <v>0</v>
      </c>
      <c r="L118" s="411">
        <v>0</v>
      </c>
    </row>
    <row r="119" spans="1:12" ht="18.95" customHeight="1">
      <c r="A119" s="243"/>
      <c r="B119" s="244"/>
      <c r="C119" s="245" t="s">
        <v>412</v>
      </c>
      <c r="D119" s="248" t="s">
        <v>44</v>
      </c>
      <c r="E119" s="409">
        <v>5976.2483600000005</v>
      </c>
      <c r="F119" s="410">
        <v>5976.2483600000005</v>
      </c>
      <c r="G119" s="410">
        <v>0</v>
      </c>
      <c r="H119" s="410">
        <v>0</v>
      </c>
      <c r="I119" s="410">
        <v>0</v>
      </c>
      <c r="J119" s="410">
        <v>0</v>
      </c>
      <c r="K119" s="410">
        <v>0</v>
      </c>
      <c r="L119" s="411">
        <v>0</v>
      </c>
    </row>
    <row r="120" spans="1:12" ht="18.95" customHeight="1">
      <c r="A120" s="247"/>
      <c r="B120" s="245"/>
      <c r="C120" s="245" t="s">
        <v>413</v>
      </c>
      <c r="D120" s="248" t="s">
        <v>45</v>
      </c>
      <c r="E120" s="414">
        <v>0</v>
      </c>
      <c r="F120" s="201">
        <v>0</v>
      </c>
      <c r="G120" s="201">
        <v>0</v>
      </c>
      <c r="H120" s="201">
        <v>0</v>
      </c>
      <c r="I120" s="201">
        <v>0</v>
      </c>
      <c r="J120" s="201">
        <v>0</v>
      </c>
      <c r="K120" s="201">
        <v>0</v>
      </c>
      <c r="L120" s="415">
        <v>0</v>
      </c>
    </row>
    <row r="121" spans="1:12" ht="18.95" customHeight="1">
      <c r="A121" s="249"/>
      <c r="B121" s="250"/>
      <c r="C121" s="250" t="s">
        <v>414</v>
      </c>
      <c r="D121" s="253" t="s">
        <v>46</v>
      </c>
      <c r="E121" s="416">
        <v>0.99999989290941527</v>
      </c>
      <c r="F121" s="417">
        <v>0.99999989290941527</v>
      </c>
      <c r="G121" s="417">
        <v>0</v>
      </c>
      <c r="H121" s="417">
        <v>0</v>
      </c>
      <c r="I121" s="417">
        <v>0</v>
      </c>
      <c r="J121" s="417">
        <v>0</v>
      </c>
      <c r="K121" s="417">
        <v>0</v>
      </c>
      <c r="L121" s="418">
        <v>0</v>
      </c>
    </row>
    <row r="122" spans="1:12" ht="18.95" customHeight="1">
      <c r="A122" s="243" t="s">
        <v>415</v>
      </c>
      <c r="B122" s="244" t="s">
        <v>48</v>
      </c>
      <c r="C122" s="245" t="s">
        <v>416</v>
      </c>
      <c r="D122" s="246" t="s">
        <v>42</v>
      </c>
      <c r="E122" s="408">
        <v>30700000</v>
      </c>
      <c r="F122" s="349">
        <v>0</v>
      </c>
      <c r="G122" s="349">
        <v>0</v>
      </c>
      <c r="H122" s="349">
        <v>100</v>
      </c>
      <c r="I122" s="349"/>
      <c r="J122" s="349">
        <v>30699900</v>
      </c>
      <c r="K122" s="349">
        <v>0</v>
      </c>
      <c r="L122" s="350">
        <v>0</v>
      </c>
    </row>
    <row r="123" spans="1:12" ht="18.95" customHeight="1">
      <c r="A123" s="243"/>
      <c r="B123" s="244"/>
      <c r="C123" s="245"/>
      <c r="D123" s="248" t="s">
        <v>43</v>
      </c>
      <c r="E123" s="409">
        <v>30700000</v>
      </c>
      <c r="F123" s="410">
        <v>0</v>
      </c>
      <c r="G123" s="410">
        <v>0</v>
      </c>
      <c r="H123" s="410">
        <v>100</v>
      </c>
      <c r="I123" s="410">
        <v>0</v>
      </c>
      <c r="J123" s="410">
        <v>30699900</v>
      </c>
      <c r="K123" s="410">
        <v>0</v>
      </c>
      <c r="L123" s="411">
        <v>0</v>
      </c>
    </row>
    <row r="124" spans="1:12" ht="18.95" customHeight="1">
      <c r="A124" s="243"/>
      <c r="B124" s="244"/>
      <c r="C124" s="245"/>
      <c r="D124" s="248" t="s">
        <v>44</v>
      </c>
      <c r="E124" s="409">
        <v>28058933.094390001</v>
      </c>
      <c r="F124" s="410">
        <v>0</v>
      </c>
      <c r="G124" s="410">
        <v>0</v>
      </c>
      <c r="H124" s="410">
        <v>56.25</v>
      </c>
      <c r="I124" s="410">
        <v>0</v>
      </c>
      <c r="J124" s="410">
        <v>28058876.844390001</v>
      </c>
      <c r="K124" s="410">
        <v>0</v>
      </c>
      <c r="L124" s="411">
        <v>0</v>
      </c>
    </row>
    <row r="125" spans="1:12" ht="18.95" customHeight="1">
      <c r="A125" s="247"/>
      <c r="B125" s="245"/>
      <c r="C125" s="245"/>
      <c r="D125" s="248" t="s">
        <v>45</v>
      </c>
      <c r="E125" s="414">
        <v>0.91397176203224761</v>
      </c>
      <c r="F125" s="201">
        <v>0</v>
      </c>
      <c r="G125" s="201">
        <v>0</v>
      </c>
      <c r="H125" s="201">
        <v>0.5625</v>
      </c>
      <c r="I125" s="201">
        <v>0</v>
      </c>
      <c r="J125" s="201">
        <v>0.91397290689513655</v>
      </c>
      <c r="K125" s="201">
        <v>0</v>
      </c>
      <c r="L125" s="415">
        <v>0</v>
      </c>
    </row>
    <row r="126" spans="1:12" ht="18.95" customHeight="1">
      <c r="A126" s="249"/>
      <c r="B126" s="250"/>
      <c r="C126" s="250"/>
      <c r="D126" s="253" t="s">
        <v>46</v>
      </c>
      <c r="E126" s="416">
        <v>0.91397176203224761</v>
      </c>
      <c r="F126" s="417">
        <v>0</v>
      </c>
      <c r="G126" s="417">
        <v>0</v>
      </c>
      <c r="H126" s="417">
        <v>0.5625</v>
      </c>
      <c r="I126" s="417">
        <v>0</v>
      </c>
      <c r="J126" s="417">
        <v>0.91397290689513655</v>
      </c>
      <c r="K126" s="417">
        <v>0</v>
      </c>
      <c r="L126" s="418">
        <v>0</v>
      </c>
    </row>
    <row r="127" spans="1:12" ht="18.95" customHeight="1">
      <c r="A127" s="243" t="s">
        <v>417</v>
      </c>
      <c r="B127" s="244" t="s">
        <v>48</v>
      </c>
      <c r="C127" s="245" t="s">
        <v>418</v>
      </c>
      <c r="D127" s="246" t="s">
        <v>42</v>
      </c>
      <c r="E127" s="408">
        <v>101616346</v>
      </c>
      <c r="F127" s="349">
        <v>68324410</v>
      </c>
      <c r="G127" s="349">
        <v>224967</v>
      </c>
      <c r="H127" s="349">
        <v>3638880</v>
      </c>
      <c r="I127" s="349">
        <v>3430094</v>
      </c>
      <c r="J127" s="349">
        <v>0</v>
      </c>
      <c r="K127" s="349">
        <v>19643623</v>
      </c>
      <c r="L127" s="350">
        <v>6354372</v>
      </c>
    </row>
    <row r="128" spans="1:12" ht="18.95" customHeight="1">
      <c r="A128" s="247"/>
      <c r="B128" s="245"/>
      <c r="C128" s="245"/>
      <c r="D128" s="248" t="s">
        <v>43</v>
      </c>
      <c r="E128" s="409">
        <v>82660442.705729961</v>
      </c>
      <c r="F128" s="410">
        <v>57093809.302489966</v>
      </c>
      <c r="G128" s="410">
        <v>45513.366999999998</v>
      </c>
      <c r="H128" s="410">
        <v>1246205.0865499999</v>
      </c>
      <c r="I128" s="410">
        <v>1019246.3997000001</v>
      </c>
      <c r="J128" s="410">
        <v>0</v>
      </c>
      <c r="K128" s="410">
        <v>19643623</v>
      </c>
      <c r="L128" s="411">
        <v>3612045.5499900002</v>
      </c>
    </row>
    <row r="129" spans="1:12" ht="18.95" customHeight="1">
      <c r="A129" s="247"/>
      <c r="B129" s="245"/>
      <c r="C129" s="245"/>
      <c r="D129" s="248" t="s">
        <v>44</v>
      </c>
      <c r="E129" s="409">
        <v>66870239.848209985</v>
      </c>
      <c r="F129" s="410">
        <v>50744478.927169979</v>
      </c>
      <c r="G129" s="410">
        <v>635.38903000000005</v>
      </c>
      <c r="H129" s="410">
        <v>166193.57394</v>
      </c>
      <c r="I129" s="410">
        <v>352632.02783999988</v>
      </c>
      <c r="J129" s="410">
        <v>0</v>
      </c>
      <c r="K129" s="410">
        <v>14436242.841529999</v>
      </c>
      <c r="L129" s="411">
        <v>1170057.0887000007</v>
      </c>
    </row>
    <row r="130" spans="1:12" ht="18.95" customHeight="1">
      <c r="A130" s="247"/>
      <c r="B130" s="245"/>
      <c r="C130" s="245"/>
      <c r="D130" s="248" t="s">
        <v>45</v>
      </c>
      <c r="E130" s="414">
        <v>0.65806577859245186</v>
      </c>
      <c r="F130" s="201">
        <v>0.7426991162773301</v>
      </c>
      <c r="G130" s="201">
        <v>2.8243654847155361E-3</v>
      </c>
      <c r="H130" s="201">
        <v>4.5671628066877724E-2</v>
      </c>
      <c r="I130" s="201">
        <v>0.10280535397572191</v>
      </c>
      <c r="J130" s="201">
        <v>0</v>
      </c>
      <c r="K130" s="201">
        <v>0.73490734583584705</v>
      </c>
      <c r="L130" s="415">
        <v>0.18413418174132717</v>
      </c>
    </row>
    <row r="131" spans="1:12" ht="18.95" customHeight="1">
      <c r="A131" s="249"/>
      <c r="B131" s="250"/>
      <c r="C131" s="250"/>
      <c r="D131" s="251" t="s">
        <v>46</v>
      </c>
      <c r="E131" s="416">
        <v>0.80897509932613254</v>
      </c>
      <c r="F131" s="417">
        <v>0.88879126383597107</v>
      </c>
      <c r="G131" s="417">
        <v>1.3960492749305936E-2</v>
      </c>
      <c r="H131" s="417">
        <v>0.1333597300586303</v>
      </c>
      <c r="I131" s="417">
        <v>0.34597328766016916</v>
      </c>
      <c r="J131" s="417">
        <v>0</v>
      </c>
      <c r="K131" s="417">
        <v>0.73490734583584705</v>
      </c>
      <c r="L131" s="418">
        <v>0.32393198604686474</v>
      </c>
    </row>
    <row r="132" spans="1:12" ht="18.95" customHeight="1">
      <c r="A132" s="260" t="s">
        <v>419</v>
      </c>
      <c r="B132" s="256" t="s">
        <v>48</v>
      </c>
      <c r="C132" s="261" t="s">
        <v>116</v>
      </c>
      <c r="D132" s="258" t="s">
        <v>42</v>
      </c>
      <c r="E132" s="408">
        <v>1935346</v>
      </c>
      <c r="F132" s="349">
        <v>96114</v>
      </c>
      <c r="G132" s="349">
        <v>29416</v>
      </c>
      <c r="H132" s="349">
        <v>1655909</v>
      </c>
      <c r="I132" s="349">
        <v>89397</v>
      </c>
      <c r="J132" s="349">
        <v>0</v>
      </c>
      <c r="K132" s="349">
        <v>0</v>
      </c>
      <c r="L132" s="350">
        <v>64510</v>
      </c>
    </row>
    <row r="133" spans="1:12" ht="18.95" customHeight="1">
      <c r="A133" s="243"/>
      <c r="B133" s="245"/>
      <c r="C133" s="245"/>
      <c r="D133" s="248" t="s">
        <v>43</v>
      </c>
      <c r="E133" s="409">
        <v>3967532.7845699987</v>
      </c>
      <c r="F133" s="410">
        <v>1981784.4278999998</v>
      </c>
      <c r="G133" s="410">
        <v>29519.128000000001</v>
      </c>
      <c r="H133" s="410">
        <v>1723979.1280699992</v>
      </c>
      <c r="I133" s="410">
        <v>150045.87559999997</v>
      </c>
      <c r="J133" s="410">
        <v>0</v>
      </c>
      <c r="K133" s="410">
        <v>0</v>
      </c>
      <c r="L133" s="411">
        <v>82204.224999999977</v>
      </c>
    </row>
    <row r="134" spans="1:12" ht="18.95" customHeight="1">
      <c r="A134" s="243"/>
      <c r="B134" s="245"/>
      <c r="C134" s="245"/>
      <c r="D134" s="248" t="s">
        <v>44</v>
      </c>
      <c r="E134" s="409">
        <v>3197814.2411100008</v>
      </c>
      <c r="F134" s="410">
        <v>1726155.9741399998</v>
      </c>
      <c r="G134" s="410">
        <v>18561.938119999992</v>
      </c>
      <c r="H134" s="410">
        <v>1336514.1410800011</v>
      </c>
      <c r="I134" s="410">
        <v>56156.259779999993</v>
      </c>
      <c r="J134" s="410">
        <v>0</v>
      </c>
      <c r="K134" s="410">
        <v>0</v>
      </c>
      <c r="L134" s="411">
        <v>60425.927989999989</v>
      </c>
    </row>
    <row r="135" spans="1:12" ht="18.95" customHeight="1">
      <c r="A135" s="243"/>
      <c r="B135" s="245"/>
      <c r="C135" s="245"/>
      <c r="D135" s="248" t="s">
        <v>45</v>
      </c>
      <c r="E135" s="414">
        <v>1.6523217249577082</v>
      </c>
      <c r="F135" s="484" t="s">
        <v>948</v>
      </c>
      <c r="G135" s="201">
        <v>0.63101502991569181</v>
      </c>
      <c r="H135" s="201">
        <v>0.80711810919561466</v>
      </c>
      <c r="I135" s="201">
        <v>0.62816716198530143</v>
      </c>
      <c r="J135" s="201">
        <v>0</v>
      </c>
      <c r="K135" s="201">
        <v>0</v>
      </c>
      <c r="L135" s="415">
        <v>0.93669086947760016</v>
      </c>
    </row>
    <row r="136" spans="1:12" ht="18.95" customHeight="1">
      <c r="A136" s="262"/>
      <c r="B136" s="250"/>
      <c r="C136" s="250"/>
      <c r="D136" s="251" t="s">
        <v>46</v>
      </c>
      <c r="E136" s="416">
        <v>0.8059956690330361</v>
      </c>
      <c r="F136" s="417">
        <v>0.87101096861938865</v>
      </c>
      <c r="G136" s="417">
        <v>0.62881051635400587</v>
      </c>
      <c r="H136" s="417">
        <v>0.77524960674914523</v>
      </c>
      <c r="I136" s="417">
        <v>0.37426060233541003</v>
      </c>
      <c r="J136" s="417">
        <v>0</v>
      </c>
      <c r="K136" s="417">
        <v>0</v>
      </c>
      <c r="L136" s="418">
        <v>0.73507083109171101</v>
      </c>
    </row>
    <row r="137" spans="1:12" ht="18.95" customHeight="1">
      <c r="A137" s="243" t="s">
        <v>420</v>
      </c>
      <c r="B137" s="244" t="s">
        <v>48</v>
      </c>
      <c r="C137" s="245" t="s">
        <v>131</v>
      </c>
      <c r="D137" s="246" t="s">
        <v>42</v>
      </c>
      <c r="E137" s="408">
        <v>16063403</v>
      </c>
      <c r="F137" s="349">
        <v>15439308</v>
      </c>
      <c r="G137" s="349">
        <v>30133</v>
      </c>
      <c r="H137" s="349">
        <v>34119</v>
      </c>
      <c r="I137" s="349">
        <v>469447</v>
      </c>
      <c r="J137" s="349">
        <v>0</v>
      </c>
      <c r="K137" s="349">
        <v>0</v>
      </c>
      <c r="L137" s="350">
        <v>90396</v>
      </c>
    </row>
    <row r="138" spans="1:12" ht="18.95" customHeight="1">
      <c r="A138" s="243"/>
      <c r="B138" s="244"/>
      <c r="C138" s="245"/>
      <c r="D138" s="248" t="s">
        <v>43</v>
      </c>
      <c r="E138" s="409">
        <v>16159516.464</v>
      </c>
      <c r="F138" s="410">
        <v>15490007.35</v>
      </c>
      <c r="G138" s="410">
        <v>30210.799999999999</v>
      </c>
      <c r="H138" s="410">
        <v>33796.200000000004</v>
      </c>
      <c r="I138" s="410">
        <v>506351.56499999994</v>
      </c>
      <c r="J138" s="410">
        <v>0</v>
      </c>
      <c r="K138" s="410">
        <v>0</v>
      </c>
      <c r="L138" s="411">
        <v>99150.549000000014</v>
      </c>
    </row>
    <row r="139" spans="1:12" ht="18.95" customHeight="1">
      <c r="A139" s="243"/>
      <c r="B139" s="244"/>
      <c r="C139" s="245"/>
      <c r="D139" s="248" t="s">
        <v>44</v>
      </c>
      <c r="E139" s="409">
        <v>13802571.431369999</v>
      </c>
      <c r="F139" s="410">
        <v>13494096.799769999</v>
      </c>
      <c r="G139" s="410">
        <v>2835.6579400000001</v>
      </c>
      <c r="H139" s="410">
        <v>20808.705280000002</v>
      </c>
      <c r="I139" s="410">
        <v>221978.05762000001</v>
      </c>
      <c r="J139" s="410">
        <v>0</v>
      </c>
      <c r="K139" s="410">
        <v>0</v>
      </c>
      <c r="L139" s="411">
        <v>62852.210760000002</v>
      </c>
    </row>
    <row r="140" spans="1:12" ht="18.95" customHeight="1">
      <c r="A140" s="247"/>
      <c r="B140" s="245"/>
      <c r="C140" s="245"/>
      <c r="D140" s="248" t="s">
        <v>45</v>
      </c>
      <c r="E140" s="414">
        <v>0.85925575243116292</v>
      </c>
      <c r="F140" s="201">
        <v>0.87400917189876637</v>
      </c>
      <c r="G140" s="201">
        <v>9.4104733680682312E-2</v>
      </c>
      <c r="H140" s="201">
        <v>0.60988614203229874</v>
      </c>
      <c r="I140" s="201">
        <v>0.47285009302434566</v>
      </c>
      <c r="J140" s="201">
        <v>0</v>
      </c>
      <c r="K140" s="201">
        <v>0</v>
      </c>
      <c r="L140" s="415">
        <v>0.69529858356564456</v>
      </c>
    </row>
    <row r="141" spans="1:12" ht="18.95" customHeight="1">
      <c r="A141" s="249"/>
      <c r="B141" s="250"/>
      <c r="C141" s="250"/>
      <c r="D141" s="254" t="s">
        <v>46</v>
      </c>
      <c r="E141" s="416">
        <v>0.85414507681088248</v>
      </c>
      <c r="F141" s="417">
        <v>0.87114850851055281</v>
      </c>
      <c r="G141" s="417">
        <v>9.3862391595058728E-2</v>
      </c>
      <c r="H141" s="417">
        <v>0.61571139003793318</v>
      </c>
      <c r="I141" s="417">
        <v>0.43838722532634028</v>
      </c>
      <c r="J141" s="417">
        <v>0</v>
      </c>
      <c r="K141" s="417">
        <v>0</v>
      </c>
      <c r="L141" s="418">
        <v>0.63390683555367899</v>
      </c>
    </row>
    <row r="142" spans="1:12" ht="18.95" customHeight="1">
      <c r="A142" s="243" t="s">
        <v>421</v>
      </c>
      <c r="B142" s="244" t="s">
        <v>48</v>
      </c>
      <c r="C142" s="245" t="s">
        <v>422</v>
      </c>
      <c r="D142" s="259" t="s">
        <v>42</v>
      </c>
      <c r="E142" s="408">
        <v>7295462</v>
      </c>
      <c r="F142" s="349">
        <v>3720653</v>
      </c>
      <c r="G142" s="349">
        <v>11169</v>
      </c>
      <c r="H142" s="349">
        <v>2530561</v>
      </c>
      <c r="I142" s="349">
        <v>954347</v>
      </c>
      <c r="J142" s="349">
        <v>0</v>
      </c>
      <c r="K142" s="349">
        <v>0</v>
      </c>
      <c r="L142" s="350">
        <v>78732</v>
      </c>
    </row>
    <row r="143" spans="1:12" ht="18.95" customHeight="1">
      <c r="A143" s="243"/>
      <c r="B143" s="244"/>
      <c r="C143" s="245"/>
      <c r="D143" s="248" t="s">
        <v>43</v>
      </c>
      <c r="E143" s="409">
        <v>8592453.605739994</v>
      </c>
      <c r="F143" s="410">
        <v>4586928.3909499962</v>
      </c>
      <c r="G143" s="410">
        <v>12649.051219999999</v>
      </c>
      <c r="H143" s="410">
        <v>2738196.7967799976</v>
      </c>
      <c r="I143" s="410">
        <v>1107405.26079</v>
      </c>
      <c r="J143" s="410">
        <v>0</v>
      </c>
      <c r="K143" s="410">
        <v>0</v>
      </c>
      <c r="L143" s="411">
        <v>147274.106</v>
      </c>
    </row>
    <row r="144" spans="1:12" ht="18.95" customHeight="1">
      <c r="A144" s="243"/>
      <c r="B144" s="244"/>
      <c r="C144" s="245"/>
      <c r="D144" s="248" t="s">
        <v>44</v>
      </c>
      <c r="E144" s="409">
        <v>5773918.3539900025</v>
      </c>
      <c r="F144" s="410">
        <v>3385603.3166600019</v>
      </c>
      <c r="G144" s="410">
        <v>9574.1251100000027</v>
      </c>
      <c r="H144" s="410">
        <v>1794288.6470700009</v>
      </c>
      <c r="I144" s="410">
        <v>505782.05926000013</v>
      </c>
      <c r="J144" s="410">
        <v>0</v>
      </c>
      <c r="K144" s="410">
        <v>0</v>
      </c>
      <c r="L144" s="411">
        <v>78670.205890000012</v>
      </c>
    </row>
    <row r="145" spans="1:12" ht="18.95" customHeight="1">
      <c r="A145" s="243"/>
      <c r="B145" s="245"/>
      <c r="C145" s="245"/>
      <c r="D145" s="248" t="s">
        <v>45</v>
      </c>
      <c r="E145" s="414">
        <v>0.7914397133437201</v>
      </c>
      <c r="F145" s="201">
        <v>0.90994868821682695</v>
      </c>
      <c r="G145" s="201">
        <v>0.85720522070015248</v>
      </c>
      <c r="H145" s="201">
        <v>0.7090477752047869</v>
      </c>
      <c r="I145" s="201">
        <v>0.52997710398838171</v>
      </c>
      <c r="J145" s="201">
        <v>0</v>
      </c>
      <c r="K145" s="201">
        <v>0</v>
      </c>
      <c r="L145" s="415">
        <v>0.9992151334908298</v>
      </c>
    </row>
    <row r="146" spans="1:12" ht="18.95" customHeight="1">
      <c r="A146" s="249"/>
      <c r="B146" s="250"/>
      <c r="C146" s="250"/>
      <c r="D146" s="248" t="s">
        <v>46</v>
      </c>
      <c r="E146" s="416">
        <v>0.67197550535889627</v>
      </c>
      <c r="F146" s="417">
        <v>0.73809814065111479</v>
      </c>
      <c r="G146" s="417">
        <v>0.75690460442297136</v>
      </c>
      <c r="H146" s="417">
        <v>0.65528111389948585</v>
      </c>
      <c r="I146" s="417">
        <v>0.45672715957587712</v>
      </c>
      <c r="J146" s="417">
        <v>0</v>
      </c>
      <c r="K146" s="417">
        <v>0</v>
      </c>
      <c r="L146" s="418">
        <v>0.53417540955909804</v>
      </c>
    </row>
    <row r="147" spans="1:12" ht="18.95" customHeight="1">
      <c r="A147" s="243" t="s">
        <v>423</v>
      </c>
      <c r="B147" s="244" t="s">
        <v>48</v>
      </c>
      <c r="C147" s="245" t="s">
        <v>424</v>
      </c>
      <c r="D147" s="258" t="s">
        <v>42</v>
      </c>
      <c r="E147" s="408">
        <v>3856204</v>
      </c>
      <c r="F147" s="349">
        <v>3766838</v>
      </c>
      <c r="G147" s="349">
        <v>20966</v>
      </c>
      <c r="H147" s="349">
        <v>66777</v>
      </c>
      <c r="I147" s="349">
        <v>1183</v>
      </c>
      <c r="J147" s="349">
        <v>0</v>
      </c>
      <c r="K147" s="349">
        <v>0</v>
      </c>
      <c r="L147" s="350">
        <v>440</v>
      </c>
    </row>
    <row r="148" spans="1:12" ht="18.95" customHeight="1">
      <c r="A148" s="243"/>
      <c r="B148" s="244"/>
      <c r="C148" s="245"/>
      <c r="D148" s="248" t="s">
        <v>43</v>
      </c>
      <c r="E148" s="409">
        <v>4757585.368680005</v>
      </c>
      <c r="F148" s="410">
        <v>4597116.7596800048</v>
      </c>
      <c r="G148" s="410">
        <v>19934.7</v>
      </c>
      <c r="H148" s="410">
        <v>72759.182000000015</v>
      </c>
      <c r="I148" s="410">
        <v>62681.750999999997</v>
      </c>
      <c r="J148" s="410">
        <v>0</v>
      </c>
      <c r="K148" s="410">
        <v>0</v>
      </c>
      <c r="L148" s="411">
        <v>5092.9760000000006</v>
      </c>
    </row>
    <row r="149" spans="1:12" ht="18.95" customHeight="1">
      <c r="A149" s="243"/>
      <c r="B149" s="244"/>
      <c r="C149" s="245"/>
      <c r="D149" s="248" t="s">
        <v>44</v>
      </c>
      <c r="E149" s="409">
        <v>3741674.0960300006</v>
      </c>
      <c r="F149" s="410">
        <v>3656310.6185700013</v>
      </c>
      <c r="G149" s="410">
        <v>12819.639220000001</v>
      </c>
      <c r="H149" s="410">
        <v>46605.869099999982</v>
      </c>
      <c r="I149" s="410">
        <v>22838.491970000003</v>
      </c>
      <c r="J149" s="410">
        <v>0</v>
      </c>
      <c r="K149" s="410">
        <v>0</v>
      </c>
      <c r="L149" s="411">
        <v>3099.4771700000001</v>
      </c>
    </row>
    <row r="150" spans="1:12" ht="18.95" customHeight="1">
      <c r="A150" s="243"/>
      <c r="B150" s="245"/>
      <c r="C150" s="245"/>
      <c r="D150" s="248" t="s">
        <v>45</v>
      </c>
      <c r="E150" s="414">
        <v>0.97029983269298004</v>
      </c>
      <c r="F150" s="201">
        <v>0.97065778208938147</v>
      </c>
      <c r="G150" s="201">
        <v>0.61144897548411714</v>
      </c>
      <c r="H150" s="201">
        <v>0.69793295745541106</v>
      </c>
      <c r="I150" s="484" t="s">
        <v>948</v>
      </c>
      <c r="J150" s="201">
        <v>0</v>
      </c>
      <c r="K150" s="201">
        <v>0</v>
      </c>
      <c r="L150" s="415">
        <v>7.0442662954545456</v>
      </c>
    </row>
    <row r="151" spans="1:12" ht="18.95" customHeight="1">
      <c r="A151" s="249"/>
      <c r="B151" s="250"/>
      <c r="C151" s="250"/>
      <c r="D151" s="248" t="s">
        <v>46</v>
      </c>
      <c r="E151" s="416">
        <v>0.78646494094716168</v>
      </c>
      <c r="F151" s="417">
        <v>0.79534865214615713</v>
      </c>
      <c r="G151" s="417">
        <v>0.64308162249745426</v>
      </c>
      <c r="H151" s="417">
        <v>0.64054965736145808</v>
      </c>
      <c r="I151" s="417">
        <v>0.36435631751895386</v>
      </c>
      <c r="J151" s="417">
        <v>0</v>
      </c>
      <c r="K151" s="417">
        <v>0</v>
      </c>
      <c r="L151" s="418">
        <v>0.60857878968995727</v>
      </c>
    </row>
    <row r="152" spans="1:12" ht="18.75" customHeight="1">
      <c r="A152" s="243" t="s">
        <v>425</v>
      </c>
      <c r="B152" s="244" t="s">
        <v>48</v>
      </c>
      <c r="C152" s="245" t="s">
        <v>426</v>
      </c>
      <c r="D152" s="246" t="s">
        <v>42</v>
      </c>
      <c r="E152" s="408">
        <v>4254482</v>
      </c>
      <c r="F152" s="349">
        <v>940975</v>
      </c>
      <c r="G152" s="349">
        <v>2941844</v>
      </c>
      <c r="H152" s="349">
        <v>261526</v>
      </c>
      <c r="I152" s="349">
        <v>5387</v>
      </c>
      <c r="J152" s="349">
        <v>0</v>
      </c>
      <c r="K152" s="349">
        <v>0</v>
      </c>
      <c r="L152" s="350">
        <v>104750</v>
      </c>
    </row>
    <row r="153" spans="1:12" ht="18.95" customHeight="1">
      <c r="A153" s="243"/>
      <c r="B153" s="244"/>
      <c r="C153" s="245" t="s">
        <v>427</v>
      </c>
      <c r="D153" s="248" t="s">
        <v>43</v>
      </c>
      <c r="E153" s="409">
        <v>4420556.7772900006</v>
      </c>
      <c r="F153" s="410">
        <v>1025553.5796100002</v>
      </c>
      <c r="G153" s="410">
        <v>2997140.5559999999</v>
      </c>
      <c r="H153" s="410">
        <v>277167.40900000016</v>
      </c>
      <c r="I153" s="410">
        <v>7959.4466799999991</v>
      </c>
      <c r="J153" s="410">
        <v>0</v>
      </c>
      <c r="K153" s="410">
        <v>0</v>
      </c>
      <c r="L153" s="411">
        <v>112735.78599999999</v>
      </c>
    </row>
    <row r="154" spans="1:12" ht="18.95" customHeight="1">
      <c r="A154" s="243"/>
      <c r="B154" s="244"/>
      <c r="C154" s="245"/>
      <c r="D154" s="248" t="s">
        <v>44</v>
      </c>
      <c r="E154" s="409">
        <v>3862343.9544999991</v>
      </c>
      <c r="F154" s="410">
        <v>857564.45442999981</v>
      </c>
      <c r="G154" s="410">
        <v>2704031.5778799993</v>
      </c>
      <c r="H154" s="410">
        <v>208401.91555999985</v>
      </c>
      <c r="I154" s="410">
        <v>5443.9119400000009</v>
      </c>
      <c r="J154" s="410">
        <v>0</v>
      </c>
      <c r="K154" s="410">
        <v>0</v>
      </c>
      <c r="L154" s="411">
        <v>86902.094689999984</v>
      </c>
    </row>
    <row r="155" spans="1:12" ht="18.95" customHeight="1">
      <c r="A155" s="243"/>
      <c r="B155" s="245"/>
      <c r="C155" s="245"/>
      <c r="D155" s="248" t="s">
        <v>45</v>
      </c>
      <c r="E155" s="414">
        <v>0.90782942659059296</v>
      </c>
      <c r="F155" s="201">
        <v>0.91135732025824256</v>
      </c>
      <c r="G155" s="201">
        <v>0.91916212344366299</v>
      </c>
      <c r="H155" s="201">
        <v>0.79686882206740384</v>
      </c>
      <c r="I155" s="201">
        <v>1.0105646816409877</v>
      </c>
      <c r="J155" s="201">
        <v>0</v>
      </c>
      <c r="K155" s="201">
        <v>0</v>
      </c>
      <c r="L155" s="415">
        <v>0.82961426911694491</v>
      </c>
    </row>
    <row r="156" spans="1:12" ht="18.95" customHeight="1">
      <c r="A156" s="249"/>
      <c r="B156" s="250"/>
      <c r="C156" s="250"/>
      <c r="D156" s="253" t="s">
        <v>46</v>
      </c>
      <c r="E156" s="416">
        <v>0.8737234129289454</v>
      </c>
      <c r="F156" s="417">
        <v>0.83619663709439374</v>
      </c>
      <c r="G156" s="417">
        <v>0.90220379303425613</v>
      </c>
      <c r="H156" s="417">
        <v>0.75189906458302147</v>
      </c>
      <c r="I156" s="417">
        <v>0.68395607871576336</v>
      </c>
      <c r="J156" s="417">
        <v>0</v>
      </c>
      <c r="K156" s="417">
        <v>0</v>
      </c>
      <c r="L156" s="418">
        <v>0.77084746355518374</v>
      </c>
    </row>
    <row r="157" spans="1:12" ht="18.95" customHeight="1">
      <c r="A157" s="243" t="s">
        <v>428</v>
      </c>
      <c r="B157" s="244" t="s">
        <v>48</v>
      </c>
      <c r="C157" s="245" t="s">
        <v>429</v>
      </c>
      <c r="D157" s="246" t="s">
        <v>42</v>
      </c>
      <c r="E157" s="408">
        <v>113866</v>
      </c>
      <c r="F157" s="349">
        <v>18680</v>
      </c>
      <c r="G157" s="349">
        <v>3149</v>
      </c>
      <c r="H157" s="349">
        <v>87551</v>
      </c>
      <c r="I157" s="349">
        <v>4486</v>
      </c>
      <c r="J157" s="349">
        <v>0</v>
      </c>
      <c r="K157" s="349">
        <v>0</v>
      </c>
      <c r="L157" s="350">
        <v>0</v>
      </c>
    </row>
    <row r="158" spans="1:12" ht="18.95" customHeight="1">
      <c r="A158" s="243"/>
      <c r="B158" s="244"/>
      <c r="C158" s="245" t="s">
        <v>430</v>
      </c>
      <c r="D158" s="248" t="s">
        <v>43</v>
      </c>
      <c r="E158" s="409">
        <v>435574.9241200001</v>
      </c>
      <c r="F158" s="410">
        <v>323779.10000000015</v>
      </c>
      <c r="G158" s="410">
        <v>13143.004249999996</v>
      </c>
      <c r="H158" s="410">
        <v>90039.743869999977</v>
      </c>
      <c r="I158" s="410">
        <v>8436.4689999999991</v>
      </c>
      <c r="J158" s="410">
        <v>0</v>
      </c>
      <c r="K158" s="410">
        <v>0</v>
      </c>
      <c r="L158" s="411">
        <v>176.607</v>
      </c>
    </row>
    <row r="159" spans="1:12" ht="18.95" customHeight="1">
      <c r="A159" s="243"/>
      <c r="B159" s="244"/>
      <c r="C159" s="245"/>
      <c r="D159" s="248" t="s">
        <v>44</v>
      </c>
      <c r="E159" s="409">
        <v>332666.54212</v>
      </c>
      <c r="F159" s="410">
        <v>253616.35177000004</v>
      </c>
      <c r="G159" s="410">
        <v>7614.7560300000014</v>
      </c>
      <c r="H159" s="410">
        <v>69407.653540000014</v>
      </c>
      <c r="I159" s="410">
        <v>1862.7740300000003</v>
      </c>
      <c r="J159" s="410">
        <v>0</v>
      </c>
      <c r="K159" s="410">
        <v>0</v>
      </c>
      <c r="L159" s="411">
        <v>165.00675000000001</v>
      </c>
    </row>
    <row r="160" spans="1:12" ht="18.95" customHeight="1">
      <c r="A160" s="243"/>
      <c r="B160" s="245"/>
      <c r="C160" s="245"/>
      <c r="D160" s="248" t="s">
        <v>45</v>
      </c>
      <c r="E160" s="414">
        <v>2.9215616788154497</v>
      </c>
      <c r="F160" s="484" t="s">
        <v>948</v>
      </c>
      <c r="G160" s="201">
        <v>2.4181505335026996</v>
      </c>
      <c r="H160" s="201">
        <v>0.792768255531062</v>
      </c>
      <c r="I160" s="201">
        <v>0.41524164734730279</v>
      </c>
      <c r="J160" s="201">
        <v>0</v>
      </c>
      <c r="K160" s="201">
        <v>0</v>
      </c>
      <c r="L160" s="415">
        <v>0</v>
      </c>
    </row>
    <row r="161" spans="1:12" ht="18.95" customHeight="1">
      <c r="A161" s="249"/>
      <c r="B161" s="250"/>
      <c r="C161" s="250"/>
      <c r="D161" s="253" t="s">
        <v>46</v>
      </c>
      <c r="E161" s="416">
        <v>0.76374126171769929</v>
      </c>
      <c r="F161" s="417">
        <v>0.78330056439714579</v>
      </c>
      <c r="G161" s="417">
        <v>0.57937712604787472</v>
      </c>
      <c r="H161" s="417">
        <v>0.77085574166238502</v>
      </c>
      <c r="I161" s="417">
        <v>0.22080019851907243</v>
      </c>
      <c r="J161" s="417">
        <v>0</v>
      </c>
      <c r="K161" s="417">
        <v>0</v>
      </c>
      <c r="L161" s="418">
        <v>0.9343160237136694</v>
      </c>
    </row>
    <row r="162" spans="1:12" ht="18.95" customHeight="1">
      <c r="A162" s="243" t="s">
        <v>447</v>
      </c>
      <c r="B162" s="244" t="s">
        <v>48</v>
      </c>
      <c r="C162" s="245" t="s">
        <v>181</v>
      </c>
      <c r="D162" s="248" t="s">
        <v>42</v>
      </c>
      <c r="E162" s="408">
        <v>38760545</v>
      </c>
      <c r="F162" s="349">
        <v>35317661</v>
      </c>
      <c r="G162" s="349">
        <v>21</v>
      </c>
      <c r="H162" s="349">
        <v>3442863</v>
      </c>
      <c r="I162" s="349">
        <v>0</v>
      </c>
      <c r="J162" s="349">
        <v>0</v>
      </c>
      <c r="K162" s="349">
        <v>0</v>
      </c>
      <c r="L162" s="350">
        <v>0</v>
      </c>
    </row>
    <row r="163" spans="1:12" ht="18.95" customHeight="1">
      <c r="A163" s="243"/>
      <c r="B163" s="244"/>
      <c r="C163" s="245"/>
      <c r="D163" s="248" t="s">
        <v>43</v>
      </c>
      <c r="E163" s="409">
        <v>40805176.418450005</v>
      </c>
      <c r="F163" s="410">
        <v>37202499.617500007</v>
      </c>
      <c r="G163" s="410">
        <v>82.619</v>
      </c>
      <c r="H163" s="410">
        <v>3450262.7439500024</v>
      </c>
      <c r="I163" s="410">
        <v>152268.682</v>
      </c>
      <c r="J163" s="410">
        <v>0</v>
      </c>
      <c r="K163" s="410">
        <v>0</v>
      </c>
      <c r="L163" s="411">
        <v>62.756</v>
      </c>
    </row>
    <row r="164" spans="1:12" ht="18.95" customHeight="1">
      <c r="A164" s="243"/>
      <c r="B164" s="244"/>
      <c r="C164" s="245"/>
      <c r="D164" s="248" t="s">
        <v>44</v>
      </c>
      <c r="E164" s="409">
        <v>33873034.136240035</v>
      </c>
      <c r="F164" s="410">
        <v>31183474.601740025</v>
      </c>
      <c r="G164" s="410">
        <v>65.799799999999991</v>
      </c>
      <c r="H164" s="410">
        <v>2645649.9657700029</v>
      </c>
      <c r="I164" s="410">
        <v>43785.413400000012</v>
      </c>
      <c r="J164" s="410">
        <v>0</v>
      </c>
      <c r="K164" s="410">
        <v>0</v>
      </c>
      <c r="L164" s="411">
        <v>58.355530000000002</v>
      </c>
    </row>
    <row r="165" spans="1:12" ht="18.95" customHeight="1">
      <c r="A165" s="247"/>
      <c r="B165" s="245"/>
      <c r="C165" s="245"/>
      <c r="D165" s="248" t="s">
        <v>45</v>
      </c>
      <c r="E165" s="414">
        <v>0.87390500149675487</v>
      </c>
      <c r="F165" s="201">
        <v>0.88294280308483697</v>
      </c>
      <c r="G165" s="201">
        <v>3.1333238095238092</v>
      </c>
      <c r="H165" s="201">
        <v>0.76844474083633385</v>
      </c>
      <c r="I165" s="201">
        <v>0</v>
      </c>
      <c r="J165" s="201">
        <v>0</v>
      </c>
      <c r="K165" s="201">
        <v>0</v>
      </c>
      <c r="L165" s="415">
        <v>0</v>
      </c>
    </row>
    <row r="166" spans="1:12" ht="18.75" customHeight="1">
      <c r="A166" s="249"/>
      <c r="B166" s="250"/>
      <c r="C166" s="250"/>
      <c r="D166" s="254" t="s">
        <v>46</v>
      </c>
      <c r="E166" s="416">
        <v>0.83011610558616256</v>
      </c>
      <c r="F166" s="417">
        <v>0.83820912364370692</v>
      </c>
      <c r="G166" s="417">
        <v>0.79642455125334355</v>
      </c>
      <c r="H166" s="417">
        <v>0.76679666509720767</v>
      </c>
      <c r="I166" s="417">
        <v>0.28755363758911379</v>
      </c>
      <c r="J166" s="417">
        <v>0</v>
      </c>
      <c r="K166" s="417">
        <v>0</v>
      </c>
      <c r="L166" s="418">
        <v>0.92987969277837978</v>
      </c>
    </row>
    <row r="167" spans="1:12" ht="18.95" customHeight="1">
      <c r="A167" s="260" t="s">
        <v>431</v>
      </c>
      <c r="B167" s="256" t="s">
        <v>48</v>
      </c>
      <c r="C167" s="261" t="s">
        <v>432</v>
      </c>
      <c r="D167" s="258" t="s">
        <v>42</v>
      </c>
      <c r="E167" s="408">
        <v>982669</v>
      </c>
      <c r="F167" s="349">
        <v>498690</v>
      </c>
      <c r="G167" s="349">
        <v>587</v>
      </c>
      <c r="H167" s="349">
        <v>304940</v>
      </c>
      <c r="I167" s="349">
        <v>19507</v>
      </c>
      <c r="J167" s="349">
        <v>0</v>
      </c>
      <c r="K167" s="349">
        <v>0</v>
      </c>
      <c r="L167" s="350">
        <v>158945</v>
      </c>
    </row>
    <row r="168" spans="1:12" ht="18.95" customHeight="1">
      <c r="A168" s="243"/>
      <c r="B168" s="244"/>
      <c r="C168" s="245" t="s">
        <v>433</v>
      </c>
      <c r="D168" s="248" t="s">
        <v>43</v>
      </c>
      <c r="E168" s="409">
        <v>1681719.4481799998</v>
      </c>
      <c r="F168" s="410">
        <v>651538.64999999991</v>
      </c>
      <c r="G168" s="410">
        <v>793.80200000000002</v>
      </c>
      <c r="H168" s="410">
        <v>392697.4865099999</v>
      </c>
      <c r="I168" s="410">
        <v>463672.94052999996</v>
      </c>
      <c r="J168" s="410">
        <v>0</v>
      </c>
      <c r="K168" s="410">
        <v>0</v>
      </c>
      <c r="L168" s="411">
        <v>173016.56914000007</v>
      </c>
    </row>
    <row r="169" spans="1:12" ht="18.95" customHeight="1">
      <c r="A169" s="243"/>
      <c r="B169" s="244"/>
      <c r="C169" s="245"/>
      <c r="D169" s="248" t="s">
        <v>44</v>
      </c>
      <c r="E169" s="409">
        <v>1448441.8670600001</v>
      </c>
      <c r="F169" s="410">
        <v>646535.27249999996</v>
      </c>
      <c r="G169" s="410">
        <v>550.4430000000001</v>
      </c>
      <c r="H169" s="410">
        <v>274135.00555000023</v>
      </c>
      <c r="I169" s="410">
        <v>419100.05782999995</v>
      </c>
      <c r="J169" s="410">
        <v>0</v>
      </c>
      <c r="K169" s="410">
        <v>0</v>
      </c>
      <c r="L169" s="411">
        <v>108121.08817999999</v>
      </c>
    </row>
    <row r="170" spans="1:12" ht="18.95" customHeight="1">
      <c r="A170" s="243"/>
      <c r="B170" s="245"/>
      <c r="C170" s="245"/>
      <c r="D170" s="248" t="s">
        <v>45</v>
      </c>
      <c r="E170" s="414">
        <v>1.4739875452059648</v>
      </c>
      <c r="F170" s="201">
        <v>1.2964672892979605</v>
      </c>
      <c r="G170" s="201">
        <v>0.93772231686541752</v>
      </c>
      <c r="H170" s="201">
        <v>0.89898014543844773</v>
      </c>
      <c r="I170" s="484" t="s">
        <v>948</v>
      </c>
      <c r="J170" s="201">
        <v>0</v>
      </c>
      <c r="K170" s="201">
        <v>0</v>
      </c>
      <c r="L170" s="415">
        <v>0.68024214778697023</v>
      </c>
    </row>
    <row r="171" spans="1:12" ht="18.95" customHeight="1">
      <c r="A171" s="249"/>
      <c r="B171" s="250"/>
      <c r="C171" s="250"/>
      <c r="D171" s="253" t="s">
        <v>46</v>
      </c>
      <c r="E171" s="416">
        <v>0.86128626782995299</v>
      </c>
      <c r="F171" s="417">
        <v>0.99232067429921467</v>
      </c>
      <c r="G171" s="417">
        <v>0.69342606846543609</v>
      </c>
      <c r="H171" s="417">
        <v>0.6980818950136557</v>
      </c>
      <c r="I171" s="417">
        <v>0.90386999368768184</v>
      </c>
      <c r="J171" s="417">
        <v>0</v>
      </c>
      <c r="K171" s="417">
        <v>0</v>
      </c>
      <c r="L171" s="418">
        <v>0.62491753661183458</v>
      </c>
    </row>
    <row r="172" spans="1:12" ht="18.95" customHeight="1">
      <c r="A172" s="243" t="s">
        <v>434</v>
      </c>
      <c r="B172" s="244" t="s">
        <v>48</v>
      </c>
      <c r="C172" s="245" t="s">
        <v>435</v>
      </c>
      <c r="D172" s="248" t="s">
        <v>42</v>
      </c>
      <c r="E172" s="408">
        <v>2288005</v>
      </c>
      <c r="F172" s="349">
        <v>1482584</v>
      </c>
      <c r="G172" s="349">
        <v>8181</v>
      </c>
      <c r="H172" s="349">
        <v>283849</v>
      </c>
      <c r="I172" s="349">
        <v>504008</v>
      </c>
      <c r="J172" s="349">
        <v>0</v>
      </c>
      <c r="K172" s="349">
        <v>0</v>
      </c>
      <c r="L172" s="350">
        <v>9383</v>
      </c>
    </row>
    <row r="173" spans="1:12" ht="18.95" customHeight="1">
      <c r="A173" s="243"/>
      <c r="B173" s="244"/>
      <c r="C173" s="245" t="s">
        <v>436</v>
      </c>
      <c r="D173" s="248" t="s">
        <v>43</v>
      </c>
      <c r="E173" s="409">
        <v>2398375.2780000004</v>
      </c>
      <c r="F173" s="410">
        <v>1613011.412</v>
      </c>
      <c r="G173" s="410">
        <v>8052.0424999999987</v>
      </c>
      <c r="H173" s="410">
        <v>277135.34950000007</v>
      </c>
      <c r="I173" s="410">
        <v>471898.17999999993</v>
      </c>
      <c r="J173" s="410">
        <v>0</v>
      </c>
      <c r="K173" s="410">
        <v>0</v>
      </c>
      <c r="L173" s="411">
        <v>28278.294000000002</v>
      </c>
    </row>
    <row r="174" spans="1:12" ht="18.95" customHeight="1">
      <c r="A174" s="243"/>
      <c r="B174" s="244"/>
      <c r="C174" s="245"/>
      <c r="D174" s="248" t="s">
        <v>44</v>
      </c>
      <c r="E174" s="409">
        <v>1717397.9882199995</v>
      </c>
      <c r="F174" s="410">
        <v>1316262.2251499998</v>
      </c>
      <c r="G174" s="410">
        <v>6451.9744999999975</v>
      </c>
      <c r="H174" s="410">
        <v>193085.22717999973</v>
      </c>
      <c r="I174" s="410">
        <v>184173.52219999998</v>
      </c>
      <c r="J174" s="410">
        <v>0</v>
      </c>
      <c r="K174" s="410">
        <v>0</v>
      </c>
      <c r="L174" s="411">
        <v>17425.039190000003</v>
      </c>
    </row>
    <row r="175" spans="1:12" ht="18.95" customHeight="1">
      <c r="A175" s="247"/>
      <c r="B175" s="245"/>
      <c r="C175" s="245"/>
      <c r="D175" s="248" t="s">
        <v>45</v>
      </c>
      <c r="E175" s="414">
        <v>0.75060936851973636</v>
      </c>
      <c r="F175" s="201">
        <v>0.8878162890939062</v>
      </c>
      <c r="G175" s="201">
        <v>0.78865352646375719</v>
      </c>
      <c r="H175" s="201">
        <v>0.68023923698867961</v>
      </c>
      <c r="I175" s="201">
        <v>0.36541785487531941</v>
      </c>
      <c r="J175" s="201">
        <v>0</v>
      </c>
      <c r="K175" s="201">
        <v>0</v>
      </c>
      <c r="L175" s="415">
        <v>1.8570861334328044</v>
      </c>
    </row>
    <row r="176" spans="1:12" ht="18.95" customHeight="1">
      <c r="A176" s="249"/>
      <c r="B176" s="250"/>
      <c r="C176" s="250"/>
      <c r="D176" s="254" t="s">
        <v>46</v>
      </c>
      <c r="E176" s="416">
        <v>0.71606724934728883</v>
      </c>
      <c r="F176" s="417">
        <v>0.81602784416630014</v>
      </c>
      <c r="G176" s="417">
        <v>0.80128420832354008</v>
      </c>
      <c r="H176" s="417">
        <v>0.69671814702945245</v>
      </c>
      <c r="I176" s="417">
        <v>0.3902823320912151</v>
      </c>
      <c r="J176" s="417">
        <v>0</v>
      </c>
      <c r="K176" s="417">
        <v>0</v>
      </c>
      <c r="L176" s="418">
        <v>0.6161983884176323</v>
      </c>
    </row>
    <row r="177" spans="1:12" ht="18.95" customHeight="1">
      <c r="A177" s="243" t="s">
        <v>437</v>
      </c>
      <c r="B177" s="244" t="s">
        <v>48</v>
      </c>
      <c r="C177" s="245" t="s">
        <v>438</v>
      </c>
      <c r="D177" s="259" t="s">
        <v>42</v>
      </c>
      <c r="E177" s="408">
        <v>114020</v>
      </c>
      <c r="F177" s="349">
        <v>106248</v>
      </c>
      <c r="G177" s="349">
        <v>22</v>
      </c>
      <c r="H177" s="349">
        <v>5</v>
      </c>
      <c r="I177" s="349">
        <v>640</v>
      </c>
      <c r="J177" s="349">
        <v>0</v>
      </c>
      <c r="K177" s="349">
        <v>0</v>
      </c>
      <c r="L177" s="350">
        <v>7105</v>
      </c>
    </row>
    <row r="178" spans="1:12" ht="18.95" customHeight="1">
      <c r="A178" s="247"/>
      <c r="B178" s="245"/>
      <c r="C178" s="245" t="s">
        <v>439</v>
      </c>
      <c r="D178" s="248" t="s">
        <v>43</v>
      </c>
      <c r="E178" s="409">
        <v>115217.45201000001</v>
      </c>
      <c r="F178" s="410">
        <v>107260.05201</v>
      </c>
      <c r="G178" s="410">
        <v>18.850000000000001</v>
      </c>
      <c r="H178" s="410">
        <v>193.55</v>
      </c>
      <c r="I178" s="410">
        <v>640</v>
      </c>
      <c r="J178" s="410">
        <v>0</v>
      </c>
      <c r="K178" s="410">
        <v>0</v>
      </c>
      <c r="L178" s="411">
        <v>7105</v>
      </c>
    </row>
    <row r="179" spans="1:12" ht="18.95" customHeight="1">
      <c r="A179" s="247"/>
      <c r="B179" s="245"/>
      <c r="C179" s="245" t="s">
        <v>440</v>
      </c>
      <c r="D179" s="248" t="s">
        <v>44</v>
      </c>
      <c r="E179" s="409">
        <v>105076.33116</v>
      </c>
      <c r="F179" s="410">
        <v>100787.95200999999</v>
      </c>
      <c r="G179" s="410">
        <v>8.6233000000000004</v>
      </c>
      <c r="H179" s="410">
        <v>16.917850000000001</v>
      </c>
      <c r="I179" s="410">
        <v>640</v>
      </c>
      <c r="J179" s="410">
        <v>0</v>
      </c>
      <c r="K179" s="410">
        <v>0</v>
      </c>
      <c r="L179" s="411">
        <v>3622.8380000000002</v>
      </c>
    </row>
    <row r="180" spans="1:12" ht="18.95" customHeight="1">
      <c r="A180" s="247"/>
      <c r="B180" s="245"/>
      <c r="C180" s="245" t="s">
        <v>441</v>
      </c>
      <c r="D180" s="248" t="s">
        <v>45</v>
      </c>
      <c r="E180" s="414">
        <v>0.92156052587265391</v>
      </c>
      <c r="F180" s="201">
        <v>0.94861034570062486</v>
      </c>
      <c r="G180" s="201">
        <v>0.39196818181818183</v>
      </c>
      <c r="H180" s="201">
        <v>3.3835700000000002</v>
      </c>
      <c r="I180" s="201">
        <v>1</v>
      </c>
      <c r="J180" s="201">
        <v>0</v>
      </c>
      <c r="K180" s="201">
        <v>0</v>
      </c>
      <c r="L180" s="415">
        <v>0.50989978888106968</v>
      </c>
    </row>
    <row r="181" spans="1:12" ht="18.95" customHeight="1">
      <c r="A181" s="249"/>
      <c r="B181" s="250"/>
      <c r="C181" s="250"/>
      <c r="D181" s="253" t="s">
        <v>46</v>
      </c>
      <c r="E181" s="416">
        <v>0.91198277107256431</v>
      </c>
      <c r="F181" s="417">
        <v>0.93965973464755914</v>
      </c>
      <c r="G181" s="417">
        <v>0.45746949602122017</v>
      </c>
      <c r="H181" s="417">
        <v>8.7408163265306121E-2</v>
      </c>
      <c r="I181" s="417">
        <v>1</v>
      </c>
      <c r="J181" s="417">
        <v>0</v>
      </c>
      <c r="K181" s="417">
        <v>0</v>
      </c>
      <c r="L181" s="418">
        <v>0.50989978888106968</v>
      </c>
    </row>
    <row r="182" spans="1:12" ht="18.95" customHeight="1">
      <c r="A182" s="243" t="s">
        <v>442</v>
      </c>
      <c r="B182" s="244" t="s">
        <v>48</v>
      </c>
      <c r="C182" s="245" t="s">
        <v>443</v>
      </c>
      <c r="D182" s="246" t="s">
        <v>42</v>
      </c>
      <c r="E182" s="408">
        <v>258519</v>
      </c>
      <c r="F182" s="349">
        <v>208903</v>
      </c>
      <c r="G182" s="349">
        <v>25835</v>
      </c>
      <c r="H182" s="349">
        <v>17223</v>
      </c>
      <c r="I182" s="349">
        <v>6558</v>
      </c>
      <c r="J182" s="349">
        <v>0</v>
      </c>
      <c r="K182" s="349">
        <v>0</v>
      </c>
      <c r="L182" s="350">
        <v>0</v>
      </c>
    </row>
    <row r="183" spans="1:12" ht="18.95" customHeight="1">
      <c r="A183" s="247"/>
      <c r="B183" s="245"/>
      <c r="C183" s="245"/>
      <c r="D183" s="248" t="s">
        <v>43</v>
      </c>
      <c r="E183" s="409">
        <v>259990.65029000002</v>
      </c>
      <c r="F183" s="410">
        <v>208757.00599999999</v>
      </c>
      <c r="G183" s="410">
        <v>27834.308999999997</v>
      </c>
      <c r="H183" s="410">
        <v>15763.731000000002</v>
      </c>
      <c r="I183" s="410">
        <v>6717.7550000000001</v>
      </c>
      <c r="J183" s="410">
        <v>0</v>
      </c>
      <c r="K183" s="410">
        <v>0</v>
      </c>
      <c r="L183" s="411">
        <v>917.84929000000011</v>
      </c>
    </row>
    <row r="184" spans="1:12" ht="18.95" customHeight="1">
      <c r="A184" s="247"/>
      <c r="B184" s="245"/>
      <c r="C184" s="245"/>
      <c r="D184" s="248" t="s">
        <v>44</v>
      </c>
      <c r="E184" s="409">
        <v>218889.77764000004</v>
      </c>
      <c r="F184" s="410">
        <v>188472.28785000002</v>
      </c>
      <c r="G184" s="410">
        <v>18990.8223</v>
      </c>
      <c r="H184" s="410">
        <v>9752.7999500000005</v>
      </c>
      <c r="I184" s="410">
        <v>794.15946999999994</v>
      </c>
      <c r="J184" s="410">
        <v>0</v>
      </c>
      <c r="K184" s="410">
        <v>0</v>
      </c>
      <c r="L184" s="411">
        <v>879.70807000000002</v>
      </c>
    </row>
    <row r="185" spans="1:12" ht="18.95" customHeight="1">
      <c r="A185" s="247"/>
      <c r="B185" s="245"/>
      <c r="C185" s="245"/>
      <c r="D185" s="248" t="s">
        <v>45</v>
      </c>
      <c r="E185" s="414">
        <v>0.84670673196167412</v>
      </c>
      <c r="F185" s="201">
        <v>0.90220000598363848</v>
      </c>
      <c r="G185" s="201">
        <v>0.73508118056899552</v>
      </c>
      <c r="H185" s="201">
        <v>0.56626603669511699</v>
      </c>
      <c r="I185" s="201">
        <v>0.12109781488258614</v>
      </c>
      <c r="J185" s="201">
        <v>0</v>
      </c>
      <c r="K185" s="201">
        <v>0</v>
      </c>
      <c r="L185" s="415">
        <v>0</v>
      </c>
    </row>
    <row r="186" spans="1:12" ht="18.95" customHeight="1">
      <c r="A186" s="249"/>
      <c r="B186" s="250"/>
      <c r="C186" s="250"/>
      <c r="D186" s="253" t="s">
        <v>46</v>
      </c>
      <c r="E186" s="416">
        <v>0.84191403573876578</v>
      </c>
      <c r="F186" s="417">
        <v>0.90283095864097629</v>
      </c>
      <c r="G186" s="417">
        <v>0.68228107620706524</v>
      </c>
      <c r="H186" s="417">
        <v>0.61868601728867356</v>
      </c>
      <c r="I186" s="417">
        <v>0.11821798651484014</v>
      </c>
      <c r="J186" s="417">
        <v>0</v>
      </c>
      <c r="K186" s="417">
        <v>0</v>
      </c>
      <c r="L186" s="418">
        <v>0.95844500789448772</v>
      </c>
    </row>
    <row r="187" spans="1:12" ht="6.75" customHeight="1">
      <c r="A187" s="245"/>
      <c r="B187" s="245"/>
      <c r="C187" s="245"/>
      <c r="D187" s="248"/>
      <c r="E187" s="263"/>
      <c r="F187" s="263"/>
      <c r="G187" s="263"/>
      <c r="H187" s="263"/>
      <c r="I187" s="263"/>
      <c r="J187" s="263"/>
      <c r="K187" s="263"/>
      <c r="L187" s="263"/>
    </row>
    <row r="188" spans="1:12" s="98" customFormat="1" ht="15.75" customHeight="1">
      <c r="A188" s="1559" t="s">
        <v>558</v>
      </c>
      <c r="B188" s="1560"/>
      <c r="C188" s="1560"/>
      <c r="F188" s="97"/>
      <c r="G188" s="97"/>
      <c r="H188" s="97"/>
      <c r="I188" s="97"/>
      <c r="J188" s="97"/>
    </row>
    <row r="189" spans="1:12" ht="3.75" customHeight="1">
      <c r="A189" s="266"/>
      <c r="B189" s="264"/>
      <c r="C189" s="264"/>
      <c r="D189" s="264"/>
      <c r="E189" s="264"/>
      <c r="F189" s="265"/>
      <c r="G189" s="265"/>
      <c r="H189" s="265"/>
      <c r="I189" s="265"/>
      <c r="J189" s="265"/>
      <c r="K189" s="265"/>
      <c r="L189" s="265"/>
    </row>
    <row r="190" spans="1:12">
      <c r="E190" s="265"/>
      <c r="F190" s="265"/>
      <c r="G190" s="265"/>
      <c r="H190" s="265"/>
      <c r="I190" s="265"/>
      <c r="J190" s="265"/>
      <c r="K190" s="265"/>
      <c r="L190" s="265"/>
    </row>
    <row r="191" spans="1:12">
      <c r="E191" s="265"/>
      <c r="F191" s="265"/>
      <c r="G191" s="265"/>
      <c r="H191" s="265"/>
      <c r="I191" s="265"/>
      <c r="J191" s="265"/>
      <c r="K191" s="265"/>
      <c r="L191" s="265"/>
    </row>
    <row r="195" spans="8:10">
      <c r="H195" s="252"/>
      <c r="I195" s="252"/>
      <c r="J195" s="252"/>
    </row>
    <row r="196" spans="8:10">
      <c r="H196" s="419"/>
      <c r="I196" s="420"/>
      <c r="J196" s="252"/>
    </row>
  </sheetData>
  <mergeCells count="1">
    <mergeCell ref="A188:C188"/>
  </mergeCells>
  <phoneticPr fontId="37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28" fitToHeight="0" orientation="landscape" useFirstPageNumber="1" r:id="rId1"/>
  <headerFooter alignWithMargins="0">
    <oddHeader>&amp;C&amp;12 - &amp;P -</oddHeader>
  </headerFooter>
  <rowBreaks count="5" manualBreakCount="5">
    <brk id="46" max="11" man="1"/>
    <brk id="76" max="11" man="1"/>
    <brk id="106" max="11" man="1"/>
    <brk id="136" max="11" man="1"/>
    <brk id="16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0"/>
  <sheetViews>
    <sheetView showGridLines="0" zoomScale="75" zoomScaleNormal="75" workbookViewId="0">
      <selection activeCell="K28" sqref="K28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20" ht="15.75" customHeight="1">
      <c r="A1" s="1" t="s">
        <v>0</v>
      </c>
    </row>
    <row r="2" spans="1:20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0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20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20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20" ht="15.95" customHeight="1">
      <c r="A6" s="22"/>
      <c r="B6" s="23"/>
      <c r="C6" s="24" t="s">
        <v>445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20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20" ht="15.95" customHeight="1">
      <c r="A8" s="22"/>
      <c r="B8" s="23"/>
      <c r="C8" s="34" t="s">
        <v>20</v>
      </c>
      <c r="D8" s="35"/>
      <c r="E8" s="36" t="s">
        <v>4</v>
      </c>
      <c r="F8" s="27" t="s">
        <v>21</v>
      </c>
      <c r="G8" s="28"/>
      <c r="H8" s="37" t="s">
        <v>22</v>
      </c>
      <c r="I8" s="30" t="s">
        <v>23</v>
      </c>
      <c r="J8" s="31" t="s">
        <v>4</v>
      </c>
      <c r="K8" s="30" t="s">
        <v>24</v>
      </c>
      <c r="L8" s="31" t="s">
        <v>25</v>
      </c>
      <c r="M8" s="31" t="s">
        <v>26</v>
      </c>
    </row>
    <row r="9" spans="1:20" ht="15.95" customHeight="1">
      <c r="A9" s="22"/>
      <c r="B9" s="23"/>
      <c r="C9" s="34" t="s">
        <v>27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28</v>
      </c>
      <c r="J9" s="31"/>
      <c r="K9" s="30" t="s">
        <v>29</v>
      </c>
      <c r="L9" s="31" t="s">
        <v>4</v>
      </c>
      <c r="M9" s="31" t="s">
        <v>30</v>
      </c>
    </row>
    <row r="10" spans="1:20" ht="15.95" customHeight="1">
      <c r="A10" s="22"/>
      <c r="B10" s="23"/>
      <c r="C10" s="34" t="s">
        <v>31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20" ht="9.9499999999999993" customHeight="1">
      <c r="A11" s="49"/>
      <c r="B11" s="50"/>
      <c r="C11" s="51" t="s">
        <v>32</v>
      </c>
      <c r="D11" s="52"/>
      <c r="E11" s="53" t="s">
        <v>33</v>
      </c>
      <c r="F11" s="1562" t="s">
        <v>34</v>
      </c>
      <c r="G11" s="1563"/>
      <c r="H11" s="54" t="s">
        <v>35</v>
      </c>
      <c r="I11" s="55" t="s">
        <v>36</v>
      </c>
      <c r="J11" s="56" t="s">
        <v>37</v>
      </c>
      <c r="K11" s="57" t="s">
        <v>38</v>
      </c>
      <c r="L11" s="58" t="s">
        <v>39</v>
      </c>
      <c r="M11" s="58" t="s">
        <v>40</v>
      </c>
    </row>
    <row r="12" spans="1:20" ht="18.399999999999999" customHeight="1">
      <c r="A12" s="22"/>
      <c r="B12" s="23"/>
      <c r="C12" s="59" t="s">
        <v>41</v>
      </c>
      <c r="D12" s="60" t="s">
        <v>42</v>
      </c>
      <c r="E12" s="382">
        <v>397197405</v>
      </c>
      <c r="F12" s="383">
        <v>213898023</v>
      </c>
      <c r="G12" s="272" t="s">
        <v>4</v>
      </c>
      <c r="H12" s="383">
        <v>26068705</v>
      </c>
      <c r="I12" s="383">
        <v>75508830</v>
      </c>
      <c r="J12" s="383">
        <v>21176991</v>
      </c>
      <c r="K12" s="383">
        <v>30699900</v>
      </c>
      <c r="L12" s="383">
        <v>19643623</v>
      </c>
      <c r="M12" s="384">
        <v>10201333</v>
      </c>
      <c r="N12" s="62"/>
      <c r="O12" s="62"/>
      <c r="P12" s="62"/>
      <c r="Q12" s="62"/>
      <c r="R12" s="62"/>
      <c r="S12" s="62"/>
      <c r="T12" s="62"/>
    </row>
    <row r="13" spans="1:20" ht="18.399999999999999" customHeight="1">
      <c r="A13" s="22"/>
      <c r="B13" s="23"/>
      <c r="C13" s="63"/>
      <c r="D13" s="64" t="s">
        <v>43</v>
      </c>
      <c r="E13" s="385">
        <v>397197404.99999994</v>
      </c>
      <c r="F13" s="383">
        <v>212381920.55819002</v>
      </c>
      <c r="G13" s="272" t="s">
        <v>4</v>
      </c>
      <c r="H13" s="383">
        <v>25735908.140489995</v>
      </c>
      <c r="I13" s="383">
        <v>74828596.614729971</v>
      </c>
      <c r="J13" s="383">
        <v>25101349.954909991</v>
      </c>
      <c r="K13" s="383">
        <v>30699900</v>
      </c>
      <c r="L13" s="383">
        <v>19643623</v>
      </c>
      <c r="M13" s="386">
        <v>8806106.7316800002</v>
      </c>
      <c r="N13" s="62"/>
      <c r="O13" s="62"/>
      <c r="P13" s="62"/>
      <c r="Q13" s="62"/>
      <c r="R13" s="62"/>
      <c r="S13" s="62"/>
      <c r="T13" s="62"/>
    </row>
    <row r="14" spans="1:20" ht="18.399999999999999" customHeight="1">
      <c r="A14" s="22"/>
      <c r="B14" s="23"/>
      <c r="C14" s="65" t="s">
        <v>4</v>
      </c>
      <c r="D14" s="64" t="s">
        <v>44</v>
      </c>
      <c r="E14" s="385">
        <v>302937688.94657999</v>
      </c>
      <c r="F14" s="383">
        <v>169358304.59535998</v>
      </c>
      <c r="G14" s="272" t="s">
        <v>4</v>
      </c>
      <c r="H14" s="383">
        <v>21532903.516620003</v>
      </c>
      <c r="I14" s="383">
        <v>54730846.061159991</v>
      </c>
      <c r="J14" s="383">
        <v>9650595.1474599969</v>
      </c>
      <c r="K14" s="383">
        <v>28058876.844390001</v>
      </c>
      <c r="L14" s="383">
        <v>14436242.841529999</v>
      </c>
      <c r="M14" s="386">
        <v>5169919.940059999</v>
      </c>
      <c r="N14" s="62"/>
      <c r="O14" s="62"/>
      <c r="P14" s="62"/>
      <c r="Q14" s="62"/>
      <c r="R14" s="62"/>
      <c r="S14" s="62"/>
      <c r="T14" s="62"/>
    </row>
    <row r="15" spans="1:20" ht="18.399999999999999" customHeight="1">
      <c r="A15" s="22"/>
      <c r="B15" s="23"/>
      <c r="C15" s="63"/>
      <c r="D15" s="64" t="s">
        <v>45</v>
      </c>
      <c r="E15" s="387">
        <v>0.76268798620821798</v>
      </c>
      <c r="F15" s="387">
        <v>0.79177124790611075</v>
      </c>
      <c r="G15" s="272"/>
      <c r="H15" s="387">
        <v>0.82600587626504662</v>
      </c>
      <c r="I15" s="387">
        <v>0.72482709719061988</v>
      </c>
      <c r="J15" s="387">
        <v>0.45571134952364084</v>
      </c>
      <c r="K15" s="387">
        <v>0.91397290689513655</v>
      </c>
      <c r="L15" s="387">
        <v>0.73490734583584705</v>
      </c>
      <c r="M15" s="388">
        <v>0.5067886657616214</v>
      </c>
      <c r="N15" s="62"/>
      <c r="O15" s="62"/>
      <c r="P15" s="62"/>
      <c r="Q15" s="62"/>
      <c r="R15" s="62"/>
      <c r="S15" s="62"/>
      <c r="T15" s="62"/>
    </row>
    <row r="16" spans="1:20" ht="18.399999999999999" customHeight="1">
      <c r="A16" s="66"/>
      <c r="B16" s="67"/>
      <c r="C16" s="68"/>
      <c r="D16" s="64" t="s">
        <v>46</v>
      </c>
      <c r="E16" s="389">
        <v>0.76268798620821809</v>
      </c>
      <c r="F16" s="389">
        <v>0.79742335953195176</v>
      </c>
      <c r="G16" s="272"/>
      <c r="H16" s="389">
        <v>0.83668714541075562</v>
      </c>
      <c r="I16" s="389">
        <v>0.73141617693236616</v>
      </c>
      <c r="J16" s="389">
        <v>0.38446518473291419</v>
      </c>
      <c r="K16" s="389">
        <v>0.91397290689513655</v>
      </c>
      <c r="L16" s="389">
        <v>0.73490734583584705</v>
      </c>
      <c r="M16" s="390">
        <v>0.58708349757574407</v>
      </c>
      <c r="N16" s="62"/>
      <c r="O16" s="62"/>
      <c r="P16" s="62"/>
      <c r="Q16" s="62"/>
      <c r="R16" s="62"/>
      <c r="S16" s="62"/>
      <c r="T16" s="62"/>
    </row>
    <row r="17" spans="1:20" ht="18.399999999999999" customHeight="1">
      <c r="A17" s="69" t="s">
        <v>47</v>
      </c>
      <c r="B17" s="70" t="s">
        <v>48</v>
      </c>
      <c r="C17" s="71" t="s">
        <v>49</v>
      </c>
      <c r="D17" s="72" t="s">
        <v>42</v>
      </c>
      <c r="E17" s="73">
        <v>200382</v>
      </c>
      <c r="F17" s="351">
        <v>30000</v>
      </c>
      <c r="G17" s="351"/>
      <c r="H17" s="351">
        <v>957</v>
      </c>
      <c r="I17" s="351">
        <v>162266</v>
      </c>
      <c r="J17" s="351">
        <v>7159</v>
      </c>
      <c r="K17" s="351">
        <v>0</v>
      </c>
      <c r="L17" s="351">
        <v>0</v>
      </c>
      <c r="M17" s="352">
        <v>0</v>
      </c>
      <c r="N17" s="62"/>
      <c r="O17" s="62"/>
      <c r="P17" s="62"/>
      <c r="Q17" s="62"/>
      <c r="R17" s="62"/>
      <c r="S17" s="62"/>
      <c r="T17" s="62"/>
    </row>
    <row r="18" spans="1:20" ht="18.399999999999999" customHeight="1">
      <c r="A18" s="74"/>
      <c r="B18" s="70"/>
      <c r="C18" s="71" t="s">
        <v>4</v>
      </c>
      <c r="D18" s="75" t="s">
        <v>43</v>
      </c>
      <c r="E18" s="73">
        <v>200382</v>
      </c>
      <c r="F18" s="73">
        <v>30000</v>
      </c>
      <c r="G18" s="73"/>
      <c r="H18" s="73">
        <v>957</v>
      </c>
      <c r="I18" s="73">
        <v>160816</v>
      </c>
      <c r="J18" s="73">
        <v>8609</v>
      </c>
      <c r="K18" s="73">
        <v>0</v>
      </c>
      <c r="L18" s="73">
        <v>0</v>
      </c>
      <c r="M18" s="391">
        <v>0</v>
      </c>
      <c r="N18" s="62"/>
      <c r="O18" s="62"/>
      <c r="P18" s="62"/>
      <c r="Q18" s="62"/>
      <c r="R18" s="62"/>
      <c r="S18" s="62"/>
      <c r="T18" s="62"/>
    </row>
    <row r="19" spans="1:20" ht="18.399999999999999" customHeight="1">
      <c r="A19" s="74"/>
      <c r="B19" s="70"/>
      <c r="C19" s="71" t="s">
        <v>4</v>
      </c>
      <c r="D19" s="75" t="s">
        <v>44</v>
      </c>
      <c r="E19" s="73">
        <v>142274.05907000002</v>
      </c>
      <c r="F19" s="73">
        <v>20088.560000000001</v>
      </c>
      <c r="G19" s="73"/>
      <c r="H19" s="73">
        <v>606.78318000000002</v>
      </c>
      <c r="I19" s="73">
        <v>119440.03077</v>
      </c>
      <c r="J19" s="73">
        <v>2138.6851200000001</v>
      </c>
      <c r="K19" s="73">
        <v>0</v>
      </c>
      <c r="L19" s="73">
        <v>0</v>
      </c>
      <c r="M19" s="391">
        <v>0</v>
      </c>
      <c r="N19" s="62"/>
      <c r="O19" s="62"/>
      <c r="P19" s="62"/>
      <c r="Q19" s="62"/>
      <c r="R19" s="62"/>
      <c r="S19" s="62"/>
      <c r="T19" s="62"/>
    </row>
    <row r="20" spans="1:20" ht="18.399999999999999" customHeight="1">
      <c r="A20" s="74"/>
      <c r="B20" s="70"/>
      <c r="C20" s="71" t="s">
        <v>4</v>
      </c>
      <c r="D20" s="75" t="s">
        <v>45</v>
      </c>
      <c r="E20" s="272">
        <v>0.71001416828856889</v>
      </c>
      <c r="F20" s="272">
        <v>0.6696186666666667</v>
      </c>
      <c r="G20" s="272"/>
      <c r="H20" s="272">
        <v>0.63404721003134801</v>
      </c>
      <c r="I20" s="272">
        <v>0.73607552272195031</v>
      </c>
      <c r="J20" s="272">
        <v>0.29874076267635147</v>
      </c>
      <c r="K20" s="272">
        <v>0</v>
      </c>
      <c r="L20" s="272">
        <v>0</v>
      </c>
      <c r="M20" s="392">
        <v>0</v>
      </c>
      <c r="N20" s="62"/>
      <c r="O20" s="62"/>
      <c r="P20" s="62"/>
      <c r="Q20" s="62"/>
      <c r="R20" s="62"/>
      <c r="S20" s="62"/>
      <c r="T20" s="62"/>
    </row>
    <row r="21" spans="1:20" s="23" customFormat="1" ht="18.399999999999999" customHeight="1">
      <c r="A21" s="76"/>
      <c r="B21" s="77"/>
      <c r="C21" s="78" t="s">
        <v>4</v>
      </c>
      <c r="D21" s="79" t="s">
        <v>46</v>
      </c>
      <c r="E21" s="273">
        <v>0.71001416828856889</v>
      </c>
      <c r="F21" s="273">
        <v>0.6696186666666667</v>
      </c>
      <c r="G21" s="273"/>
      <c r="H21" s="273">
        <v>0.63404721003134801</v>
      </c>
      <c r="I21" s="273">
        <v>0.7427123592801711</v>
      </c>
      <c r="J21" s="273">
        <v>0.24842433732140784</v>
      </c>
      <c r="K21" s="273">
        <v>0</v>
      </c>
      <c r="L21" s="273">
        <v>0</v>
      </c>
      <c r="M21" s="393">
        <v>0</v>
      </c>
      <c r="N21" s="62"/>
      <c r="O21" s="62"/>
      <c r="P21" s="62"/>
      <c r="Q21" s="62"/>
      <c r="R21" s="62"/>
      <c r="S21" s="62"/>
      <c r="T21" s="62"/>
    </row>
    <row r="22" spans="1:20" ht="18.399999999999999" customHeight="1">
      <c r="A22" s="69" t="s">
        <v>50</v>
      </c>
      <c r="B22" s="70" t="s">
        <v>48</v>
      </c>
      <c r="C22" s="71" t="s">
        <v>51</v>
      </c>
      <c r="D22" s="80" t="s">
        <v>42</v>
      </c>
      <c r="E22" s="73">
        <v>577832</v>
      </c>
      <c r="F22" s="351">
        <v>0</v>
      </c>
      <c r="G22" s="351"/>
      <c r="H22" s="351">
        <v>98428</v>
      </c>
      <c r="I22" s="351">
        <v>361748</v>
      </c>
      <c r="J22" s="351">
        <v>117656</v>
      </c>
      <c r="K22" s="351">
        <v>0</v>
      </c>
      <c r="L22" s="351">
        <v>0</v>
      </c>
      <c r="M22" s="352">
        <v>0</v>
      </c>
      <c r="N22" s="62"/>
      <c r="O22" s="62"/>
      <c r="P22" s="62"/>
      <c r="Q22" s="62"/>
      <c r="R22" s="62"/>
      <c r="S22" s="62"/>
      <c r="T22" s="62"/>
    </row>
    <row r="23" spans="1:20" ht="18.399999999999999" customHeight="1">
      <c r="A23" s="74"/>
      <c r="B23" s="70"/>
      <c r="C23" s="71" t="s">
        <v>4</v>
      </c>
      <c r="D23" s="80" t="s">
        <v>43</v>
      </c>
      <c r="E23" s="73">
        <v>577832</v>
      </c>
      <c r="F23" s="73">
        <v>0</v>
      </c>
      <c r="G23" s="73"/>
      <c r="H23" s="73">
        <v>98428</v>
      </c>
      <c r="I23" s="73">
        <v>361748</v>
      </c>
      <c r="J23" s="73">
        <v>117656</v>
      </c>
      <c r="K23" s="73">
        <v>0</v>
      </c>
      <c r="L23" s="73">
        <v>0</v>
      </c>
      <c r="M23" s="391">
        <v>0</v>
      </c>
      <c r="N23" s="62"/>
      <c r="O23" s="62"/>
      <c r="P23" s="62"/>
      <c r="Q23" s="62"/>
      <c r="R23" s="62"/>
      <c r="S23" s="62"/>
      <c r="T23" s="62"/>
    </row>
    <row r="24" spans="1:20" ht="18.399999999999999" customHeight="1">
      <c r="A24" s="74"/>
      <c r="B24" s="70"/>
      <c r="C24" s="71" t="s">
        <v>4</v>
      </c>
      <c r="D24" s="80" t="s">
        <v>44</v>
      </c>
      <c r="E24" s="73">
        <v>370548.81578000006</v>
      </c>
      <c r="F24" s="73">
        <v>0</v>
      </c>
      <c r="G24" s="73"/>
      <c r="H24" s="73">
        <v>87127.315879999995</v>
      </c>
      <c r="I24" s="73">
        <v>251991.86383000005</v>
      </c>
      <c r="J24" s="73">
        <v>31429.636069999997</v>
      </c>
      <c r="K24" s="73">
        <v>0</v>
      </c>
      <c r="L24" s="73">
        <v>0</v>
      </c>
      <c r="M24" s="391">
        <v>0</v>
      </c>
      <c r="N24" s="62"/>
      <c r="O24" s="62"/>
      <c r="P24" s="62"/>
      <c r="Q24" s="62"/>
      <c r="R24" s="62"/>
      <c r="S24" s="62"/>
      <c r="T24" s="62"/>
    </row>
    <row r="25" spans="1:20" ht="18.399999999999999" customHeight="1">
      <c r="A25" s="74"/>
      <c r="B25" s="70"/>
      <c r="C25" s="71" t="s">
        <v>4</v>
      </c>
      <c r="D25" s="80" t="s">
        <v>45</v>
      </c>
      <c r="E25" s="272">
        <v>0.64127430772266003</v>
      </c>
      <c r="F25" s="272">
        <v>0</v>
      </c>
      <c r="G25" s="272"/>
      <c r="H25" s="272">
        <v>0.88518831917746976</v>
      </c>
      <c r="I25" s="272">
        <v>0.69659504359388313</v>
      </c>
      <c r="J25" s="272">
        <v>0.26713160459305091</v>
      </c>
      <c r="K25" s="272">
        <v>0</v>
      </c>
      <c r="L25" s="272">
        <v>0</v>
      </c>
      <c r="M25" s="392">
        <v>0</v>
      </c>
      <c r="N25" s="62"/>
      <c r="O25" s="62"/>
      <c r="P25" s="62"/>
      <c r="Q25" s="62"/>
      <c r="R25" s="62"/>
      <c r="S25" s="62"/>
      <c r="T25" s="62"/>
    </row>
    <row r="26" spans="1:20" ht="18.399999999999999" customHeight="1">
      <c r="A26" s="76"/>
      <c r="B26" s="77"/>
      <c r="C26" s="78" t="s">
        <v>4</v>
      </c>
      <c r="D26" s="80" t="s">
        <v>46</v>
      </c>
      <c r="E26" s="273">
        <v>0.64127430772266003</v>
      </c>
      <c r="F26" s="273">
        <v>0</v>
      </c>
      <c r="G26" s="273"/>
      <c r="H26" s="273">
        <v>0.88518831917746976</v>
      </c>
      <c r="I26" s="273">
        <v>0.69659504359388313</v>
      </c>
      <c r="J26" s="273">
        <v>0.26713160459305091</v>
      </c>
      <c r="K26" s="273">
        <v>0</v>
      </c>
      <c r="L26" s="273">
        <v>0</v>
      </c>
      <c r="M26" s="393">
        <v>0</v>
      </c>
      <c r="N26" s="62"/>
      <c r="O26" s="62"/>
      <c r="P26" s="62"/>
      <c r="Q26" s="62"/>
      <c r="R26" s="62"/>
      <c r="S26" s="62"/>
      <c r="T26" s="62"/>
    </row>
    <row r="27" spans="1:20" ht="18.399999999999999" customHeight="1">
      <c r="A27" s="69" t="s">
        <v>52</v>
      </c>
      <c r="B27" s="70" t="s">
        <v>48</v>
      </c>
      <c r="C27" s="71" t="s">
        <v>53</v>
      </c>
      <c r="D27" s="81" t="s">
        <v>42</v>
      </c>
      <c r="E27" s="73">
        <v>209093</v>
      </c>
      <c r="F27" s="351">
        <v>100500</v>
      </c>
      <c r="G27" s="351"/>
      <c r="H27" s="351">
        <v>22082</v>
      </c>
      <c r="I27" s="351">
        <v>84201</v>
      </c>
      <c r="J27" s="351">
        <v>2310</v>
      </c>
      <c r="K27" s="351">
        <v>0</v>
      </c>
      <c r="L27" s="351">
        <v>0</v>
      </c>
      <c r="M27" s="352">
        <v>0</v>
      </c>
      <c r="N27" s="62"/>
      <c r="O27" s="62"/>
      <c r="P27" s="62"/>
      <c r="Q27" s="62"/>
      <c r="R27" s="62"/>
      <c r="S27" s="62"/>
      <c r="T27" s="62"/>
    </row>
    <row r="28" spans="1:20" ht="18.399999999999999" customHeight="1">
      <c r="A28" s="74"/>
      <c r="B28" s="70"/>
      <c r="C28" s="71" t="s">
        <v>4</v>
      </c>
      <c r="D28" s="80" t="s">
        <v>43</v>
      </c>
      <c r="E28" s="73">
        <v>209093</v>
      </c>
      <c r="F28" s="73">
        <v>100947.6</v>
      </c>
      <c r="G28" s="73"/>
      <c r="H28" s="73">
        <v>21762</v>
      </c>
      <c r="I28" s="73">
        <v>84073.4</v>
      </c>
      <c r="J28" s="73">
        <v>2310</v>
      </c>
      <c r="K28" s="73">
        <v>0</v>
      </c>
      <c r="L28" s="73">
        <v>0</v>
      </c>
      <c r="M28" s="391">
        <v>0</v>
      </c>
      <c r="N28" s="62"/>
      <c r="O28" s="62"/>
      <c r="P28" s="62"/>
      <c r="Q28" s="62"/>
      <c r="R28" s="62"/>
      <c r="S28" s="62"/>
      <c r="T28" s="62"/>
    </row>
    <row r="29" spans="1:20" ht="18.399999999999999" customHeight="1">
      <c r="A29" s="74"/>
      <c r="B29" s="70"/>
      <c r="C29" s="71" t="s">
        <v>4</v>
      </c>
      <c r="D29" s="80" t="s">
        <v>44</v>
      </c>
      <c r="E29" s="73">
        <v>178367.10035999998</v>
      </c>
      <c r="F29" s="73">
        <v>100685.92154999998</v>
      </c>
      <c r="G29" s="73"/>
      <c r="H29" s="73">
        <v>17837.641829999997</v>
      </c>
      <c r="I29" s="73">
        <v>59287.903800000015</v>
      </c>
      <c r="J29" s="73">
        <v>555.63318000000004</v>
      </c>
      <c r="K29" s="73">
        <v>0</v>
      </c>
      <c r="L29" s="73">
        <v>0</v>
      </c>
      <c r="M29" s="391">
        <v>0</v>
      </c>
      <c r="N29" s="62"/>
      <c r="O29" s="62"/>
      <c r="P29" s="62"/>
      <c r="Q29" s="62"/>
      <c r="R29" s="62"/>
      <c r="S29" s="62"/>
      <c r="T29" s="62"/>
    </row>
    <row r="30" spans="1:20" ht="18.399999999999999" customHeight="1">
      <c r="A30" s="74"/>
      <c r="B30" s="70"/>
      <c r="C30" s="71" t="s">
        <v>4</v>
      </c>
      <c r="D30" s="80" t="s">
        <v>45</v>
      </c>
      <c r="E30" s="272">
        <v>0.85305151468485307</v>
      </c>
      <c r="F30" s="272">
        <v>1.0018499656716415</v>
      </c>
      <c r="G30" s="272"/>
      <c r="H30" s="272">
        <v>0.80779104383660882</v>
      </c>
      <c r="I30" s="272">
        <v>0.70412351159724962</v>
      </c>
      <c r="J30" s="272">
        <v>0.24053384415584417</v>
      </c>
      <c r="K30" s="272">
        <v>0</v>
      </c>
      <c r="L30" s="272">
        <v>0</v>
      </c>
      <c r="M30" s="392">
        <v>0</v>
      </c>
      <c r="N30" s="62"/>
      <c r="O30" s="62"/>
      <c r="P30" s="62"/>
      <c r="Q30" s="62"/>
      <c r="R30" s="62"/>
      <c r="S30" s="62"/>
      <c r="T30" s="62"/>
    </row>
    <row r="31" spans="1:20" ht="18.399999999999999" customHeight="1">
      <c r="A31" s="76"/>
      <c r="B31" s="77"/>
      <c r="C31" s="78" t="s">
        <v>4</v>
      </c>
      <c r="D31" s="82" t="s">
        <v>46</v>
      </c>
      <c r="E31" s="273">
        <v>0.85305151468485307</v>
      </c>
      <c r="F31" s="273">
        <v>0.99740777938257053</v>
      </c>
      <c r="G31" s="273"/>
      <c r="H31" s="273">
        <v>0.81966923214778042</v>
      </c>
      <c r="I31" s="273">
        <v>0.70519217493285646</v>
      </c>
      <c r="J31" s="273">
        <v>0.24053384415584417</v>
      </c>
      <c r="K31" s="273">
        <v>0</v>
      </c>
      <c r="L31" s="273">
        <v>0</v>
      </c>
      <c r="M31" s="393">
        <v>0</v>
      </c>
      <c r="N31" s="62"/>
      <c r="O31" s="62"/>
      <c r="P31" s="62"/>
      <c r="Q31" s="62"/>
      <c r="R31" s="62"/>
      <c r="S31" s="62"/>
      <c r="T31" s="62"/>
    </row>
    <row r="32" spans="1:20" ht="18.399999999999999" customHeight="1">
      <c r="A32" s="69" t="s">
        <v>54</v>
      </c>
      <c r="B32" s="70" t="s">
        <v>48</v>
      </c>
      <c r="C32" s="71" t="s">
        <v>55</v>
      </c>
      <c r="D32" s="80" t="s">
        <v>42</v>
      </c>
      <c r="E32" s="73">
        <v>111695</v>
      </c>
      <c r="F32" s="351">
        <v>0</v>
      </c>
      <c r="G32" s="351"/>
      <c r="H32" s="351">
        <v>27119</v>
      </c>
      <c r="I32" s="351">
        <v>83311</v>
      </c>
      <c r="J32" s="351">
        <v>1265</v>
      </c>
      <c r="K32" s="351">
        <v>0</v>
      </c>
      <c r="L32" s="351">
        <v>0</v>
      </c>
      <c r="M32" s="352">
        <v>0</v>
      </c>
      <c r="N32" s="62"/>
      <c r="O32" s="62"/>
      <c r="P32" s="62"/>
      <c r="Q32" s="62"/>
      <c r="R32" s="62"/>
      <c r="S32" s="62"/>
      <c r="T32" s="62"/>
    </row>
    <row r="33" spans="1:20" ht="18.399999999999999" customHeight="1">
      <c r="A33" s="74"/>
      <c r="B33" s="70"/>
      <c r="C33" s="71" t="s">
        <v>4</v>
      </c>
      <c r="D33" s="80" t="s">
        <v>43</v>
      </c>
      <c r="E33" s="73">
        <v>143514</v>
      </c>
      <c r="F33" s="73">
        <v>0</v>
      </c>
      <c r="G33" s="73"/>
      <c r="H33" s="73">
        <v>27599</v>
      </c>
      <c r="I33" s="73">
        <v>114242</v>
      </c>
      <c r="J33" s="73">
        <v>1673</v>
      </c>
      <c r="K33" s="73">
        <v>0</v>
      </c>
      <c r="L33" s="73">
        <v>0</v>
      </c>
      <c r="M33" s="391">
        <v>0</v>
      </c>
      <c r="N33" s="62"/>
      <c r="O33" s="62"/>
      <c r="P33" s="62"/>
      <c r="Q33" s="62"/>
      <c r="R33" s="62"/>
      <c r="S33" s="62"/>
      <c r="T33" s="62"/>
    </row>
    <row r="34" spans="1:20" ht="18.399999999999999" customHeight="1">
      <c r="A34" s="74"/>
      <c r="B34" s="70"/>
      <c r="C34" s="71" t="s">
        <v>4</v>
      </c>
      <c r="D34" s="80" t="s">
        <v>44</v>
      </c>
      <c r="E34" s="73">
        <v>87886.292290000012</v>
      </c>
      <c r="F34" s="73">
        <v>0</v>
      </c>
      <c r="G34" s="73"/>
      <c r="H34" s="73">
        <v>20633.399440000001</v>
      </c>
      <c r="I34" s="73">
        <v>66142.611390000005</v>
      </c>
      <c r="J34" s="73">
        <v>1110.2814600000002</v>
      </c>
      <c r="K34" s="73">
        <v>0</v>
      </c>
      <c r="L34" s="73">
        <v>0</v>
      </c>
      <c r="M34" s="391">
        <v>0</v>
      </c>
      <c r="N34" s="62"/>
      <c r="O34" s="62"/>
      <c r="P34" s="62"/>
      <c r="Q34" s="62"/>
      <c r="R34" s="62"/>
      <c r="S34" s="62"/>
      <c r="T34" s="62"/>
    </row>
    <row r="35" spans="1:20" ht="18.399999999999999" customHeight="1">
      <c r="A35" s="74"/>
      <c r="B35" s="70"/>
      <c r="C35" s="71" t="s">
        <v>4</v>
      </c>
      <c r="D35" s="80" t="s">
        <v>45</v>
      </c>
      <c r="E35" s="272">
        <v>0.78684177707148939</v>
      </c>
      <c r="F35" s="272">
        <v>0</v>
      </c>
      <c r="G35" s="272"/>
      <c r="H35" s="272">
        <v>0.76084661823813571</v>
      </c>
      <c r="I35" s="272">
        <v>0.79392410834103544</v>
      </c>
      <c r="J35" s="272">
        <v>0.87769285375494088</v>
      </c>
      <c r="K35" s="272">
        <v>0</v>
      </c>
      <c r="L35" s="272">
        <v>0</v>
      </c>
      <c r="M35" s="392">
        <v>0</v>
      </c>
      <c r="N35" s="62"/>
      <c r="O35" s="62"/>
      <c r="P35" s="62"/>
      <c r="Q35" s="62"/>
      <c r="R35" s="62"/>
      <c r="S35" s="62"/>
      <c r="T35" s="62"/>
    </row>
    <row r="36" spans="1:20" ht="18.399999999999999" customHeight="1">
      <c r="A36" s="76"/>
      <c r="B36" s="77"/>
      <c r="C36" s="78" t="s">
        <v>4</v>
      </c>
      <c r="D36" s="80" t="s">
        <v>46</v>
      </c>
      <c r="E36" s="273">
        <v>0.61238828469696349</v>
      </c>
      <c r="F36" s="273">
        <v>0</v>
      </c>
      <c r="G36" s="273"/>
      <c r="H36" s="273">
        <v>0.74761402369651075</v>
      </c>
      <c r="I36" s="273">
        <v>0.5789693054218239</v>
      </c>
      <c r="J36" s="273">
        <v>0.66364701733413034</v>
      </c>
      <c r="K36" s="273">
        <v>0</v>
      </c>
      <c r="L36" s="273">
        <v>0</v>
      </c>
      <c r="M36" s="393">
        <v>0</v>
      </c>
      <c r="N36" s="62"/>
      <c r="O36" s="62"/>
      <c r="P36" s="62"/>
      <c r="Q36" s="62"/>
      <c r="R36" s="62"/>
      <c r="S36" s="62"/>
      <c r="T36" s="62"/>
    </row>
    <row r="37" spans="1:20" ht="18.399999999999999" customHeight="1">
      <c r="A37" s="69" t="s">
        <v>56</v>
      </c>
      <c r="B37" s="70" t="s">
        <v>48</v>
      </c>
      <c r="C37" s="71" t="s">
        <v>57</v>
      </c>
      <c r="D37" s="81" t="s">
        <v>42</v>
      </c>
      <c r="E37" s="73">
        <v>504926</v>
      </c>
      <c r="F37" s="351">
        <v>0</v>
      </c>
      <c r="G37" s="351"/>
      <c r="H37" s="351">
        <v>65285</v>
      </c>
      <c r="I37" s="351">
        <v>424165</v>
      </c>
      <c r="J37" s="351">
        <v>15476</v>
      </c>
      <c r="K37" s="351">
        <v>0</v>
      </c>
      <c r="L37" s="351">
        <v>0</v>
      </c>
      <c r="M37" s="352">
        <v>0</v>
      </c>
      <c r="N37" s="62"/>
      <c r="O37" s="62"/>
      <c r="P37" s="62"/>
      <c r="Q37" s="62"/>
      <c r="R37" s="62"/>
      <c r="S37" s="62"/>
      <c r="T37" s="62"/>
    </row>
    <row r="38" spans="1:20" ht="18.399999999999999" customHeight="1">
      <c r="A38" s="74"/>
      <c r="B38" s="70"/>
      <c r="C38" s="71" t="s">
        <v>4</v>
      </c>
      <c r="D38" s="80" t="s">
        <v>43</v>
      </c>
      <c r="E38" s="73">
        <v>504926</v>
      </c>
      <c r="F38" s="73">
        <v>0</v>
      </c>
      <c r="G38" s="73"/>
      <c r="H38" s="73">
        <v>65362</v>
      </c>
      <c r="I38" s="73">
        <v>423389.2</v>
      </c>
      <c r="J38" s="73">
        <v>16174.8</v>
      </c>
      <c r="K38" s="73">
        <v>0</v>
      </c>
      <c r="L38" s="73">
        <v>0</v>
      </c>
      <c r="M38" s="391">
        <v>0</v>
      </c>
      <c r="N38" s="62"/>
      <c r="O38" s="62"/>
      <c r="P38" s="62"/>
      <c r="Q38" s="62"/>
      <c r="R38" s="62"/>
      <c r="S38" s="62"/>
      <c r="T38" s="62"/>
    </row>
    <row r="39" spans="1:20" ht="18.399999999999999" customHeight="1">
      <c r="A39" s="74"/>
      <c r="B39" s="70"/>
      <c r="C39" s="71" t="s">
        <v>4</v>
      </c>
      <c r="D39" s="80" t="s">
        <v>44</v>
      </c>
      <c r="E39" s="73">
        <v>358669.61088999995</v>
      </c>
      <c r="F39" s="73">
        <v>0</v>
      </c>
      <c r="G39" s="73"/>
      <c r="H39" s="73">
        <v>39845.600539999999</v>
      </c>
      <c r="I39" s="73">
        <v>314129.78605999995</v>
      </c>
      <c r="J39" s="73">
        <v>4694.2242900000001</v>
      </c>
      <c r="K39" s="73">
        <v>0</v>
      </c>
      <c r="L39" s="73">
        <v>0</v>
      </c>
      <c r="M39" s="391">
        <v>0</v>
      </c>
      <c r="N39" s="62"/>
      <c r="O39" s="62"/>
      <c r="P39" s="62"/>
      <c r="Q39" s="62"/>
      <c r="R39" s="62"/>
      <c r="S39" s="62"/>
      <c r="T39" s="62"/>
    </row>
    <row r="40" spans="1:20" ht="18.399999999999999" customHeight="1">
      <c r="A40" s="74"/>
      <c r="B40" s="70"/>
      <c r="C40" s="71" t="s">
        <v>4</v>
      </c>
      <c r="D40" s="80" t="s">
        <v>45</v>
      </c>
      <c r="E40" s="272">
        <v>0.71034094281142179</v>
      </c>
      <c r="F40" s="272">
        <v>0</v>
      </c>
      <c r="G40" s="272"/>
      <c r="H40" s="272">
        <v>0.61033316290112583</v>
      </c>
      <c r="I40" s="272">
        <v>0.740583937995827</v>
      </c>
      <c r="J40" s="272">
        <v>0.30332284117342984</v>
      </c>
      <c r="K40" s="272">
        <v>0</v>
      </c>
      <c r="L40" s="272">
        <v>0</v>
      </c>
      <c r="M40" s="392">
        <v>0</v>
      </c>
      <c r="N40" s="62"/>
      <c r="O40" s="62"/>
      <c r="P40" s="62"/>
      <c r="Q40" s="62"/>
      <c r="R40" s="62"/>
      <c r="S40" s="62"/>
      <c r="T40" s="62"/>
    </row>
    <row r="41" spans="1:20" ht="18.399999999999999" customHeight="1">
      <c r="A41" s="76"/>
      <c r="B41" s="77"/>
      <c r="C41" s="78" t="s">
        <v>4</v>
      </c>
      <c r="D41" s="79" t="s">
        <v>46</v>
      </c>
      <c r="E41" s="394">
        <v>0.71034094281142179</v>
      </c>
      <c r="F41" s="273">
        <v>0</v>
      </c>
      <c r="G41" s="273"/>
      <c r="H41" s="273">
        <v>0.6096141571555338</v>
      </c>
      <c r="I41" s="273">
        <v>0.74194095187123321</v>
      </c>
      <c r="J41" s="273">
        <v>0.29021838229839009</v>
      </c>
      <c r="K41" s="273">
        <v>0</v>
      </c>
      <c r="L41" s="273">
        <v>0</v>
      </c>
      <c r="M41" s="393">
        <v>0</v>
      </c>
      <c r="N41" s="62"/>
      <c r="O41" s="62"/>
      <c r="P41" s="62"/>
      <c r="Q41" s="62"/>
      <c r="R41" s="62"/>
      <c r="S41" s="62"/>
      <c r="T41" s="62"/>
    </row>
    <row r="42" spans="1:20" ht="18.399999999999999" customHeight="1">
      <c r="A42" s="69" t="s">
        <v>58</v>
      </c>
      <c r="B42" s="70" t="s">
        <v>48</v>
      </c>
      <c r="C42" s="71" t="s">
        <v>59</v>
      </c>
      <c r="D42" s="72" t="s">
        <v>42</v>
      </c>
      <c r="E42" s="73">
        <v>35880</v>
      </c>
      <c r="F42" s="351">
        <v>0</v>
      </c>
      <c r="G42" s="351"/>
      <c r="H42" s="351">
        <v>7990</v>
      </c>
      <c r="I42" s="351">
        <v>27590</v>
      </c>
      <c r="J42" s="351">
        <v>300</v>
      </c>
      <c r="K42" s="351">
        <v>0</v>
      </c>
      <c r="L42" s="351">
        <v>0</v>
      </c>
      <c r="M42" s="352">
        <v>0</v>
      </c>
      <c r="N42" s="62"/>
      <c r="O42" s="62"/>
      <c r="P42" s="62"/>
      <c r="Q42" s="62"/>
      <c r="R42" s="62"/>
      <c r="S42" s="62"/>
      <c r="T42" s="62"/>
    </row>
    <row r="43" spans="1:20" ht="18.399999999999999" customHeight="1">
      <c r="A43" s="74"/>
      <c r="B43" s="70"/>
      <c r="C43" s="71" t="s">
        <v>4</v>
      </c>
      <c r="D43" s="80" t="s">
        <v>43</v>
      </c>
      <c r="E43" s="73">
        <v>35880</v>
      </c>
      <c r="F43" s="73">
        <v>0</v>
      </c>
      <c r="G43" s="73"/>
      <c r="H43" s="73">
        <v>7990</v>
      </c>
      <c r="I43" s="73">
        <v>27530</v>
      </c>
      <c r="J43" s="73">
        <v>360</v>
      </c>
      <c r="K43" s="73">
        <v>0</v>
      </c>
      <c r="L43" s="73">
        <v>0</v>
      </c>
      <c r="M43" s="391">
        <v>0</v>
      </c>
      <c r="N43" s="62"/>
      <c r="O43" s="62"/>
      <c r="P43" s="62"/>
      <c r="Q43" s="62"/>
      <c r="R43" s="62"/>
      <c r="S43" s="62"/>
      <c r="T43" s="62"/>
    </row>
    <row r="44" spans="1:20" ht="18.399999999999999" customHeight="1">
      <c r="A44" s="74"/>
      <c r="B44" s="70"/>
      <c r="C44" s="71" t="s">
        <v>4</v>
      </c>
      <c r="D44" s="80" t="s">
        <v>44</v>
      </c>
      <c r="E44" s="73">
        <v>27458.442259999993</v>
      </c>
      <c r="F44" s="73">
        <v>0</v>
      </c>
      <c r="G44" s="73"/>
      <c r="H44" s="73">
        <v>6673.2493300000006</v>
      </c>
      <c r="I44" s="73">
        <v>20572.041929999992</v>
      </c>
      <c r="J44" s="73">
        <v>213.15100000000001</v>
      </c>
      <c r="K44" s="73">
        <v>0</v>
      </c>
      <c r="L44" s="73">
        <v>0</v>
      </c>
      <c r="M44" s="391">
        <v>0</v>
      </c>
      <c r="N44" s="62"/>
      <c r="O44" s="62"/>
      <c r="P44" s="62"/>
      <c r="Q44" s="62"/>
      <c r="R44" s="62"/>
      <c r="S44" s="62"/>
      <c r="T44" s="62"/>
    </row>
    <row r="45" spans="1:20" ht="18.399999999999999" customHeight="1">
      <c r="A45" s="74"/>
      <c r="B45" s="70"/>
      <c r="C45" s="71" t="s">
        <v>4</v>
      </c>
      <c r="D45" s="80" t="s">
        <v>45</v>
      </c>
      <c r="E45" s="272">
        <v>0.76528545875139331</v>
      </c>
      <c r="F45" s="272">
        <v>0</v>
      </c>
      <c r="G45" s="272"/>
      <c r="H45" s="272">
        <v>0.83520016645807271</v>
      </c>
      <c r="I45" s="272">
        <v>0.74563399528814756</v>
      </c>
      <c r="J45" s="272">
        <v>0.71050333333333338</v>
      </c>
      <c r="K45" s="272">
        <v>0</v>
      </c>
      <c r="L45" s="272">
        <v>0</v>
      </c>
      <c r="M45" s="392">
        <v>0</v>
      </c>
      <c r="N45" s="62"/>
      <c r="O45" s="62"/>
      <c r="P45" s="62"/>
      <c r="Q45" s="62"/>
      <c r="R45" s="62"/>
      <c r="S45" s="62"/>
      <c r="T45" s="62"/>
    </row>
    <row r="46" spans="1:20" ht="18.399999999999999" customHeight="1">
      <c r="A46" s="76"/>
      <c r="B46" s="77"/>
      <c r="C46" s="78" t="s">
        <v>4</v>
      </c>
      <c r="D46" s="82" t="s">
        <v>46</v>
      </c>
      <c r="E46" s="273">
        <v>0.76528545875139331</v>
      </c>
      <c r="F46" s="273">
        <v>0</v>
      </c>
      <c r="G46" s="273"/>
      <c r="H46" s="273">
        <v>0.83520016645807271</v>
      </c>
      <c r="I46" s="273">
        <v>0.7472590602978566</v>
      </c>
      <c r="J46" s="273">
        <v>0.59208611111111109</v>
      </c>
      <c r="K46" s="273">
        <v>0</v>
      </c>
      <c r="L46" s="273">
        <v>0</v>
      </c>
      <c r="M46" s="393">
        <v>0</v>
      </c>
      <c r="N46" s="62"/>
      <c r="O46" s="62"/>
      <c r="P46" s="62"/>
      <c r="Q46" s="62"/>
      <c r="R46" s="62"/>
      <c r="S46" s="62"/>
      <c r="T46" s="62"/>
    </row>
    <row r="47" spans="1:20" ht="18.399999999999999" customHeight="1">
      <c r="A47" s="69" t="s">
        <v>60</v>
      </c>
      <c r="B47" s="70" t="s">
        <v>48</v>
      </c>
      <c r="C47" s="71" t="s">
        <v>61</v>
      </c>
      <c r="D47" s="81" t="s">
        <v>42</v>
      </c>
      <c r="E47" s="73">
        <v>282111</v>
      </c>
      <c r="F47" s="351">
        <v>0</v>
      </c>
      <c r="G47" s="351"/>
      <c r="H47" s="351">
        <v>388</v>
      </c>
      <c r="I47" s="351">
        <v>267886</v>
      </c>
      <c r="J47" s="351">
        <v>13837</v>
      </c>
      <c r="K47" s="351">
        <v>0</v>
      </c>
      <c r="L47" s="351">
        <v>0</v>
      </c>
      <c r="M47" s="352">
        <v>0</v>
      </c>
      <c r="N47" s="62"/>
      <c r="O47" s="62"/>
      <c r="P47" s="62"/>
      <c r="Q47" s="62"/>
      <c r="R47" s="62"/>
      <c r="S47" s="62"/>
      <c r="T47" s="62"/>
    </row>
    <row r="48" spans="1:20" ht="18.399999999999999" customHeight="1">
      <c r="A48" s="74"/>
      <c r="B48" s="70"/>
      <c r="C48" s="71" t="s">
        <v>4</v>
      </c>
      <c r="D48" s="80" t="s">
        <v>43</v>
      </c>
      <c r="E48" s="73">
        <v>282111</v>
      </c>
      <c r="F48" s="73">
        <v>0</v>
      </c>
      <c r="G48" s="73"/>
      <c r="H48" s="73">
        <v>302.75</v>
      </c>
      <c r="I48" s="73">
        <v>266603.69099999999</v>
      </c>
      <c r="J48" s="73">
        <v>15204.559000000001</v>
      </c>
      <c r="K48" s="73">
        <v>0</v>
      </c>
      <c r="L48" s="73">
        <v>0</v>
      </c>
      <c r="M48" s="391">
        <v>0</v>
      </c>
      <c r="N48" s="62"/>
      <c r="O48" s="62"/>
      <c r="P48" s="62"/>
      <c r="Q48" s="62"/>
      <c r="R48" s="62"/>
      <c r="S48" s="62"/>
      <c r="T48" s="62"/>
    </row>
    <row r="49" spans="1:20" ht="18.399999999999999" customHeight="1">
      <c r="A49" s="74"/>
      <c r="B49" s="70"/>
      <c r="C49" s="71" t="s">
        <v>4</v>
      </c>
      <c r="D49" s="80" t="s">
        <v>44</v>
      </c>
      <c r="E49" s="73">
        <v>220967.89909000008</v>
      </c>
      <c r="F49" s="73">
        <v>0</v>
      </c>
      <c r="G49" s="73"/>
      <c r="H49" s="73">
        <v>172.79490000000001</v>
      </c>
      <c r="I49" s="73">
        <v>216807.88224000006</v>
      </c>
      <c r="J49" s="73">
        <v>3987.2219500000001</v>
      </c>
      <c r="K49" s="73">
        <v>0</v>
      </c>
      <c r="L49" s="73">
        <v>0</v>
      </c>
      <c r="M49" s="391">
        <v>0</v>
      </c>
      <c r="N49" s="62"/>
      <c r="O49" s="62"/>
      <c r="P49" s="62"/>
      <c r="Q49" s="62"/>
      <c r="R49" s="62"/>
      <c r="S49" s="62"/>
      <c r="T49" s="62"/>
    </row>
    <row r="50" spans="1:20" ht="18.399999999999999" customHeight="1">
      <c r="A50" s="74"/>
      <c r="B50" s="70"/>
      <c r="C50" s="71" t="s">
        <v>4</v>
      </c>
      <c r="D50" s="80" t="s">
        <v>45</v>
      </c>
      <c r="E50" s="272">
        <v>0.78326580349578745</v>
      </c>
      <c r="F50" s="272">
        <v>0</v>
      </c>
      <c r="G50" s="272"/>
      <c r="H50" s="272">
        <v>0.44534768041237116</v>
      </c>
      <c r="I50" s="272">
        <v>0.80932890199562524</v>
      </c>
      <c r="J50" s="272">
        <v>0.28815653320806534</v>
      </c>
      <c r="K50" s="272">
        <v>0</v>
      </c>
      <c r="L50" s="272">
        <v>0</v>
      </c>
      <c r="M50" s="392">
        <v>0</v>
      </c>
      <c r="N50" s="62"/>
      <c r="O50" s="62"/>
      <c r="P50" s="62"/>
      <c r="Q50" s="62"/>
      <c r="R50" s="62"/>
      <c r="S50" s="62"/>
      <c r="T50" s="62"/>
    </row>
    <row r="51" spans="1:20" ht="18.399999999999999" customHeight="1">
      <c r="A51" s="76"/>
      <c r="B51" s="77"/>
      <c r="C51" s="78" t="s">
        <v>4</v>
      </c>
      <c r="D51" s="82" t="s">
        <v>46</v>
      </c>
      <c r="E51" s="273">
        <v>0.78326580349578745</v>
      </c>
      <c r="F51" s="273">
        <v>0</v>
      </c>
      <c r="G51" s="273"/>
      <c r="H51" s="273">
        <v>0.57075111478117257</v>
      </c>
      <c r="I51" s="273">
        <v>0.81322160779837094</v>
      </c>
      <c r="J51" s="273">
        <v>0.26223857923140026</v>
      </c>
      <c r="K51" s="273">
        <v>0</v>
      </c>
      <c r="L51" s="273">
        <v>0</v>
      </c>
      <c r="M51" s="393">
        <v>0</v>
      </c>
      <c r="N51" s="62"/>
      <c r="O51" s="62"/>
      <c r="P51" s="62"/>
      <c r="Q51" s="62"/>
      <c r="R51" s="62"/>
      <c r="S51" s="62"/>
      <c r="T51" s="62"/>
    </row>
    <row r="52" spans="1:20" ht="18.399999999999999" customHeight="1">
      <c r="A52" s="69" t="s">
        <v>62</v>
      </c>
      <c r="B52" s="70" t="s">
        <v>48</v>
      </c>
      <c r="C52" s="71" t="s">
        <v>63</v>
      </c>
      <c r="D52" s="80" t="s">
        <v>42</v>
      </c>
      <c r="E52" s="73">
        <v>39433</v>
      </c>
      <c r="F52" s="351">
        <v>0</v>
      </c>
      <c r="G52" s="351"/>
      <c r="H52" s="351">
        <v>97</v>
      </c>
      <c r="I52" s="351">
        <v>34561</v>
      </c>
      <c r="J52" s="351">
        <v>4775</v>
      </c>
      <c r="K52" s="351">
        <v>0</v>
      </c>
      <c r="L52" s="351">
        <v>0</v>
      </c>
      <c r="M52" s="352">
        <v>0</v>
      </c>
      <c r="N52" s="62"/>
      <c r="O52" s="62"/>
      <c r="P52" s="62"/>
      <c r="Q52" s="62"/>
      <c r="R52" s="62"/>
      <c r="S52" s="62"/>
      <c r="T52" s="62"/>
    </row>
    <row r="53" spans="1:20" ht="18.399999999999999" customHeight="1">
      <c r="A53" s="74"/>
      <c r="B53" s="70"/>
      <c r="C53" s="71" t="s">
        <v>4</v>
      </c>
      <c r="D53" s="80" t="s">
        <v>43</v>
      </c>
      <c r="E53" s="73">
        <v>39433</v>
      </c>
      <c r="F53" s="73">
        <v>0</v>
      </c>
      <c r="G53" s="73"/>
      <c r="H53" s="73">
        <v>97</v>
      </c>
      <c r="I53" s="73">
        <v>37138</v>
      </c>
      <c r="J53" s="73">
        <v>2198</v>
      </c>
      <c r="K53" s="73">
        <v>0</v>
      </c>
      <c r="L53" s="73">
        <v>0</v>
      </c>
      <c r="M53" s="391">
        <v>0</v>
      </c>
      <c r="N53" s="62"/>
      <c r="O53" s="62"/>
      <c r="P53" s="62"/>
      <c r="Q53" s="62"/>
      <c r="R53" s="62"/>
      <c r="S53" s="62"/>
      <c r="T53" s="62"/>
    </row>
    <row r="54" spans="1:20" ht="18.399999999999999" customHeight="1">
      <c r="A54" s="74"/>
      <c r="B54" s="70"/>
      <c r="C54" s="71" t="s">
        <v>4</v>
      </c>
      <c r="D54" s="80" t="s">
        <v>44</v>
      </c>
      <c r="E54" s="73">
        <v>28681.092139999997</v>
      </c>
      <c r="F54" s="73">
        <v>0</v>
      </c>
      <c r="G54" s="73"/>
      <c r="H54" s="73">
        <v>63.076610000000002</v>
      </c>
      <c r="I54" s="73">
        <v>28338.913029999996</v>
      </c>
      <c r="J54" s="73">
        <v>279.10249999999996</v>
      </c>
      <c r="K54" s="73">
        <v>0</v>
      </c>
      <c r="L54" s="73">
        <v>0</v>
      </c>
      <c r="M54" s="391">
        <v>0</v>
      </c>
      <c r="N54" s="62"/>
      <c r="O54" s="62"/>
      <c r="P54" s="62"/>
      <c r="Q54" s="62"/>
      <c r="R54" s="62"/>
      <c r="S54" s="62"/>
      <c r="T54" s="62"/>
    </row>
    <row r="55" spans="1:20" ht="18.399999999999999" customHeight="1">
      <c r="A55" s="74"/>
      <c r="B55" s="70"/>
      <c r="C55" s="71" t="s">
        <v>4</v>
      </c>
      <c r="D55" s="80" t="s">
        <v>45</v>
      </c>
      <c r="E55" s="272">
        <v>0.72733730986736989</v>
      </c>
      <c r="F55" s="272">
        <v>0</v>
      </c>
      <c r="G55" s="272"/>
      <c r="H55" s="272">
        <v>0.65027432989690725</v>
      </c>
      <c r="I55" s="272">
        <v>0.81996797054483361</v>
      </c>
      <c r="J55" s="272">
        <v>5.8450785340314129E-2</v>
      </c>
      <c r="K55" s="272">
        <v>0</v>
      </c>
      <c r="L55" s="272">
        <v>0</v>
      </c>
      <c r="M55" s="392">
        <v>0</v>
      </c>
      <c r="N55" s="62"/>
      <c r="O55" s="62"/>
      <c r="P55" s="62"/>
      <c r="Q55" s="62"/>
      <c r="R55" s="62"/>
      <c r="S55" s="62"/>
      <c r="T55" s="62"/>
    </row>
    <row r="56" spans="1:20" ht="18.399999999999999" customHeight="1">
      <c r="A56" s="76"/>
      <c r="B56" s="77"/>
      <c r="C56" s="78" t="s">
        <v>4</v>
      </c>
      <c r="D56" s="80" t="s">
        <v>46</v>
      </c>
      <c r="E56" s="273">
        <v>0.72733730986736989</v>
      </c>
      <c r="F56" s="273">
        <v>0</v>
      </c>
      <c r="G56" s="273"/>
      <c r="H56" s="273">
        <v>0.65027432989690725</v>
      </c>
      <c r="I56" s="273">
        <v>0.76307052156820498</v>
      </c>
      <c r="J56" s="273">
        <v>0.12698020928116469</v>
      </c>
      <c r="K56" s="273">
        <v>0</v>
      </c>
      <c r="L56" s="273">
        <v>0</v>
      </c>
      <c r="M56" s="393">
        <v>0</v>
      </c>
      <c r="N56" s="62"/>
      <c r="O56" s="62"/>
      <c r="P56" s="62"/>
      <c r="Q56" s="62"/>
      <c r="R56" s="62"/>
      <c r="S56" s="62"/>
      <c r="T56" s="62"/>
    </row>
    <row r="57" spans="1:20" ht="18.399999999999999" customHeight="1">
      <c r="A57" s="69" t="s">
        <v>64</v>
      </c>
      <c r="B57" s="70" t="s">
        <v>48</v>
      </c>
      <c r="C57" s="71" t="s">
        <v>65</v>
      </c>
      <c r="D57" s="81" t="s">
        <v>42</v>
      </c>
      <c r="E57" s="73">
        <v>42989</v>
      </c>
      <c r="F57" s="351">
        <v>0</v>
      </c>
      <c r="G57" s="351"/>
      <c r="H57" s="351">
        <v>16</v>
      </c>
      <c r="I57" s="351">
        <v>35557</v>
      </c>
      <c r="J57" s="351">
        <v>7416</v>
      </c>
      <c r="K57" s="351">
        <v>0</v>
      </c>
      <c r="L57" s="351">
        <v>0</v>
      </c>
      <c r="M57" s="352">
        <v>0</v>
      </c>
      <c r="N57" s="62"/>
      <c r="O57" s="62"/>
      <c r="P57" s="62"/>
      <c r="Q57" s="62"/>
      <c r="R57" s="62"/>
      <c r="S57" s="62"/>
      <c r="T57" s="62"/>
    </row>
    <row r="58" spans="1:20" ht="18.399999999999999" customHeight="1">
      <c r="A58" s="74"/>
      <c r="B58" s="70"/>
      <c r="C58" s="71" t="s">
        <v>66</v>
      </c>
      <c r="D58" s="80" t="s">
        <v>43</v>
      </c>
      <c r="E58" s="73">
        <v>42989</v>
      </c>
      <c r="F58" s="73">
        <v>0</v>
      </c>
      <c r="G58" s="73"/>
      <c r="H58" s="73">
        <v>17.5</v>
      </c>
      <c r="I58" s="73">
        <v>35555.5</v>
      </c>
      <c r="J58" s="73">
        <v>7416</v>
      </c>
      <c r="K58" s="73">
        <v>0</v>
      </c>
      <c r="L58" s="73">
        <v>0</v>
      </c>
      <c r="M58" s="391">
        <v>0</v>
      </c>
      <c r="N58" s="62"/>
      <c r="O58" s="62"/>
      <c r="P58" s="62"/>
      <c r="Q58" s="62"/>
      <c r="R58" s="62"/>
      <c r="S58" s="62"/>
      <c r="T58" s="62"/>
    </row>
    <row r="59" spans="1:20" ht="18.399999999999999" customHeight="1">
      <c r="A59" s="74"/>
      <c r="B59" s="70"/>
      <c r="C59" s="71" t="s">
        <v>4</v>
      </c>
      <c r="D59" s="80" t="s">
        <v>44</v>
      </c>
      <c r="E59" s="73">
        <v>20055.060949999999</v>
      </c>
      <c r="F59" s="73">
        <v>0</v>
      </c>
      <c r="G59" s="73"/>
      <c r="H59" s="73">
        <v>9.3534000000000006</v>
      </c>
      <c r="I59" s="73">
        <v>19834.332050000001</v>
      </c>
      <c r="J59" s="73">
        <v>211.37549999999999</v>
      </c>
      <c r="K59" s="73">
        <v>0</v>
      </c>
      <c r="L59" s="73">
        <v>0</v>
      </c>
      <c r="M59" s="391">
        <v>0</v>
      </c>
      <c r="N59" s="62"/>
      <c r="O59" s="62"/>
      <c r="P59" s="62"/>
      <c r="Q59" s="62"/>
      <c r="R59" s="62"/>
      <c r="S59" s="62"/>
      <c r="T59" s="62"/>
    </row>
    <row r="60" spans="1:20" ht="18.399999999999999" customHeight="1">
      <c r="A60" s="74"/>
      <c r="B60" s="70"/>
      <c r="C60" s="71" t="s">
        <v>4</v>
      </c>
      <c r="D60" s="80" t="s">
        <v>45</v>
      </c>
      <c r="E60" s="272">
        <v>0.4665161076089232</v>
      </c>
      <c r="F60" s="272">
        <v>0</v>
      </c>
      <c r="G60" s="272"/>
      <c r="H60" s="272">
        <v>0.58458750000000004</v>
      </c>
      <c r="I60" s="272">
        <v>0.55781792755294324</v>
      </c>
      <c r="J60" s="272">
        <v>2.8502629449838186E-2</v>
      </c>
      <c r="K60" s="272">
        <v>0</v>
      </c>
      <c r="L60" s="272">
        <v>0</v>
      </c>
      <c r="M60" s="392">
        <v>0</v>
      </c>
      <c r="N60" s="62"/>
      <c r="O60" s="62"/>
      <c r="P60" s="62"/>
      <c r="Q60" s="62"/>
      <c r="R60" s="62"/>
      <c r="S60" s="62"/>
      <c r="T60" s="62"/>
    </row>
    <row r="61" spans="1:20" ht="18.399999999999999" customHeight="1">
      <c r="A61" s="76"/>
      <c r="B61" s="77"/>
      <c r="C61" s="78" t="s">
        <v>4</v>
      </c>
      <c r="D61" s="82" t="s">
        <v>46</v>
      </c>
      <c r="E61" s="273">
        <v>0.4665161076089232</v>
      </c>
      <c r="F61" s="273">
        <v>0</v>
      </c>
      <c r="G61" s="273"/>
      <c r="H61" s="273">
        <v>0.53448000000000007</v>
      </c>
      <c r="I61" s="273">
        <v>0.55784146053353212</v>
      </c>
      <c r="J61" s="273">
        <v>2.8502629449838186E-2</v>
      </c>
      <c r="K61" s="273">
        <v>0</v>
      </c>
      <c r="L61" s="273">
        <v>0</v>
      </c>
      <c r="M61" s="393">
        <v>0</v>
      </c>
      <c r="N61" s="62"/>
      <c r="O61" s="62"/>
      <c r="P61" s="62"/>
      <c r="Q61" s="62"/>
      <c r="R61" s="62"/>
      <c r="S61" s="62"/>
      <c r="T61" s="62"/>
    </row>
    <row r="62" spans="1:20" ht="18.399999999999999" customHeight="1">
      <c r="A62" s="69" t="s">
        <v>67</v>
      </c>
      <c r="B62" s="70" t="s">
        <v>48</v>
      </c>
      <c r="C62" s="71" t="s">
        <v>565</v>
      </c>
      <c r="D62" s="80" t="s">
        <v>42</v>
      </c>
      <c r="E62" s="73">
        <v>21006</v>
      </c>
      <c r="F62" s="351">
        <v>0</v>
      </c>
      <c r="G62" s="351"/>
      <c r="H62" s="351">
        <v>15</v>
      </c>
      <c r="I62" s="351">
        <v>20191</v>
      </c>
      <c r="J62" s="351">
        <v>800</v>
      </c>
      <c r="K62" s="351">
        <v>0</v>
      </c>
      <c r="L62" s="351">
        <v>0</v>
      </c>
      <c r="M62" s="352">
        <v>0</v>
      </c>
      <c r="N62" s="62"/>
      <c r="O62" s="62"/>
      <c r="P62" s="62"/>
      <c r="Q62" s="62"/>
      <c r="R62" s="62"/>
      <c r="S62" s="62"/>
      <c r="T62" s="62"/>
    </row>
    <row r="63" spans="1:20" ht="18.399999999999999" customHeight="1">
      <c r="A63" s="74"/>
      <c r="B63" s="70"/>
      <c r="C63" s="71" t="s">
        <v>590</v>
      </c>
      <c r="D63" s="80" t="s">
        <v>43</v>
      </c>
      <c r="E63" s="73">
        <v>37580</v>
      </c>
      <c r="F63" s="73">
        <v>0</v>
      </c>
      <c r="G63" s="73"/>
      <c r="H63" s="73">
        <v>25</v>
      </c>
      <c r="I63" s="73">
        <v>25920</v>
      </c>
      <c r="J63" s="73">
        <v>11635</v>
      </c>
      <c r="K63" s="73">
        <v>0</v>
      </c>
      <c r="L63" s="73">
        <v>0</v>
      </c>
      <c r="M63" s="391">
        <v>0</v>
      </c>
      <c r="N63" s="62"/>
      <c r="O63" s="62"/>
      <c r="P63" s="62"/>
      <c r="Q63" s="62"/>
      <c r="R63" s="62"/>
      <c r="S63" s="62"/>
      <c r="T63" s="62"/>
    </row>
    <row r="64" spans="1:20" ht="18.399999999999999" customHeight="1">
      <c r="A64" s="74"/>
      <c r="B64" s="70"/>
      <c r="C64" s="71" t="s">
        <v>4</v>
      </c>
      <c r="D64" s="80" t="s">
        <v>44</v>
      </c>
      <c r="E64" s="73">
        <v>18895.350210000001</v>
      </c>
      <c r="F64" s="73">
        <v>0</v>
      </c>
      <c r="G64" s="73"/>
      <c r="H64" s="73">
        <v>22.534500000000001</v>
      </c>
      <c r="I64" s="73">
        <v>18485.676899999999</v>
      </c>
      <c r="J64" s="73">
        <v>387.13880999999998</v>
      </c>
      <c r="K64" s="73">
        <v>0</v>
      </c>
      <c r="L64" s="73">
        <v>0</v>
      </c>
      <c r="M64" s="391">
        <v>0</v>
      </c>
      <c r="N64" s="62"/>
      <c r="O64" s="62"/>
      <c r="P64" s="62"/>
      <c r="Q64" s="62"/>
      <c r="R64" s="62"/>
      <c r="S64" s="62"/>
      <c r="T64" s="62"/>
    </row>
    <row r="65" spans="1:20" ht="18.399999999999999" customHeight="1">
      <c r="A65" s="74"/>
      <c r="B65" s="70"/>
      <c r="C65" s="71" t="s">
        <v>4</v>
      </c>
      <c r="D65" s="80" t="s">
        <v>45</v>
      </c>
      <c r="E65" s="272">
        <v>0.89952157526421028</v>
      </c>
      <c r="F65" s="272">
        <v>0</v>
      </c>
      <c r="G65" s="272"/>
      <c r="H65" s="272">
        <v>1.5023000000000002</v>
      </c>
      <c r="I65" s="272">
        <v>0.91554043385666872</v>
      </c>
      <c r="J65" s="272">
        <v>0.48392351249999999</v>
      </c>
      <c r="K65" s="272">
        <v>0</v>
      </c>
      <c r="L65" s="272">
        <v>0</v>
      </c>
      <c r="M65" s="392">
        <v>0</v>
      </c>
      <c r="N65" s="62"/>
      <c r="O65" s="62"/>
      <c r="P65" s="62"/>
      <c r="Q65" s="62"/>
      <c r="R65" s="62"/>
      <c r="S65" s="62"/>
      <c r="T65" s="62"/>
    </row>
    <row r="66" spans="1:20" ht="18.399999999999999" customHeight="1">
      <c r="A66" s="76"/>
      <c r="B66" s="77"/>
      <c r="C66" s="78" t="s">
        <v>4</v>
      </c>
      <c r="D66" s="82" t="s">
        <v>46</v>
      </c>
      <c r="E66" s="273">
        <v>0.50280335843533797</v>
      </c>
      <c r="F66" s="273">
        <v>0</v>
      </c>
      <c r="G66" s="273"/>
      <c r="H66" s="273">
        <v>0.90138000000000007</v>
      </c>
      <c r="I66" s="273">
        <v>0.71318197916666659</v>
      </c>
      <c r="J66" s="273">
        <v>3.3273640739149117E-2</v>
      </c>
      <c r="K66" s="273">
        <v>0</v>
      </c>
      <c r="L66" s="273">
        <v>0</v>
      </c>
      <c r="M66" s="393">
        <v>0</v>
      </c>
      <c r="N66" s="62"/>
      <c r="O66" s="62"/>
      <c r="P66" s="62"/>
      <c r="Q66" s="62"/>
      <c r="R66" s="62"/>
      <c r="S66" s="62"/>
      <c r="T66" s="62"/>
    </row>
    <row r="67" spans="1:20" ht="18.399999999999999" customHeight="1">
      <c r="A67" s="69" t="s">
        <v>68</v>
      </c>
      <c r="B67" s="70" t="s">
        <v>48</v>
      </c>
      <c r="C67" s="71" t="s">
        <v>69</v>
      </c>
      <c r="D67" s="81" t="s">
        <v>42</v>
      </c>
      <c r="E67" s="73">
        <v>63607</v>
      </c>
      <c r="F67" s="351">
        <v>7650</v>
      </c>
      <c r="G67" s="351"/>
      <c r="H67" s="351">
        <v>77</v>
      </c>
      <c r="I67" s="351">
        <v>51401</v>
      </c>
      <c r="J67" s="351">
        <v>4479</v>
      </c>
      <c r="K67" s="351">
        <v>0</v>
      </c>
      <c r="L67" s="351">
        <v>0</v>
      </c>
      <c r="M67" s="352">
        <v>0</v>
      </c>
      <c r="N67" s="62"/>
      <c r="O67" s="62"/>
      <c r="P67" s="62"/>
      <c r="Q67" s="62"/>
      <c r="R67" s="62"/>
      <c r="S67" s="62"/>
      <c r="T67" s="62"/>
    </row>
    <row r="68" spans="1:20" ht="18.399999999999999" customHeight="1">
      <c r="A68" s="74"/>
      <c r="B68" s="70"/>
      <c r="C68" s="71" t="s">
        <v>4</v>
      </c>
      <c r="D68" s="80" t="s">
        <v>43</v>
      </c>
      <c r="E68" s="73">
        <v>522884.36199999996</v>
      </c>
      <c r="F68" s="73">
        <v>439444.01599999995</v>
      </c>
      <c r="G68" s="73"/>
      <c r="H68" s="73">
        <v>112.348</v>
      </c>
      <c r="I68" s="73">
        <v>75562.997999999992</v>
      </c>
      <c r="J68" s="73">
        <v>7765</v>
      </c>
      <c r="K68" s="73">
        <v>0</v>
      </c>
      <c r="L68" s="73">
        <v>0</v>
      </c>
      <c r="M68" s="391">
        <v>0</v>
      </c>
      <c r="N68" s="62"/>
      <c r="O68" s="62"/>
      <c r="P68" s="62"/>
      <c r="Q68" s="62"/>
      <c r="R68" s="62"/>
      <c r="S68" s="62"/>
      <c r="T68" s="62"/>
    </row>
    <row r="69" spans="1:20" ht="18.399999999999999" customHeight="1">
      <c r="A69" s="74"/>
      <c r="B69" s="70"/>
      <c r="C69" s="71" t="s">
        <v>4</v>
      </c>
      <c r="D69" s="80" t="s">
        <v>44</v>
      </c>
      <c r="E69" s="73">
        <v>402248.22165999992</v>
      </c>
      <c r="F69" s="73">
        <v>351985.26829999994</v>
      </c>
      <c r="G69" s="73"/>
      <c r="H69" s="73">
        <v>54.50347</v>
      </c>
      <c r="I69" s="73">
        <v>48276.164530000009</v>
      </c>
      <c r="J69" s="73">
        <v>1932.2853600000001</v>
      </c>
      <c r="K69" s="73">
        <v>0</v>
      </c>
      <c r="L69" s="73">
        <v>0</v>
      </c>
      <c r="M69" s="391">
        <v>0</v>
      </c>
      <c r="N69" s="62"/>
      <c r="O69" s="62"/>
      <c r="P69" s="62"/>
      <c r="Q69" s="62"/>
      <c r="R69" s="62"/>
      <c r="S69" s="62"/>
      <c r="T69" s="62"/>
    </row>
    <row r="70" spans="1:20" ht="18.399999999999999" customHeight="1">
      <c r="A70" s="74"/>
      <c r="B70" s="70"/>
      <c r="C70" s="71" t="s">
        <v>4</v>
      </c>
      <c r="D70" s="80" t="s">
        <v>45</v>
      </c>
      <c r="E70" s="272">
        <v>6.3239615397676348</v>
      </c>
      <c r="F70" s="485" t="s">
        <v>948</v>
      </c>
      <c r="G70" s="272"/>
      <c r="H70" s="272">
        <v>0.7078372727272727</v>
      </c>
      <c r="I70" s="272">
        <v>0.93920671835178327</v>
      </c>
      <c r="J70" s="272">
        <v>0.43140999330207636</v>
      </c>
      <c r="K70" s="272">
        <v>0</v>
      </c>
      <c r="L70" s="272">
        <v>0</v>
      </c>
      <c r="M70" s="392">
        <v>0</v>
      </c>
      <c r="N70" s="62"/>
      <c r="O70" s="62"/>
      <c r="P70" s="62"/>
      <c r="Q70" s="62"/>
      <c r="R70" s="62"/>
      <c r="S70" s="62"/>
      <c r="T70" s="62"/>
    </row>
    <row r="71" spans="1:20" ht="18" customHeight="1">
      <c r="A71" s="76"/>
      <c r="B71" s="77"/>
      <c r="C71" s="78" t="s">
        <v>4</v>
      </c>
      <c r="D71" s="79" t="s">
        <v>46</v>
      </c>
      <c r="E71" s="394">
        <v>0.76928715198409381</v>
      </c>
      <c r="F71" s="273">
        <v>0.80097863546741299</v>
      </c>
      <c r="G71" s="273"/>
      <c r="H71" s="273">
        <v>0.48513075444155662</v>
      </c>
      <c r="I71" s="273">
        <v>0.63888630424642512</v>
      </c>
      <c r="J71" s="273">
        <v>0.24884550676110753</v>
      </c>
      <c r="K71" s="273">
        <v>0</v>
      </c>
      <c r="L71" s="273">
        <v>0</v>
      </c>
      <c r="M71" s="393">
        <v>0</v>
      </c>
      <c r="N71" s="62"/>
      <c r="O71" s="62"/>
      <c r="P71" s="62"/>
      <c r="Q71" s="62"/>
      <c r="R71" s="62"/>
      <c r="S71" s="62"/>
      <c r="T71" s="62"/>
    </row>
    <row r="72" spans="1:20" ht="18.399999999999999" customHeight="1">
      <c r="A72" s="69" t="s">
        <v>70</v>
      </c>
      <c r="B72" s="70" t="s">
        <v>48</v>
      </c>
      <c r="C72" s="71" t="s">
        <v>71</v>
      </c>
      <c r="D72" s="72" t="s">
        <v>42</v>
      </c>
      <c r="E72" s="73">
        <v>324621</v>
      </c>
      <c r="F72" s="351">
        <v>0</v>
      </c>
      <c r="G72" s="351"/>
      <c r="H72" s="351">
        <v>2513</v>
      </c>
      <c r="I72" s="351">
        <v>315626</v>
      </c>
      <c r="J72" s="351">
        <v>6467</v>
      </c>
      <c r="K72" s="351">
        <v>0</v>
      </c>
      <c r="L72" s="351">
        <v>0</v>
      </c>
      <c r="M72" s="352">
        <v>15</v>
      </c>
      <c r="N72" s="62"/>
      <c r="O72" s="62"/>
      <c r="P72" s="62"/>
      <c r="Q72" s="62"/>
      <c r="R72" s="62"/>
      <c r="S72" s="62"/>
      <c r="T72" s="62"/>
    </row>
    <row r="73" spans="1:20" ht="18.399999999999999" customHeight="1">
      <c r="A73" s="74"/>
      <c r="B73" s="70"/>
      <c r="C73" s="71" t="s">
        <v>4</v>
      </c>
      <c r="D73" s="80" t="s">
        <v>43</v>
      </c>
      <c r="E73" s="73">
        <v>324620.99999999994</v>
      </c>
      <c r="F73" s="73">
        <v>0</v>
      </c>
      <c r="G73" s="73"/>
      <c r="H73" s="73">
        <v>2659.355</v>
      </c>
      <c r="I73" s="73">
        <v>315479.64499999996</v>
      </c>
      <c r="J73" s="73">
        <v>6467</v>
      </c>
      <c r="K73" s="73">
        <v>0</v>
      </c>
      <c r="L73" s="73">
        <v>0</v>
      </c>
      <c r="M73" s="391">
        <v>15</v>
      </c>
      <c r="N73" s="62"/>
      <c r="O73" s="62"/>
      <c r="P73" s="62"/>
      <c r="Q73" s="62"/>
      <c r="R73" s="62"/>
      <c r="S73" s="62"/>
      <c r="T73" s="62"/>
    </row>
    <row r="74" spans="1:20" ht="18.399999999999999" customHeight="1">
      <c r="A74" s="74"/>
      <c r="B74" s="70"/>
      <c r="C74" s="71" t="s">
        <v>4</v>
      </c>
      <c r="D74" s="80" t="s">
        <v>44</v>
      </c>
      <c r="E74" s="73">
        <v>257636.25596000004</v>
      </c>
      <c r="F74" s="73">
        <v>0</v>
      </c>
      <c r="G74" s="73"/>
      <c r="H74" s="73">
        <v>2310.2116100000003</v>
      </c>
      <c r="I74" s="73">
        <v>253047.98225000003</v>
      </c>
      <c r="J74" s="73">
        <v>2275.3053799999998</v>
      </c>
      <c r="K74" s="73">
        <v>0</v>
      </c>
      <c r="L74" s="73">
        <v>0</v>
      </c>
      <c r="M74" s="391">
        <v>2.7567199999999996</v>
      </c>
      <c r="N74" s="62"/>
      <c r="O74" s="62"/>
      <c r="P74" s="62"/>
      <c r="Q74" s="62"/>
      <c r="R74" s="62"/>
      <c r="S74" s="62"/>
      <c r="T74" s="62"/>
    </row>
    <row r="75" spans="1:20" ht="18.399999999999999" customHeight="1">
      <c r="A75" s="74"/>
      <c r="B75" s="70"/>
      <c r="C75" s="71" t="s">
        <v>4</v>
      </c>
      <c r="D75" s="80" t="s">
        <v>45</v>
      </c>
      <c r="E75" s="272">
        <v>0.79365246228678998</v>
      </c>
      <c r="F75" s="272">
        <v>0</v>
      </c>
      <c r="G75" s="272"/>
      <c r="H75" s="272">
        <v>0.91930426183844027</v>
      </c>
      <c r="I75" s="272">
        <v>0.80173364123994861</v>
      </c>
      <c r="J75" s="272">
        <v>0.35183321169011905</v>
      </c>
      <c r="K75" s="272">
        <v>0</v>
      </c>
      <c r="L75" s="272">
        <v>0</v>
      </c>
      <c r="M75" s="392">
        <v>0.1837813333333333</v>
      </c>
      <c r="N75" s="62"/>
      <c r="O75" s="62"/>
      <c r="P75" s="62"/>
      <c r="Q75" s="62"/>
      <c r="R75" s="62"/>
      <c r="S75" s="62"/>
      <c r="T75" s="62"/>
    </row>
    <row r="76" spans="1:20" ht="18.399999999999999" customHeight="1">
      <c r="A76" s="76"/>
      <c r="B76" s="77"/>
      <c r="C76" s="78" t="s">
        <v>4</v>
      </c>
      <c r="D76" s="83" t="s">
        <v>46</v>
      </c>
      <c r="E76" s="273">
        <v>0.79365246228679009</v>
      </c>
      <c r="F76" s="273">
        <v>0</v>
      </c>
      <c r="G76" s="273"/>
      <c r="H76" s="273">
        <v>0.86871125141246663</v>
      </c>
      <c r="I76" s="273">
        <v>0.80210557562279516</v>
      </c>
      <c r="J76" s="273">
        <v>0.35183321169011905</v>
      </c>
      <c r="K76" s="273">
        <v>0</v>
      </c>
      <c r="L76" s="273">
        <v>0</v>
      </c>
      <c r="M76" s="393">
        <v>0.1837813333333333</v>
      </c>
      <c r="N76" s="62"/>
      <c r="O76" s="62"/>
      <c r="P76" s="62"/>
      <c r="Q76" s="62"/>
      <c r="R76" s="62"/>
      <c r="S76" s="62"/>
      <c r="T76" s="62"/>
    </row>
    <row r="77" spans="1:20" ht="18.399999999999999" customHeight="1">
      <c r="A77" s="69" t="s">
        <v>72</v>
      </c>
      <c r="B77" s="70" t="s">
        <v>48</v>
      </c>
      <c r="C77" s="71" t="s">
        <v>73</v>
      </c>
      <c r="D77" s="81" t="s">
        <v>42</v>
      </c>
      <c r="E77" s="73">
        <v>363288</v>
      </c>
      <c r="F77" s="351">
        <v>900</v>
      </c>
      <c r="G77" s="351"/>
      <c r="H77" s="351">
        <v>9283</v>
      </c>
      <c r="I77" s="351">
        <v>295843</v>
      </c>
      <c r="J77" s="351">
        <v>57262</v>
      </c>
      <c r="K77" s="351">
        <v>0</v>
      </c>
      <c r="L77" s="351">
        <v>0</v>
      </c>
      <c r="M77" s="352">
        <v>0</v>
      </c>
      <c r="N77" s="62"/>
      <c r="O77" s="62"/>
      <c r="P77" s="62"/>
      <c r="Q77" s="62"/>
      <c r="R77" s="62"/>
      <c r="S77" s="62"/>
      <c r="T77" s="62"/>
    </row>
    <row r="78" spans="1:20" ht="18.399999999999999" customHeight="1">
      <c r="A78" s="74"/>
      <c r="B78" s="70"/>
      <c r="C78" s="71" t="s">
        <v>74</v>
      </c>
      <c r="D78" s="80" t="s">
        <v>43</v>
      </c>
      <c r="E78" s="73">
        <v>363288</v>
      </c>
      <c r="F78" s="73">
        <v>400</v>
      </c>
      <c r="G78" s="73"/>
      <c r="H78" s="73">
        <v>8956.0589999999993</v>
      </c>
      <c r="I78" s="73">
        <v>295969.94099999999</v>
      </c>
      <c r="J78" s="73">
        <v>57962</v>
      </c>
      <c r="K78" s="73">
        <v>0</v>
      </c>
      <c r="L78" s="73">
        <v>0</v>
      </c>
      <c r="M78" s="391">
        <v>0</v>
      </c>
      <c r="N78" s="62"/>
      <c r="O78" s="62"/>
      <c r="P78" s="62"/>
      <c r="Q78" s="62"/>
      <c r="R78" s="62"/>
      <c r="S78" s="62"/>
      <c r="T78" s="62"/>
    </row>
    <row r="79" spans="1:20" ht="18.399999999999999" customHeight="1">
      <c r="A79" s="74"/>
      <c r="B79" s="70"/>
      <c r="C79" s="71" t="s">
        <v>75</v>
      </c>
      <c r="D79" s="80" t="s">
        <v>44</v>
      </c>
      <c r="E79" s="73">
        <v>242420.93969</v>
      </c>
      <c r="F79" s="73">
        <v>400</v>
      </c>
      <c r="G79" s="73"/>
      <c r="H79" s="73">
        <v>6400.89408</v>
      </c>
      <c r="I79" s="73">
        <v>229447.57913</v>
      </c>
      <c r="J79" s="73">
        <v>6172.46648</v>
      </c>
      <c r="K79" s="73">
        <v>0</v>
      </c>
      <c r="L79" s="73">
        <v>0</v>
      </c>
      <c r="M79" s="391">
        <v>0</v>
      </c>
      <c r="N79" s="62"/>
      <c r="O79" s="62"/>
      <c r="P79" s="62"/>
      <c r="Q79" s="62"/>
      <c r="R79" s="62"/>
      <c r="S79" s="62"/>
      <c r="T79" s="62"/>
    </row>
    <row r="80" spans="1:20" ht="18.399999999999999" customHeight="1">
      <c r="A80" s="74"/>
      <c r="B80" s="70"/>
      <c r="C80" s="71" t="s">
        <v>4</v>
      </c>
      <c r="D80" s="80" t="s">
        <v>45</v>
      </c>
      <c r="E80" s="272">
        <v>0.66729685453414367</v>
      </c>
      <c r="F80" s="272">
        <v>0.44444444444444442</v>
      </c>
      <c r="G80" s="272"/>
      <c r="H80" s="272">
        <v>0.68952860928579118</v>
      </c>
      <c r="I80" s="272">
        <v>0.7755721079423884</v>
      </c>
      <c r="J80" s="272">
        <v>0.10779341413153574</v>
      </c>
      <c r="K80" s="272">
        <v>0</v>
      </c>
      <c r="L80" s="272">
        <v>0</v>
      </c>
      <c r="M80" s="392">
        <v>0</v>
      </c>
      <c r="N80" s="62"/>
      <c r="O80" s="62"/>
      <c r="P80" s="62"/>
      <c r="Q80" s="62"/>
      <c r="R80" s="62"/>
      <c r="S80" s="62"/>
      <c r="T80" s="62"/>
    </row>
    <row r="81" spans="1:20" ht="18.399999999999999" customHeight="1">
      <c r="A81" s="76"/>
      <c r="B81" s="77"/>
      <c r="C81" s="78" t="s">
        <v>4</v>
      </c>
      <c r="D81" s="82" t="s">
        <v>46</v>
      </c>
      <c r="E81" s="273">
        <v>0.66729685453414367</v>
      </c>
      <c r="F81" s="273">
        <v>1</v>
      </c>
      <c r="G81" s="273"/>
      <c r="H81" s="273">
        <v>0.71469985626490407</v>
      </c>
      <c r="I81" s="273">
        <v>0.77523946639567698</v>
      </c>
      <c r="J81" s="273">
        <v>0.10649160622476796</v>
      </c>
      <c r="K81" s="273">
        <v>0</v>
      </c>
      <c r="L81" s="273">
        <v>0</v>
      </c>
      <c r="M81" s="393">
        <v>0</v>
      </c>
      <c r="N81" s="62"/>
      <c r="O81" s="62"/>
      <c r="P81" s="62"/>
      <c r="Q81" s="62"/>
      <c r="R81" s="62"/>
      <c r="S81" s="62"/>
      <c r="T81" s="62"/>
    </row>
    <row r="82" spans="1:20" ht="18.399999999999999" customHeight="1">
      <c r="A82" s="69" t="s">
        <v>76</v>
      </c>
      <c r="B82" s="84" t="s">
        <v>48</v>
      </c>
      <c r="C82" s="71" t="s">
        <v>77</v>
      </c>
      <c r="D82" s="81" t="s">
        <v>42</v>
      </c>
      <c r="E82" s="73">
        <v>11469</v>
      </c>
      <c r="F82" s="351">
        <v>0</v>
      </c>
      <c r="G82" s="351"/>
      <c r="H82" s="351">
        <v>11</v>
      </c>
      <c r="I82" s="351">
        <v>11158</v>
      </c>
      <c r="J82" s="351">
        <v>300</v>
      </c>
      <c r="K82" s="351">
        <v>0</v>
      </c>
      <c r="L82" s="351">
        <v>0</v>
      </c>
      <c r="M82" s="352">
        <v>0</v>
      </c>
      <c r="N82" s="62"/>
      <c r="O82" s="62"/>
      <c r="P82" s="62"/>
      <c r="Q82" s="62"/>
      <c r="R82" s="62"/>
      <c r="S82" s="62"/>
      <c r="T82" s="62"/>
    </row>
    <row r="83" spans="1:20" ht="18.399999999999999" customHeight="1">
      <c r="A83" s="74"/>
      <c r="B83" s="70"/>
      <c r="C83" s="71"/>
      <c r="D83" s="80" t="s">
        <v>43</v>
      </c>
      <c r="E83" s="73">
        <v>11469</v>
      </c>
      <c r="F83" s="73">
        <v>0</v>
      </c>
      <c r="G83" s="73"/>
      <c r="H83" s="73">
        <v>11</v>
      </c>
      <c r="I83" s="73">
        <v>11248</v>
      </c>
      <c r="J83" s="73">
        <v>210</v>
      </c>
      <c r="K83" s="73">
        <v>0</v>
      </c>
      <c r="L83" s="73">
        <v>0</v>
      </c>
      <c r="M83" s="391">
        <v>0</v>
      </c>
      <c r="N83" s="62"/>
      <c r="O83" s="62"/>
      <c r="P83" s="62"/>
      <c r="Q83" s="62"/>
      <c r="R83" s="62"/>
      <c r="S83" s="62"/>
      <c r="T83" s="62"/>
    </row>
    <row r="84" spans="1:20" ht="18.399999999999999" customHeight="1">
      <c r="A84" s="74"/>
      <c r="B84" s="70"/>
      <c r="C84" s="71"/>
      <c r="D84" s="80" t="s">
        <v>44</v>
      </c>
      <c r="E84" s="73">
        <v>9911.6876099999972</v>
      </c>
      <c r="F84" s="73">
        <v>0</v>
      </c>
      <c r="G84" s="73"/>
      <c r="H84" s="73">
        <v>3</v>
      </c>
      <c r="I84" s="73">
        <v>9726.018119999997</v>
      </c>
      <c r="J84" s="73">
        <v>182.66949</v>
      </c>
      <c r="K84" s="73">
        <v>0</v>
      </c>
      <c r="L84" s="73">
        <v>0</v>
      </c>
      <c r="M84" s="391">
        <v>0</v>
      </c>
      <c r="N84" s="62"/>
      <c r="O84" s="62"/>
      <c r="P84" s="62"/>
      <c r="Q84" s="62"/>
      <c r="R84" s="62"/>
      <c r="S84" s="62"/>
      <c r="T84" s="62"/>
    </row>
    <row r="85" spans="1:20" ht="18.399999999999999" customHeight="1">
      <c r="A85" s="74"/>
      <c r="B85" s="70"/>
      <c r="C85" s="71"/>
      <c r="D85" s="80" t="s">
        <v>45</v>
      </c>
      <c r="E85" s="272">
        <v>0.86421550353125798</v>
      </c>
      <c r="F85" s="272">
        <v>0</v>
      </c>
      <c r="G85" s="272"/>
      <c r="H85" s="272">
        <v>0.27272727272727271</v>
      </c>
      <c r="I85" s="272">
        <v>0.87166321204516917</v>
      </c>
      <c r="J85" s="272">
        <v>0.6088983</v>
      </c>
      <c r="K85" s="272">
        <v>0</v>
      </c>
      <c r="L85" s="272">
        <v>0</v>
      </c>
      <c r="M85" s="392">
        <v>0</v>
      </c>
      <c r="N85" s="62"/>
      <c r="O85" s="62"/>
      <c r="P85" s="62"/>
      <c r="Q85" s="62"/>
      <c r="R85" s="62"/>
      <c r="S85" s="62"/>
      <c r="T85" s="62"/>
    </row>
    <row r="86" spans="1:20" ht="18.399999999999999" customHeight="1">
      <c r="A86" s="76"/>
      <c r="B86" s="77"/>
      <c r="C86" s="78"/>
      <c r="D86" s="82" t="s">
        <v>46</v>
      </c>
      <c r="E86" s="273">
        <v>0.86421550353125798</v>
      </c>
      <c r="F86" s="273">
        <v>0</v>
      </c>
      <c r="G86" s="273"/>
      <c r="H86" s="273">
        <v>0.27272727272727271</v>
      </c>
      <c r="I86" s="273">
        <v>0.86468866642958719</v>
      </c>
      <c r="J86" s="273">
        <v>0.86985471428571426</v>
      </c>
      <c r="K86" s="273">
        <v>0</v>
      </c>
      <c r="L86" s="273">
        <v>0</v>
      </c>
      <c r="M86" s="393">
        <v>0</v>
      </c>
      <c r="N86" s="62"/>
      <c r="O86" s="62"/>
      <c r="P86" s="62"/>
      <c r="Q86" s="62"/>
      <c r="R86" s="62"/>
      <c r="S86" s="62"/>
      <c r="T86" s="62"/>
    </row>
    <row r="87" spans="1:20" ht="18.399999999999999" customHeight="1">
      <c r="A87" s="69" t="s">
        <v>78</v>
      </c>
      <c r="B87" s="70" t="s">
        <v>48</v>
      </c>
      <c r="C87" s="71" t="s">
        <v>79</v>
      </c>
      <c r="D87" s="80" t="s">
        <v>42</v>
      </c>
      <c r="E87" s="73">
        <v>7527737</v>
      </c>
      <c r="F87" s="351">
        <v>0</v>
      </c>
      <c r="G87" s="351"/>
      <c r="H87" s="351">
        <v>594013</v>
      </c>
      <c r="I87" s="351">
        <v>6643336</v>
      </c>
      <c r="J87" s="351">
        <v>289675</v>
      </c>
      <c r="K87" s="351">
        <v>0</v>
      </c>
      <c r="L87" s="351">
        <v>0</v>
      </c>
      <c r="M87" s="352">
        <v>713</v>
      </c>
      <c r="N87" s="62"/>
      <c r="O87" s="62"/>
      <c r="P87" s="62"/>
      <c r="Q87" s="62"/>
      <c r="R87" s="62"/>
      <c r="S87" s="62"/>
      <c r="T87" s="62"/>
    </row>
    <row r="88" spans="1:20" ht="18.399999999999999" customHeight="1">
      <c r="A88" s="74"/>
      <c r="B88" s="70"/>
      <c r="C88" s="71" t="s">
        <v>4</v>
      </c>
      <c r="D88" s="80" t="s">
        <v>43</v>
      </c>
      <c r="E88" s="73">
        <v>7516042.7540000007</v>
      </c>
      <c r="F88" s="73">
        <v>0</v>
      </c>
      <c r="G88" s="73"/>
      <c r="H88" s="73">
        <v>576513.85199999996</v>
      </c>
      <c r="I88" s="73">
        <v>6634644.8100000015</v>
      </c>
      <c r="J88" s="73">
        <v>284046.33799999993</v>
      </c>
      <c r="K88" s="73">
        <v>0</v>
      </c>
      <c r="L88" s="73">
        <v>0</v>
      </c>
      <c r="M88" s="391">
        <v>20837.754000000001</v>
      </c>
      <c r="N88" s="62"/>
      <c r="O88" s="62"/>
      <c r="P88" s="62"/>
      <c r="Q88" s="62"/>
      <c r="R88" s="62"/>
      <c r="S88" s="62"/>
      <c r="T88" s="62"/>
    </row>
    <row r="89" spans="1:20" ht="18.399999999999999" customHeight="1">
      <c r="A89" s="74"/>
      <c r="B89" s="70"/>
      <c r="C89" s="71" t="s">
        <v>4</v>
      </c>
      <c r="D89" s="80" t="s">
        <v>44</v>
      </c>
      <c r="E89" s="73">
        <v>5640698.5039600059</v>
      </c>
      <c r="F89" s="73">
        <v>0</v>
      </c>
      <c r="G89" s="73"/>
      <c r="H89" s="73">
        <v>437511.25513000012</v>
      </c>
      <c r="I89" s="73">
        <v>5104158.6829500049</v>
      </c>
      <c r="J89" s="73">
        <v>84353.839199999973</v>
      </c>
      <c r="K89" s="73">
        <v>0</v>
      </c>
      <c r="L89" s="73">
        <v>0</v>
      </c>
      <c r="M89" s="391">
        <v>14674.72668</v>
      </c>
      <c r="N89" s="62"/>
      <c r="O89" s="62"/>
      <c r="P89" s="62"/>
      <c r="Q89" s="62"/>
      <c r="R89" s="62"/>
      <c r="S89" s="62"/>
      <c r="T89" s="62"/>
    </row>
    <row r="90" spans="1:20" ht="18.399999999999999" customHeight="1">
      <c r="A90" s="74"/>
      <c r="B90" s="70"/>
      <c r="C90" s="71" t="s">
        <v>4</v>
      </c>
      <c r="D90" s="80" t="s">
        <v>45</v>
      </c>
      <c r="E90" s="272">
        <v>0.74932194150247355</v>
      </c>
      <c r="F90" s="272">
        <v>0</v>
      </c>
      <c r="G90" s="272"/>
      <c r="H90" s="272">
        <v>0.73653481511347418</v>
      </c>
      <c r="I90" s="272">
        <v>0.76831258917959366</v>
      </c>
      <c r="J90" s="272">
        <v>0.29120165426771372</v>
      </c>
      <c r="K90" s="272">
        <v>0</v>
      </c>
      <c r="L90" s="272">
        <v>0</v>
      </c>
      <c r="M90" s="526" t="s">
        <v>948</v>
      </c>
      <c r="N90" s="62"/>
      <c r="O90" s="62"/>
      <c r="P90" s="62"/>
      <c r="Q90" s="62"/>
      <c r="R90" s="62"/>
      <c r="S90" s="62"/>
      <c r="T90" s="62"/>
    </row>
    <row r="91" spans="1:20" ht="18.399999999999999" customHeight="1">
      <c r="A91" s="76"/>
      <c r="B91" s="77"/>
      <c r="C91" s="78" t="s">
        <v>4</v>
      </c>
      <c r="D91" s="80" t="s">
        <v>46</v>
      </c>
      <c r="E91" s="273">
        <v>0.75048781500851014</v>
      </c>
      <c r="F91" s="273">
        <v>0</v>
      </c>
      <c r="G91" s="273"/>
      <c r="H91" s="273">
        <v>0.75889114131814506</v>
      </c>
      <c r="I91" s="273">
        <v>0.76931905612442331</v>
      </c>
      <c r="J91" s="273">
        <v>0.29697210600898505</v>
      </c>
      <c r="K91" s="273">
        <v>0</v>
      </c>
      <c r="L91" s="273">
        <v>0</v>
      </c>
      <c r="M91" s="393">
        <v>0.70423744708762759</v>
      </c>
      <c r="N91" s="62"/>
      <c r="O91" s="62"/>
      <c r="P91" s="62"/>
      <c r="Q91" s="62"/>
      <c r="R91" s="62"/>
      <c r="S91" s="62"/>
      <c r="T91" s="62"/>
    </row>
    <row r="92" spans="1:20" ht="18.399999999999999" customHeight="1">
      <c r="A92" s="69" t="s">
        <v>80</v>
      </c>
      <c r="B92" s="70" t="s">
        <v>48</v>
      </c>
      <c r="C92" s="71" t="s">
        <v>81</v>
      </c>
      <c r="D92" s="81" t="s">
        <v>42</v>
      </c>
      <c r="E92" s="73">
        <v>216437</v>
      </c>
      <c r="F92" s="351">
        <v>65606</v>
      </c>
      <c r="G92" s="351"/>
      <c r="H92" s="351">
        <v>2428</v>
      </c>
      <c r="I92" s="351">
        <v>141623</v>
      </c>
      <c r="J92" s="351">
        <v>3500</v>
      </c>
      <c r="K92" s="351">
        <v>0</v>
      </c>
      <c r="L92" s="351">
        <v>0</v>
      </c>
      <c r="M92" s="352">
        <v>3280</v>
      </c>
      <c r="N92" s="62"/>
      <c r="O92" s="62"/>
      <c r="P92" s="62"/>
      <c r="Q92" s="62"/>
      <c r="R92" s="62"/>
      <c r="S92" s="62"/>
      <c r="T92" s="62"/>
    </row>
    <row r="93" spans="1:20" ht="18.399999999999999" customHeight="1">
      <c r="A93" s="74"/>
      <c r="B93" s="70"/>
      <c r="C93" s="71" t="s">
        <v>82</v>
      </c>
      <c r="D93" s="80" t="s">
        <v>43</v>
      </c>
      <c r="E93" s="73">
        <v>365317.16295999999</v>
      </c>
      <c r="F93" s="73">
        <v>182534.07188</v>
      </c>
      <c r="G93" s="73"/>
      <c r="H93" s="73">
        <v>2448</v>
      </c>
      <c r="I93" s="73">
        <v>157605.07700000002</v>
      </c>
      <c r="J93" s="73">
        <v>19450.014080000001</v>
      </c>
      <c r="K93" s="73">
        <v>0</v>
      </c>
      <c r="L93" s="73">
        <v>0</v>
      </c>
      <c r="M93" s="391">
        <v>3280.0000000000005</v>
      </c>
      <c r="N93" s="62"/>
      <c r="O93" s="62"/>
      <c r="P93" s="62"/>
      <c r="Q93" s="62"/>
      <c r="R93" s="62"/>
      <c r="S93" s="62"/>
      <c r="T93" s="62"/>
    </row>
    <row r="94" spans="1:20" ht="18.399999999999999" customHeight="1">
      <c r="A94" s="74"/>
      <c r="B94" s="70"/>
      <c r="C94" s="71" t="s">
        <v>4</v>
      </c>
      <c r="D94" s="80" t="s">
        <v>44</v>
      </c>
      <c r="E94" s="73">
        <v>252807.00372000001</v>
      </c>
      <c r="F94" s="73">
        <v>127616.88625000001</v>
      </c>
      <c r="G94" s="73"/>
      <c r="H94" s="73">
        <v>1789.5625500000001</v>
      </c>
      <c r="I94" s="73">
        <v>116036.88774999998</v>
      </c>
      <c r="J94" s="73">
        <v>4778.3676599999999</v>
      </c>
      <c r="K94" s="73">
        <v>0</v>
      </c>
      <c r="L94" s="73">
        <v>0</v>
      </c>
      <c r="M94" s="391">
        <v>2585.2995099999998</v>
      </c>
      <c r="N94" s="62"/>
      <c r="O94" s="62"/>
      <c r="P94" s="62"/>
      <c r="Q94" s="62"/>
      <c r="R94" s="62"/>
      <c r="S94" s="62"/>
      <c r="T94" s="62"/>
    </row>
    <row r="95" spans="1:20" ht="18.399999999999999" customHeight="1">
      <c r="A95" s="74"/>
      <c r="B95" s="70"/>
      <c r="C95" s="71" t="s">
        <v>4</v>
      </c>
      <c r="D95" s="80" t="s">
        <v>45</v>
      </c>
      <c r="E95" s="272">
        <v>1.1680396776891198</v>
      </c>
      <c r="F95" s="272">
        <v>1.9452014488004148</v>
      </c>
      <c r="G95" s="272"/>
      <c r="H95" s="272">
        <v>0.73705212108731466</v>
      </c>
      <c r="I95" s="272">
        <v>0.81933646194474052</v>
      </c>
      <c r="J95" s="272">
        <v>1.3652479028571429</v>
      </c>
      <c r="K95" s="272">
        <v>0</v>
      </c>
      <c r="L95" s="272">
        <v>0</v>
      </c>
      <c r="M95" s="392">
        <v>0.78820107012195118</v>
      </c>
      <c r="N95" s="62"/>
      <c r="O95" s="62"/>
      <c r="P95" s="62"/>
      <c r="Q95" s="62"/>
      <c r="R95" s="62"/>
      <c r="S95" s="62"/>
      <c r="T95" s="62"/>
    </row>
    <row r="96" spans="1:20" ht="18.399999999999999" customHeight="1">
      <c r="A96" s="76"/>
      <c r="B96" s="77"/>
      <c r="C96" s="78" t="s">
        <v>4</v>
      </c>
      <c r="D96" s="82" t="s">
        <v>46</v>
      </c>
      <c r="E96" s="273">
        <v>0.69202060388189546</v>
      </c>
      <c r="F96" s="273">
        <v>0.69914008346834455</v>
      </c>
      <c r="G96" s="273"/>
      <c r="H96" s="273">
        <v>0.73103045343137263</v>
      </c>
      <c r="I96" s="273">
        <v>0.73625095053251344</v>
      </c>
      <c r="J96" s="273">
        <v>0.24567425197462889</v>
      </c>
      <c r="K96" s="273">
        <v>0</v>
      </c>
      <c r="L96" s="273">
        <v>0</v>
      </c>
      <c r="M96" s="393">
        <v>0.78820107012195106</v>
      </c>
      <c r="N96" s="62"/>
      <c r="O96" s="62"/>
      <c r="P96" s="62"/>
      <c r="Q96" s="62"/>
      <c r="R96" s="62"/>
      <c r="S96" s="62"/>
      <c r="T96" s="62"/>
    </row>
    <row r="97" spans="1:20" ht="18.399999999999999" customHeight="1">
      <c r="A97" s="69" t="s">
        <v>83</v>
      </c>
      <c r="B97" s="70" t="s">
        <v>48</v>
      </c>
      <c r="C97" s="71" t="s">
        <v>84</v>
      </c>
      <c r="D97" s="80" t="s">
        <v>42</v>
      </c>
      <c r="E97" s="73">
        <v>36299</v>
      </c>
      <c r="F97" s="351">
        <v>2460</v>
      </c>
      <c r="G97" s="351"/>
      <c r="H97" s="351">
        <v>37</v>
      </c>
      <c r="I97" s="351">
        <v>29795</v>
      </c>
      <c r="J97" s="351">
        <v>199</v>
      </c>
      <c r="K97" s="351">
        <v>0</v>
      </c>
      <c r="L97" s="351">
        <v>0</v>
      </c>
      <c r="M97" s="352">
        <v>3808</v>
      </c>
      <c r="N97" s="62"/>
      <c r="O97" s="62"/>
      <c r="P97" s="62"/>
      <c r="Q97" s="62"/>
      <c r="R97" s="62"/>
      <c r="S97" s="62"/>
      <c r="T97" s="62"/>
    </row>
    <row r="98" spans="1:20" ht="18.399999999999999" customHeight="1">
      <c r="A98" s="74"/>
      <c r="B98" s="70"/>
      <c r="C98" s="71" t="s">
        <v>4</v>
      </c>
      <c r="D98" s="80" t="s">
        <v>43</v>
      </c>
      <c r="E98" s="73">
        <v>42085.951000000008</v>
      </c>
      <c r="F98" s="73">
        <v>2525</v>
      </c>
      <c r="G98" s="73"/>
      <c r="H98" s="73">
        <v>71.174999999999997</v>
      </c>
      <c r="I98" s="73">
        <v>34243.787000000004</v>
      </c>
      <c r="J98" s="73">
        <v>1437.989</v>
      </c>
      <c r="K98" s="73">
        <v>0</v>
      </c>
      <c r="L98" s="73">
        <v>0</v>
      </c>
      <c r="M98" s="391">
        <v>3808</v>
      </c>
      <c r="N98" s="62"/>
      <c r="O98" s="62"/>
      <c r="P98" s="62"/>
      <c r="Q98" s="62"/>
      <c r="R98" s="62"/>
      <c r="S98" s="62"/>
      <c r="T98" s="62"/>
    </row>
    <row r="99" spans="1:20" ht="18.399999999999999" customHeight="1">
      <c r="A99" s="74"/>
      <c r="B99" s="70"/>
      <c r="C99" s="71" t="s">
        <v>4</v>
      </c>
      <c r="D99" s="80" t="s">
        <v>44</v>
      </c>
      <c r="E99" s="73">
        <v>27709.209249999996</v>
      </c>
      <c r="F99" s="73">
        <v>2525</v>
      </c>
      <c r="G99" s="73"/>
      <c r="H99" s="73">
        <v>50.244710000000005</v>
      </c>
      <c r="I99" s="73">
        <v>22930.037819999998</v>
      </c>
      <c r="J99" s="73">
        <v>259.98843999999997</v>
      </c>
      <c r="K99" s="73">
        <v>0</v>
      </c>
      <c r="L99" s="73">
        <v>0</v>
      </c>
      <c r="M99" s="391">
        <v>1943.9382799999998</v>
      </c>
      <c r="N99" s="62"/>
      <c r="O99" s="62"/>
      <c r="P99" s="62"/>
      <c r="Q99" s="62"/>
      <c r="R99" s="62"/>
      <c r="S99" s="62"/>
      <c r="T99" s="62"/>
    </row>
    <row r="100" spans="1:20" ht="18.399999999999999" customHeight="1">
      <c r="A100" s="74"/>
      <c r="B100" s="70"/>
      <c r="C100" s="71" t="s">
        <v>4</v>
      </c>
      <c r="D100" s="80" t="s">
        <v>45</v>
      </c>
      <c r="E100" s="272">
        <v>0.76336012700074374</v>
      </c>
      <c r="F100" s="272">
        <v>1.0264227642276422</v>
      </c>
      <c r="G100" s="272"/>
      <c r="H100" s="272">
        <v>1.3579651351351352</v>
      </c>
      <c r="I100" s="272">
        <v>0.76959348279912732</v>
      </c>
      <c r="J100" s="272">
        <v>1.3064745728643214</v>
      </c>
      <c r="K100" s="272">
        <v>0</v>
      </c>
      <c r="L100" s="272">
        <v>0</v>
      </c>
      <c r="M100" s="392">
        <v>0.51048799369747899</v>
      </c>
      <c r="N100" s="62"/>
      <c r="O100" s="62"/>
      <c r="P100" s="62"/>
      <c r="Q100" s="62"/>
      <c r="R100" s="62"/>
      <c r="S100" s="62"/>
      <c r="T100" s="62"/>
    </row>
    <row r="101" spans="1:20" ht="18.399999999999999" customHeight="1">
      <c r="A101" s="76"/>
      <c r="B101" s="77"/>
      <c r="C101" s="78" t="s">
        <v>4</v>
      </c>
      <c r="D101" s="79" t="s">
        <v>46</v>
      </c>
      <c r="E101" s="394">
        <v>0.65839570192913044</v>
      </c>
      <c r="F101" s="273">
        <v>1</v>
      </c>
      <c r="G101" s="273"/>
      <c r="H101" s="273">
        <v>0.70593199859501243</v>
      </c>
      <c r="I101" s="273">
        <v>0.6696116238545694</v>
      </c>
      <c r="J101" s="273">
        <v>0.18080002002796958</v>
      </c>
      <c r="K101" s="273">
        <v>0</v>
      </c>
      <c r="L101" s="273">
        <v>0</v>
      </c>
      <c r="M101" s="393">
        <v>0.51048799369747899</v>
      </c>
      <c r="N101" s="62"/>
      <c r="O101" s="62"/>
      <c r="P101" s="62"/>
      <c r="Q101" s="62"/>
      <c r="R101" s="62"/>
      <c r="S101" s="62"/>
      <c r="T101" s="62"/>
    </row>
    <row r="102" spans="1:20" ht="18.399999999999999" customHeight="1">
      <c r="A102" s="267" t="s">
        <v>85</v>
      </c>
      <c r="B102" s="70" t="s">
        <v>48</v>
      </c>
      <c r="C102" s="71" t="s">
        <v>86</v>
      </c>
      <c r="D102" s="72" t="s">
        <v>42</v>
      </c>
      <c r="E102" s="73">
        <v>1338947</v>
      </c>
      <c r="F102" s="351">
        <v>1237240</v>
      </c>
      <c r="G102" s="351"/>
      <c r="H102" s="351">
        <v>462</v>
      </c>
      <c r="I102" s="351">
        <v>91819</v>
      </c>
      <c r="J102" s="351">
        <v>6013</v>
      </c>
      <c r="K102" s="351">
        <v>0</v>
      </c>
      <c r="L102" s="351">
        <v>0</v>
      </c>
      <c r="M102" s="352">
        <v>3413</v>
      </c>
      <c r="N102" s="62"/>
      <c r="O102" s="62"/>
      <c r="P102" s="62"/>
      <c r="Q102" s="62"/>
      <c r="R102" s="62"/>
      <c r="S102" s="62"/>
      <c r="T102" s="62"/>
    </row>
    <row r="103" spans="1:20" ht="18.399999999999999" customHeight="1">
      <c r="A103" s="86"/>
      <c r="B103" s="85"/>
      <c r="C103" s="71" t="s">
        <v>87</v>
      </c>
      <c r="D103" s="80" t="s">
        <v>43</v>
      </c>
      <c r="E103" s="73">
        <v>2249621.8669999996</v>
      </c>
      <c r="F103" s="73">
        <v>2123151.17</v>
      </c>
      <c r="G103" s="73"/>
      <c r="H103" s="73">
        <v>489</v>
      </c>
      <c r="I103" s="73">
        <v>94887.850999999995</v>
      </c>
      <c r="J103" s="73">
        <v>4012.1909999999998</v>
      </c>
      <c r="K103" s="73">
        <v>0</v>
      </c>
      <c r="L103" s="73">
        <v>0</v>
      </c>
      <c r="M103" s="391">
        <v>27081.654999999999</v>
      </c>
      <c r="N103" s="62"/>
      <c r="O103" s="62"/>
      <c r="P103" s="62"/>
      <c r="Q103" s="62"/>
      <c r="R103" s="62"/>
      <c r="S103" s="62"/>
      <c r="T103" s="62"/>
    </row>
    <row r="104" spans="1:20" ht="18.399999999999999" customHeight="1">
      <c r="A104" s="86"/>
      <c r="B104" s="85"/>
      <c r="C104" s="71" t="s">
        <v>88</v>
      </c>
      <c r="D104" s="80" t="s">
        <v>44</v>
      </c>
      <c r="E104" s="73">
        <v>1686667.2176099999</v>
      </c>
      <c r="F104" s="73">
        <v>1605103.1954999999</v>
      </c>
      <c r="G104" s="73"/>
      <c r="H104" s="73">
        <v>253.60177999999999</v>
      </c>
      <c r="I104" s="73">
        <v>65004.668610000015</v>
      </c>
      <c r="J104" s="73">
        <v>872.80137999999999</v>
      </c>
      <c r="K104" s="73">
        <v>0</v>
      </c>
      <c r="L104" s="73">
        <v>0</v>
      </c>
      <c r="M104" s="391">
        <v>15432.950339999999</v>
      </c>
      <c r="N104" s="62"/>
      <c r="O104" s="62"/>
      <c r="P104" s="62"/>
      <c r="Q104" s="62"/>
      <c r="R104" s="62"/>
      <c r="S104" s="62"/>
      <c r="T104" s="62"/>
    </row>
    <row r="105" spans="1:20" ht="18.399999999999999" customHeight="1">
      <c r="A105" s="74"/>
      <c r="B105" s="70"/>
      <c r="C105" s="71" t="s">
        <v>4</v>
      </c>
      <c r="D105" s="80" t="s">
        <v>45</v>
      </c>
      <c r="E105" s="272">
        <v>1.2596967748611407</v>
      </c>
      <c r="F105" s="272">
        <v>1.2973256567036306</v>
      </c>
      <c r="G105" s="272"/>
      <c r="H105" s="272">
        <v>0.54892160173160176</v>
      </c>
      <c r="I105" s="272">
        <v>0.70796532972478476</v>
      </c>
      <c r="J105" s="272">
        <v>0.1451523998004324</v>
      </c>
      <c r="K105" s="272">
        <v>0</v>
      </c>
      <c r="L105" s="272">
        <v>0</v>
      </c>
      <c r="M105" s="392">
        <v>4.5218137532962199</v>
      </c>
      <c r="N105" s="62"/>
      <c r="O105" s="62"/>
      <c r="P105" s="62"/>
      <c r="Q105" s="62"/>
      <c r="R105" s="62"/>
      <c r="S105" s="62"/>
      <c r="T105" s="62"/>
    </row>
    <row r="106" spans="1:20" ht="18.399999999999999" customHeight="1">
      <c r="A106" s="76"/>
      <c r="B106" s="77"/>
      <c r="C106" s="78" t="s">
        <v>4</v>
      </c>
      <c r="D106" s="82" t="s">
        <v>46</v>
      </c>
      <c r="E106" s="273">
        <v>0.74975587779970676</v>
      </c>
      <c r="F106" s="273">
        <v>0.75600042906977738</v>
      </c>
      <c r="G106" s="273"/>
      <c r="H106" s="273">
        <v>0.51861304703476485</v>
      </c>
      <c r="I106" s="273">
        <v>0.6850684036463216</v>
      </c>
      <c r="J106" s="273">
        <v>0.2175373455550845</v>
      </c>
      <c r="K106" s="273">
        <v>0</v>
      </c>
      <c r="L106" s="273">
        <v>0</v>
      </c>
      <c r="M106" s="393">
        <v>0.56986732679372809</v>
      </c>
      <c r="N106" s="62"/>
      <c r="O106" s="62"/>
      <c r="P106" s="62"/>
      <c r="Q106" s="62"/>
      <c r="R106" s="62"/>
      <c r="S106" s="62"/>
      <c r="T106" s="62"/>
    </row>
    <row r="107" spans="1:20" ht="18.399999999999999" customHeight="1">
      <c r="A107" s="69" t="s">
        <v>89</v>
      </c>
      <c r="B107" s="70" t="s">
        <v>48</v>
      </c>
      <c r="C107" s="71" t="s">
        <v>90</v>
      </c>
      <c r="D107" s="80" t="s">
        <v>42</v>
      </c>
      <c r="E107" s="73">
        <v>7028410</v>
      </c>
      <c r="F107" s="351">
        <v>70137</v>
      </c>
      <c r="G107" s="351"/>
      <c r="H107" s="351">
        <v>59295</v>
      </c>
      <c r="I107" s="351">
        <v>6614927</v>
      </c>
      <c r="J107" s="351">
        <v>207629</v>
      </c>
      <c r="K107" s="351">
        <v>0</v>
      </c>
      <c r="L107" s="351">
        <v>0</v>
      </c>
      <c r="M107" s="352">
        <v>76422</v>
      </c>
      <c r="N107" s="62"/>
      <c r="O107" s="62"/>
      <c r="P107" s="62"/>
      <c r="Q107" s="62"/>
      <c r="R107" s="62"/>
      <c r="S107" s="62"/>
      <c r="T107" s="62"/>
    </row>
    <row r="108" spans="1:20" ht="18.399999999999999" customHeight="1">
      <c r="A108" s="74"/>
      <c r="B108" s="70"/>
      <c r="C108" s="71" t="s">
        <v>91</v>
      </c>
      <c r="D108" s="80" t="s">
        <v>43</v>
      </c>
      <c r="E108" s="73">
        <v>7279883.6329999976</v>
      </c>
      <c r="F108" s="73">
        <v>70149.807000000001</v>
      </c>
      <c r="G108" s="73"/>
      <c r="H108" s="73">
        <v>59972.922000000006</v>
      </c>
      <c r="I108" s="73">
        <v>6778965.4329999974</v>
      </c>
      <c r="J108" s="73">
        <v>291921.01199999999</v>
      </c>
      <c r="K108" s="73">
        <v>0</v>
      </c>
      <c r="L108" s="73">
        <v>0</v>
      </c>
      <c r="M108" s="391">
        <v>78874.459000000003</v>
      </c>
      <c r="N108" s="62"/>
      <c r="O108" s="62"/>
      <c r="P108" s="62"/>
      <c r="Q108" s="62"/>
      <c r="R108" s="62"/>
      <c r="S108" s="62"/>
      <c r="T108" s="62"/>
    </row>
    <row r="109" spans="1:20" ht="18.399999999999999" customHeight="1">
      <c r="A109" s="74"/>
      <c r="B109" s="70"/>
      <c r="C109" s="71" t="s">
        <v>4</v>
      </c>
      <c r="D109" s="80" t="s">
        <v>44</v>
      </c>
      <c r="E109" s="73">
        <v>5400505.5228400007</v>
      </c>
      <c r="F109" s="73">
        <v>64292.206850000002</v>
      </c>
      <c r="G109" s="73"/>
      <c r="H109" s="73">
        <v>35566.718319999993</v>
      </c>
      <c r="I109" s="73">
        <v>5207779.5213900004</v>
      </c>
      <c r="J109" s="73">
        <v>38766.182090000002</v>
      </c>
      <c r="K109" s="73">
        <v>0</v>
      </c>
      <c r="L109" s="73">
        <v>0</v>
      </c>
      <c r="M109" s="391">
        <v>54100.894189999992</v>
      </c>
      <c r="N109" s="62"/>
      <c r="O109" s="62"/>
      <c r="P109" s="62"/>
      <c r="Q109" s="62"/>
      <c r="R109" s="62"/>
      <c r="S109" s="62"/>
      <c r="T109" s="62"/>
    </row>
    <row r="110" spans="1:20" ht="18.399999999999999" customHeight="1">
      <c r="A110" s="74"/>
      <c r="B110" s="70"/>
      <c r="C110" s="71" t="s">
        <v>4</v>
      </c>
      <c r="D110" s="80" t="s">
        <v>45</v>
      </c>
      <c r="E110" s="272">
        <v>0.76838225471194777</v>
      </c>
      <c r="F110" s="272">
        <v>0.9166660514421775</v>
      </c>
      <c r="G110" s="272"/>
      <c r="H110" s="272">
        <v>0.59982660123113229</v>
      </c>
      <c r="I110" s="272">
        <v>0.78727694521647784</v>
      </c>
      <c r="J110" s="272">
        <v>0.18670889947935984</v>
      </c>
      <c r="K110" s="272">
        <v>0</v>
      </c>
      <c r="L110" s="272">
        <v>0</v>
      </c>
      <c r="M110" s="392">
        <v>0.70792303512077659</v>
      </c>
      <c r="N110" s="62"/>
      <c r="O110" s="62"/>
      <c r="P110" s="62"/>
      <c r="Q110" s="62"/>
      <c r="R110" s="62"/>
      <c r="S110" s="62"/>
      <c r="T110" s="62"/>
    </row>
    <row r="111" spans="1:20" ht="18.399999999999999" customHeight="1">
      <c r="A111" s="76"/>
      <c r="B111" s="77"/>
      <c r="C111" s="78" t="s">
        <v>4</v>
      </c>
      <c r="D111" s="80" t="s">
        <v>46</v>
      </c>
      <c r="E111" s="273">
        <v>0.74183953962660854</v>
      </c>
      <c r="F111" s="273">
        <v>0.91649869899143133</v>
      </c>
      <c r="G111" s="273"/>
      <c r="H111" s="273">
        <v>0.59304628045303498</v>
      </c>
      <c r="I111" s="273">
        <v>0.76822629837268896</v>
      </c>
      <c r="J111" s="273">
        <v>0.13279682001787527</v>
      </c>
      <c r="K111" s="273">
        <v>0</v>
      </c>
      <c r="L111" s="273">
        <v>0</v>
      </c>
      <c r="M111" s="393">
        <v>0.6859114455542572</v>
      </c>
      <c r="N111" s="62"/>
      <c r="O111" s="62"/>
      <c r="P111" s="62"/>
      <c r="Q111" s="62"/>
      <c r="R111" s="62"/>
      <c r="S111" s="62"/>
      <c r="T111" s="62"/>
    </row>
    <row r="112" spans="1:20" ht="18.399999999999999" customHeight="1">
      <c r="A112" s="69" t="s">
        <v>92</v>
      </c>
      <c r="B112" s="70" t="s">
        <v>48</v>
      </c>
      <c r="C112" s="71" t="s">
        <v>93</v>
      </c>
      <c r="D112" s="81" t="s">
        <v>94</v>
      </c>
      <c r="E112" s="73">
        <v>566248</v>
      </c>
      <c r="F112" s="351">
        <v>174159</v>
      </c>
      <c r="G112" s="351"/>
      <c r="H112" s="351">
        <v>15775</v>
      </c>
      <c r="I112" s="351">
        <v>190144</v>
      </c>
      <c r="J112" s="351">
        <v>120704</v>
      </c>
      <c r="K112" s="351">
        <v>0</v>
      </c>
      <c r="L112" s="351">
        <v>0</v>
      </c>
      <c r="M112" s="352">
        <v>65466</v>
      </c>
      <c r="N112" s="62"/>
      <c r="O112" s="62"/>
      <c r="P112" s="62"/>
      <c r="Q112" s="62"/>
      <c r="R112" s="62"/>
      <c r="S112" s="62"/>
      <c r="T112" s="62"/>
    </row>
    <row r="113" spans="1:20" ht="18.399999999999999" customHeight="1">
      <c r="A113" s="74"/>
      <c r="B113" s="70"/>
      <c r="C113" s="71" t="s">
        <v>4</v>
      </c>
      <c r="D113" s="80" t="s">
        <v>43</v>
      </c>
      <c r="E113" s="73">
        <v>552463.20600000001</v>
      </c>
      <c r="F113" s="73">
        <v>173563.26599999997</v>
      </c>
      <c r="G113" s="73"/>
      <c r="H113" s="73">
        <v>10687</v>
      </c>
      <c r="I113" s="73">
        <v>229330.18600000007</v>
      </c>
      <c r="J113" s="73">
        <v>121056.151</v>
      </c>
      <c r="K113" s="73">
        <v>0</v>
      </c>
      <c r="L113" s="73">
        <v>0</v>
      </c>
      <c r="M113" s="391">
        <v>17826.602999999992</v>
      </c>
      <c r="N113" s="62"/>
      <c r="O113" s="62"/>
      <c r="P113" s="62"/>
      <c r="Q113" s="62"/>
      <c r="R113" s="62"/>
      <c r="S113" s="62"/>
      <c r="T113" s="62"/>
    </row>
    <row r="114" spans="1:20" ht="18.399999999999999" customHeight="1">
      <c r="A114" s="74"/>
      <c r="B114" s="70"/>
      <c r="C114" s="71" t="s">
        <v>4</v>
      </c>
      <c r="D114" s="80" t="s">
        <v>44</v>
      </c>
      <c r="E114" s="73">
        <v>336003.39269999997</v>
      </c>
      <c r="F114" s="73">
        <v>121629.13780999999</v>
      </c>
      <c r="G114" s="73"/>
      <c r="H114" s="73">
        <v>6050.3258299999998</v>
      </c>
      <c r="I114" s="73">
        <v>158482.52657000002</v>
      </c>
      <c r="J114" s="73">
        <v>42053.827769999996</v>
      </c>
      <c r="K114" s="73">
        <v>0</v>
      </c>
      <c r="L114" s="73">
        <v>0</v>
      </c>
      <c r="M114" s="391">
        <v>7787.5747200000023</v>
      </c>
      <c r="N114" s="62"/>
      <c r="O114" s="62"/>
      <c r="P114" s="62"/>
      <c r="Q114" s="62"/>
      <c r="R114" s="62"/>
      <c r="S114" s="62"/>
      <c r="T114" s="62"/>
    </row>
    <row r="115" spans="1:20" ht="18.399999999999999" customHeight="1">
      <c r="A115" s="74"/>
      <c r="B115" s="70"/>
      <c r="C115" s="71" t="s">
        <v>4</v>
      </c>
      <c r="D115" s="80" t="s">
        <v>45</v>
      </c>
      <c r="E115" s="272">
        <v>0.59338557080996301</v>
      </c>
      <c r="F115" s="272">
        <v>0.69837985869234431</v>
      </c>
      <c r="G115" s="272"/>
      <c r="H115" s="272">
        <v>0.38353887987321711</v>
      </c>
      <c r="I115" s="272">
        <v>0.8334868655860822</v>
      </c>
      <c r="J115" s="272">
        <v>0.3484045911485949</v>
      </c>
      <c r="K115" s="272">
        <v>0</v>
      </c>
      <c r="L115" s="272">
        <v>0</v>
      </c>
      <c r="M115" s="392">
        <v>0.1189560186967281</v>
      </c>
      <c r="N115" s="62"/>
      <c r="O115" s="62"/>
      <c r="P115" s="62"/>
      <c r="Q115" s="62"/>
      <c r="R115" s="62"/>
      <c r="S115" s="62"/>
      <c r="T115" s="62"/>
    </row>
    <row r="116" spans="1:20" ht="18.399999999999999" customHeight="1">
      <c r="A116" s="76"/>
      <c r="B116" s="77"/>
      <c r="C116" s="78" t="s">
        <v>4</v>
      </c>
      <c r="D116" s="82" t="s">
        <v>46</v>
      </c>
      <c r="E116" s="273">
        <v>0.60819143981146861</v>
      </c>
      <c r="F116" s="273">
        <v>0.70077695939416118</v>
      </c>
      <c r="G116" s="273"/>
      <c r="H116" s="273">
        <v>0.56613884439038087</v>
      </c>
      <c r="I116" s="273">
        <v>0.69106701273943927</v>
      </c>
      <c r="J116" s="273">
        <v>0.3473910860588984</v>
      </c>
      <c r="K116" s="273">
        <v>0</v>
      </c>
      <c r="L116" s="273">
        <v>0</v>
      </c>
      <c r="M116" s="393">
        <v>0.43685130139488754</v>
      </c>
      <c r="N116" s="62"/>
      <c r="O116" s="62"/>
      <c r="P116" s="62"/>
      <c r="Q116" s="62"/>
      <c r="R116" s="62"/>
      <c r="S116" s="62"/>
      <c r="T116" s="62"/>
    </row>
    <row r="117" spans="1:20" ht="18.399999999999999" customHeight="1">
      <c r="A117" s="69" t="s">
        <v>95</v>
      </c>
      <c r="B117" s="70" t="s">
        <v>48</v>
      </c>
      <c r="C117" s="71" t="s">
        <v>96</v>
      </c>
      <c r="D117" s="80" t="s">
        <v>42</v>
      </c>
      <c r="E117" s="73">
        <v>528014</v>
      </c>
      <c r="F117" s="351">
        <v>134975</v>
      </c>
      <c r="G117" s="351"/>
      <c r="H117" s="351">
        <v>5598</v>
      </c>
      <c r="I117" s="351">
        <v>310951</v>
      </c>
      <c r="J117" s="351">
        <v>43153</v>
      </c>
      <c r="K117" s="351">
        <v>0</v>
      </c>
      <c r="L117" s="351">
        <v>0</v>
      </c>
      <c r="M117" s="352">
        <v>33337</v>
      </c>
      <c r="N117" s="62"/>
      <c r="O117" s="62"/>
      <c r="P117" s="62"/>
      <c r="Q117" s="62"/>
      <c r="R117" s="62"/>
      <c r="S117" s="62"/>
      <c r="T117" s="62"/>
    </row>
    <row r="118" spans="1:20" ht="18.399999999999999" customHeight="1">
      <c r="A118" s="74"/>
      <c r="B118" s="70"/>
      <c r="C118" s="71" t="s">
        <v>4</v>
      </c>
      <c r="D118" s="80" t="s">
        <v>43</v>
      </c>
      <c r="E118" s="73">
        <v>541058.34499999997</v>
      </c>
      <c r="F118" s="73">
        <v>136175</v>
      </c>
      <c r="G118" s="73"/>
      <c r="H118" s="73">
        <v>5674.0589999999993</v>
      </c>
      <c r="I118" s="73">
        <v>310806.55099999998</v>
      </c>
      <c r="J118" s="73">
        <v>42273.235999999997</v>
      </c>
      <c r="K118" s="73">
        <v>0</v>
      </c>
      <c r="L118" s="73">
        <v>0</v>
      </c>
      <c r="M118" s="391">
        <v>46129.499000000003</v>
      </c>
      <c r="N118" s="62"/>
      <c r="O118" s="62"/>
      <c r="P118" s="62"/>
      <c r="Q118" s="62"/>
      <c r="R118" s="62"/>
      <c r="S118" s="62"/>
      <c r="T118" s="62"/>
    </row>
    <row r="119" spans="1:20" ht="18.399999999999999" customHeight="1">
      <c r="A119" s="74"/>
      <c r="B119" s="70"/>
      <c r="C119" s="71" t="s">
        <v>4</v>
      </c>
      <c r="D119" s="80" t="s">
        <v>44</v>
      </c>
      <c r="E119" s="73">
        <v>376765.43330999999</v>
      </c>
      <c r="F119" s="73">
        <v>119578.41500000001</v>
      </c>
      <c r="G119" s="73"/>
      <c r="H119" s="73">
        <v>4108.0606299999999</v>
      </c>
      <c r="I119" s="73">
        <v>223228.62453999999</v>
      </c>
      <c r="J119" s="73">
        <v>12097.019379999998</v>
      </c>
      <c r="K119" s="73">
        <v>0</v>
      </c>
      <c r="L119" s="73">
        <v>0</v>
      </c>
      <c r="M119" s="391">
        <v>17753.313760000001</v>
      </c>
      <c r="N119" s="62"/>
      <c r="O119" s="62"/>
      <c r="P119" s="62"/>
      <c r="Q119" s="62"/>
      <c r="R119" s="62"/>
      <c r="S119" s="62"/>
      <c r="T119" s="62"/>
    </row>
    <row r="120" spans="1:20" ht="18.399999999999999" customHeight="1">
      <c r="A120" s="74"/>
      <c r="B120" s="70"/>
      <c r="C120" s="71" t="s">
        <v>4</v>
      </c>
      <c r="D120" s="80" t="s">
        <v>45</v>
      </c>
      <c r="E120" s="272">
        <v>0.71355197648168422</v>
      </c>
      <c r="F120" s="272">
        <v>0.88593009816632717</v>
      </c>
      <c r="G120" s="272"/>
      <c r="H120" s="272">
        <v>0.73384434262236509</v>
      </c>
      <c r="I120" s="272">
        <v>0.71789003585773958</v>
      </c>
      <c r="J120" s="272">
        <v>0.28032858387597615</v>
      </c>
      <c r="K120" s="272">
        <v>0</v>
      </c>
      <c r="L120" s="272">
        <v>0</v>
      </c>
      <c r="M120" s="392">
        <v>0.53254083330833613</v>
      </c>
      <c r="N120" s="62"/>
      <c r="O120" s="62"/>
      <c r="P120" s="62"/>
      <c r="Q120" s="62"/>
      <c r="R120" s="62"/>
      <c r="S120" s="62"/>
      <c r="T120" s="62"/>
    </row>
    <row r="121" spans="1:20" ht="18.399999999999999" customHeight="1">
      <c r="A121" s="76"/>
      <c r="B121" s="77"/>
      <c r="C121" s="78" t="s">
        <v>4</v>
      </c>
      <c r="D121" s="82" t="s">
        <v>46</v>
      </c>
      <c r="E121" s="273">
        <v>0.69634899228843794</v>
      </c>
      <c r="F121" s="273">
        <v>0.87812311364053608</v>
      </c>
      <c r="G121" s="273"/>
      <c r="H121" s="273">
        <v>0.72400738695173961</v>
      </c>
      <c r="I121" s="273">
        <v>0.71822367907554174</v>
      </c>
      <c r="J121" s="273">
        <v>0.28616260605173444</v>
      </c>
      <c r="K121" s="273">
        <v>0</v>
      </c>
      <c r="L121" s="273">
        <v>0</v>
      </c>
      <c r="M121" s="393">
        <v>0.38485815248069355</v>
      </c>
      <c r="N121" s="62"/>
      <c r="O121" s="62"/>
      <c r="P121" s="62"/>
      <c r="Q121" s="62"/>
      <c r="R121" s="62"/>
      <c r="S121" s="62"/>
      <c r="T121" s="62"/>
    </row>
    <row r="122" spans="1:20" ht="18.399999999999999" customHeight="1">
      <c r="A122" s="69" t="s">
        <v>97</v>
      </c>
      <c r="B122" s="70" t="s">
        <v>48</v>
      </c>
      <c r="C122" s="71" t="s">
        <v>98</v>
      </c>
      <c r="D122" s="81" t="s">
        <v>42</v>
      </c>
      <c r="E122" s="73">
        <v>660117</v>
      </c>
      <c r="F122" s="351">
        <v>496851</v>
      </c>
      <c r="G122" s="351"/>
      <c r="H122" s="351">
        <v>70</v>
      </c>
      <c r="I122" s="351">
        <v>53069</v>
      </c>
      <c r="J122" s="351">
        <v>7831</v>
      </c>
      <c r="K122" s="351">
        <v>0</v>
      </c>
      <c r="L122" s="351">
        <v>0</v>
      </c>
      <c r="M122" s="352">
        <v>102296</v>
      </c>
      <c r="N122" s="62"/>
      <c r="O122" s="62"/>
      <c r="P122" s="62"/>
      <c r="Q122" s="62"/>
      <c r="R122" s="62"/>
      <c r="S122" s="62"/>
      <c r="T122" s="62"/>
    </row>
    <row r="123" spans="1:20" ht="18.399999999999999" customHeight="1">
      <c r="A123" s="74"/>
      <c r="B123" s="70"/>
      <c r="C123" s="71" t="s">
        <v>4</v>
      </c>
      <c r="D123" s="80" t="s">
        <v>43</v>
      </c>
      <c r="E123" s="73">
        <v>1249684.7609999999</v>
      </c>
      <c r="F123" s="73">
        <v>649895.272</v>
      </c>
      <c r="G123" s="73"/>
      <c r="H123" s="73">
        <v>5</v>
      </c>
      <c r="I123" s="73">
        <v>77748.635000000009</v>
      </c>
      <c r="J123" s="73">
        <v>419739.85399999999</v>
      </c>
      <c r="K123" s="73">
        <v>0</v>
      </c>
      <c r="L123" s="73">
        <v>0</v>
      </c>
      <c r="M123" s="391">
        <v>102296</v>
      </c>
      <c r="N123" s="62"/>
      <c r="O123" s="62"/>
      <c r="P123" s="62"/>
      <c r="Q123" s="62"/>
      <c r="R123" s="62"/>
      <c r="S123" s="62"/>
      <c r="T123" s="62"/>
    </row>
    <row r="124" spans="1:20" ht="18.399999999999999" customHeight="1">
      <c r="A124" s="74"/>
      <c r="B124" s="70"/>
      <c r="C124" s="71" t="s">
        <v>4</v>
      </c>
      <c r="D124" s="80" t="s">
        <v>44</v>
      </c>
      <c r="E124" s="73">
        <v>1182118.4068599998</v>
      </c>
      <c r="F124" s="73">
        <v>645895.272</v>
      </c>
      <c r="G124" s="73"/>
      <c r="H124" s="73">
        <v>4.0945599999999995</v>
      </c>
      <c r="I124" s="73">
        <v>68552.359659999987</v>
      </c>
      <c r="J124" s="73">
        <v>402210.86164000002</v>
      </c>
      <c r="K124" s="73">
        <v>0</v>
      </c>
      <c r="L124" s="73">
        <v>0</v>
      </c>
      <c r="M124" s="391">
        <v>65455.818999999996</v>
      </c>
      <c r="N124" s="62"/>
      <c r="O124" s="62"/>
      <c r="P124" s="62"/>
      <c r="Q124" s="62"/>
      <c r="R124" s="62"/>
      <c r="S124" s="62"/>
      <c r="T124" s="62"/>
    </row>
    <row r="125" spans="1:20" ht="18.399999999999999" customHeight="1">
      <c r="A125" s="74"/>
      <c r="B125" s="70"/>
      <c r="C125" s="71" t="s">
        <v>4</v>
      </c>
      <c r="D125" s="80" t="s">
        <v>45</v>
      </c>
      <c r="E125" s="272">
        <v>1.7907710403761754</v>
      </c>
      <c r="F125" s="272">
        <v>1.2999778042109205</v>
      </c>
      <c r="G125" s="272"/>
      <c r="H125" s="272">
        <v>5.8493714285714281E-2</v>
      </c>
      <c r="I125" s="272">
        <v>1.2917590242891328</v>
      </c>
      <c r="J125" s="485" t="s">
        <v>948</v>
      </c>
      <c r="K125" s="272">
        <v>0</v>
      </c>
      <c r="L125" s="272">
        <v>0</v>
      </c>
      <c r="M125" s="392">
        <v>0.6398668471885508</v>
      </c>
      <c r="N125" s="62"/>
      <c r="O125" s="62"/>
      <c r="P125" s="62"/>
      <c r="Q125" s="62"/>
      <c r="R125" s="62"/>
      <c r="S125" s="62"/>
      <c r="T125" s="62"/>
    </row>
    <row r="126" spans="1:20" ht="18.399999999999999" customHeight="1">
      <c r="A126" s="76"/>
      <c r="B126" s="77"/>
      <c r="C126" s="78" t="s">
        <v>4</v>
      </c>
      <c r="D126" s="82" t="s">
        <v>46</v>
      </c>
      <c r="E126" s="273">
        <v>0.94593328153739065</v>
      </c>
      <c r="F126" s="273">
        <v>0.99384516217868413</v>
      </c>
      <c r="G126" s="273"/>
      <c r="H126" s="273">
        <v>0.81891199999999986</v>
      </c>
      <c r="I126" s="273">
        <v>0.88171785472503772</v>
      </c>
      <c r="J126" s="273">
        <v>0.95823843699149913</v>
      </c>
      <c r="K126" s="273">
        <v>0</v>
      </c>
      <c r="L126" s="273">
        <v>0</v>
      </c>
      <c r="M126" s="393">
        <v>0.6398668471885508</v>
      </c>
      <c r="N126" s="62"/>
      <c r="O126" s="62"/>
      <c r="P126" s="62"/>
      <c r="Q126" s="62"/>
      <c r="R126" s="62"/>
      <c r="S126" s="62"/>
      <c r="T126" s="62"/>
    </row>
    <row r="127" spans="1:20" ht="18.399999999999999" customHeight="1">
      <c r="A127" s="69" t="s">
        <v>99</v>
      </c>
      <c r="B127" s="70" t="s">
        <v>48</v>
      </c>
      <c r="C127" s="71" t="s">
        <v>100</v>
      </c>
      <c r="D127" s="81" t="s">
        <v>42</v>
      </c>
      <c r="E127" s="73">
        <v>22699</v>
      </c>
      <c r="F127" s="351">
        <v>0</v>
      </c>
      <c r="G127" s="351"/>
      <c r="H127" s="351">
        <v>22</v>
      </c>
      <c r="I127" s="351">
        <v>21889</v>
      </c>
      <c r="J127" s="351">
        <v>788</v>
      </c>
      <c r="K127" s="351">
        <v>0</v>
      </c>
      <c r="L127" s="351">
        <v>0</v>
      </c>
      <c r="M127" s="352">
        <v>0</v>
      </c>
      <c r="N127" s="62"/>
      <c r="O127" s="62"/>
      <c r="P127" s="62"/>
      <c r="Q127" s="62"/>
      <c r="R127" s="62"/>
      <c r="S127" s="62"/>
      <c r="T127" s="62"/>
    </row>
    <row r="128" spans="1:20" ht="18.399999999999999" customHeight="1">
      <c r="A128" s="69"/>
      <c r="B128" s="70"/>
      <c r="C128" s="71" t="s">
        <v>101</v>
      </c>
      <c r="D128" s="80" t="s">
        <v>43</v>
      </c>
      <c r="E128" s="73">
        <v>22769.423999999999</v>
      </c>
      <c r="F128" s="73">
        <v>0</v>
      </c>
      <c r="G128" s="73" t="s">
        <v>4</v>
      </c>
      <c r="H128" s="73">
        <v>22</v>
      </c>
      <c r="I128" s="73">
        <v>21959.423999999999</v>
      </c>
      <c r="J128" s="73">
        <v>788</v>
      </c>
      <c r="K128" s="73">
        <v>0</v>
      </c>
      <c r="L128" s="73">
        <v>0</v>
      </c>
      <c r="M128" s="391">
        <v>0</v>
      </c>
      <c r="N128" s="62"/>
      <c r="O128" s="62"/>
      <c r="P128" s="62"/>
      <c r="Q128" s="62"/>
      <c r="R128" s="62"/>
      <c r="S128" s="62"/>
      <c r="T128" s="62"/>
    </row>
    <row r="129" spans="1:20" ht="18.399999999999999" customHeight="1">
      <c r="A129" s="74"/>
      <c r="B129" s="70"/>
      <c r="C129" s="71" t="s">
        <v>4</v>
      </c>
      <c r="D129" s="80" t="s">
        <v>44</v>
      </c>
      <c r="E129" s="73">
        <v>14713.51957</v>
      </c>
      <c r="F129" s="73">
        <v>0</v>
      </c>
      <c r="G129" s="73" t="s">
        <v>4</v>
      </c>
      <c r="H129" s="73">
        <v>12.1935</v>
      </c>
      <c r="I129" s="73">
        <v>14527.74847</v>
      </c>
      <c r="J129" s="73">
        <v>173.57760000000002</v>
      </c>
      <c r="K129" s="73">
        <v>0</v>
      </c>
      <c r="L129" s="73">
        <v>0</v>
      </c>
      <c r="M129" s="391">
        <v>0</v>
      </c>
      <c r="N129" s="62"/>
      <c r="O129" s="62"/>
      <c r="P129" s="62"/>
      <c r="Q129" s="62"/>
      <c r="R129" s="62"/>
      <c r="S129" s="62"/>
      <c r="T129" s="62"/>
    </row>
    <row r="130" spans="1:20" ht="18.399999999999999" customHeight="1">
      <c r="A130" s="74"/>
      <c r="B130" s="70"/>
      <c r="C130" s="71" t="s">
        <v>4</v>
      </c>
      <c r="D130" s="80" t="s">
        <v>45</v>
      </c>
      <c r="E130" s="272">
        <v>0.648201223401912</v>
      </c>
      <c r="F130" s="272">
        <v>0</v>
      </c>
      <c r="G130" s="272"/>
      <c r="H130" s="272">
        <v>0.55425000000000002</v>
      </c>
      <c r="I130" s="272">
        <v>0.66370087578235648</v>
      </c>
      <c r="J130" s="272">
        <v>0.22027614213197971</v>
      </c>
      <c r="K130" s="272">
        <v>0</v>
      </c>
      <c r="L130" s="272">
        <v>0</v>
      </c>
      <c r="M130" s="392">
        <v>0</v>
      </c>
      <c r="N130" s="62"/>
      <c r="O130" s="62"/>
      <c r="P130" s="62"/>
      <c r="Q130" s="62"/>
      <c r="R130" s="62"/>
      <c r="S130" s="62"/>
      <c r="T130" s="62"/>
    </row>
    <row r="131" spans="1:20" ht="18.399999999999999" customHeight="1">
      <c r="A131" s="76"/>
      <c r="B131" s="77"/>
      <c r="C131" s="78" t="s">
        <v>4</v>
      </c>
      <c r="D131" s="82" t="s">
        <v>46</v>
      </c>
      <c r="E131" s="273">
        <v>0.64619638906983334</v>
      </c>
      <c r="F131" s="273">
        <v>0</v>
      </c>
      <c r="G131" s="273"/>
      <c r="H131" s="273">
        <v>0.55425000000000002</v>
      </c>
      <c r="I131" s="273">
        <v>0.66157238322826684</v>
      </c>
      <c r="J131" s="273">
        <v>0.22027614213197971</v>
      </c>
      <c r="K131" s="273">
        <v>0</v>
      </c>
      <c r="L131" s="273">
        <v>0</v>
      </c>
      <c r="M131" s="393">
        <v>0</v>
      </c>
      <c r="N131" s="62"/>
      <c r="O131" s="62"/>
      <c r="P131" s="62"/>
      <c r="Q131" s="62"/>
      <c r="R131" s="62"/>
      <c r="S131" s="62"/>
      <c r="T131" s="62"/>
    </row>
    <row r="132" spans="1:20" ht="18.399999999999999" customHeight="1">
      <c r="A132" s="69" t="s">
        <v>102</v>
      </c>
      <c r="B132" s="70" t="s">
        <v>48</v>
      </c>
      <c r="C132" s="71" t="s">
        <v>103</v>
      </c>
      <c r="D132" s="80" t="s">
        <v>42</v>
      </c>
      <c r="E132" s="73">
        <v>3608760</v>
      </c>
      <c r="F132" s="351">
        <v>1990077</v>
      </c>
      <c r="G132" s="351"/>
      <c r="H132" s="351">
        <v>16296</v>
      </c>
      <c r="I132" s="351">
        <v>1074747</v>
      </c>
      <c r="J132" s="351">
        <v>480319</v>
      </c>
      <c r="K132" s="351">
        <v>0</v>
      </c>
      <c r="L132" s="351">
        <v>0</v>
      </c>
      <c r="M132" s="352">
        <v>47321</v>
      </c>
      <c r="N132" s="62"/>
      <c r="O132" s="62"/>
      <c r="P132" s="62"/>
      <c r="Q132" s="62"/>
      <c r="R132" s="62"/>
      <c r="S132" s="62"/>
      <c r="T132" s="62"/>
    </row>
    <row r="133" spans="1:20" ht="18.399999999999999" customHeight="1">
      <c r="A133" s="74"/>
      <c r="B133" s="70"/>
      <c r="C133" s="71" t="s">
        <v>104</v>
      </c>
      <c r="D133" s="80" t="s">
        <v>43</v>
      </c>
      <c r="E133" s="73">
        <v>3752192.0239999997</v>
      </c>
      <c r="F133" s="73">
        <v>2102012.9069999992</v>
      </c>
      <c r="G133" s="73"/>
      <c r="H133" s="73">
        <v>17037.984</v>
      </c>
      <c r="I133" s="73">
        <v>1110097.2720000001</v>
      </c>
      <c r="J133" s="73">
        <v>434767.22099999996</v>
      </c>
      <c r="K133" s="73">
        <v>0</v>
      </c>
      <c r="L133" s="73">
        <v>0</v>
      </c>
      <c r="M133" s="391">
        <v>88276.64</v>
      </c>
      <c r="N133" s="62"/>
      <c r="O133" s="62"/>
      <c r="P133" s="62"/>
      <c r="Q133" s="62"/>
      <c r="R133" s="62"/>
      <c r="S133" s="62"/>
      <c r="T133" s="62"/>
    </row>
    <row r="134" spans="1:20" ht="18.399999999999999" customHeight="1">
      <c r="A134" s="74"/>
      <c r="B134" s="70"/>
      <c r="C134" s="71" t="s">
        <v>4</v>
      </c>
      <c r="D134" s="80" t="s">
        <v>44</v>
      </c>
      <c r="E134" s="73">
        <v>2832484.6254799999</v>
      </c>
      <c r="F134" s="73">
        <v>1742109.4524600001</v>
      </c>
      <c r="G134" s="73"/>
      <c r="H134" s="73">
        <v>8658.0240000000013</v>
      </c>
      <c r="I134" s="73">
        <v>834531.49191999983</v>
      </c>
      <c r="J134" s="73">
        <v>186682.62396</v>
      </c>
      <c r="K134" s="73">
        <v>0</v>
      </c>
      <c r="L134" s="73">
        <v>0</v>
      </c>
      <c r="M134" s="391">
        <v>60503.033139999992</v>
      </c>
      <c r="N134" s="62"/>
      <c r="O134" s="62"/>
      <c r="P134" s="62"/>
      <c r="Q134" s="62"/>
      <c r="R134" s="62"/>
      <c r="S134" s="62"/>
      <c r="T134" s="62"/>
    </row>
    <row r="135" spans="1:20" ht="18.399999999999999" customHeight="1">
      <c r="A135" s="74"/>
      <c r="B135" s="70"/>
      <c r="C135" s="71" t="s">
        <v>4</v>
      </c>
      <c r="D135" s="80" t="s">
        <v>45</v>
      </c>
      <c r="E135" s="272">
        <v>0.78489138249149293</v>
      </c>
      <c r="F135" s="272">
        <v>0.87539801347385049</v>
      </c>
      <c r="G135" s="272"/>
      <c r="H135" s="272">
        <v>0.53129749631811496</v>
      </c>
      <c r="I135" s="272">
        <v>0.77649111085678757</v>
      </c>
      <c r="J135" s="272">
        <v>0.38866383374382441</v>
      </c>
      <c r="K135" s="272">
        <v>0</v>
      </c>
      <c r="L135" s="272">
        <v>0</v>
      </c>
      <c r="M135" s="392">
        <v>1.2785662420489845</v>
      </c>
      <c r="N135" s="62"/>
      <c r="O135" s="62"/>
      <c r="P135" s="62"/>
      <c r="Q135" s="62"/>
      <c r="R135" s="62"/>
      <c r="S135" s="62"/>
      <c r="T135" s="62"/>
    </row>
    <row r="136" spans="1:20" ht="18.399999999999999" customHeight="1">
      <c r="A136" s="76"/>
      <c r="B136" s="77"/>
      <c r="C136" s="78" t="s">
        <v>4</v>
      </c>
      <c r="D136" s="79" t="s">
        <v>46</v>
      </c>
      <c r="E136" s="394">
        <v>0.75488797144780673</v>
      </c>
      <c r="F136" s="273">
        <v>0.8287815201602855</v>
      </c>
      <c r="G136" s="273"/>
      <c r="H136" s="273">
        <v>0.5081601203522671</v>
      </c>
      <c r="I136" s="273">
        <v>0.75176429396720446</v>
      </c>
      <c r="J136" s="273">
        <v>0.42938523178130766</v>
      </c>
      <c r="K136" s="273">
        <v>0</v>
      </c>
      <c r="L136" s="273">
        <v>0</v>
      </c>
      <c r="M136" s="393">
        <v>0.68537988237884895</v>
      </c>
      <c r="N136" s="62"/>
      <c r="O136" s="62"/>
      <c r="P136" s="62"/>
      <c r="Q136" s="62"/>
      <c r="R136" s="62"/>
      <c r="S136" s="62"/>
      <c r="T136" s="62"/>
    </row>
    <row r="137" spans="1:20" ht="18.399999999999999" customHeight="1">
      <c r="A137" s="87" t="s">
        <v>105</v>
      </c>
      <c r="B137" s="70" t="s">
        <v>48</v>
      </c>
      <c r="C137" s="71" t="s">
        <v>106</v>
      </c>
      <c r="D137" s="72" t="s">
        <v>42</v>
      </c>
      <c r="E137" s="73">
        <v>287214</v>
      </c>
      <c r="F137" s="351">
        <v>208903</v>
      </c>
      <c r="G137" s="351"/>
      <c r="H137" s="351">
        <v>25861</v>
      </c>
      <c r="I137" s="351">
        <v>44976</v>
      </c>
      <c r="J137" s="351">
        <v>7474</v>
      </c>
      <c r="K137" s="351">
        <v>0</v>
      </c>
      <c r="L137" s="351">
        <v>0</v>
      </c>
      <c r="M137" s="352">
        <v>0</v>
      </c>
      <c r="N137" s="62"/>
      <c r="O137" s="62"/>
      <c r="P137" s="62"/>
      <c r="Q137" s="62"/>
      <c r="R137" s="62"/>
      <c r="S137" s="62"/>
      <c r="T137" s="62"/>
    </row>
    <row r="138" spans="1:20" ht="18.399999999999999" customHeight="1">
      <c r="A138" s="74"/>
      <c r="B138" s="70"/>
      <c r="C138" s="71" t="s">
        <v>4</v>
      </c>
      <c r="D138" s="80" t="s">
        <v>43</v>
      </c>
      <c r="E138" s="73">
        <v>288462.91022999998</v>
      </c>
      <c r="F138" s="73">
        <v>208663.5</v>
      </c>
      <c r="G138" s="73"/>
      <c r="H138" s="73">
        <v>27860.308999999997</v>
      </c>
      <c r="I138" s="73">
        <v>43596.251939999995</v>
      </c>
      <c r="J138" s="73">
        <v>7425</v>
      </c>
      <c r="K138" s="73">
        <v>0</v>
      </c>
      <c r="L138" s="73">
        <v>0</v>
      </c>
      <c r="M138" s="391">
        <v>917.84929000000011</v>
      </c>
      <c r="N138" s="62"/>
      <c r="O138" s="62"/>
      <c r="P138" s="62"/>
      <c r="Q138" s="62"/>
      <c r="R138" s="62"/>
      <c r="S138" s="62"/>
      <c r="T138" s="62"/>
    </row>
    <row r="139" spans="1:20" ht="18.399999999999999" customHeight="1">
      <c r="A139" s="74"/>
      <c r="B139" s="70"/>
      <c r="C139" s="71" t="s">
        <v>4</v>
      </c>
      <c r="D139" s="80" t="s">
        <v>44</v>
      </c>
      <c r="E139" s="73">
        <v>241652.69625000004</v>
      </c>
      <c r="F139" s="73">
        <v>188472.28785000002</v>
      </c>
      <c r="G139" s="73"/>
      <c r="H139" s="73">
        <v>18997.739669999999</v>
      </c>
      <c r="I139" s="73">
        <v>32397.997940000005</v>
      </c>
      <c r="J139" s="73">
        <v>904.96271999999999</v>
      </c>
      <c r="K139" s="73">
        <v>0</v>
      </c>
      <c r="L139" s="73">
        <v>0</v>
      </c>
      <c r="M139" s="391">
        <v>879.70807000000002</v>
      </c>
      <c r="N139" s="62"/>
      <c r="O139" s="62"/>
      <c r="P139" s="62"/>
      <c r="Q139" s="62"/>
      <c r="R139" s="62"/>
      <c r="S139" s="62"/>
      <c r="T139" s="62"/>
    </row>
    <row r="140" spans="1:20" ht="18.399999999999999" customHeight="1">
      <c r="A140" s="74"/>
      <c r="B140" s="70"/>
      <c r="C140" s="71" t="s">
        <v>4</v>
      </c>
      <c r="D140" s="80" t="s">
        <v>45</v>
      </c>
      <c r="E140" s="272">
        <v>0.84136809574045845</v>
      </c>
      <c r="F140" s="272">
        <v>0.90220000598363848</v>
      </c>
      <c r="G140" s="272"/>
      <c r="H140" s="272">
        <v>0.7346096311047523</v>
      </c>
      <c r="I140" s="272">
        <v>0.72033969094628258</v>
      </c>
      <c r="J140" s="272">
        <v>0.1210814450093658</v>
      </c>
      <c r="K140" s="272">
        <v>0</v>
      </c>
      <c r="L140" s="272">
        <v>0</v>
      </c>
      <c r="M140" s="392">
        <v>0</v>
      </c>
      <c r="N140" s="62"/>
      <c r="O140" s="62"/>
      <c r="P140" s="62"/>
      <c r="Q140" s="62"/>
      <c r="R140" s="62"/>
      <c r="S140" s="62"/>
      <c r="T140" s="62"/>
    </row>
    <row r="141" spans="1:20" ht="18.399999999999999" customHeight="1">
      <c r="A141" s="76"/>
      <c r="B141" s="77"/>
      <c r="C141" s="78" t="s">
        <v>4</v>
      </c>
      <c r="D141" s="82" t="s">
        <v>46</v>
      </c>
      <c r="E141" s="273">
        <v>0.83772536322719349</v>
      </c>
      <c r="F141" s="273">
        <v>0.90323553400570789</v>
      </c>
      <c r="G141" s="273"/>
      <c r="H141" s="273">
        <v>0.68189264053029708</v>
      </c>
      <c r="I141" s="273">
        <v>0.74313723080113037</v>
      </c>
      <c r="J141" s="273">
        <v>0.12188050101010101</v>
      </c>
      <c r="K141" s="273">
        <v>0</v>
      </c>
      <c r="L141" s="273">
        <v>0</v>
      </c>
      <c r="M141" s="393">
        <v>0.95844500789448772</v>
      </c>
      <c r="N141" s="62"/>
      <c r="O141" s="62"/>
      <c r="P141" s="62"/>
      <c r="Q141" s="62"/>
      <c r="R141" s="62"/>
      <c r="S141" s="62"/>
      <c r="T141" s="62"/>
    </row>
    <row r="142" spans="1:20" ht="18.399999999999999" customHeight="1">
      <c r="A142" s="69" t="s">
        <v>107</v>
      </c>
      <c r="B142" s="70" t="s">
        <v>48</v>
      </c>
      <c r="C142" s="71" t="s">
        <v>108</v>
      </c>
      <c r="D142" s="81" t="s">
        <v>42</v>
      </c>
      <c r="E142" s="73">
        <v>7077</v>
      </c>
      <c r="F142" s="351">
        <v>2779</v>
      </c>
      <c r="G142" s="351"/>
      <c r="H142" s="351">
        <v>11</v>
      </c>
      <c r="I142" s="351">
        <v>4087</v>
      </c>
      <c r="J142" s="351">
        <v>200</v>
      </c>
      <c r="K142" s="351">
        <v>0</v>
      </c>
      <c r="L142" s="351">
        <v>0</v>
      </c>
      <c r="M142" s="352">
        <v>0</v>
      </c>
      <c r="N142" s="62"/>
      <c r="O142" s="62"/>
      <c r="P142" s="62"/>
      <c r="Q142" s="62"/>
      <c r="R142" s="62"/>
      <c r="S142" s="62"/>
      <c r="T142" s="62"/>
    </row>
    <row r="143" spans="1:20" ht="18.399999999999999" customHeight="1">
      <c r="A143" s="74"/>
      <c r="B143" s="70"/>
      <c r="C143" s="71" t="s">
        <v>4</v>
      </c>
      <c r="D143" s="80" t="s">
        <v>43</v>
      </c>
      <c r="E143" s="73">
        <v>7076.9999999999991</v>
      </c>
      <c r="F143" s="73">
        <v>2779</v>
      </c>
      <c r="G143" s="73"/>
      <c r="H143" s="73">
        <v>2.2000000000000002</v>
      </c>
      <c r="I143" s="73">
        <v>4196.7999999999993</v>
      </c>
      <c r="J143" s="73">
        <v>99</v>
      </c>
      <c r="K143" s="73">
        <v>0</v>
      </c>
      <c r="L143" s="73">
        <v>0</v>
      </c>
      <c r="M143" s="391">
        <v>0</v>
      </c>
      <c r="N143" s="62"/>
      <c r="O143" s="62"/>
      <c r="P143" s="62"/>
      <c r="Q143" s="62"/>
      <c r="R143" s="62"/>
      <c r="S143" s="62"/>
      <c r="T143" s="62"/>
    </row>
    <row r="144" spans="1:20" ht="18.399999999999999" customHeight="1">
      <c r="A144" s="74"/>
      <c r="B144" s="70"/>
      <c r="C144" s="71" t="s">
        <v>4</v>
      </c>
      <c r="D144" s="80" t="s">
        <v>44</v>
      </c>
      <c r="E144" s="73">
        <v>4102.6579899999997</v>
      </c>
      <c r="F144" s="73">
        <v>1748.1769999999999</v>
      </c>
      <c r="G144" s="73"/>
      <c r="H144" s="73">
        <v>1.30182</v>
      </c>
      <c r="I144" s="73">
        <v>2317.2421699999995</v>
      </c>
      <c r="J144" s="73">
        <v>35.936999999999998</v>
      </c>
      <c r="K144" s="73">
        <v>0</v>
      </c>
      <c r="L144" s="73">
        <v>0</v>
      </c>
      <c r="M144" s="391">
        <v>0</v>
      </c>
      <c r="N144" s="62"/>
      <c r="O144" s="62"/>
      <c r="P144" s="62"/>
      <c r="Q144" s="62"/>
      <c r="R144" s="62"/>
      <c r="S144" s="62"/>
      <c r="T144" s="62"/>
    </row>
    <row r="145" spans="1:20" ht="18.399999999999999" customHeight="1">
      <c r="A145" s="74"/>
      <c r="B145" s="70"/>
      <c r="C145" s="71" t="s">
        <v>4</v>
      </c>
      <c r="D145" s="80" t="s">
        <v>45</v>
      </c>
      <c r="E145" s="272">
        <v>0.57971711035749607</v>
      </c>
      <c r="F145" s="272">
        <v>0.62906693055055773</v>
      </c>
      <c r="G145" s="272"/>
      <c r="H145" s="272">
        <v>0.11834727272727273</v>
      </c>
      <c r="I145" s="272">
        <v>0.56697875458771707</v>
      </c>
      <c r="J145" s="272">
        <v>0.17968499999999998</v>
      </c>
      <c r="K145" s="272">
        <v>0</v>
      </c>
      <c r="L145" s="272">
        <v>0</v>
      </c>
      <c r="M145" s="392">
        <v>0</v>
      </c>
      <c r="N145" s="62"/>
      <c r="O145" s="62"/>
      <c r="P145" s="62"/>
      <c r="Q145" s="62"/>
      <c r="R145" s="62"/>
      <c r="S145" s="62"/>
      <c r="T145" s="62"/>
    </row>
    <row r="146" spans="1:20" ht="18.399999999999999" customHeight="1">
      <c r="A146" s="76"/>
      <c r="B146" s="77"/>
      <c r="C146" s="78" t="s">
        <v>4</v>
      </c>
      <c r="D146" s="82" t="s">
        <v>46</v>
      </c>
      <c r="E146" s="273">
        <v>0.57971711035749618</v>
      </c>
      <c r="F146" s="273">
        <v>0.62906693055055773</v>
      </c>
      <c r="G146" s="273"/>
      <c r="H146" s="273">
        <v>0.59173636363636362</v>
      </c>
      <c r="I146" s="273">
        <v>0.55214500810141054</v>
      </c>
      <c r="J146" s="273">
        <v>0.36299999999999999</v>
      </c>
      <c r="K146" s="273">
        <v>0</v>
      </c>
      <c r="L146" s="273">
        <v>0</v>
      </c>
      <c r="M146" s="393">
        <v>0</v>
      </c>
      <c r="N146" s="62"/>
      <c r="O146" s="62"/>
      <c r="P146" s="62"/>
      <c r="Q146" s="62"/>
      <c r="R146" s="62"/>
      <c r="S146" s="62"/>
      <c r="T146" s="62"/>
    </row>
    <row r="147" spans="1:20" ht="18.399999999999999" customHeight="1">
      <c r="A147" s="69" t="s">
        <v>109</v>
      </c>
      <c r="B147" s="70" t="s">
        <v>48</v>
      </c>
      <c r="C147" s="71" t="s">
        <v>110</v>
      </c>
      <c r="D147" s="80" t="s">
        <v>42</v>
      </c>
      <c r="E147" s="73">
        <v>248281</v>
      </c>
      <c r="F147" s="351">
        <v>9682</v>
      </c>
      <c r="G147" s="351"/>
      <c r="H147" s="351">
        <v>59</v>
      </c>
      <c r="I147" s="351">
        <v>139873</v>
      </c>
      <c r="J147" s="351">
        <v>27013</v>
      </c>
      <c r="K147" s="351">
        <v>0</v>
      </c>
      <c r="L147" s="351">
        <v>0</v>
      </c>
      <c r="M147" s="352">
        <v>71654</v>
      </c>
      <c r="N147" s="62"/>
      <c r="O147" s="62"/>
      <c r="P147" s="62"/>
      <c r="Q147" s="62"/>
      <c r="R147" s="62"/>
      <c r="S147" s="62"/>
      <c r="T147" s="62"/>
    </row>
    <row r="148" spans="1:20" ht="18.399999999999999" customHeight="1">
      <c r="A148" s="74"/>
      <c r="B148" s="70"/>
      <c r="C148" s="71"/>
      <c r="D148" s="80" t="s">
        <v>43</v>
      </c>
      <c r="E148" s="73">
        <v>248217.78759999998</v>
      </c>
      <c r="F148" s="73">
        <v>24324.76</v>
      </c>
      <c r="G148" s="73"/>
      <c r="H148" s="73">
        <v>341</v>
      </c>
      <c r="I148" s="73">
        <v>126586.7876</v>
      </c>
      <c r="J148" s="73">
        <v>25392.239999999998</v>
      </c>
      <c r="K148" s="73">
        <v>0</v>
      </c>
      <c r="L148" s="73">
        <v>0</v>
      </c>
      <c r="M148" s="391">
        <v>71573</v>
      </c>
      <c r="N148" s="62"/>
      <c r="O148" s="62"/>
      <c r="P148" s="62"/>
      <c r="Q148" s="62"/>
      <c r="R148" s="62"/>
      <c r="S148" s="62"/>
      <c r="T148" s="62"/>
    </row>
    <row r="149" spans="1:20" ht="18.399999999999999" customHeight="1">
      <c r="A149" s="74"/>
      <c r="B149" s="70"/>
      <c r="C149" s="71"/>
      <c r="D149" s="80" t="s">
        <v>44</v>
      </c>
      <c r="E149" s="73">
        <v>147592.90643999996</v>
      </c>
      <c r="F149" s="73">
        <v>10960.703609999999</v>
      </c>
      <c r="G149" s="73"/>
      <c r="H149" s="73">
        <v>253.81554</v>
      </c>
      <c r="I149" s="73">
        <v>79963.254089999959</v>
      </c>
      <c r="J149" s="73">
        <v>8525.6401800000003</v>
      </c>
      <c r="K149" s="73">
        <v>0</v>
      </c>
      <c r="L149" s="73">
        <v>0</v>
      </c>
      <c r="M149" s="391">
        <v>47889.493020000009</v>
      </c>
      <c r="N149" s="62"/>
      <c r="O149" s="62"/>
      <c r="P149" s="62"/>
      <c r="Q149" s="62"/>
      <c r="R149" s="62"/>
      <c r="S149" s="62"/>
      <c r="T149" s="62"/>
    </row>
    <row r="150" spans="1:20" ht="18.399999999999999" customHeight="1">
      <c r="A150" s="74"/>
      <c r="B150" s="70"/>
      <c r="C150" s="71"/>
      <c r="D150" s="80" t="s">
        <v>45</v>
      </c>
      <c r="E150" s="272">
        <v>0.59445912671529422</v>
      </c>
      <c r="F150" s="272">
        <v>1.1320701931419126</v>
      </c>
      <c r="G150" s="272"/>
      <c r="H150" s="272">
        <v>4.3019583050847459</v>
      </c>
      <c r="I150" s="272">
        <v>0.57168470033530383</v>
      </c>
      <c r="J150" s="272">
        <v>0.31561248954207233</v>
      </c>
      <c r="K150" s="272">
        <v>0</v>
      </c>
      <c r="L150" s="272">
        <v>0</v>
      </c>
      <c r="M150" s="392">
        <v>0.668343609847322</v>
      </c>
      <c r="N150" s="62"/>
      <c r="O150" s="62"/>
      <c r="P150" s="62"/>
      <c r="Q150" s="62"/>
      <c r="R150" s="62"/>
      <c r="S150" s="62"/>
      <c r="T150" s="62"/>
    </row>
    <row r="151" spans="1:20" ht="18.399999999999999" customHeight="1">
      <c r="A151" s="76"/>
      <c r="B151" s="77"/>
      <c r="C151" s="78"/>
      <c r="D151" s="82" t="s">
        <v>46</v>
      </c>
      <c r="E151" s="273">
        <v>0.59461051468980208</v>
      </c>
      <c r="F151" s="273">
        <v>0.45059863324448007</v>
      </c>
      <c r="G151" s="273"/>
      <c r="H151" s="273">
        <v>0.74432709677419351</v>
      </c>
      <c r="I151" s="273">
        <v>0.63168720532410416</v>
      </c>
      <c r="J151" s="273">
        <v>0.33575770314080211</v>
      </c>
      <c r="K151" s="273">
        <v>0</v>
      </c>
      <c r="L151" s="273">
        <v>0</v>
      </c>
      <c r="M151" s="393">
        <v>0.66909998211616128</v>
      </c>
      <c r="N151" s="62"/>
      <c r="O151" s="62"/>
      <c r="P151" s="62"/>
      <c r="Q151" s="62"/>
      <c r="R151" s="62"/>
      <c r="S151" s="62"/>
      <c r="T151" s="62"/>
    </row>
    <row r="152" spans="1:20" ht="18.399999999999999" customHeight="1">
      <c r="A152" s="69" t="s">
        <v>111</v>
      </c>
      <c r="B152" s="70" t="s">
        <v>48</v>
      </c>
      <c r="C152" s="71" t="s">
        <v>112</v>
      </c>
      <c r="D152" s="80" t="s">
        <v>42</v>
      </c>
      <c r="E152" s="73">
        <v>6521246</v>
      </c>
      <c r="F152" s="351">
        <v>5230285</v>
      </c>
      <c r="G152" s="351"/>
      <c r="H152" s="351">
        <v>41666</v>
      </c>
      <c r="I152" s="351">
        <v>816637</v>
      </c>
      <c r="J152" s="351">
        <v>296250</v>
      </c>
      <c r="K152" s="351">
        <v>0</v>
      </c>
      <c r="L152" s="351">
        <v>0</v>
      </c>
      <c r="M152" s="352">
        <v>136408</v>
      </c>
      <c r="N152" s="62"/>
      <c r="O152" s="62"/>
      <c r="P152" s="62"/>
      <c r="Q152" s="62"/>
      <c r="R152" s="62"/>
      <c r="S152" s="62"/>
      <c r="T152" s="62"/>
    </row>
    <row r="153" spans="1:20" ht="18.399999999999999" customHeight="1">
      <c r="A153" s="74"/>
      <c r="B153" s="70"/>
      <c r="C153" s="71" t="s">
        <v>4</v>
      </c>
      <c r="D153" s="80" t="s">
        <v>43</v>
      </c>
      <c r="E153" s="73">
        <v>6876251.8419999992</v>
      </c>
      <c r="F153" s="73">
        <v>5532328.7119999994</v>
      </c>
      <c r="G153" s="73"/>
      <c r="H153" s="73">
        <v>41666</v>
      </c>
      <c r="I153" s="73">
        <v>830632.13000000012</v>
      </c>
      <c r="J153" s="73">
        <v>335113.00000000006</v>
      </c>
      <c r="K153" s="73">
        <v>0</v>
      </c>
      <c r="L153" s="73">
        <v>0</v>
      </c>
      <c r="M153" s="391">
        <v>136512</v>
      </c>
      <c r="N153" s="62"/>
      <c r="O153" s="62"/>
      <c r="P153" s="62"/>
      <c r="Q153" s="62"/>
      <c r="R153" s="62"/>
      <c r="S153" s="62"/>
      <c r="T153" s="62"/>
    </row>
    <row r="154" spans="1:20" ht="18.399999999999999" customHeight="1">
      <c r="A154" s="74"/>
      <c r="B154" s="70"/>
      <c r="C154" s="71" t="s">
        <v>4</v>
      </c>
      <c r="D154" s="80" t="s">
        <v>44</v>
      </c>
      <c r="E154" s="73">
        <v>4951952.9109199988</v>
      </c>
      <c r="F154" s="73">
        <v>4066912.1899999995</v>
      </c>
      <c r="G154" s="73"/>
      <c r="H154" s="73">
        <v>38276.10888</v>
      </c>
      <c r="I154" s="73">
        <v>558755.85332999984</v>
      </c>
      <c r="J154" s="73">
        <v>185075.97192999997</v>
      </c>
      <c r="K154" s="73">
        <v>0</v>
      </c>
      <c r="L154" s="73">
        <v>0</v>
      </c>
      <c r="M154" s="391">
        <v>102932.78678000001</v>
      </c>
      <c r="N154" s="62"/>
      <c r="O154" s="62"/>
      <c r="P154" s="62"/>
      <c r="Q154" s="62"/>
      <c r="R154" s="62"/>
      <c r="S154" s="62"/>
      <c r="T154" s="62"/>
    </row>
    <row r="155" spans="1:20" ht="18.399999999999999" customHeight="1">
      <c r="A155" s="74"/>
      <c r="B155" s="70"/>
      <c r="C155" s="71" t="s">
        <v>4</v>
      </c>
      <c r="D155" s="80" t="s">
        <v>45</v>
      </c>
      <c r="E155" s="272">
        <v>0.75935686384473133</v>
      </c>
      <c r="F155" s="272">
        <v>0.77756990106657653</v>
      </c>
      <c r="G155" s="272"/>
      <c r="H155" s="272">
        <v>0.91864131138098204</v>
      </c>
      <c r="I155" s="272">
        <v>0.68421569599467058</v>
      </c>
      <c r="J155" s="272">
        <v>0.62472901917299573</v>
      </c>
      <c r="K155" s="272">
        <v>0</v>
      </c>
      <c r="L155" s="272">
        <v>0</v>
      </c>
      <c r="M155" s="392">
        <v>0.75459494149903239</v>
      </c>
      <c r="N155" s="62"/>
      <c r="O155" s="62"/>
      <c r="P155" s="62"/>
      <c r="Q155" s="62"/>
      <c r="R155" s="62"/>
      <c r="S155" s="62"/>
      <c r="T155" s="62"/>
    </row>
    <row r="156" spans="1:20" ht="18.399999999999999" customHeight="1">
      <c r="A156" s="76"/>
      <c r="B156" s="77"/>
      <c r="C156" s="78" t="s">
        <v>4</v>
      </c>
      <c r="D156" s="82" t="s">
        <v>46</v>
      </c>
      <c r="E156" s="273">
        <v>0.72015292992522117</v>
      </c>
      <c r="F156" s="273">
        <v>0.7351175972567553</v>
      </c>
      <c r="G156" s="273"/>
      <c r="H156" s="273">
        <v>0.91864131138098204</v>
      </c>
      <c r="I156" s="273">
        <v>0.67268750286603984</v>
      </c>
      <c r="J156" s="273">
        <v>0.55227929662531727</v>
      </c>
      <c r="K156" s="273">
        <v>0</v>
      </c>
      <c r="L156" s="273">
        <v>0</v>
      </c>
      <c r="M156" s="393">
        <v>0.75402006255860299</v>
      </c>
      <c r="N156" s="62"/>
      <c r="O156" s="62"/>
      <c r="P156" s="62"/>
      <c r="Q156" s="62"/>
      <c r="R156" s="62"/>
      <c r="S156" s="62"/>
      <c r="T156" s="62"/>
    </row>
    <row r="157" spans="1:20" ht="18.399999999999999" customHeight="1">
      <c r="A157" s="69" t="s">
        <v>113</v>
      </c>
      <c r="B157" s="70" t="s">
        <v>48</v>
      </c>
      <c r="C157" s="71" t="s">
        <v>114</v>
      </c>
      <c r="D157" s="81" t="s">
        <v>42</v>
      </c>
      <c r="E157" s="73">
        <v>40348339</v>
      </c>
      <c r="F157" s="351">
        <v>1427601</v>
      </c>
      <c r="G157" s="351"/>
      <c r="H157" s="351">
        <v>7979665</v>
      </c>
      <c r="I157" s="351">
        <v>20091744</v>
      </c>
      <c r="J157" s="351">
        <v>10849329</v>
      </c>
      <c r="K157" s="351">
        <v>0</v>
      </c>
      <c r="L157" s="351">
        <v>0</v>
      </c>
      <c r="M157" s="352">
        <v>0</v>
      </c>
      <c r="N157" s="62"/>
      <c r="O157" s="62"/>
      <c r="P157" s="62"/>
      <c r="Q157" s="62"/>
      <c r="R157" s="62"/>
      <c r="S157" s="62"/>
      <c r="T157" s="62"/>
    </row>
    <row r="158" spans="1:20" ht="18.399999999999999" customHeight="1">
      <c r="A158" s="74"/>
      <c r="B158" s="70"/>
      <c r="C158" s="71" t="s">
        <v>4</v>
      </c>
      <c r="D158" s="80" t="s">
        <v>43</v>
      </c>
      <c r="E158" s="73">
        <v>41954908.564939983</v>
      </c>
      <c r="F158" s="73">
        <v>1458376.0819999999</v>
      </c>
      <c r="G158" s="73"/>
      <c r="H158" s="73">
        <v>7785167.2875799993</v>
      </c>
      <c r="I158" s="73">
        <v>20204719.195359983</v>
      </c>
      <c r="J158" s="73">
        <v>12506646</v>
      </c>
      <c r="K158" s="73">
        <v>0</v>
      </c>
      <c r="L158" s="73">
        <v>0</v>
      </c>
      <c r="M158" s="391">
        <v>0</v>
      </c>
      <c r="N158" s="62"/>
      <c r="O158" s="62"/>
      <c r="P158" s="62"/>
      <c r="Q158" s="62"/>
      <c r="R158" s="62"/>
      <c r="S158" s="62"/>
      <c r="T158" s="62"/>
    </row>
    <row r="159" spans="1:20" ht="18.399999999999999" customHeight="1">
      <c r="A159" s="74"/>
      <c r="B159" s="70"/>
      <c r="C159" s="71" t="s">
        <v>4</v>
      </c>
      <c r="D159" s="80" t="s">
        <v>44</v>
      </c>
      <c r="E159" s="73">
        <v>26385671.215080004</v>
      </c>
      <c r="F159" s="73">
        <v>1087048.9293200001</v>
      </c>
      <c r="G159" s="73"/>
      <c r="H159" s="73">
        <v>6498457.3731200015</v>
      </c>
      <c r="I159" s="73">
        <v>13956907.478690004</v>
      </c>
      <c r="J159" s="73">
        <v>4843257.4339500004</v>
      </c>
      <c r="K159" s="73">
        <v>0</v>
      </c>
      <c r="L159" s="73">
        <v>0</v>
      </c>
      <c r="M159" s="391">
        <v>0</v>
      </c>
      <c r="N159" s="62"/>
      <c r="O159" s="62"/>
      <c r="P159" s="62"/>
      <c r="Q159" s="62"/>
      <c r="R159" s="62"/>
      <c r="S159" s="62"/>
      <c r="T159" s="62"/>
    </row>
    <row r="160" spans="1:20" ht="18.399999999999999" customHeight="1">
      <c r="A160" s="74"/>
      <c r="B160" s="70"/>
      <c r="C160" s="71" t="s">
        <v>4</v>
      </c>
      <c r="D160" s="80" t="s">
        <v>45</v>
      </c>
      <c r="E160" s="272">
        <v>0.6539469001457533</v>
      </c>
      <c r="F160" s="272">
        <v>0.76145150453102806</v>
      </c>
      <c r="G160" s="272"/>
      <c r="H160" s="272">
        <v>0.81437721672777008</v>
      </c>
      <c r="I160" s="272">
        <v>0.69465883492692337</v>
      </c>
      <c r="J160" s="272">
        <v>0.44641078115983029</v>
      </c>
      <c r="K160" s="272">
        <v>0</v>
      </c>
      <c r="L160" s="272">
        <v>0</v>
      </c>
      <c r="M160" s="392">
        <v>0</v>
      </c>
      <c r="N160" s="62"/>
      <c r="O160" s="62"/>
      <c r="P160" s="62"/>
      <c r="Q160" s="62"/>
      <c r="R160" s="62"/>
      <c r="S160" s="62"/>
      <c r="T160" s="62"/>
    </row>
    <row r="161" spans="1:20" ht="18.399999999999999" customHeight="1">
      <c r="A161" s="76"/>
      <c r="B161" s="77"/>
      <c r="C161" s="78" t="s">
        <v>4</v>
      </c>
      <c r="D161" s="82" t="s">
        <v>46</v>
      </c>
      <c r="E161" s="273">
        <v>0.62890546345104992</v>
      </c>
      <c r="F161" s="273">
        <v>0.74538313041258464</v>
      </c>
      <c r="G161" s="273"/>
      <c r="H161" s="273">
        <v>0.83472289458535598</v>
      </c>
      <c r="I161" s="273">
        <v>0.69077463258658944</v>
      </c>
      <c r="J161" s="273">
        <v>0.38725469913756255</v>
      </c>
      <c r="K161" s="273">
        <v>0</v>
      </c>
      <c r="L161" s="273">
        <v>0</v>
      </c>
      <c r="M161" s="393">
        <v>0</v>
      </c>
      <c r="N161" s="62"/>
      <c r="O161" s="62"/>
      <c r="P161" s="62"/>
      <c r="Q161" s="62"/>
      <c r="R161" s="62"/>
      <c r="S161" s="62"/>
      <c r="T161" s="62"/>
    </row>
    <row r="162" spans="1:20" ht="18.399999999999999" customHeight="1">
      <c r="A162" s="69" t="s">
        <v>115</v>
      </c>
      <c r="B162" s="70" t="s">
        <v>48</v>
      </c>
      <c r="C162" s="71" t="s">
        <v>116</v>
      </c>
      <c r="D162" s="80" t="s">
        <v>42</v>
      </c>
      <c r="E162" s="73">
        <v>451586</v>
      </c>
      <c r="F162" s="351">
        <v>41496</v>
      </c>
      <c r="G162" s="351"/>
      <c r="H162" s="351">
        <v>15119</v>
      </c>
      <c r="I162" s="351">
        <v>356784</v>
      </c>
      <c r="J162" s="351">
        <v>2005</v>
      </c>
      <c r="K162" s="351">
        <v>0</v>
      </c>
      <c r="L162" s="351">
        <v>0</v>
      </c>
      <c r="M162" s="352">
        <v>36182</v>
      </c>
      <c r="N162" s="62"/>
      <c r="O162" s="62"/>
      <c r="P162" s="62"/>
      <c r="Q162" s="62"/>
      <c r="R162" s="62"/>
      <c r="S162" s="62"/>
      <c r="T162" s="62"/>
    </row>
    <row r="163" spans="1:20" ht="18.399999999999999" customHeight="1">
      <c r="A163" s="74"/>
      <c r="B163" s="70"/>
      <c r="C163" s="71" t="s">
        <v>4</v>
      </c>
      <c r="D163" s="80" t="s">
        <v>43</v>
      </c>
      <c r="E163" s="73">
        <v>542304.07299999997</v>
      </c>
      <c r="F163" s="73">
        <v>110939.02515</v>
      </c>
      <c r="G163" s="73"/>
      <c r="H163" s="73">
        <v>14142.286</v>
      </c>
      <c r="I163" s="73">
        <v>360071.11784999998</v>
      </c>
      <c r="J163" s="73">
        <v>20043.544000000002</v>
      </c>
      <c r="K163" s="73">
        <v>0</v>
      </c>
      <c r="L163" s="73">
        <v>0</v>
      </c>
      <c r="M163" s="391">
        <v>37108.1</v>
      </c>
      <c r="N163" s="62"/>
      <c r="O163" s="62"/>
      <c r="P163" s="62"/>
      <c r="Q163" s="62"/>
      <c r="R163" s="62"/>
      <c r="S163" s="62"/>
      <c r="T163" s="62"/>
    </row>
    <row r="164" spans="1:20" ht="18.399999999999999" customHeight="1">
      <c r="A164" s="74"/>
      <c r="B164" s="70"/>
      <c r="C164" s="71" t="s">
        <v>4</v>
      </c>
      <c r="D164" s="80" t="s">
        <v>44</v>
      </c>
      <c r="E164" s="73">
        <v>435036.35413000005</v>
      </c>
      <c r="F164" s="73">
        <v>105009.44704999999</v>
      </c>
      <c r="G164" s="73"/>
      <c r="H164" s="73">
        <v>7219.4648999999999</v>
      </c>
      <c r="I164" s="73">
        <v>293936.57089000009</v>
      </c>
      <c r="J164" s="73">
        <v>982.2662600000001</v>
      </c>
      <c r="K164" s="73">
        <v>0</v>
      </c>
      <c r="L164" s="73">
        <v>0</v>
      </c>
      <c r="M164" s="391">
        <v>27888.605029999999</v>
      </c>
      <c r="N164" s="62"/>
      <c r="O164" s="62"/>
      <c r="P164" s="62"/>
      <c r="Q164" s="62"/>
      <c r="R164" s="62"/>
      <c r="S164" s="62"/>
      <c r="T164" s="62"/>
    </row>
    <row r="165" spans="1:20" ht="18.399999999999999" customHeight="1">
      <c r="A165" s="74"/>
      <c r="B165" s="70"/>
      <c r="C165" s="71" t="s">
        <v>4</v>
      </c>
      <c r="D165" s="80" t="s">
        <v>45</v>
      </c>
      <c r="E165" s="272">
        <v>0.96335217241012794</v>
      </c>
      <c r="F165" s="272">
        <v>2.5305920341719679</v>
      </c>
      <c r="G165" s="272"/>
      <c r="H165" s="272">
        <v>0.47750941861234208</v>
      </c>
      <c r="I165" s="272">
        <v>0.82385020317615165</v>
      </c>
      <c r="J165" s="272">
        <v>0.48990835910224445</v>
      </c>
      <c r="K165" s="272">
        <v>0</v>
      </c>
      <c r="L165" s="272">
        <v>0</v>
      </c>
      <c r="M165" s="392">
        <v>0.77078671798131659</v>
      </c>
      <c r="N165" s="62"/>
      <c r="O165" s="62"/>
      <c r="P165" s="62"/>
      <c r="Q165" s="62"/>
      <c r="R165" s="62"/>
      <c r="S165" s="62"/>
      <c r="T165" s="62"/>
    </row>
    <row r="166" spans="1:20" ht="18.399999999999999" customHeight="1">
      <c r="A166" s="76"/>
      <c r="B166" s="77"/>
      <c r="C166" s="78" t="s">
        <v>4</v>
      </c>
      <c r="D166" s="79" t="s">
        <v>46</v>
      </c>
      <c r="E166" s="394">
        <v>0.80220004936234379</v>
      </c>
      <c r="F166" s="273">
        <v>0.94655101672308128</v>
      </c>
      <c r="G166" s="273"/>
      <c r="H166" s="273">
        <v>0.51048783060956338</v>
      </c>
      <c r="I166" s="273">
        <v>0.81632920919930463</v>
      </c>
      <c r="J166" s="273">
        <v>4.9006615796088754E-2</v>
      </c>
      <c r="K166" s="273">
        <v>0</v>
      </c>
      <c r="L166" s="273">
        <v>0</v>
      </c>
      <c r="M166" s="393">
        <v>0.75155033617997147</v>
      </c>
      <c r="N166" s="62"/>
      <c r="O166" s="62"/>
      <c r="P166" s="62"/>
      <c r="Q166" s="62"/>
      <c r="R166" s="62"/>
      <c r="S166" s="62"/>
      <c r="T166" s="62"/>
    </row>
    <row r="167" spans="1:20" ht="18.399999999999999" customHeight="1">
      <c r="A167" s="69" t="s">
        <v>117</v>
      </c>
      <c r="B167" s="70" t="s">
        <v>48</v>
      </c>
      <c r="C167" s="71" t="s">
        <v>118</v>
      </c>
      <c r="D167" s="72" t="s">
        <v>42</v>
      </c>
      <c r="E167" s="73">
        <v>395327</v>
      </c>
      <c r="F167" s="351">
        <v>0</v>
      </c>
      <c r="G167" s="351"/>
      <c r="H167" s="351">
        <v>2182</v>
      </c>
      <c r="I167" s="351">
        <v>339284</v>
      </c>
      <c r="J167" s="351">
        <v>7962</v>
      </c>
      <c r="K167" s="351">
        <v>0</v>
      </c>
      <c r="L167" s="351">
        <v>0</v>
      </c>
      <c r="M167" s="352">
        <v>45899</v>
      </c>
      <c r="N167" s="62"/>
      <c r="O167" s="62"/>
      <c r="P167" s="62"/>
      <c r="Q167" s="62"/>
      <c r="R167" s="62"/>
      <c r="S167" s="62"/>
      <c r="T167" s="62"/>
    </row>
    <row r="168" spans="1:20" ht="18.399999999999999" customHeight="1">
      <c r="A168" s="74"/>
      <c r="B168" s="70"/>
      <c r="C168" s="71" t="s">
        <v>4</v>
      </c>
      <c r="D168" s="80" t="s">
        <v>43</v>
      </c>
      <c r="E168" s="73">
        <v>395256.50893000007</v>
      </c>
      <c r="F168" s="73">
        <v>0</v>
      </c>
      <c r="G168" s="73"/>
      <c r="H168" s="73">
        <v>2490.8920000000003</v>
      </c>
      <c r="I168" s="73">
        <v>339613.87625000009</v>
      </c>
      <c r="J168" s="73">
        <v>7030.3766800000003</v>
      </c>
      <c r="K168" s="73">
        <v>0</v>
      </c>
      <c r="L168" s="73">
        <v>0</v>
      </c>
      <c r="M168" s="391">
        <v>46121.364000000001</v>
      </c>
      <c r="N168" s="62"/>
      <c r="O168" s="62"/>
      <c r="P168" s="62"/>
      <c r="Q168" s="62"/>
      <c r="R168" s="62"/>
      <c r="S168" s="62"/>
      <c r="T168" s="62"/>
    </row>
    <row r="169" spans="1:20" ht="18.399999999999999" customHeight="1">
      <c r="A169" s="74"/>
      <c r="B169" s="70"/>
      <c r="C169" s="71" t="s">
        <v>4</v>
      </c>
      <c r="D169" s="80" t="s">
        <v>44</v>
      </c>
      <c r="E169" s="73">
        <v>300572.89648000017</v>
      </c>
      <c r="F169" s="73">
        <v>0</v>
      </c>
      <c r="G169" s="73"/>
      <c r="H169" s="73">
        <v>1996.6979600000002</v>
      </c>
      <c r="I169" s="73">
        <v>263992.25190000015</v>
      </c>
      <c r="J169" s="73">
        <v>4390.7373099999995</v>
      </c>
      <c r="K169" s="73">
        <v>0</v>
      </c>
      <c r="L169" s="73">
        <v>0</v>
      </c>
      <c r="M169" s="391">
        <v>30193.209310000002</v>
      </c>
      <c r="N169" s="62"/>
      <c r="O169" s="62"/>
      <c r="P169" s="62"/>
      <c r="Q169" s="62"/>
      <c r="R169" s="62"/>
      <c r="S169" s="62"/>
      <c r="T169" s="62"/>
    </row>
    <row r="170" spans="1:20" ht="18.399999999999999" customHeight="1">
      <c r="A170" s="74"/>
      <c r="B170" s="70"/>
      <c r="C170" s="71" t="s">
        <v>4</v>
      </c>
      <c r="D170" s="80" t="s">
        <v>45</v>
      </c>
      <c r="E170" s="272">
        <v>0.76031461670971168</v>
      </c>
      <c r="F170" s="272">
        <v>0</v>
      </c>
      <c r="G170" s="272"/>
      <c r="H170" s="272">
        <v>0.91507697525206244</v>
      </c>
      <c r="I170" s="272">
        <v>0.77808635803633575</v>
      </c>
      <c r="J170" s="272">
        <v>0.55146160638030639</v>
      </c>
      <c r="K170" s="272">
        <v>0</v>
      </c>
      <c r="L170" s="272">
        <v>0</v>
      </c>
      <c r="M170" s="392">
        <v>0.65781845595764621</v>
      </c>
      <c r="N170" s="62"/>
      <c r="O170" s="62"/>
      <c r="P170" s="62"/>
      <c r="Q170" s="62"/>
      <c r="R170" s="62"/>
      <c r="S170" s="62"/>
      <c r="T170" s="62"/>
    </row>
    <row r="171" spans="1:20" ht="18.399999999999999" customHeight="1">
      <c r="A171" s="76"/>
      <c r="B171" s="77"/>
      <c r="C171" s="78" t="s">
        <v>4</v>
      </c>
      <c r="D171" s="82" t="s">
        <v>46</v>
      </c>
      <c r="E171" s="273">
        <v>0.76045021318859962</v>
      </c>
      <c r="F171" s="273">
        <v>0</v>
      </c>
      <c r="G171" s="273"/>
      <c r="H171" s="273">
        <v>0.80159957155910411</v>
      </c>
      <c r="I171" s="273">
        <v>0.7773305814679593</v>
      </c>
      <c r="J171" s="273">
        <v>0.62453798848228992</v>
      </c>
      <c r="K171" s="273">
        <v>0</v>
      </c>
      <c r="L171" s="273">
        <v>0</v>
      </c>
      <c r="M171" s="393">
        <v>0.65464692913245148</v>
      </c>
      <c r="N171" s="62"/>
      <c r="O171" s="62"/>
      <c r="P171" s="62"/>
      <c r="Q171" s="62"/>
      <c r="R171" s="62"/>
      <c r="S171" s="62"/>
      <c r="T171" s="62"/>
    </row>
    <row r="172" spans="1:20" ht="18.399999999999999" customHeight="1">
      <c r="A172" s="69" t="s">
        <v>119</v>
      </c>
      <c r="B172" s="70" t="s">
        <v>48</v>
      </c>
      <c r="C172" s="71" t="s">
        <v>120</v>
      </c>
      <c r="D172" s="80" t="s">
        <v>42</v>
      </c>
      <c r="E172" s="73">
        <v>885031</v>
      </c>
      <c r="F172" s="351">
        <v>454719</v>
      </c>
      <c r="G172" s="351"/>
      <c r="H172" s="351">
        <v>6640</v>
      </c>
      <c r="I172" s="351">
        <v>359878</v>
      </c>
      <c r="J172" s="351">
        <v>13561</v>
      </c>
      <c r="K172" s="351">
        <v>0</v>
      </c>
      <c r="L172" s="351">
        <v>0</v>
      </c>
      <c r="M172" s="352">
        <v>50233</v>
      </c>
      <c r="N172" s="62"/>
      <c r="O172" s="62"/>
      <c r="P172" s="62"/>
      <c r="Q172" s="62"/>
      <c r="R172" s="62"/>
      <c r="S172" s="62"/>
      <c r="T172" s="62"/>
    </row>
    <row r="173" spans="1:20" ht="18.399999999999999" customHeight="1">
      <c r="A173" s="74"/>
      <c r="B173" s="70"/>
      <c r="C173" s="71" t="s">
        <v>4</v>
      </c>
      <c r="D173" s="80" t="s">
        <v>43</v>
      </c>
      <c r="E173" s="73">
        <v>1336497.8349999997</v>
      </c>
      <c r="F173" s="73">
        <v>870481.76787999994</v>
      </c>
      <c r="G173" s="73"/>
      <c r="H173" s="73">
        <v>6984.07</v>
      </c>
      <c r="I173" s="73">
        <v>377093.67911999993</v>
      </c>
      <c r="J173" s="73">
        <v>30310.743000000002</v>
      </c>
      <c r="K173" s="73">
        <v>0</v>
      </c>
      <c r="L173" s="73">
        <v>0</v>
      </c>
      <c r="M173" s="391">
        <v>51627.575000000004</v>
      </c>
      <c r="N173" s="62"/>
      <c r="O173" s="62"/>
      <c r="P173" s="62"/>
      <c r="Q173" s="62"/>
      <c r="R173" s="62"/>
      <c r="S173" s="62"/>
      <c r="T173" s="62"/>
    </row>
    <row r="174" spans="1:20" ht="18.399999999999999" customHeight="1">
      <c r="A174" s="74"/>
      <c r="B174" s="70"/>
      <c r="C174" s="71" t="s">
        <v>4</v>
      </c>
      <c r="D174" s="80" t="s">
        <v>44</v>
      </c>
      <c r="E174" s="73">
        <v>772173.58246999956</v>
      </c>
      <c r="F174" s="73">
        <v>440539.94311999995</v>
      </c>
      <c r="G174" s="73"/>
      <c r="H174" s="73">
        <v>4598.9805999999999</v>
      </c>
      <c r="I174" s="73">
        <v>285362.6001399997</v>
      </c>
      <c r="J174" s="73">
        <v>11262.9023</v>
      </c>
      <c r="K174" s="73">
        <v>0</v>
      </c>
      <c r="L174" s="73">
        <v>0</v>
      </c>
      <c r="M174" s="391">
        <v>30409.156309999995</v>
      </c>
      <c r="N174" s="62"/>
      <c r="O174" s="62"/>
      <c r="P174" s="62"/>
      <c r="Q174" s="62"/>
      <c r="R174" s="62"/>
      <c r="S174" s="62"/>
      <c r="T174" s="62"/>
    </row>
    <row r="175" spans="1:20" ht="18.399999999999999" customHeight="1">
      <c r="A175" s="74"/>
      <c r="B175" s="70"/>
      <c r="C175" s="71" t="s">
        <v>4</v>
      </c>
      <c r="D175" s="80" t="s">
        <v>45</v>
      </c>
      <c r="E175" s="272">
        <v>0.87248196104995146</v>
      </c>
      <c r="F175" s="272">
        <v>0.96881798015917509</v>
      </c>
      <c r="G175" s="272"/>
      <c r="H175" s="272">
        <v>0.69261756024096388</v>
      </c>
      <c r="I175" s="272">
        <v>0.79294260871739786</v>
      </c>
      <c r="J175" s="272">
        <v>0.83053626576211192</v>
      </c>
      <c r="K175" s="272">
        <v>0</v>
      </c>
      <c r="L175" s="272">
        <v>0</v>
      </c>
      <c r="M175" s="392">
        <v>0.6053621386339656</v>
      </c>
      <c r="N175" s="62"/>
      <c r="O175" s="62"/>
      <c r="P175" s="62"/>
      <c r="Q175" s="62"/>
      <c r="R175" s="62"/>
      <c r="S175" s="62"/>
      <c r="T175" s="62"/>
    </row>
    <row r="176" spans="1:20" ht="18.399999999999999" customHeight="1">
      <c r="A176" s="76"/>
      <c r="B176" s="77"/>
      <c r="C176" s="78" t="s">
        <v>4</v>
      </c>
      <c r="D176" s="82" t="s">
        <v>46</v>
      </c>
      <c r="E176" s="273">
        <v>0.57775894748830603</v>
      </c>
      <c r="F176" s="273">
        <v>0.50608750162901806</v>
      </c>
      <c r="G176" s="273"/>
      <c r="H176" s="273">
        <v>0.65849577681781546</v>
      </c>
      <c r="I176" s="273">
        <v>0.75674193427461489</v>
      </c>
      <c r="J176" s="273">
        <v>0.37158120142419471</v>
      </c>
      <c r="K176" s="273">
        <v>0</v>
      </c>
      <c r="L176" s="273">
        <v>0</v>
      </c>
      <c r="M176" s="393">
        <v>0.58900996821950269</v>
      </c>
      <c r="N176" s="62"/>
      <c r="O176" s="62"/>
      <c r="P176" s="62"/>
      <c r="Q176" s="62"/>
      <c r="R176" s="62"/>
      <c r="S176" s="62"/>
      <c r="T176" s="62"/>
    </row>
    <row r="177" spans="1:20" ht="18.399999999999999" customHeight="1">
      <c r="A177" s="69" t="s">
        <v>121</v>
      </c>
      <c r="B177" s="70" t="s">
        <v>48</v>
      </c>
      <c r="C177" s="71" t="s">
        <v>122</v>
      </c>
      <c r="D177" s="80" t="s">
        <v>42</v>
      </c>
      <c r="E177" s="73">
        <v>3393614</v>
      </c>
      <c r="F177" s="351">
        <v>1884116</v>
      </c>
      <c r="G177" s="351"/>
      <c r="H177" s="351">
        <v>41</v>
      </c>
      <c r="I177" s="351">
        <v>16155</v>
      </c>
      <c r="J177" s="351">
        <v>156204</v>
      </c>
      <c r="K177" s="351">
        <v>0</v>
      </c>
      <c r="L177" s="351">
        <v>0</v>
      </c>
      <c r="M177" s="352">
        <v>1337098</v>
      </c>
      <c r="N177" s="62"/>
      <c r="O177" s="62"/>
      <c r="P177" s="62"/>
      <c r="Q177" s="62"/>
      <c r="R177" s="62"/>
      <c r="S177" s="62"/>
      <c r="T177" s="62"/>
    </row>
    <row r="178" spans="1:20" ht="18.399999999999999" customHeight="1">
      <c r="A178" s="74"/>
      <c r="B178" s="70"/>
      <c r="C178" s="71" t="s">
        <v>4</v>
      </c>
      <c r="D178" s="80" t="s">
        <v>43</v>
      </c>
      <c r="E178" s="73">
        <v>5784622.2019999996</v>
      </c>
      <c r="F178" s="73">
        <v>3406313.8</v>
      </c>
      <c r="G178" s="73"/>
      <c r="H178" s="73">
        <v>41</v>
      </c>
      <c r="I178" s="73">
        <v>16413.201999999997</v>
      </c>
      <c r="J178" s="73">
        <v>160646.20000000001</v>
      </c>
      <c r="K178" s="73">
        <v>0</v>
      </c>
      <c r="L178" s="73">
        <v>0</v>
      </c>
      <c r="M178" s="391">
        <v>2201208</v>
      </c>
      <c r="N178" s="62"/>
      <c r="O178" s="62"/>
      <c r="P178" s="62"/>
      <c r="Q178" s="62"/>
      <c r="R178" s="62"/>
      <c r="S178" s="62"/>
      <c r="T178" s="62"/>
    </row>
    <row r="179" spans="1:20" ht="18.399999999999999" customHeight="1">
      <c r="A179" s="74"/>
      <c r="B179" s="70"/>
      <c r="C179" s="71" t="s">
        <v>4</v>
      </c>
      <c r="D179" s="80" t="s">
        <v>44</v>
      </c>
      <c r="E179" s="73">
        <v>4501569.9349699998</v>
      </c>
      <c r="F179" s="73">
        <v>2412398.4460700001</v>
      </c>
      <c r="G179" s="73"/>
      <c r="H179" s="73">
        <v>24.483619999999998</v>
      </c>
      <c r="I179" s="73">
        <v>11602.597030000003</v>
      </c>
      <c r="J179" s="73">
        <v>89576.743619999994</v>
      </c>
      <c r="K179" s="73">
        <v>0</v>
      </c>
      <c r="L179" s="73">
        <v>0</v>
      </c>
      <c r="M179" s="391">
        <v>1987967.66463</v>
      </c>
      <c r="N179" s="62"/>
      <c r="O179" s="62"/>
      <c r="P179" s="62"/>
      <c r="Q179" s="62"/>
      <c r="R179" s="62"/>
      <c r="S179" s="62"/>
      <c r="T179" s="62"/>
    </row>
    <row r="180" spans="1:20" ht="18.399999999999999" customHeight="1">
      <c r="A180" s="74"/>
      <c r="B180" s="70"/>
      <c r="C180" s="71" t="s">
        <v>4</v>
      </c>
      <c r="D180" s="80" t="s">
        <v>45</v>
      </c>
      <c r="E180" s="272">
        <v>1.3264826037875845</v>
      </c>
      <c r="F180" s="272">
        <v>1.2803874315965684</v>
      </c>
      <c r="G180" s="272"/>
      <c r="H180" s="272">
        <v>0.59716146341463405</v>
      </c>
      <c r="I180" s="272">
        <v>0.71820470628288469</v>
      </c>
      <c r="J180" s="272">
        <v>0.57345998578781587</v>
      </c>
      <c r="K180" s="272">
        <v>0</v>
      </c>
      <c r="L180" s="272">
        <v>0</v>
      </c>
      <c r="M180" s="392">
        <v>1.4867778312659208</v>
      </c>
      <c r="N180" s="62"/>
      <c r="O180" s="62"/>
      <c r="P180" s="62"/>
      <c r="Q180" s="62"/>
      <c r="R180" s="62"/>
      <c r="S180" s="62"/>
      <c r="T180" s="62"/>
    </row>
    <row r="181" spans="1:20" ht="18.399999999999999" customHeight="1">
      <c r="A181" s="76"/>
      <c r="B181" s="77"/>
      <c r="C181" s="78" t="s">
        <v>4</v>
      </c>
      <c r="D181" s="82" t="s">
        <v>46</v>
      </c>
      <c r="E181" s="273">
        <v>0.7781960131144966</v>
      </c>
      <c r="F181" s="273">
        <v>0.70821380169671988</v>
      </c>
      <c r="G181" s="273"/>
      <c r="H181" s="273">
        <v>0.59716146341463405</v>
      </c>
      <c r="I181" s="273">
        <v>0.70690636903146653</v>
      </c>
      <c r="J181" s="273">
        <v>0.55760263000307497</v>
      </c>
      <c r="K181" s="273">
        <v>0</v>
      </c>
      <c r="L181" s="273">
        <v>0</v>
      </c>
      <c r="M181" s="393">
        <v>0.90312576759215846</v>
      </c>
      <c r="N181" s="62"/>
      <c r="O181" s="62"/>
      <c r="P181" s="62"/>
      <c r="Q181" s="62"/>
      <c r="R181" s="62"/>
      <c r="S181" s="62"/>
      <c r="T181" s="62"/>
    </row>
    <row r="182" spans="1:20" ht="18.399999999999999" customHeight="1">
      <c r="A182" s="69" t="s">
        <v>123</v>
      </c>
      <c r="B182" s="70" t="s">
        <v>48</v>
      </c>
      <c r="C182" s="71" t="s">
        <v>124</v>
      </c>
      <c r="D182" s="80" t="s">
        <v>42</v>
      </c>
      <c r="E182" s="73">
        <v>1910435</v>
      </c>
      <c r="F182" s="351">
        <v>580</v>
      </c>
      <c r="G182" s="351"/>
      <c r="H182" s="351">
        <v>600</v>
      </c>
      <c r="I182" s="351">
        <v>34274</v>
      </c>
      <c r="J182" s="351">
        <v>1489</v>
      </c>
      <c r="K182" s="351">
        <v>0</v>
      </c>
      <c r="L182" s="351">
        <v>0</v>
      </c>
      <c r="M182" s="352">
        <v>1873492</v>
      </c>
      <c r="N182" s="62"/>
      <c r="O182" s="62"/>
      <c r="P182" s="62"/>
      <c r="Q182" s="62"/>
      <c r="R182" s="62"/>
      <c r="S182" s="62"/>
      <c r="T182" s="62"/>
    </row>
    <row r="183" spans="1:20" ht="18.399999999999999" customHeight="1">
      <c r="A183" s="74"/>
      <c r="B183" s="70"/>
      <c r="C183" s="71" t="s">
        <v>4</v>
      </c>
      <c r="D183" s="80" t="s">
        <v>43</v>
      </c>
      <c r="E183" s="73">
        <v>2041547.3050000002</v>
      </c>
      <c r="F183" s="73">
        <v>1590.5320000000002</v>
      </c>
      <c r="G183" s="73"/>
      <c r="H183" s="73">
        <v>796.19100000000003</v>
      </c>
      <c r="I183" s="73">
        <v>37825.905999999995</v>
      </c>
      <c r="J183" s="73">
        <v>2707.6</v>
      </c>
      <c r="K183" s="73">
        <v>0</v>
      </c>
      <c r="L183" s="73">
        <v>0</v>
      </c>
      <c r="M183" s="391">
        <v>1998627.0760000001</v>
      </c>
      <c r="N183" s="62"/>
      <c r="O183" s="62"/>
      <c r="P183" s="62"/>
      <c r="Q183" s="62"/>
      <c r="R183" s="62"/>
      <c r="S183" s="62"/>
      <c r="T183" s="62"/>
    </row>
    <row r="184" spans="1:20" ht="18.399999999999999" customHeight="1">
      <c r="A184" s="74"/>
      <c r="B184" s="70"/>
      <c r="C184" s="71" t="s">
        <v>4</v>
      </c>
      <c r="D184" s="80" t="s">
        <v>44</v>
      </c>
      <c r="E184" s="73">
        <v>1586194.78253</v>
      </c>
      <c r="F184" s="73">
        <v>1338.5106000000001</v>
      </c>
      <c r="G184" s="73"/>
      <c r="H184" s="73">
        <v>599.37300000000005</v>
      </c>
      <c r="I184" s="73">
        <v>28052.787180000014</v>
      </c>
      <c r="J184" s="73">
        <v>2412.9879300000002</v>
      </c>
      <c r="K184" s="73">
        <v>0</v>
      </c>
      <c r="L184" s="73">
        <v>0</v>
      </c>
      <c r="M184" s="391">
        <v>1553791.1238199999</v>
      </c>
      <c r="N184" s="62"/>
      <c r="O184" s="62"/>
      <c r="P184" s="62"/>
      <c r="Q184" s="62"/>
      <c r="R184" s="62"/>
      <c r="S184" s="62"/>
      <c r="T184" s="62"/>
    </row>
    <row r="185" spans="1:20" ht="18.399999999999999" customHeight="1">
      <c r="A185" s="74"/>
      <c r="B185" s="70"/>
      <c r="C185" s="71" t="s">
        <v>4</v>
      </c>
      <c r="D185" s="80" t="s">
        <v>45</v>
      </c>
      <c r="E185" s="272">
        <v>0.83027937748732616</v>
      </c>
      <c r="F185" s="272">
        <v>2.3077768965517245</v>
      </c>
      <c r="G185" s="272"/>
      <c r="H185" s="272">
        <v>0.99895500000000004</v>
      </c>
      <c r="I185" s="272">
        <v>0.81848594211355585</v>
      </c>
      <c r="J185" s="272">
        <v>1.6205425990597717</v>
      </c>
      <c r="K185" s="272">
        <v>0</v>
      </c>
      <c r="L185" s="272">
        <v>0</v>
      </c>
      <c r="M185" s="392">
        <v>0.82935562245261785</v>
      </c>
      <c r="N185" s="62"/>
      <c r="O185" s="62"/>
      <c r="P185" s="62"/>
      <c r="Q185" s="62"/>
      <c r="R185" s="62"/>
      <c r="S185" s="62"/>
      <c r="T185" s="62"/>
    </row>
    <row r="186" spans="1:20" ht="18.399999999999999" customHeight="1">
      <c r="A186" s="76"/>
      <c r="B186" s="77"/>
      <c r="C186" s="78" t="s">
        <v>4</v>
      </c>
      <c r="D186" s="82" t="s">
        <v>46</v>
      </c>
      <c r="E186" s="273">
        <v>0.77695715335383808</v>
      </c>
      <c r="F186" s="273">
        <v>0.84154899115516058</v>
      </c>
      <c r="G186" s="273"/>
      <c r="H186" s="273">
        <v>0.75280052148291055</v>
      </c>
      <c r="I186" s="273">
        <v>0.74162895609162716</v>
      </c>
      <c r="J186" s="273">
        <v>0.89119069655783734</v>
      </c>
      <c r="K186" s="273">
        <v>0</v>
      </c>
      <c r="L186" s="273">
        <v>0</v>
      </c>
      <c r="M186" s="393">
        <v>0.77742923753925952</v>
      </c>
      <c r="N186" s="62"/>
      <c r="O186" s="62"/>
      <c r="P186" s="62"/>
      <c r="Q186" s="62"/>
      <c r="R186" s="62"/>
      <c r="S186" s="62"/>
      <c r="T186" s="62"/>
    </row>
    <row r="187" spans="1:20" ht="18.399999999999999" customHeight="1">
      <c r="A187" s="69" t="s">
        <v>126</v>
      </c>
      <c r="B187" s="70" t="s">
        <v>48</v>
      </c>
      <c r="C187" s="71" t="s">
        <v>127</v>
      </c>
      <c r="D187" s="80" t="s">
        <v>42</v>
      </c>
      <c r="E187" s="73">
        <v>39471</v>
      </c>
      <c r="F187" s="351">
        <v>0</v>
      </c>
      <c r="G187" s="351"/>
      <c r="H187" s="351">
        <v>81</v>
      </c>
      <c r="I187" s="351">
        <v>32253</v>
      </c>
      <c r="J187" s="351">
        <v>7032</v>
      </c>
      <c r="K187" s="351">
        <v>0</v>
      </c>
      <c r="L187" s="351">
        <v>0</v>
      </c>
      <c r="M187" s="352">
        <v>105</v>
      </c>
      <c r="N187" s="62"/>
      <c r="O187" s="62"/>
      <c r="P187" s="62"/>
      <c r="Q187" s="62"/>
      <c r="R187" s="62"/>
      <c r="S187" s="62"/>
      <c r="T187" s="62"/>
    </row>
    <row r="188" spans="1:20" ht="18.399999999999999" customHeight="1">
      <c r="A188" s="74"/>
      <c r="B188" s="70"/>
      <c r="C188" s="71" t="s">
        <v>4</v>
      </c>
      <c r="D188" s="80" t="s">
        <v>43</v>
      </c>
      <c r="E188" s="73">
        <v>41618.381000000001</v>
      </c>
      <c r="F188" s="73">
        <v>0</v>
      </c>
      <c r="G188" s="73"/>
      <c r="H188" s="73">
        <v>98</v>
      </c>
      <c r="I188" s="73">
        <v>33903.381000000001</v>
      </c>
      <c r="J188" s="73">
        <v>7456</v>
      </c>
      <c r="K188" s="73">
        <v>0</v>
      </c>
      <c r="L188" s="73">
        <v>0</v>
      </c>
      <c r="M188" s="391">
        <v>161</v>
      </c>
      <c r="N188" s="62"/>
      <c r="O188" s="62"/>
      <c r="P188" s="62"/>
      <c r="Q188" s="62"/>
      <c r="R188" s="62"/>
      <c r="S188" s="62"/>
      <c r="T188" s="62"/>
    </row>
    <row r="189" spans="1:20" ht="18.399999999999999" customHeight="1">
      <c r="A189" s="74"/>
      <c r="B189" s="70"/>
      <c r="C189" s="71" t="s">
        <v>4</v>
      </c>
      <c r="D189" s="80" t="s">
        <v>44</v>
      </c>
      <c r="E189" s="73">
        <v>25146.166149999997</v>
      </c>
      <c r="F189" s="73">
        <v>0</v>
      </c>
      <c r="G189" s="73"/>
      <c r="H189" s="73">
        <v>47.596609999999998</v>
      </c>
      <c r="I189" s="73">
        <v>23288.551119999996</v>
      </c>
      <c r="J189" s="73">
        <v>1800.34888</v>
      </c>
      <c r="K189" s="73">
        <v>0</v>
      </c>
      <c r="L189" s="73">
        <v>0</v>
      </c>
      <c r="M189" s="391">
        <v>9.6695399999999996</v>
      </c>
      <c r="N189" s="62"/>
      <c r="O189" s="62"/>
      <c r="P189" s="62"/>
      <c r="Q189" s="62"/>
      <c r="R189" s="62"/>
      <c r="S189" s="62"/>
      <c r="T189" s="62"/>
    </row>
    <row r="190" spans="1:20" ht="18.399999999999999" customHeight="1">
      <c r="A190" s="74"/>
      <c r="B190" s="70"/>
      <c r="C190" s="71" t="s">
        <v>4</v>
      </c>
      <c r="D190" s="80" t="s">
        <v>45</v>
      </c>
      <c r="E190" s="272">
        <v>0.63707953054141009</v>
      </c>
      <c r="F190" s="272">
        <v>0</v>
      </c>
      <c r="G190" s="272"/>
      <c r="H190" s="272">
        <v>0.58761246913580245</v>
      </c>
      <c r="I190" s="272">
        <v>0.72205844789631957</v>
      </c>
      <c r="J190" s="272">
        <v>0.25602230944254833</v>
      </c>
      <c r="K190" s="272">
        <v>0</v>
      </c>
      <c r="L190" s="272">
        <v>0</v>
      </c>
      <c r="M190" s="392">
        <v>9.2090857142857141E-2</v>
      </c>
      <c r="N190" s="62"/>
      <c r="O190" s="62"/>
      <c r="P190" s="62"/>
      <c r="Q190" s="62"/>
      <c r="R190" s="62"/>
      <c r="S190" s="62"/>
      <c r="T190" s="62"/>
    </row>
    <row r="191" spans="1:20" ht="18.399999999999999" customHeight="1">
      <c r="A191" s="76"/>
      <c r="B191" s="77"/>
      <c r="C191" s="78" t="s">
        <v>4</v>
      </c>
      <c r="D191" s="82" t="s">
        <v>46</v>
      </c>
      <c r="E191" s="273">
        <v>0.60420817787217618</v>
      </c>
      <c r="F191" s="273">
        <v>0</v>
      </c>
      <c r="G191" s="273"/>
      <c r="H191" s="273">
        <v>0.485679693877551</v>
      </c>
      <c r="I191" s="273">
        <v>0.6869094005698132</v>
      </c>
      <c r="J191" s="273">
        <v>0.24146310085836911</v>
      </c>
      <c r="K191" s="273">
        <v>0</v>
      </c>
      <c r="L191" s="273">
        <v>0</v>
      </c>
      <c r="M191" s="393">
        <v>6.0059254658385089E-2</v>
      </c>
      <c r="N191" s="62"/>
      <c r="O191" s="62"/>
      <c r="P191" s="62"/>
      <c r="Q191" s="62"/>
      <c r="R191" s="62"/>
      <c r="S191" s="62"/>
      <c r="T191" s="62"/>
    </row>
    <row r="192" spans="1:20" ht="18.399999999999999" customHeight="1">
      <c r="A192" s="69" t="s">
        <v>128</v>
      </c>
      <c r="B192" s="70" t="s">
        <v>48</v>
      </c>
      <c r="C192" s="71" t="s">
        <v>129</v>
      </c>
      <c r="D192" s="72" t="s">
        <v>42</v>
      </c>
      <c r="E192" s="73">
        <v>4914928</v>
      </c>
      <c r="F192" s="351">
        <v>71296</v>
      </c>
      <c r="G192" s="351"/>
      <c r="H192" s="351">
        <v>1584766</v>
      </c>
      <c r="I192" s="351">
        <v>3113388</v>
      </c>
      <c r="J192" s="351">
        <v>128672</v>
      </c>
      <c r="K192" s="351">
        <v>0</v>
      </c>
      <c r="L192" s="351">
        <v>0</v>
      </c>
      <c r="M192" s="352">
        <v>16806</v>
      </c>
      <c r="N192" s="62"/>
      <c r="O192" s="62"/>
      <c r="P192" s="62"/>
      <c r="Q192" s="62"/>
      <c r="R192" s="62"/>
      <c r="S192" s="62"/>
      <c r="T192" s="62"/>
    </row>
    <row r="193" spans="1:20" ht="18.399999999999999" customHeight="1">
      <c r="A193" s="74"/>
      <c r="B193" s="70"/>
      <c r="C193" s="71" t="s">
        <v>4</v>
      </c>
      <c r="D193" s="80" t="s">
        <v>43</v>
      </c>
      <c r="E193" s="73">
        <v>5093014.5550000006</v>
      </c>
      <c r="F193" s="73">
        <v>71296</v>
      </c>
      <c r="G193" s="73"/>
      <c r="H193" s="73">
        <v>1597880.4550000001</v>
      </c>
      <c r="I193" s="73">
        <v>3155066.0390000003</v>
      </c>
      <c r="J193" s="73">
        <v>251558.06099999999</v>
      </c>
      <c r="K193" s="73">
        <v>0</v>
      </c>
      <c r="L193" s="73">
        <v>0</v>
      </c>
      <c r="M193" s="391">
        <v>17213.999999999996</v>
      </c>
      <c r="N193" s="62"/>
      <c r="O193" s="62"/>
      <c r="P193" s="62"/>
      <c r="Q193" s="62"/>
      <c r="R193" s="62"/>
      <c r="S193" s="62"/>
      <c r="T193" s="62"/>
    </row>
    <row r="194" spans="1:20" ht="18.399999999999999" customHeight="1">
      <c r="A194" s="74"/>
      <c r="B194" s="70"/>
      <c r="C194" s="71" t="s">
        <v>4</v>
      </c>
      <c r="D194" s="80" t="s">
        <v>44</v>
      </c>
      <c r="E194" s="73">
        <v>4018644.4023000021</v>
      </c>
      <c r="F194" s="73">
        <v>57600</v>
      </c>
      <c r="G194" s="73"/>
      <c r="H194" s="73">
        <v>1338376.8265699998</v>
      </c>
      <c r="I194" s="73">
        <v>2513853.3962400025</v>
      </c>
      <c r="J194" s="73">
        <v>98535.780630000008</v>
      </c>
      <c r="K194" s="73">
        <v>0</v>
      </c>
      <c r="L194" s="73">
        <v>0</v>
      </c>
      <c r="M194" s="391">
        <v>10278.398860000001</v>
      </c>
      <c r="N194" s="62"/>
      <c r="O194" s="62"/>
      <c r="P194" s="62"/>
      <c r="Q194" s="62"/>
      <c r="R194" s="62"/>
      <c r="S194" s="62"/>
      <c r="T194" s="62"/>
    </row>
    <row r="195" spans="1:20" ht="18.399999999999999" customHeight="1">
      <c r="A195" s="74"/>
      <c r="B195" s="70"/>
      <c r="C195" s="71" t="s">
        <v>4</v>
      </c>
      <c r="D195" s="80" t="s">
        <v>45</v>
      </c>
      <c r="E195" s="272">
        <v>0.8176405437271923</v>
      </c>
      <c r="F195" s="272">
        <v>0.80789946140035906</v>
      </c>
      <c r="G195" s="272"/>
      <c r="H195" s="272">
        <v>0.84452646420354793</v>
      </c>
      <c r="I195" s="272">
        <v>0.80743338004771725</v>
      </c>
      <c r="J195" s="272">
        <v>0.76579038664200449</v>
      </c>
      <c r="K195" s="272">
        <v>0</v>
      </c>
      <c r="L195" s="272">
        <v>0</v>
      </c>
      <c r="M195" s="392">
        <v>0.61159103058431519</v>
      </c>
      <c r="N195" s="62"/>
      <c r="O195" s="62"/>
      <c r="P195" s="62"/>
      <c r="Q195" s="62"/>
      <c r="R195" s="62"/>
      <c r="S195" s="62"/>
      <c r="T195" s="62"/>
    </row>
    <row r="196" spans="1:20" ht="18.399999999999999" customHeight="1">
      <c r="A196" s="76"/>
      <c r="B196" s="77"/>
      <c r="C196" s="78" t="s">
        <v>4</v>
      </c>
      <c r="D196" s="82" t="s">
        <v>46</v>
      </c>
      <c r="E196" s="273">
        <v>0.78905024890509101</v>
      </c>
      <c r="F196" s="273">
        <v>0.80789946140035906</v>
      </c>
      <c r="G196" s="273"/>
      <c r="H196" s="273">
        <v>0.83759509191192894</v>
      </c>
      <c r="I196" s="273">
        <v>0.79676728320931423</v>
      </c>
      <c r="J196" s="273">
        <v>0.39170194045183077</v>
      </c>
      <c r="K196" s="273">
        <v>0</v>
      </c>
      <c r="L196" s="273">
        <v>0</v>
      </c>
      <c r="M196" s="393">
        <v>0.59709532125014542</v>
      </c>
      <c r="N196" s="62"/>
      <c r="O196" s="62"/>
      <c r="P196" s="62"/>
      <c r="Q196" s="62"/>
      <c r="R196" s="62"/>
      <c r="S196" s="62"/>
      <c r="T196" s="62"/>
    </row>
    <row r="197" spans="1:20" ht="18.399999999999999" customHeight="1">
      <c r="A197" s="69" t="s">
        <v>130</v>
      </c>
      <c r="B197" s="70" t="s">
        <v>48</v>
      </c>
      <c r="C197" s="71" t="s">
        <v>131</v>
      </c>
      <c r="D197" s="80" t="s">
        <v>42</v>
      </c>
      <c r="E197" s="73">
        <v>12923302</v>
      </c>
      <c r="F197" s="351">
        <v>12516869</v>
      </c>
      <c r="G197" s="351"/>
      <c r="H197" s="351">
        <v>21334</v>
      </c>
      <c r="I197" s="351">
        <v>63329</v>
      </c>
      <c r="J197" s="351">
        <v>243726</v>
      </c>
      <c r="K197" s="351">
        <v>0</v>
      </c>
      <c r="L197" s="351">
        <v>0</v>
      </c>
      <c r="M197" s="352">
        <v>78044</v>
      </c>
      <c r="N197" s="62"/>
      <c r="O197" s="62"/>
      <c r="P197" s="62"/>
      <c r="Q197" s="62"/>
      <c r="R197" s="62"/>
      <c r="S197" s="62"/>
      <c r="T197" s="62"/>
    </row>
    <row r="198" spans="1:20" ht="18.399999999999999" customHeight="1">
      <c r="A198" s="74"/>
      <c r="B198" s="70"/>
      <c r="C198" s="71" t="s">
        <v>4</v>
      </c>
      <c r="D198" s="80" t="s">
        <v>43</v>
      </c>
      <c r="E198" s="73">
        <v>12948937.590000002</v>
      </c>
      <c r="F198" s="73">
        <v>12542425.65</v>
      </c>
      <c r="G198" s="73"/>
      <c r="H198" s="73">
        <v>21446.5</v>
      </c>
      <c r="I198" s="73">
        <v>63105.287999999993</v>
      </c>
      <c r="J198" s="73">
        <v>243726</v>
      </c>
      <c r="K198" s="73">
        <v>0</v>
      </c>
      <c r="L198" s="73">
        <v>0</v>
      </c>
      <c r="M198" s="391">
        <v>78234.152000000002</v>
      </c>
      <c r="N198" s="62"/>
      <c r="O198" s="62"/>
      <c r="P198" s="62"/>
      <c r="Q198" s="62"/>
      <c r="R198" s="62"/>
      <c r="S198" s="62"/>
      <c r="T198" s="62"/>
    </row>
    <row r="199" spans="1:20" ht="18.399999999999999" customHeight="1">
      <c r="A199" s="74"/>
      <c r="B199" s="70"/>
      <c r="C199" s="71" t="s">
        <v>4</v>
      </c>
      <c r="D199" s="80" t="s">
        <v>44</v>
      </c>
      <c r="E199" s="73">
        <v>11235557.47639</v>
      </c>
      <c r="F199" s="73">
        <v>11008287.376770001</v>
      </c>
      <c r="G199" s="73"/>
      <c r="H199" s="73">
        <v>755.63980000000004</v>
      </c>
      <c r="I199" s="73">
        <v>38635.398699999998</v>
      </c>
      <c r="J199" s="73">
        <v>135469.30228</v>
      </c>
      <c r="K199" s="73">
        <v>0</v>
      </c>
      <c r="L199" s="73">
        <v>0</v>
      </c>
      <c r="M199" s="391">
        <v>52409.758839999995</v>
      </c>
      <c r="N199" s="62"/>
      <c r="O199" s="62"/>
      <c r="P199" s="62"/>
      <c r="Q199" s="62"/>
      <c r="R199" s="62"/>
      <c r="S199" s="62"/>
      <c r="T199" s="62"/>
    </row>
    <row r="200" spans="1:20" ht="18.399999999999999" customHeight="1">
      <c r="A200" s="74"/>
      <c r="B200" s="70"/>
      <c r="C200" s="71" t="s">
        <v>4</v>
      </c>
      <c r="D200" s="80" t="s">
        <v>45</v>
      </c>
      <c r="E200" s="272">
        <v>0.86940299595180859</v>
      </c>
      <c r="F200" s="272">
        <v>0.87947611952877358</v>
      </c>
      <c r="G200" s="272"/>
      <c r="H200" s="272">
        <v>3.5419508765351083E-2</v>
      </c>
      <c r="I200" s="272">
        <v>0.61007435298204615</v>
      </c>
      <c r="J200" s="272">
        <v>0.55582622403846949</v>
      </c>
      <c r="K200" s="272">
        <v>0</v>
      </c>
      <c r="L200" s="272">
        <v>0</v>
      </c>
      <c r="M200" s="392">
        <v>0.67154116703398081</v>
      </c>
      <c r="N200" s="62"/>
      <c r="O200" s="62"/>
      <c r="P200" s="62"/>
      <c r="Q200" s="62"/>
      <c r="R200" s="62"/>
      <c r="S200" s="62"/>
      <c r="T200" s="62"/>
    </row>
    <row r="201" spans="1:20" ht="18.399999999999999" customHeight="1">
      <c r="A201" s="76"/>
      <c r="B201" s="77"/>
      <c r="C201" s="78" t="s">
        <v>4</v>
      </c>
      <c r="D201" s="82" t="s">
        <v>46</v>
      </c>
      <c r="E201" s="273">
        <v>0.86768180001630535</v>
      </c>
      <c r="F201" s="273">
        <v>0.87768408471849313</v>
      </c>
      <c r="G201" s="273"/>
      <c r="H201" s="273">
        <v>3.52337117944653E-2</v>
      </c>
      <c r="I201" s="273">
        <v>0.61223710285578603</v>
      </c>
      <c r="J201" s="273">
        <v>0.55582622403846949</v>
      </c>
      <c r="K201" s="273">
        <v>0</v>
      </c>
      <c r="L201" s="273">
        <v>0</v>
      </c>
      <c r="M201" s="393">
        <v>0.66990895280618612</v>
      </c>
      <c r="N201" s="62"/>
      <c r="O201" s="62"/>
      <c r="P201" s="62"/>
      <c r="Q201" s="62"/>
      <c r="R201" s="62"/>
      <c r="S201" s="62"/>
      <c r="T201" s="62"/>
    </row>
    <row r="202" spans="1:20" ht="18.399999999999999" customHeight="1">
      <c r="A202" s="69" t="s">
        <v>132</v>
      </c>
      <c r="B202" s="70" t="s">
        <v>48</v>
      </c>
      <c r="C202" s="71" t="s">
        <v>133</v>
      </c>
      <c r="D202" s="80" t="s">
        <v>42</v>
      </c>
      <c r="E202" s="73">
        <v>9824591</v>
      </c>
      <c r="F202" s="351">
        <v>3824499</v>
      </c>
      <c r="G202" s="351"/>
      <c r="H202" s="351">
        <v>6222</v>
      </c>
      <c r="I202" s="351">
        <v>2921380</v>
      </c>
      <c r="J202" s="351">
        <v>2528534</v>
      </c>
      <c r="K202" s="351">
        <v>0</v>
      </c>
      <c r="L202" s="351">
        <v>0</v>
      </c>
      <c r="M202" s="352">
        <v>543956</v>
      </c>
      <c r="N202" s="62"/>
      <c r="O202" s="62"/>
      <c r="P202" s="62"/>
      <c r="Q202" s="62"/>
      <c r="R202" s="62"/>
      <c r="S202" s="62"/>
      <c r="T202" s="62"/>
    </row>
    <row r="203" spans="1:20" ht="18.399999999999999" customHeight="1">
      <c r="A203" s="74"/>
      <c r="B203" s="70"/>
      <c r="C203" s="71" t="s">
        <v>4</v>
      </c>
      <c r="D203" s="80" t="s">
        <v>43</v>
      </c>
      <c r="E203" s="73">
        <v>11059029.531000001</v>
      </c>
      <c r="F203" s="73">
        <v>3839899</v>
      </c>
      <c r="G203" s="73"/>
      <c r="H203" s="73">
        <v>6192.2150000000001</v>
      </c>
      <c r="I203" s="73">
        <v>2947094.7739999997</v>
      </c>
      <c r="J203" s="73">
        <v>3716247.6880000005</v>
      </c>
      <c r="K203" s="73">
        <v>0</v>
      </c>
      <c r="L203" s="73">
        <v>0</v>
      </c>
      <c r="M203" s="391">
        <v>549595.85400000017</v>
      </c>
      <c r="N203" s="62"/>
      <c r="O203" s="62"/>
      <c r="P203" s="62"/>
      <c r="Q203" s="62"/>
      <c r="R203" s="62"/>
      <c r="S203" s="62"/>
      <c r="T203" s="62"/>
    </row>
    <row r="204" spans="1:20" ht="18.399999999999999" customHeight="1">
      <c r="A204" s="74"/>
      <c r="B204" s="70"/>
      <c r="C204" s="71" t="s">
        <v>4</v>
      </c>
      <c r="D204" s="80" t="s">
        <v>44</v>
      </c>
      <c r="E204" s="73">
        <v>6987003.97425</v>
      </c>
      <c r="F204" s="73">
        <v>3152992.7579000005</v>
      </c>
      <c r="G204" s="73"/>
      <c r="H204" s="73">
        <v>3396.6195199999997</v>
      </c>
      <c r="I204" s="73">
        <v>1867897.836339999</v>
      </c>
      <c r="J204" s="73">
        <v>1511935.6970000002</v>
      </c>
      <c r="K204" s="73">
        <v>0</v>
      </c>
      <c r="L204" s="73">
        <v>0</v>
      </c>
      <c r="M204" s="391">
        <v>450781.06349000003</v>
      </c>
      <c r="N204" s="62"/>
      <c r="O204" s="62"/>
      <c r="P204" s="62"/>
      <c r="Q204" s="62"/>
      <c r="R204" s="62"/>
      <c r="S204" s="62"/>
      <c r="T204" s="62"/>
    </row>
    <row r="205" spans="1:20" ht="18.399999999999999" customHeight="1">
      <c r="A205" s="74"/>
      <c r="B205" s="70"/>
      <c r="C205" s="71" t="s">
        <v>4</v>
      </c>
      <c r="D205" s="80" t="s">
        <v>45</v>
      </c>
      <c r="E205" s="272">
        <v>0.71117504782132912</v>
      </c>
      <c r="F205" s="272">
        <v>0.82441981496138461</v>
      </c>
      <c r="G205" s="272"/>
      <c r="H205" s="272">
        <v>0.54590477659916425</v>
      </c>
      <c r="I205" s="272">
        <v>0.63938886291410191</v>
      </c>
      <c r="J205" s="272">
        <v>0.59794952213416952</v>
      </c>
      <c r="K205" s="272">
        <v>0</v>
      </c>
      <c r="L205" s="272">
        <v>0</v>
      </c>
      <c r="M205" s="392">
        <v>0.82870868873585368</v>
      </c>
      <c r="N205" s="62"/>
      <c r="O205" s="62"/>
      <c r="P205" s="62"/>
      <c r="Q205" s="62"/>
      <c r="R205" s="62"/>
      <c r="S205" s="62"/>
      <c r="T205" s="62"/>
    </row>
    <row r="206" spans="1:20" ht="18.399999999999999" customHeight="1">
      <c r="A206" s="76"/>
      <c r="B206" s="77"/>
      <c r="C206" s="78" t="s">
        <v>4</v>
      </c>
      <c r="D206" s="82" t="s">
        <v>46</v>
      </c>
      <c r="E206" s="273">
        <v>0.63179178197005925</v>
      </c>
      <c r="F206" s="273">
        <v>0.82111346103113669</v>
      </c>
      <c r="G206" s="273"/>
      <c r="H206" s="273">
        <v>0.54853061788067758</v>
      </c>
      <c r="I206" s="273">
        <v>0.63380989740101212</v>
      </c>
      <c r="J206" s="273">
        <v>0.40684470571811893</v>
      </c>
      <c r="K206" s="273">
        <v>0</v>
      </c>
      <c r="L206" s="273">
        <v>0</v>
      </c>
      <c r="M206" s="393">
        <v>0.82020462892720425</v>
      </c>
      <c r="N206" s="62"/>
      <c r="O206" s="62"/>
      <c r="P206" s="62"/>
      <c r="Q206" s="62"/>
      <c r="R206" s="62"/>
      <c r="S206" s="62"/>
      <c r="T206" s="62"/>
    </row>
    <row r="207" spans="1:20" ht="18.399999999999999" customHeight="1">
      <c r="A207" s="69" t="s">
        <v>134</v>
      </c>
      <c r="B207" s="70" t="s">
        <v>48</v>
      </c>
      <c r="C207" s="71" t="s">
        <v>135</v>
      </c>
      <c r="D207" s="80" t="s">
        <v>42</v>
      </c>
      <c r="E207" s="73">
        <v>60963</v>
      </c>
      <c r="F207" s="351">
        <v>52005</v>
      </c>
      <c r="G207" s="351"/>
      <c r="H207" s="351">
        <v>18</v>
      </c>
      <c r="I207" s="351">
        <v>8667</v>
      </c>
      <c r="J207" s="351">
        <v>273</v>
      </c>
      <c r="K207" s="351">
        <v>0</v>
      </c>
      <c r="L207" s="351">
        <v>0</v>
      </c>
      <c r="M207" s="352">
        <v>0</v>
      </c>
      <c r="N207" s="62"/>
      <c r="O207" s="62"/>
      <c r="P207" s="62"/>
      <c r="Q207" s="62"/>
      <c r="R207" s="62"/>
      <c r="S207" s="62"/>
      <c r="T207" s="62"/>
    </row>
    <row r="208" spans="1:20" ht="18.399999999999999" customHeight="1">
      <c r="A208" s="74"/>
      <c r="B208" s="70"/>
      <c r="C208" s="71" t="s">
        <v>4</v>
      </c>
      <c r="D208" s="80" t="s">
        <v>43</v>
      </c>
      <c r="E208" s="73">
        <v>61093.030070000001</v>
      </c>
      <c r="F208" s="73">
        <v>52005</v>
      </c>
      <c r="G208" s="73"/>
      <c r="H208" s="73">
        <v>18</v>
      </c>
      <c r="I208" s="73">
        <v>8529.0300699999989</v>
      </c>
      <c r="J208" s="73">
        <v>541</v>
      </c>
      <c r="K208" s="73">
        <v>0</v>
      </c>
      <c r="L208" s="73">
        <v>0</v>
      </c>
      <c r="M208" s="391">
        <v>0</v>
      </c>
      <c r="N208" s="62"/>
      <c r="O208" s="62"/>
      <c r="P208" s="62"/>
      <c r="Q208" s="62"/>
      <c r="R208" s="62"/>
      <c r="S208" s="62"/>
      <c r="T208" s="62"/>
    </row>
    <row r="209" spans="1:20" ht="18.399999999999999" customHeight="1">
      <c r="A209" s="74"/>
      <c r="B209" s="70"/>
      <c r="C209" s="71" t="s">
        <v>4</v>
      </c>
      <c r="D209" s="80" t="s">
        <v>44</v>
      </c>
      <c r="E209" s="73">
        <v>53976.651699999995</v>
      </c>
      <c r="F209" s="73">
        <v>47497.926079999997</v>
      </c>
      <c r="G209" s="73"/>
      <c r="H209" s="73">
        <v>5.2059099999999994</v>
      </c>
      <c r="I209" s="73">
        <v>6371.9709100000009</v>
      </c>
      <c r="J209" s="73">
        <v>101.5488</v>
      </c>
      <c r="K209" s="73">
        <v>0</v>
      </c>
      <c r="L209" s="73">
        <v>0</v>
      </c>
      <c r="M209" s="391">
        <v>0</v>
      </c>
      <c r="N209" s="62"/>
      <c r="O209" s="62"/>
      <c r="P209" s="62"/>
      <c r="Q209" s="62"/>
      <c r="R209" s="62"/>
      <c r="S209" s="62"/>
      <c r="T209" s="62"/>
    </row>
    <row r="210" spans="1:20" ht="18.399999999999999" customHeight="1">
      <c r="A210" s="74"/>
      <c r="B210" s="70"/>
      <c r="C210" s="71" t="s">
        <v>4</v>
      </c>
      <c r="D210" s="80" t="s">
        <v>45</v>
      </c>
      <c r="E210" s="272">
        <v>0.88540018863901049</v>
      </c>
      <c r="F210" s="272">
        <v>0.91333383482357455</v>
      </c>
      <c r="G210" s="272"/>
      <c r="H210" s="272">
        <v>0.28921722222222218</v>
      </c>
      <c r="I210" s="272">
        <v>0.73519913580246921</v>
      </c>
      <c r="J210" s="272">
        <v>0.37197362637362635</v>
      </c>
      <c r="K210" s="272">
        <v>0</v>
      </c>
      <c r="L210" s="272">
        <v>0</v>
      </c>
      <c r="M210" s="392">
        <v>0</v>
      </c>
      <c r="N210" s="62"/>
      <c r="O210" s="62"/>
      <c r="P210" s="62"/>
      <c r="Q210" s="62"/>
      <c r="R210" s="62"/>
      <c r="S210" s="62"/>
      <c r="T210" s="62"/>
    </row>
    <row r="211" spans="1:20" ht="18.399999999999999" customHeight="1">
      <c r="A211" s="76"/>
      <c r="B211" s="77"/>
      <c r="C211" s="78" t="s">
        <v>4</v>
      </c>
      <c r="D211" s="82" t="s">
        <v>46</v>
      </c>
      <c r="E211" s="273">
        <v>0.8835157077354634</v>
      </c>
      <c r="F211" s="273">
        <v>0.91333383482357455</v>
      </c>
      <c r="G211" s="273"/>
      <c r="H211" s="273">
        <v>0.28921722222222218</v>
      </c>
      <c r="I211" s="273">
        <v>0.74709209109401131</v>
      </c>
      <c r="J211" s="273">
        <v>0.18770573012939001</v>
      </c>
      <c r="K211" s="273">
        <v>0</v>
      </c>
      <c r="L211" s="273">
        <v>0</v>
      </c>
      <c r="M211" s="393">
        <v>0</v>
      </c>
      <c r="N211" s="62"/>
      <c r="O211" s="62"/>
      <c r="P211" s="62"/>
      <c r="Q211" s="62"/>
      <c r="R211" s="62"/>
      <c r="S211" s="62"/>
      <c r="T211" s="62"/>
    </row>
    <row r="212" spans="1:20" ht="18.399999999999999" customHeight="1">
      <c r="A212" s="69" t="s">
        <v>136</v>
      </c>
      <c r="B212" s="70" t="s">
        <v>48</v>
      </c>
      <c r="C212" s="71" t="s">
        <v>137</v>
      </c>
      <c r="D212" s="80" t="s">
        <v>42</v>
      </c>
      <c r="E212" s="73">
        <v>411627</v>
      </c>
      <c r="F212" s="351">
        <v>88008</v>
      </c>
      <c r="G212" s="351"/>
      <c r="H212" s="351">
        <v>1300</v>
      </c>
      <c r="I212" s="351">
        <v>239905</v>
      </c>
      <c r="J212" s="351">
        <v>7219</v>
      </c>
      <c r="K212" s="351">
        <v>0</v>
      </c>
      <c r="L212" s="351">
        <v>0</v>
      </c>
      <c r="M212" s="352">
        <v>75195</v>
      </c>
      <c r="N212" s="62"/>
      <c r="O212" s="62"/>
      <c r="P212" s="62"/>
      <c r="Q212" s="62"/>
      <c r="R212" s="62"/>
      <c r="S212" s="62"/>
      <c r="T212" s="62"/>
    </row>
    <row r="213" spans="1:20" ht="18.399999999999999" customHeight="1">
      <c r="A213" s="74"/>
      <c r="B213" s="70"/>
      <c r="C213" s="71" t="s">
        <v>4</v>
      </c>
      <c r="D213" s="80" t="s">
        <v>43</v>
      </c>
      <c r="E213" s="73">
        <v>539041.63243</v>
      </c>
      <c r="F213" s="73">
        <v>89629.799230000004</v>
      </c>
      <c r="G213" s="73"/>
      <c r="H213" s="73">
        <v>1451.5832499999999</v>
      </c>
      <c r="I213" s="73">
        <v>346538.00275000004</v>
      </c>
      <c r="J213" s="73">
        <v>14363.680849999999</v>
      </c>
      <c r="K213" s="73">
        <v>0</v>
      </c>
      <c r="L213" s="73">
        <v>0</v>
      </c>
      <c r="M213" s="391">
        <v>87058.566349999994</v>
      </c>
      <c r="N213" s="62"/>
      <c r="O213" s="62"/>
      <c r="P213" s="62"/>
      <c r="Q213" s="62"/>
      <c r="R213" s="62"/>
      <c r="S213" s="62"/>
      <c r="T213" s="62"/>
    </row>
    <row r="214" spans="1:20" ht="18.399999999999999" customHeight="1">
      <c r="A214" s="74"/>
      <c r="B214" s="70"/>
      <c r="C214" s="71" t="s">
        <v>4</v>
      </c>
      <c r="D214" s="80" t="s">
        <v>44</v>
      </c>
      <c r="E214" s="73">
        <v>396780.33542000013</v>
      </c>
      <c r="F214" s="73">
        <v>85552.850229999996</v>
      </c>
      <c r="G214" s="73"/>
      <c r="H214" s="73">
        <v>988.43349999999998</v>
      </c>
      <c r="I214" s="73">
        <v>247209.99042000013</v>
      </c>
      <c r="J214" s="73">
        <v>9403.385839999999</v>
      </c>
      <c r="K214" s="73">
        <v>0</v>
      </c>
      <c r="L214" s="73">
        <v>0</v>
      </c>
      <c r="M214" s="391">
        <v>53625.675430000025</v>
      </c>
      <c r="N214" s="62"/>
      <c r="O214" s="62"/>
      <c r="P214" s="62"/>
      <c r="Q214" s="62"/>
      <c r="R214" s="62"/>
      <c r="S214" s="62"/>
      <c r="T214" s="62"/>
    </row>
    <row r="215" spans="1:20" ht="18.399999999999999" customHeight="1">
      <c r="A215" s="74"/>
      <c r="B215" s="70"/>
      <c r="C215" s="71" t="s">
        <v>4</v>
      </c>
      <c r="D215" s="80" t="s">
        <v>45</v>
      </c>
      <c r="E215" s="272">
        <v>0.96393175233888961</v>
      </c>
      <c r="F215" s="272">
        <v>0.97210310687664758</v>
      </c>
      <c r="G215" s="272"/>
      <c r="H215" s="272">
        <v>0.76033346153846149</v>
      </c>
      <c r="I215" s="272">
        <v>1.0304495130155693</v>
      </c>
      <c r="J215" s="272">
        <v>1.3025884249896107</v>
      </c>
      <c r="K215" s="272">
        <v>0</v>
      </c>
      <c r="L215" s="272">
        <v>0</v>
      </c>
      <c r="M215" s="392">
        <v>0.71315480324489688</v>
      </c>
      <c r="N215" s="62"/>
      <c r="O215" s="62"/>
      <c r="P215" s="62"/>
      <c r="Q215" s="62"/>
      <c r="R215" s="62"/>
      <c r="S215" s="62"/>
      <c r="T215" s="62"/>
    </row>
    <row r="216" spans="1:20" ht="18.399999999999999" customHeight="1">
      <c r="A216" s="76"/>
      <c r="B216" s="77"/>
      <c r="C216" s="78" t="s">
        <v>4</v>
      </c>
      <c r="D216" s="82" t="s">
        <v>46</v>
      </c>
      <c r="E216" s="273">
        <v>0.73608476887270125</v>
      </c>
      <c r="F216" s="273">
        <v>0.95451346499685774</v>
      </c>
      <c r="G216" s="273"/>
      <c r="H216" s="273">
        <v>0.68093476553962717</v>
      </c>
      <c r="I216" s="273">
        <v>0.71337050614429354</v>
      </c>
      <c r="J216" s="273">
        <v>0.65466407519072656</v>
      </c>
      <c r="K216" s="273">
        <v>0</v>
      </c>
      <c r="L216" s="273">
        <v>0</v>
      </c>
      <c r="M216" s="393">
        <v>0.61597241579202766</v>
      </c>
      <c r="N216" s="62"/>
      <c r="O216" s="62"/>
      <c r="P216" s="62"/>
      <c r="Q216" s="62"/>
      <c r="R216" s="62"/>
      <c r="S216" s="62"/>
      <c r="T216" s="62"/>
    </row>
    <row r="217" spans="1:20" ht="18.399999999999999" customHeight="1">
      <c r="A217" s="69" t="s">
        <v>138</v>
      </c>
      <c r="B217" s="70" t="s">
        <v>48</v>
      </c>
      <c r="C217" s="71" t="s">
        <v>139</v>
      </c>
      <c r="D217" s="80" t="s">
        <v>42</v>
      </c>
      <c r="E217" s="73">
        <v>20467592</v>
      </c>
      <c r="F217" s="351">
        <v>189901</v>
      </c>
      <c r="G217" s="351"/>
      <c r="H217" s="351">
        <v>8595776</v>
      </c>
      <c r="I217" s="351">
        <v>11150353</v>
      </c>
      <c r="J217" s="351">
        <v>471671</v>
      </c>
      <c r="K217" s="351">
        <v>0</v>
      </c>
      <c r="L217" s="351">
        <v>0</v>
      </c>
      <c r="M217" s="352">
        <v>59891</v>
      </c>
      <c r="N217" s="62"/>
      <c r="O217" s="62"/>
      <c r="P217" s="62"/>
      <c r="Q217" s="62"/>
      <c r="R217" s="62"/>
      <c r="S217" s="62"/>
      <c r="T217" s="62"/>
    </row>
    <row r="218" spans="1:20" ht="18.399999999999999" customHeight="1">
      <c r="A218" s="74"/>
      <c r="B218" s="70"/>
      <c r="C218" s="71" t="s">
        <v>4</v>
      </c>
      <c r="D218" s="80" t="s">
        <v>43</v>
      </c>
      <c r="E218" s="73">
        <v>21870905.030139994</v>
      </c>
      <c r="F218" s="73">
        <v>202596.36</v>
      </c>
      <c r="G218" s="73"/>
      <c r="H218" s="73">
        <v>8585977.9379999992</v>
      </c>
      <c r="I218" s="73">
        <v>11436697.044999996</v>
      </c>
      <c r="J218" s="73">
        <v>1456020.7631400002</v>
      </c>
      <c r="K218" s="73">
        <v>0</v>
      </c>
      <c r="L218" s="73">
        <v>0</v>
      </c>
      <c r="M218" s="391">
        <v>189612.92399999991</v>
      </c>
      <c r="N218" s="62"/>
      <c r="O218" s="62"/>
      <c r="P218" s="62"/>
      <c r="Q218" s="62"/>
      <c r="R218" s="62"/>
      <c r="S218" s="62"/>
      <c r="T218" s="62"/>
    </row>
    <row r="219" spans="1:20" ht="18.399999999999999" customHeight="1">
      <c r="A219" s="74"/>
      <c r="B219" s="70"/>
      <c r="C219" s="71" t="s">
        <v>4</v>
      </c>
      <c r="D219" s="80" t="s">
        <v>44</v>
      </c>
      <c r="E219" s="73">
        <v>16847666.20465</v>
      </c>
      <c r="F219" s="73">
        <v>177120.94810000001</v>
      </c>
      <c r="G219" s="73"/>
      <c r="H219" s="73">
        <v>7141981.4649999999</v>
      </c>
      <c r="I219" s="73">
        <v>9077486.0482399985</v>
      </c>
      <c r="J219" s="73">
        <v>348055.99291999993</v>
      </c>
      <c r="K219" s="73">
        <v>0</v>
      </c>
      <c r="L219" s="73">
        <v>0</v>
      </c>
      <c r="M219" s="391">
        <v>103021.75038999997</v>
      </c>
      <c r="N219" s="62"/>
      <c r="O219" s="62"/>
      <c r="P219" s="62"/>
      <c r="Q219" s="62"/>
      <c r="R219" s="62"/>
      <c r="S219" s="62"/>
      <c r="T219" s="62"/>
    </row>
    <row r="220" spans="1:20" ht="18.399999999999999" customHeight="1">
      <c r="A220" s="74"/>
      <c r="B220" s="70"/>
      <c r="C220" s="71" t="s">
        <v>4</v>
      </c>
      <c r="D220" s="80" t="s">
        <v>45</v>
      </c>
      <c r="E220" s="272">
        <v>0.82313865767160099</v>
      </c>
      <c r="F220" s="272">
        <v>0.93270150288834708</v>
      </c>
      <c r="G220" s="272"/>
      <c r="H220" s="272">
        <v>0.83087105399210026</v>
      </c>
      <c r="I220" s="272">
        <v>0.81409853555667688</v>
      </c>
      <c r="J220" s="272">
        <v>0.73792112069641747</v>
      </c>
      <c r="K220" s="272">
        <v>0</v>
      </c>
      <c r="L220" s="272">
        <v>0</v>
      </c>
      <c r="M220" s="392">
        <v>1.7201541198176682</v>
      </c>
      <c r="N220" s="62"/>
      <c r="O220" s="62"/>
      <c r="P220" s="62"/>
      <c r="Q220" s="62"/>
      <c r="R220" s="62"/>
      <c r="S220" s="62"/>
      <c r="T220" s="62"/>
    </row>
    <row r="221" spans="1:20" ht="18.399999999999999" customHeight="1">
      <c r="A221" s="76"/>
      <c r="B221" s="77"/>
      <c r="C221" s="78" t="s">
        <v>4</v>
      </c>
      <c r="D221" s="79" t="s">
        <v>46</v>
      </c>
      <c r="E221" s="394">
        <v>0.77032322994555835</v>
      </c>
      <c r="F221" s="273">
        <v>0.87425533262295541</v>
      </c>
      <c r="G221" s="273"/>
      <c r="H221" s="273">
        <v>0.83181921926340741</v>
      </c>
      <c r="I221" s="273">
        <v>0.79371570415153914</v>
      </c>
      <c r="J221" s="273">
        <v>0.23904603679510403</v>
      </c>
      <c r="K221" s="273">
        <v>0</v>
      </c>
      <c r="L221" s="273">
        <v>0</v>
      </c>
      <c r="M221" s="393">
        <v>0.54332662677571508</v>
      </c>
      <c r="N221" s="62"/>
      <c r="O221" s="62"/>
      <c r="P221" s="62"/>
      <c r="Q221" s="62"/>
      <c r="R221" s="62"/>
      <c r="S221" s="62"/>
      <c r="T221" s="62"/>
    </row>
    <row r="222" spans="1:20" ht="18.399999999999999" customHeight="1">
      <c r="A222" s="69" t="s">
        <v>140</v>
      </c>
      <c r="B222" s="70" t="s">
        <v>48</v>
      </c>
      <c r="C222" s="71" t="s">
        <v>141</v>
      </c>
      <c r="D222" s="72" t="s">
        <v>42</v>
      </c>
      <c r="E222" s="73">
        <v>180826</v>
      </c>
      <c r="F222" s="351">
        <v>172800</v>
      </c>
      <c r="G222" s="351"/>
      <c r="H222" s="351">
        <v>1135</v>
      </c>
      <c r="I222" s="351">
        <v>5369</v>
      </c>
      <c r="J222" s="351">
        <v>1522</v>
      </c>
      <c r="K222" s="351">
        <v>0</v>
      </c>
      <c r="L222" s="351">
        <v>0</v>
      </c>
      <c r="M222" s="352">
        <v>0</v>
      </c>
      <c r="N222" s="62"/>
      <c r="O222" s="62"/>
      <c r="P222" s="62"/>
      <c r="Q222" s="62"/>
      <c r="R222" s="62"/>
      <c r="S222" s="62"/>
      <c r="T222" s="62"/>
    </row>
    <row r="223" spans="1:20" ht="18.399999999999999" customHeight="1">
      <c r="A223" s="74"/>
      <c r="B223" s="70"/>
      <c r="C223" s="71" t="s">
        <v>142</v>
      </c>
      <c r="D223" s="80" t="s">
        <v>43</v>
      </c>
      <c r="E223" s="73">
        <v>184965.08399999997</v>
      </c>
      <c r="F223" s="73">
        <v>177060.72499999998</v>
      </c>
      <c r="G223" s="73"/>
      <c r="H223" s="73">
        <v>1138.5</v>
      </c>
      <c r="I223" s="73">
        <v>5365.5010000000002</v>
      </c>
      <c r="J223" s="73">
        <v>1400.3579999999999</v>
      </c>
      <c r="K223" s="73">
        <v>0</v>
      </c>
      <c r="L223" s="73">
        <v>0</v>
      </c>
      <c r="M223" s="391">
        <v>0</v>
      </c>
      <c r="N223" s="62"/>
      <c r="O223" s="62"/>
      <c r="P223" s="62"/>
      <c r="Q223" s="62"/>
      <c r="R223" s="62"/>
      <c r="S223" s="62"/>
      <c r="T223" s="62"/>
    </row>
    <row r="224" spans="1:20" ht="18.399999999999999" customHeight="1">
      <c r="A224" s="74"/>
      <c r="B224" s="70"/>
      <c r="C224" s="71" t="s">
        <v>4</v>
      </c>
      <c r="D224" s="80" t="s">
        <v>44</v>
      </c>
      <c r="E224" s="73">
        <v>146919.12439000001</v>
      </c>
      <c r="F224" s="73">
        <v>141899.68236999999</v>
      </c>
      <c r="G224" s="73"/>
      <c r="H224" s="73">
        <v>843.39857999999992</v>
      </c>
      <c r="I224" s="73">
        <v>3532.0355700000005</v>
      </c>
      <c r="J224" s="73">
        <v>644.00786999999991</v>
      </c>
      <c r="K224" s="73">
        <v>0</v>
      </c>
      <c r="L224" s="73">
        <v>0</v>
      </c>
      <c r="M224" s="391">
        <v>0</v>
      </c>
      <c r="N224" s="62"/>
      <c r="O224" s="62"/>
      <c r="P224" s="62"/>
      <c r="Q224" s="62"/>
      <c r="R224" s="62"/>
      <c r="S224" s="62"/>
      <c r="T224" s="62"/>
    </row>
    <row r="225" spans="1:20" ht="18.399999999999999" customHeight="1">
      <c r="A225" s="74"/>
      <c r="B225" s="70"/>
      <c r="C225" s="71" t="s">
        <v>4</v>
      </c>
      <c r="D225" s="80" t="s">
        <v>45</v>
      </c>
      <c r="E225" s="272">
        <v>0.81248893627022667</v>
      </c>
      <c r="F225" s="272">
        <v>0.82117871741898141</v>
      </c>
      <c r="G225" s="272"/>
      <c r="H225" s="272">
        <v>0.74308244933920697</v>
      </c>
      <c r="I225" s="272">
        <v>0.65785724902216436</v>
      </c>
      <c r="J225" s="272">
        <v>0.42313263469119572</v>
      </c>
      <c r="K225" s="272">
        <v>0</v>
      </c>
      <c r="L225" s="272">
        <v>0</v>
      </c>
      <c r="M225" s="392">
        <v>0</v>
      </c>
      <c r="N225" s="62"/>
      <c r="O225" s="62"/>
      <c r="P225" s="62"/>
      <c r="Q225" s="62"/>
      <c r="R225" s="62"/>
      <c r="S225" s="62"/>
      <c r="T225" s="62"/>
    </row>
    <row r="226" spans="1:20" ht="18.399999999999999" customHeight="1">
      <c r="A226" s="76"/>
      <c r="B226" s="77"/>
      <c r="C226" s="78" t="s">
        <v>4</v>
      </c>
      <c r="D226" s="82" t="s">
        <v>46</v>
      </c>
      <c r="E226" s="273">
        <v>0.79430734283882487</v>
      </c>
      <c r="F226" s="273">
        <v>0.80141817091283241</v>
      </c>
      <c r="G226" s="273"/>
      <c r="H226" s="273">
        <v>0.74079805006587607</v>
      </c>
      <c r="I226" s="273">
        <v>0.65828625695904264</v>
      </c>
      <c r="J226" s="273">
        <v>0.45988802149164709</v>
      </c>
      <c r="K226" s="273">
        <v>0</v>
      </c>
      <c r="L226" s="273">
        <v>0</v>
      </c>
      <c r="M226" s="393">
        <v>0</v>
      </c>
      <c r="N226" s="62"/>
      <c r="O226" s="62"/>
      <c r="P226" s="62"/>
      <c r="Q226" s="62"/>
      <c r="R226" s="62"/>
      <c r="S226" s="62"/>
      <c r="T226" s="62"/>
    </row>
    <row r="227" spans="1:20" ht="18.399999999999999" customHeight="1">
      <c r="A227" s="69" t="s">
        <v>143</v>
      </c>
      <c r="B227" s="70" t="s">
        <v>48</v>
      </c>
      <c r="C227" s="71" t="s">
        <v>144</v>
      </c>
      <c r="D227" s="80" t="s">
        <v>42</v>
      </c>
      <c r="E227" s="73">
        <v>884454</v>
      </c>
      <c r="F227" s="351">
        <v>798709</v>
      </c>
      <c r="G227" s="351"/>
      <c r="H227" s="351">
        <v>263</v>
      </c>
      <c r="I227" s="351">
        <v>48299</v>
      </c>
      <c r="J227" s="351">
        <v>490</v>
      </c>
      <c r="K227" s="351">
        <v>0</v>
      </c>
      <c r="L227" s="351">
        <v>0</v>
      </c>
      <c r="M227" s="352">
        <v>36693</v>
      </c>
      <c r="N227" s="62"/>
      <c r="O227" s="62"/>
      <c r="P227" s="62"/>
      <c r="Q227" s="62"/>
      <c r="R227" s="62"/>
      <c r="S227" s="62"/>
      <c r="T227" s="62"/>
    </row>
    <row r="228" spans="1:20" ht="18.399999999999999" customHeight="1">
      <c r="A228" s="74"/>
      <c r="B228" s="70"/>
      <c r="C228" s="71" t="s">
        <v>4</v>
      </c>
      <c r="D228" s="80" t="s">
        <v>43</v>
      </c>
      <c r="E228" s="73">
        <v>926656.52087999997</v>
      </c>
      <c r="F228" s="73">
        <v>813709</v>
      </c>
      <c r="G228" s="73"/>
      <c r="H228" s="73">
        <v>238</v>
      </c>
      <c r="I228" s="73">
        <v>52953.134000000005</v>
      </c>
      <c r="J228" s="73">
        <v>417.3</v>
      </c>
      <c r="K228" s="73">
        <v>0</v>
      </c>
      <c r="L228" s="73">
        <v>0</v>
      </c>
      <c r="M228" s="391">
        <v>59339.08688000001</v>
      </c>
      <c r="N228" s="62"/>
      <c r="O228" s="62"/>
      <c r="P228" s="62"/>
      <c r="Q228" s="62"/>
      <c r="R228" s="62"/>
      <c r="S228" s="62"/>
      <c r="T228" s="62"/>
    </row>
    <row r="229" spans="1:20" ht="18.399999999999999" customHeight="1">
      <c r="A229" s="74"/>
      <c r="B229" s="70"/>
      <c r="C229" s="71" t="s">
        <v>4</v>
      </c>
      <c r="D229" s="80" t="s">
        <v>44</v>
      </c>
      <c r="E229" s="73">
        <v>767621.34212000004</v>
      </c>
      <c r="F229" s="73">
        <v>679093.62019999989</v>
      </c>
      <c r="G229" s="73"/>
      <c r="H229" s="73">
        <v>57.947590000000005</v>
      </c>
      <c r="I229" s="73">
        <v>37156.952580000005</v>
      </c>
      <c r="J229" s="73">
        <v>352.3</v>
      </c>
      <c r="K229" s="73">
        <v>0</v>
      </c>
      <c r="L229" s="73">
        <v>0</v>
      </c>
      <c r="M229" s="391">
        <v>50960.521750000022</v>
      </c>
      <c r="N229" s="62"/>
      <c r="O229" s="62"/>
      <c r="P229" s="62"/>
      <c r="Q229" s="62"/>
      <c r="R229" s="62"/>
      <c r="S229" s="62"/>
      <c r="T229" s="62"/>
    </row>
    <row r="230" spans="1:20" ht="18.399999999999999" customHeight="1">
      <c r="A230" s="74"/>
      <c r="B230" s="70"/>
      <c r="C230" s="71" t="s">
        <v>4</v>
      </c>
      <c r="D230" s="80" t="s">
        <v>45</v>
      </c>
      <c r="E230" s="272">
        <v>0.86790420091943732</v>
      </c>
      <c r="F230" s="272">
        <v>0.85023909859535807</v>
      </c>
      <c r="G230" s="272"/>
      <c r="H230" s="272">
        <v>0.22033304182509508</v>
      </c>
      <c r="I230" s="272">
        <v>0.76931101223627829</v>
      </c>
      <c r="J230" s="272">
        <v>0.71897959183673477</v>
      </c>
      <c r="K230" s="272">
        <v>0</v>
      </c>
      <c r="L230" s="272">
        <v>0</v>
      </c>
      <c r="M230" s="392">
        <v>1.3888349753358957</v>
      </c>
      <c r="N230" s="62"/>
      <c r="O230" s="62"/>
      <c r="P230" s="62"/>
      <c r="Q230" s="62"/>
      <c r="R230" s="62"/>
      <c r="S230" s="62"/>
      <c r="T230" s="62"/>
    </row>
    <row r="231" spans="1:20" ht="18.399999999999999" customHeight="1">
      <c r="A231" s="76"/>
      <c r="B231" s="77"/>
      <c r="C231" s="78" t="s">
        <v>4</v>
      </c>
      <c r="D231" s="82" t="s">
        <v>46</v>
      </c>
      <c r="E231" s="273">
        <v>0.82837742445391516</v>
      </c>
      <c r="F231" s="273">
        <v>0.83456569879404052</v>
      </c>
      <c r="G231" s="273"/>
      <c r="H231" s="273">
        <v>0.24347726890756305</v>
      </c>
      <c r="I231" s="273">
        <v>0.70169506076826349</v>
      </c>
      <c r="J231" s="273">
        <v>0.84423676012461057</v>
      </c>
      <c r="K231" s="273">
        <v>0</v>
      </c>
      <c r="L231" s="273">
        <v>0</v>
      </c>
      <c r="M231" s="393">
        <v>0.85880192010800982</v>
      </c>
      <c r="N231" s="62"/>
      <c r="O231" s="62"/>
      <c r="P231" s="62"/>
      <c r="Q231" s="62"/>
      <c r="R231" s="62"/>
      <c r="S231" s="62"/>
      <c r="T231" s="62"/>
    </row>
    <row r="232" spans="1:20" ht="18.399999999999999" customHeight="1">
      <c r="A232" s="69" t="s">
        <v>145</v>
      </c>
      <c r="B232" s="70" t="s">
        <v>48</v>
      </c>
      <c r="C232" s="71" t="s">
        <v>146</v>
      </c>
      <c r="D232" s="80" t="s">
        <v>42</v>
      </c>
      <c r="E232" s="73">
        <v>2035677</v>
      </c>
      <c r="F232" s="351">
        <v>21243</v>
      </c>
      <c r="G232" s="351"/>
      <c r="H232" s="351">
        <v>277993</v>
      </c>
      <c r="I232" s="351">
        <v>1684261</v>
      </c>
      <c r="J232" s="351">
        <v>52180</v>
      </c>
      <c r="K232" s="351">
        <v>0</v>
      </c>
      <c r="L232" s="351">
        <v>0</v>
      </c>
      <c r="M232" s="352">
        <v>0</v>
      </c>
      <c r="N232" s="62"/>
      <c r="O232" s="62"/>
      <c r="P232" s="62"/>
      <c r="Q232" s="62"/>
      <c r="R232" s="62"/>
      <c r="S232" s="62"/>
      <c r="T232" s="62"/>
    </row>
    <row r="233" spans="1:20" ht="18.399999999999999" customHeight="1">
      <c r="A233" s="69"/>
      <c r="B233" s="70"/>
      <c r="C233" s="71" t="s">
        <v>4</v>
      </c>
      <c r="D233" s="80" t="s">
        <v>43</v>
      </c>
      <c r="E233" s="73">
        <v>2165686.44</v>
      </c>
      <c r="F233" s="73">
        <v>134838.981</v>
      </c>
      <c r="G233" s="73"/>
      <c r="H233" s="73">
        <v>277311.94999999995</v>
      </c>
      <c r="I233" s="73">
        <v>1700059.5649999999</v>
      </c>
      <c r="J233" s="73">
        <v>53475.944000000003</v>
      </c>
      <c r="K233" s="73">
        <v>0</v>
      </c>
      <c r="L233" s="73">
        <v>0</v>
      </c>
      <c r="M233" s="391">
        <v>0</v>
      </c>
      <c r="N233" s="62"/>
      <c r="O233" s="62"/>
      <c r="P233" s="62"/>
      <c r="Q233" s="62"/>
      <c r="R233" s="62"/>
      <c r="S233" s="62"/>
      <c r="T233" s="62"/>
    </row>
    <row r="234" spans="1:20" ht="18.399999999999999" customHeight="1">
      <c r="A234" s="74"/>
      <c r="B234" s="70"/>
      <c r="C234" s="71" t="s">
        <v>4</v>
      </c>
      <c r="D234" s="80" t="s">
        <v>44</v>
      </c>
      <c r="E234" s="73">
        <v>1713819.0487100005</v>
      </c>
      <c r="F234" s="73">
        <v>101312.52047</v>
      </c>
      <c r="G234" s="73"/>
      <c r="H234" s="73">
        <v>179529.17939999999</v>
      </c>
      <c r="I234" s="73">
        <v>1421290.8598200004</v>
      </c>
      <c r="J234" s="73">
        <v>11686.489020000001</v>
      </c>
      <c r="K234" s="73">
        <v>0</v>
      </c>
      <c r="L234" s="73">
        <v>0</v>
      </c>
      <c r="M234" s="391">
        <v>0</v>
      </c>
      <c r="N234" s="62"/>
      <c r="O234" s="62"/>
      <c r="P234" s="62"/>
      <c r="Q234" s="62"/>
      <c r="R234" s="62"/>
      <c r="S234" s="62"/>
      <c r="T234" s="62"/>
    </row>
    <row r="235" spans="1:20" ht="18.399999999999999" customHeight="1">
      <c r="A235" s="74"/>
      <c r="B235" s="70"/>
      <c r="C235" s="71" t="s">
        <v>4</v>
      </c>
      <c r="D235" s="80" t="s">
        <v>45</v>
      </c>
      <c r="E235" s="272">
        <v>0.84189144383416448</v>
      </c>
      <c r="F235" s="272">
        <v>4.7692190589841363</v>
      </c>
      <c r="G235" s="272"/>
      <c r="H235" s="272">
        <v>0.64580467637674333</v>
      </c>
      <c r="I235" s="272">
        <v>0.84386615840419055</v>
      </c>
      <c r="J235" s="272">
        <v>0.22396491031046378</v>
      </c>
      <c r="K235" s="272">
        <v>0</v>
      </c>
      <c r="L235" s="272">
        <v>0</v>
      </c>
      <c r="M235" s="392">
        <v>0</v>
      </c>
      <c r="N235" s="62"/>
      <c r="O235" s="62"/>
      <c r="P235" s="62"/>
      <c r="Q235" s="62"/>
      <c r="R235" s="62"/>
      <c r="S235" s="62"/>
      <c r="T235" s="62"/>
    </row>
    <row r="236" spans="1:20" ht="18.399999999999999" customHeight="1">
      <c r="A236" s="76"/>
      <c r="B236" s="77"/>
      <c r="C236" s="78" t="s">
        <v>4</v>
      </c>
      <c r="D236" s="82" t="s">
        <v>46</v>
      </c>
      <c r="E236" s="273">
        <v>0.79135142422095073</v>
      </c>
      <c r="F236" s="273">
        <v>0.75135928585814515</v>
      </c>
      <c r="G236" s="273"/>
      <c r="H236" s="273">
        <v>0.64739070710800606</v>
      </c>
      <c r="I236" s="273">
        <v>0.836024154141917</v>
      </c>
      <c r="J236" s="273">
        <v>0.21853731128149884</v>
      </c>
      <c r="K236" s="273">
        <v>0</v>
      </c>
      <c r="L236" s="273">
        <v>0</v>
      </c>
      <c r="M236" s="393">
        <v>0</v>
      </c>
      <c r="N236" s="62"/>
      <c r="O236" s="62"/>
      <c r="P236" s="62"/>
      <c r="Q236" s="62"/>
      <c r="R236" s="62"/>
      <c r="S236" s="62"/>
      <c r="T236" s="62"/>
    </row>
    <row r="237" spans="1:20" ht="18.399999999999999" customHeight="1">
      <c r="A237" s="69" t="s">
        <v>147</v>
      </c>
      <c r="B237" s="70" t="s">
        <v>48</v>
      </c>
      <c r="C237" s="71" t="s">
        <v>148</v>
      </c>
      <c r="D237" s="80" t="s">
        <v>42</v>
      </c>
      <c r="E237" s="73">
        <v>5103028</v>
      </c>
      <c r="F237" s="351">
        <v>2867888</v>
      </c>
      <c r="G237" s="351"/>
      <c r="H237" s="351">
        <v>4488</v>
      </c>
      <c r="I237" s="351">
        <v>1346860</v>
      </c>
      <c r="J237" s="351">
        <v>783336</v>
      </c>
      <c r="K237" s="351">
        <v>0</v>
      </c>
      <c r="L237" s="351">
        <v>0</v>
      </c>
      <c r="M237" s="352">
        <v>100456</v>
      </c>
      <c r="N237" s="62"/>
      <c r="O237" s="62"/>
      <c r="P237" s="62"/>
      <c r="Q237" s="62"/>
      <c r="R237" s="62"/>
      <c r="S237" s="62"/>
      <c r="T237" s="62"/>
    </row>
    <row r="238" spans="1:20" ht="18.399999999999999" customHeight="1">
      <c r="A238" s="74"/>
      <c r="B238" s="70"/>
      <c r="C238" s="71" t="s">
        <v>4</v>
      </c>
      <c r="D238" s="80" t="s">
        <v>43</v>
      </c>
      <c r="E238" s="73">
        <v>6210830.5389999989</v>
      </c>
      <c r="F238" s="73">
        <v>3672126.3325399999</v>
      </c>
      <c r="G238" s="73"/>
      <c r="H238" s="73">
        <v>4739.3879999999999</v>
      </c>
      <c r="I238" s="73">
        <v>1482832.7134599995</v>
      </c>
      <c r="J238" s="73">
        <v>882281.0680000002</v>
      </c>
      <c r="K238" s="73">
        <v>0</v>
      </c>
      <c r="L238" s="73">
        <v>0</v>
      </c>
      <c r="M238" s="391">
        <v>168851.03700000001</v>
      </c>
      <c r="N238" s="62"/>
      <c r="O238" s="62"/>
      <c r="P238" s="62"/>
      <c r="Q238" s="62"/>
      <c r="R238" s="62"/>
      <c r="S238" s="62"/>
      <c r="T238" s="62"/>
    </row>
    <row r="239" spans="1:20" ht="18.399999999999999" customHeight="1">
      <c r="A239" s="74"/>
      <c r="B239" s="70"/>
      <c r="C239" s="71" t="s">
        <v>4</v>
      </c>
      <c r="D239" s="80" t="s">
        <v>44</v>
      </c>
      <c r="E239" s="73">
        <v>4143398.44778</v>
      </c>
      <c r="F239" s="73">
        <v>2799197.7630099999</v>
      </c>
      <c r="G239" s="73"/>
      <c r="H239" s="73">
        <v>2720.1063300000001</v>
      </c>
      <c r="I239" s="73">
        <v>806783.10831000039</v>
      </c>
      <c r="J239" s="73">
        <v>445149.36997000012</v>
      </c>
      <c r="K239" s="73">
        <v>0</v>
      </c>
      <c r="L239" s="73">
        <v>0</v>
      </c>
      <c r="M239" s="391">
        <v>89548.100160000002</v>
      </c>
      <c r="N239" s="62"/>
      <c r="O239" s="62"/>
      <c r="P239" s="62"/>
      <c r="Q239" s="62"/>
      <c r="R239" s="62"/>
      <c r="S239" s="62"/>
      <c r="T239" s="62"/>
    </row>
    <row r="240" spans="1:20" ht="18.399999999999999" customHeight="1">
      <c r="A240" s="74"/>
      <c r="B240" s="70"/>
      <c r="C240" s="71" t="s">
        <v>4</v>
      </c>
      <c r="D240" s="80" t="s">
        <v>45</v>
      </c>
      <c r="E240" s="272">
        <v>0.81194899337804927</v>
      </c>
      <c r="F240" s="272">
        <v>0.97604849387772463</v>
      </c>
      <c r="G240" s="272"/>
      <c r="H240" s="272">
        <v>0.6060842981283423</v>
      </c>
      <c r="I240" s="272">
        <v>0.5990103710185174</v>
      </c>
      <c r="J240" s="272">
        <v>0.56827385690176391</v>
      </c>
      <c r="K240" s="272">
        <v>0</v>
      </c>
      <c r="L240" s="272">
        <v>0</v>
      </c>
      <c r="M240" s="392">
        <v>0.8914161439834356</v>
      </c>
      <c r="N240" s="62"/>
      <c r="O240" s="62"/>
      <c r="P240" s="62"/>
      <c r="Q240" s="62"/>
      <c r="R240" s="62"/>
      <c r="S240" s="62"/>
      <c r="T240" s="62"/>
    </row>
    <row r="241" spans="1:20" ht="18.399999999999999" customHeight="1">
      <c r="A241" s="76"/>
      <c r="B241" s="77"/>
      <c r="C241" s="78" t="s">
        <v>4</v>
      </c>
      <c r="D241" s="82" t="s">
        <v>46</v>
      </c>
      <c r="E241" s="273">
        <v>0.66712469801939334</v>
      </c>
      <c r="F241" s="273">
        <v>0.762282533202991</v>
      </c>
      <c r="G241" s="273"/>
      <c r="H241" s="273">
        <v>0.57393619809139917</v>
      </c>
      <c r="I241" s="273">
        <v>0.54408235061625776</v>
      </c>
      <c r="J241" s="273">
        <v>0.50454371754693483</v>
      </c>
      <c r="K241" s="273">
        <v>0</v>
      </c>
      <c r="L241" s="273">
        <v>0</v>
      </c>
      <c r="M241" s="393">
        <v>0.5303378750347858</v>
      </c>
      <c r="N241" s="62"/>
      <c r="O241" s="62"/>
      <c r="P241" s="62"/>
      <c r="Q241" s="62"/>
      <c r="R241" s="62"/>
      <c r="S241" s="62"/>
      <c r="T241" s="62"/>
    </row>
    <row r="242" spans="1:20" ht="18.399999999999999" customHeight="1">
      <c r="A242" s="69" t="s">
        <v>149</v>
      </c>
      <c r="B242" s="70" t="s">
        <v>48</v>
      </c>
      <c r="C242" s="71" t="s">
        <v>150</v>
      </c>
      <c r="D242" s="80" t="s">
        <v>42</v>
      </c>
      <c r="E242" s="73">
        <v>306707</v>
      </c>
      <c r="F242" s="351">
        <v>228318</v>
      </c>
      <c r="G242" s="351"/>
      <c r="H242" s="351">
        <v>83</v>
      </c>
      <c r="I242" s="351">
        <v>50251</v>
      </c>
      <c r="J242" s="351">
        <v>2386</v>
      </c>
      <c r="K242" s="351">
        <v>0</v>
      </c>
      <c r="L242" s="351">
        <v>0</v>
      </c>
      <c r="M242" s="352">
        <v>25669</v>
      </c>
      <c r="N242" s="62"/>
      <c r="O242" s="62"/>
      <c r="P242" s="62"/>
      <c r="Q242" s="62"/>
      <c r="R242" s="62"/>
      <c r="S242" s="62"/>
      <c r="T242" s="62"/>
    </row>
    <row r="243" spans="1:20" ht="18" customHeight="1">
      <c r="A243" s="69"/>
      <c r="B243" s="70"/>
      <c r="C243" s="71" t="s">
        <v>4</v>
      </c>
      <c r="D243" s="80" t="s">
        <v>43</v>
      </c>
      <c r="E243" s="73">
        <v>324157.76139</v>
      </c>
      <c r="F243" s="73">
        <v>228318</v>
      </c>
      <c r="G243" s="73"/>
      <c r="H243" s="73">
        <v>83</v>
      </c>
      <c r="I243" s="73">
        <v>66124.256389999995</v>
      </c>
      <c r="J243" s="73">
        <v>2189.5680000000002</v>
      </c>
      <c r="K243" s="73">
        <v>0</v>
      </c>
      <c r="L243" s="73">
        <v>0</v>
      </c>
      <c r="M243" s="391">
        <v>27442.937000000002</v>
      </c>
      <c r="N243" s="62"/>
      <c r="O243" s="62"/>
      <c r="P243" s="62"/>
      <c r="Q243" s="62"/>
      <c r="R243" s="62"/>
      <c r="S243" s="62"/>
      <c r="T243" s="62"/>
    </row>
    <row r="244" spans="1:20" ht="18.399999999999999" customHeight="1">
      <c r="A244" s="74"/>
      <c r="B244" s="70"/>
      <c r="C244" s="71" t="s">
        <v>4</v>
      </c>
      <c r="D244" s="80" t="s">
        <v>44</v>
      </c>
      <c r="E244" s="73">
        <v>279861.3824</v>
      </c>
      <c r="F244" s="73">
        <v>216462</v>
      </c>
      <c r="G244" s="73"/>
      <c r="H244" s="73">
        <v>53.413800000000002</v>
      </c>
      <c r="I244" s="73">
        <v>48249.215169999989</v>
      </c>
      <c r="J244" s="73">
        <v>488.97750000000002</v>
      </c>
      <c r="K244" s="73">
        <v>0</v>
      </c>
      <c r="L244" s="73">
        <v>0</v>
      </c>
      <c r="M244" s="391">
        <v>14607.775929999998</v>
      </c>
      <c r="N244" s="62"/>
      <c r="O244" s="62"/>
      <c r="P244" s="62"/>
      <c r="Q244" s="62"/>
      <c r="R244" s="62"/>
      <c r="S244" s="62"/>
      <c r="T244" s="62"/>
    </row>
    <row r="245" spans="1:20" ht="18.399999999999999" customHeight="1">
      <c r="A245" s="74"/>
      <c r="B245" s="70"/>
      <c r="C245" s="71" t="s">
        <v>4</v>
      </c>
      <c r="D245" s="80" t="s">
        <v>45</v>
      </c>
      <c r="E245" s="272">
        <v>0.91247145451522138</v>
      </c>
      <c r="F245" s="272">
        <v>0.94807242530155311</v>
      </c>
      <c r="G245" s="272"/>
      <c r="H245" s="272">
        <v>0.64353975903614458</v>
      </c>
      <c r="I245" s="272">
        <v>0.96016427872082122</v>
      </c>
      <c r="J245" s="272">
        <v>0.20493608549874268</v>
      </c>
      <c r="K245" s="272">
        <v>0</v>
      </c>
      <c r="L245" s="272">
        <v>0</v>
      </c>
      <c r="M245" s="392">
        <v>0.56908239237991343</v>
      </c>
      <c r="N245" s="62"/>
      <c r="O245" s="62"/>
      <c r="P245" s="62"/>
      <c r="Q245" s="62"/>
      <c r="R245" s="62"/>
      <c r="S245" s="62"/>
      <c r="T245" s="62"/>
    </row>
    <row r="246" spans="1:20" ht="18.399999999999999" customHeight="1">
      <c r="A246" s="76"/>
      <c r="B246" s="77"/>
      <c r="C246" s="78" t="s">
        <v>4</v>
      </c>
      <c r="D246" s="82" t="s">
        <v>46</v>
      </c>
      <c r="E246" s="273">
        <v>0.8633493185538561</v>
      </c>
      <c r="F246" s="273">
        <v>0.94807242530155311</v>
      </c>
      <c r="G246" s="273"/>
      <c r="H246" s="273">
        <v>0.64353975903614458</v>
      </c>
      <c r="I246" s="273">
        <v>0.72967497563113226</v>
      </c>
      <c r="J246" s="273">
        <v>0.22332144971062784</v>
      </c>
      <c r="K246" s="273">
        <v>0</v>
      </c>
      <c r="L246" s="273">
        <v>0</v>
      </c>
      <c r="M246" s="393">
        <v>0.53229637665968466</v>
      </c>
      <c r="N246" s="62"/>
      <c r="O246" s="62"/>
      <c r="P246" s="62"/>
      <c r="Q246" s="62"/>
      <c r="R246" s="62"/>
      <c r="S246" s="62"/>
      <c r="T246" s="62"/>
    </row>
    <row r="247" spans="1:20" ht="18.399999999999999" customHeight="1">
      <c r="A247" s="69" t="s">
        <v>151</v>
      </c>
      <c r="B247" s="70" t="s">
        <v>48</v>
      </c>
      <c r="C247" s="71" t="s">
        <v>152</v>
      </c>
      <c r="D247" s="80" t="s">
        <v>42</v>
      </c>
      <c r="E247" s="73">
        <v>582940</v>
      </c>
      <c r="F247" s="351">
        <v>575623</v>
      </c>
      <c r="G247" s="351"/>
      <c r="H247" s="351">
        <v>22</v>
      </c>
      <c r="I247" s="351">
        <v>7120</v>
      </c>
      <c r="J247" s="351">
        <v>175</v>
      </c>
      <c r="K247" s="351">
        <v>0</v>
      </c>
      <c r="L247" s="351">
        <v>0</v>
      </c>
      <c r="M247" s="352">
        <v>0</v>
      </c>
      <c r="N247" s="62"/>
      <c r="O247" s="62"/>
      <c r="P247" s="62"/>
      <c r="Q247" s="62"/>
      <c r="R247" s="62"/>
      <c r="S247" s="62"/>
      <c r="T247" s="62"/>
    </row>
    <row r="248" spans="1:20" ht="18.399999999999999" customHeight="1">
      <c r="A248" s="69"/>
      <c r="B248" s="70"/>
      <c r="C248" s="71" t="s">
        <v>4</v>
      </c>
      <c r="D248" s="80" t="s">
        <v>43</v>
      </c>
      <c r="E248" s="73">
        <v>1433444.1089299999</v>
      </c>
      <c r="F248" s="73">
        <v>1425622.9999999998</v>
      </c>
      <c r="G248" s="73"/>
      <c r="H248" s="73">
        <v>26.8</v>
      </c>
      <c r="I248" s="73">
        <v>7684.3089300000011</v>
      </c>
      <c r="J248" s="73">
        <v>110</v>
      </c>
      <c r="K248" s="73">
        <v>0</v>
      </c>
      <c r="L248" s="73">
        <v>0</v>
      </c>
      <c r="M248" s="391">
        <v>0</v>
      </c>
      <c r="N248" s="62"/>
      <c r="O248" s="62"/>
      <c r="P248" s="62"/>
      <c r="Q248" s="62"/>
      <c r="R248" s="62"/>
      <c r="S248" s="62"/>
      <c r="T248" s="62"/>
    </row>
    <row r="249" spans="1:20" ht="18.399999999999999" customHeight="1">
      <c r="A249" s="74"/>
      <c r="B249" s="70"/>
      <c r="C249" s="71" t="s">
        <v>4</v>
      </c>
      <c r="D249" s="80" t="s">
        <v>44</v>
      </c>
      <c r="E249" s="73">
        <v>1059170.0856700002</v>
      </c>
      <c r="F249" s="73">
        <v>1054213.6753100001</v>
      </c>
      <c r="G249" s="73"/>
      <c r="H249" s="73">
        <v>17.748999999999999</v>
      </c>
      <c r="I249" s="73">
        <v>4938.6613599999991</v>
      </c>
      <c r="J249" s="73">
        <v>0</v>
      </c>
      <c r="K249" s="73">
        <v>0</v>
      </c>
      <c r="L249" s="73">
        <v>0</v>
      </c>
      <c r="M249" s="391">
        <v>0</v>
      </c>
      <c r="N249" s="62"/>
      <c r="O249" s="62"/>
      <c r="P249" s="62"/>
      <c r="Q249" s="62"/>
      <c r="R249" s="62"/>
      <c r="S249" s="62"/>
      <c r="T249" s="62"/>
    </row>
    <row r="250" spans="1:20" ht="18.399999999999999" customHeight="1">
      <c r="A250" s="74"/>
      <c r="B250" s="70"/>
      <c r="C250" s="71" t="s">
        <v>4</v>
      </c>
      <c r="D250" s="80" t="s">
        <v>45</v>
      </c>
      <c r="E250" s="272">
        <v>1.8169452871135969</v>
      </c>
      <c r="F250" s="272">
        <v>1.8314307720678293</v>
      </c>
      <c r="G250" s="272"/>
      <c r="H250" s="272">
        <v>0.8067727272727272</v>
      </c>
      <c r="I250" s="272">
        <v>0.69363221348314597</v>
      </c>
      <c r="J250" s="272">
        <v>0</v>
      </c>
      <c r="K250" s="272">
        <v>0</v>
      </c>
      <c r="L250" s="272">
        <v>0</v>
      </c>
      <c r="M250" s="392">
        <v>0</v>
      </c>
      <c r="N250" s="62"/>
      <c r="O250" s="62"/>
      <c r="P250" s="62"/>
      <c r="Q250" s="62"/>
      <c r="R250" s="62"/>
      <c r="S250" s="62"/>
      <c r="T250" s="62"/>
    </row>
    <row r="251" spans="1:20" ht="18.399999999999999" customHeight="1">
      <c r="A251" s="76"/>
      <c r="B251" s="77"/>
      <c r="C251" s="78" t="s">
        <v>4</v>
      </c>
      <c r="D251" s="82" t="s">
        <v>46</v>
      </c>
      <c r="E251" s="273">
        <v>0.73889876771032392</v>
      </c>
      <c r="F251" s="273">
        <v>0.73947577677268128</v>
      </c>
      <c r="G251" s="273"/>
      <c r="H251" s="273">
        <v>0.66227611940298503</v>
      </c>
      <c r="I251" s="273">
        <v>0.64269427543694535</v>
      </c>
      <c r="J251" s="273">
        <v>0</v>
      </c>
      <c r="K251" s="273">
        <v>0</v>
      </c>
      <c r="L251" s="273">
        <v>0</v>
      </c>
      <c r="M251" s="393">
        <v>0</v>
      </c>
      <c r="N251" s="62"/>
      <c r="O251" s="62"/>
      <c r="P251" s="62"/>
      <c r="Q251" s="62"/>
      <c r="R251" s="62"/>
      <c r="S251" s="62"/>
      <c r="T251" s="62"/>
    </row>
    <row r="252" spans="1:20" ht="18.399999999999999" customHeight="1">
      <c r="A252" s="69" t="s">
        <v>153</v>
      </c>
      <c r="B252" s="70" t="s">
        <v>48</v>
      </c>
      <c r="C252" s="71" t="s">
        <v>154</v>
      </c>
      <c r="D252" s="80" t="s">
        <v>42</v>
      </c>
      <c r="E252" s="73">
        <v>34055</v>
      </c>
      <c r="F252" s="351">
        <v>0</v>
      </c>
      <c r="G252" s="351"/>
      <c r="H252" s="351">
        <v>9</v>
      </c>
      <c r="I252" s="351">
        <v>29191</v>
      </c>
      <c r="J252" s="351">
        <v>474</v>
      </c>
      <c r="K252" s="351">
        <v>0</v>
      </c>
      <c r="L252" s="351">
        <v>0</v>
      </c>
      <c r="M252" s="352">
        <v>4381</v>
      </c>
      <c r="N252" s="62"/>
      <c r="O252" s="62"/>
      <c r="P252" s="62"/>
      <c r="Q252" s="62"/>
      <c r="R252" s="62"/>
      <c r="S252" s="62"/>
      <c r="T252" s="62"/>
    </row>
    <row r="253" spans="1:20" ht="18.399999999999999" customHeight="1">
      <c r="A253" s="74"/>
      <c r="B253" s="70"/>
      <c r="C253" s="71" t="s">
        <v>4</v>
      </c>
      <c r="D253" s="80" t="s">
        <v>43</v>
      </c>
      <c r="E253" s="73">
        <v>34160.940999999999</v>
      </c>
      <c r="F253" s="73">
        <v>0</v>
      </c>
      <c r="G253" s="73"/>
      <c r="H253" s="73">
        <v>9</v>
      </c>
      <c r="I253" s="73">
        <v>29203.871999999999</v>
      </c>
      <c r="J253" s="73">
        <v>474</v>
      </c>
      <c r="K253" s="73">
        <v>0</v>
      </c>
      <c r="L253" s="73">
        <v>0</v>
      </c>
      <c r="M253" s="391">
        <v>4474.0689999999995</v>
      </c>
      <c r="N253" s="62"/>
      <c r="O253" s="62"/>
      <c r="P253" s="62"/>
      <c r="Q253" s="62"/>
      <c r="R253" s="62"/>
      <c r="S253" s="62"/>
      <c r="T253" s="62"/>
    </row>
    <row r="254" spans="1:20" ht="18.399999999999999" customHeight="1">
      <c r="A254" s="74"/>
      <c r="B254" s="70"/>
      <c r="C254" s="71" t="s">
        <v>4</v>
      </c>
      <c r="D254" s="80" t="s">
        <v>44</v>
      </c>
      <c r="E254" s="73">
        <v>25516.899420000005</v>
      </c>
      <c r="F254" s="73">
        <v>0</v>
      </c>
      <c r="G254" s="73"/>
      <c r="H254" s="73">
        <v>7.3498999999999999</v>
      </c>
      <c r="I254" s="73">
        <v>22466.416370000003</v>
      </c>
      <c r="J254" s="73">
        <v>141.44999999999999</v>
      </c>
      <c r="K254" s="73">
        <v>0</v>
      </c>
      <c r="L254" s="73">
        <v>0</v>
      </c>
      <c r="M254" s="391">
        <v>2901.6831499999998</v>
      </c>
      <c r="N254" s="62"/>
      <c r="O254" s="62"/>
      <c r="P254" s="62"/>
      <c r="Q254" s="62"/>
      <c r="R254" s="62"/>
      <c r="S254" s="62"/>
      <c r="T254" s="62"/>
    </row>
    <row r="255" spans="1:20" ht="18.399999999999999" customHeight="1">
      <c r="A255" s="74"/>
      <c r="B255" s="70"/>
      <c r="C255" s="71" t="s">
        <v>4</v>
      </c>
      <c r="D255" s="80" t="s">
        <v>45</v>
      </c>
      <c r="E255" s="272">
        <v>0.7492849631478492</v>
      </c>
      <c r="F255" s="272">
        <v>0</v>
      </c>
      <c r="G255" s="272"/>
      <c r="H255" s="272">
        <v>0.81665555555555558</v>
      </c>
      <c r="I255" s="272">
        <v>0.76963503716899051</v>
      </c>
      <c r="J255" s="272">
        <v>0.29841772151898732</v>
      </c>
      <c r="K255" s="272">
        <v>0</v>
      </c>
      <c r="L255" s="272">
        <v>0</v>
      </c>
      <c r="M255" s="392">
        <v>0.66233351974435062</v>
      </c>
      <c r="N255" s="62"/>
      <c r="O255" s="62"/>
      <c r="P255" s="62"/>
      <c r="Q255" s="62"/>
      <c r="R255" s="62"/>
      <c r="S255" s="62"/>
      <c r="T255" s="62"/>
    </row>
    <row r="256" spans="1:20" ht="18.399999999999999" customHeight="1">
      <c r="A256" s="76"/>
      <c r="B256" s="77"/>
      <c r="C256" s="78" t="s">
        <v>4</v>
      </c>
      <c r="D256" s="82" t="s">
        <v>46</v>
      </c>
      <c r="E256" s="273">
        <v>0.74696125671713798</v>
      </c>
      <c r="F256" s="273">
        <v>0</v>
      </c>
      <c r="G256" s="273"/>
      <c r="H256" s="273">
        <v>0.81665555555555558</v>
      </c>
      <c r="I256" s="273">
        <v>0.76929581015832427</v>
      </c>
      <c r="J256" s="273">
        <v>0.29841772151898732</v>
      </c>
      <c r="K256" s="273">
        <v>0</v>
      </c>
      <c r="L256" s="273">
        <v>0</v>
      </c>
      <c r="M256" s="393">
        <v>0.64855574422298812</v>
      </c>
      <c r="N256" s="62"/>
      <c r="O256" s="62"/>
      <c r="P256" s="62"/>
      <c r="Q256" s="62"/>
      <c r="R256" s="62"/>
      <c r="S256" s="62"/>
      <c r="T256" s="62"/>
    </row>
    <row r="257" spans="1:20" ht="18.399999999999999" customHeight="1">
      <c r="A257" s="69" t="s">
        <v>155</v>
      </c>
      <c r="B257" s="70" t="s">
        <v>48</v>
      </c>
      <c r="C257" s="71" t="s">
        <v>156</v>
      </c>
      <c r="D257" s="80" t="s">
        <v>42</v>
      </c>
      <c r="E257" s="73">
        <v>42468</v>
      </c>
      <c r="F257" s="351">
        <v>0</v>
      </c>
      <c r="G257" s="351"/>
      <c r="H257" s="351">
        <v>5</v>
      </c>
      <c r="I257" s="351">
        <v>40463</v>
      </c>
      <c r="J257" s="351">
        <v>2000</v>
      </c>
      <c r="K257" s="351">
        <v>0</v>
      </c>
      <c r="L257" s="351">
        <v>0</v>
      </c>
      <c r="M257" s="352">
        <v>0</v>
      </c>
      <c r="N257" s="62"/>
      <c r="O257" s="62"/>
      <c r="P257" s="62"/>
      <c r="Q257" s="62"/>
      <c r="R257" s="62"/>
      <c r="S257" s="62"/>
      <c r="T257" s="62"/>
    </row>
    <row r="258" spans="1:20" ht="18.399999999999999" customHeight="1">
      <c r="A258" s="74"/>
      <c r="B258" s="70"/>
      <c r="C258" s="71" t="s">
        <v>4</v>
      </c>
      <c r="D258" s="80" t="s">
        <v>43</v>
      </c>
      <c r="E258" s="73">
        <v>49112.6</v>
      </c>
      <c r="F258" s="73">
        <v>0</v>
      </c>
      <c r="G258" s="73"/>
      <c r="H258" s="73">
        <v>33.5</v>
      </c>
      <c r="I258" s="73">
        <v>48047.25</v>
      </c>
      <c r="J258" s="73">
        <v>1031.8499999999999</v>
      </c>
      <c r="K258" s="73">
        <v>0</v>
      </c>
      <c r="L258" s="73">
        <v>0</v>
      </c>
      <c r="M258" s="391">
        <v>0</v>
      </c>
      <c r="N258" s="62"/>
      <c r="O258" s="62"/>
      <c r="P258" s="62"/>
      <c r="Q258" s="62"/>
      <c r="R258" s="62"/>
      <c r="S258" s="62"/>
      <c r="T258" s="62"/>
    </row>
    <row r="259" spans="1:20" ht="18.399999999999999" customHeight="1">
      <c r="A259" s="74"/>
      <c r="B259" s="70"/>
      <c r="C259" s="71" t="s">
        <v>4</v>
      </c>
      <c r="D259" s="80" t="s">
        <v>44</v>
      </c>
      <c r="E259" s="73">
        <v>35995.108199999988</v>
      </c>
      <c r="F259" s="73">
        <v>0</v>
      </c>
      <c r="G259" s="73"/>
      <c r="H259" s="73">
        <v>32.335810000000002</v>
      </c>
      <c r="I259" s="73">
        <v>35802.708799999993</v>
      </c>
      <c r="J259" s="73">
        <v>160.06359</v>
      </c>
      <c r="K259" s="73">
        <v>0</v>
      </c>
      <c r="L259" s="73">
        <v>0</v>
      </c>
      <c r="M259" s="391">
        <v>0</v>
      </c>
      <c r="N259" s="62"/>
      <c r="O259" s="62"/>
      <c r="P259" s="62"/>
      <c r="Q259" s="62"/>
      <c r="R259" s="62"/>
      <c r="S259" s="62"/>
      <c r="T259" s="62"/>
    </row>
    <row r="260" spans="1:20" ht="18" customHeight="1">
      <c r="A260" s="74"/>
      <c r="B260" s="70"/>
      <c r="C260" s="71" t="s">
        <v>4</v>
      </c>
      <c r="D260" s="80" t="s">
        <v>45</v>
      </c>
      <c r="E260" s="272">
        <v>0.84758190166713732</v>
      </c>
      <c r="F260" s="272">
        <v>0</v>
      </c>
      <c r="G260" s="272"/>
      <c r="H260" s="272">
        <v>6.4671620000000001</v>
      </c>
      <c r="I260" s="272">
        <v>0.88482586066282765</v>
      </c>
      <c r="J260" s="272">
        <v>8.0031795000000003E-2</v>
      </c>
      <c r="K260" s="272">
        <v>0</v>
      </c>
      <c r="L260" s="272">
        <v>0</v>
      </c>
      <c r="M260" s="392">
        <v>0</v>
      </c>
      <c r="N260" s="62"/>
      <c r="O260" s="62"/>
      <c r="P260" s="62"/>
      <c r="Q260" s="62"/>
      <c r="R260" s="62"/>
      <c r="S260" s="62"/>
      <c r="T260" s="62"/>
    </row>
    <row r="261" spans="1:20" ht="18.399999999999999" customHeight="1">
      <c r="A261" s="76"/>
      <c r="B261" s="77"/>
      <c r="C261" s="78" t="s">
        <v>4</v>
      </c>
      <c r="D261" s="79" t="s">
        <v>46</v>
      </c>
      <c r="E261" s="394">
        <v>0.732909847981984</v>
      </c>
      <c r="F261" s="273">
        <v>0</v>
      </c>
      <c r="G261" s="273"/>
      <c r="H261" s="273">
        <v>0.96524805970149263</v>
      </c>
      <c r="I261" s="273">
        <v>0.74515625347964753</v>
      </c>
      <c r="J261" s="273">
        <v>0.15512292484372731</v>
      </c>
      <c r="K261" s="273">
        <v>0</v>
      </c>
      <c r="L261" s="273">
        <v>0</v>
      </c>
      <c r="M261" s="393">
        <v>0</v>
      </c>
      <c r="N261" s="62"/>
      <c r="O261" s="62"/>
      <c r="P261" s="62"/>
      <c r="Q261" s="62"/>
      <c r="R261" s="62"/>
      <c r="S261" s="62"/>
      <c r="T261" s="62"/>
    </row>
    <row r="262" spans="1:20" ht="18.399999999999999" customHeight="1">
      <c r="A262" s="69" t="s">
        <v>157</v>
      </c>
      <c r="B262" s="70" t="s">
        <v>48</v>
      </c>
      <c r="C262" s="71" t="s">
        <v>158</v>
      </c>
      <c r="D262" s="72" t="s">
        <v>42</v>
      </c>
      <c r="E262" s="73">
        <v>15030</v>
      </c>
      <c r="F262" s="351">
        <v>0</v>
      </c>
      <c r="G262" s="351"/>
      <c r="H262" s="351">
        <v>2850</v>
      </c>
      <c r="I262" s="351">
        <v>11658</v>
      </c>
      <c r="J262" s="351">
        <v>522</v>
      </c>
      <c r="K262" s="351">
        <v>0</v>
      </c>
      <c r="L262" s="351">
        <v>0</v>
      </c>
      <c r="M262" s="352">
        <v>0</v>
      </c>
      <c r="N262" s="62"/>
      <c r="O262" s="62"/>
      <c r="P262" s="62"/>
      <c r="Q262" s="62"/>
      <c r="R262" s="62"/>
      <c r="S262" s="62"/>
      <c r="T262" s="62"/>
    </row>
    <row r="263" spans="1:20" ht="18.399999999999999" customHeight="1">
      <c r="A263" s="74"/>
      <c r="B263" s="70"/>
      <c r="C263" s="71" t="s">
        <v>4</v>
      </c>
      <c r="D263" s="80" t="s">
        <v>43</v>
      </c>
      <c r="E263" s="73">
        <v>15030</v>
      </c>
      <c r="F263" s="73">
        <v>0</v>
      </c>
      <c r="G263" s="73"/>
      <c r="H263" s="73">
        <v>2850</v>
      </c>
      <c r="I263" s="73">
        <v>11658</v>
      </c>
      <c r="J263" s="73">
        <v>522</v>
      </c>
      <c r="K263" s="73">
        <v>0</v>
      </c>
      <c r="L263" s="73">
        <v>0</v>
      </c>
      <c r="M263" s="391">
        <v>0</v>
      </c>
      <c r="N263" s="62"/>
      <c r="O263" s="62"/>
      <c r="P263" s="62"/>
      <c r="Q263" s="62"/>
      <c r="R263" s="62"/>
      <c r="S263" s="62"/>
      <c r="T263" s="62"/>
    </row>
    <row r="264" spans="1:20" ht="18.399999999999999" customHeight="1">
      <c r="A264" s="74"/>
      <c r="B264" s="70"/>
      <c r="C264" s="71" t="s">
        <v>4</v>
      </c>
      <c r="D264" s="80" t="s">
        <v>44</v>
      </c>
      <c r="E264" s="73">
        <v>9896.3175200000005</v>
      </c>
      <c r="F264" s="73">
        <v>0</v>
      </c>
      <c r="G264" s="73"/>
      <c r="H264" s="73">
        <v>1722.92686</v>
      </c>
      <c r="I264" s="73">
        <v>7791.0295599999999</v>
      </c>
      <c r="J264" s="73">
        <v>382.36109999999996</v>
      </c>
      <c r="K264" s="73">
        <v>0</v>
      </c>
      <c r="L264" s="73">
        <v>0</v>
      </c>
      <c r="M264" s="391">
        <v>0</v>
      </c>
      <c r="N264" s="62"/>
      <c r="O264" s="62"/>
      <c r="P264" s="62"/>
      <c r="Q264" s="62"/>
      <c r="R264" s="62"/>
      <c r="S264" s="62"/>
      <c r="T264" s="62"/>
    </row>
    <row r="265" spans="1:20" ht="18.399999999999999" customHeight="1">
      <c r="A265" s="74"/>
      <c r="B265" s="70"/>
      <c r="C265" s="71" t="s">
        <v>4</v>
      </c>
      <c r="D265" s="80" t="s">
        <v>45</v>
      </c>
      <c r="E265" s="272">
        <v>0.65843762608117107</v>
      </c>
      <c r="F265" s="272">
        <v>0</v>
      </c>
      <c r="G265" s="272"/>
      <c r="H265" s="272">
        <v>0.6045357403508772</v>
      </c>
      <c r="I265" s="272">
        <v>0.66829898438840285</v>
      </c>
      <c r="J265" s="272">
        <v>0.73249252873563209</v>
      </c>
      <c r="K265" s="272">
        <v>0</v>
      </c>
      <c r="L265" s="272">
        <v>0</v>
      </c>
      <c r="M265" s="392">
        <v>0</v>
      </c>
      <c r="N265" s="62"/>
      <c r="O265" s="62"/>
      <c r="P265" s="62"/>
      <c r="Q265" s="62"/>
      <c r="R265" s="62"/>
      <c r="S265" s="62"/>
      <c r="T265" s="62"/>
    </row>
    <row r="266" spans="1:20" ht="18.399999999999999" customHeight="1">
      <c r="A266" s="76"/>
      <c r="B266" s="77"/>
      <c r="C266" s="78" t="s">
        <v>4</v>
      </c>
      <c r="D266" s="82" t="s">
        <v>46</v>
      </c>
      <c r="E266" s="273">
        <v>0.65843762608117107</v>
      </c>
      <c r="F266" s="273">
        <v>0</v>
      </c>
      <c r="G266" s="273"/>
      <c r="H266" s="273">
        <v>0.6045357403508772</v>
      </c>
      <c r="I266" s="273">
        <v>0.66829898438840285</v>
      </c>
      <c r="J266" s="273">
        <v>0.73249252873563209</v>
      </c>
      <c r="K266" s="273">
        <v>0</v>
      </c>
      <c r="L266" s="273">
        <v>0</v>
      </c>
      <c r="M266" s="393">
        <v>0</v>
      </c>
      <c r="N266" s="62"/>
      <c r="O266" s="62"/>
      <c r="P266" s="62"/>
      <c r="Q266" s="62"/>
      <c r="R266" s="62"/>
      <c r="S266" s="62"/>
      <c r="T266" s="62"/>
    </row>
    <row r="267" spans="1:20" ht="18.399999999999999" customHeight="1">
      <c r="A267" s="69" t="s">
        <v>159</v>
      </c>
      <c r="B267" s="70" t="s">
        <v>48</v>
      </c>
      <c r="C267" s="71" t="s">
        <v>160</v>
      </c>
      <c r="D267" s="80" t="s">
        <v>42</v>
      </c>
      <c r="E267" s="73">
        <v>75632</v>
      </c>
      <c r="F267" s="351">
        <v>3675</v>
      </c>
      <c r="G267" s="351"/>
      <c r="H267" s="351">
        <v>450</v>
      </c>
      <c r="I267" s="351">
        <v>57813</v>
      </c>
      <c r="J267" s="351">
        <v>10009</v>
      </c>
      <c r="K267" s="351">
        <v>0</v>
      </c>
      <c r="L267" s="351">
        <v>0</v>
      </c>
      <c r="M267" s="352">
        <v>3685</v>
      </c>
    </row>
    <row r="268" spans="1:20" ht="18.399999999999999" customHeight="1">
      <c r="A268" s="74"/>
      <c r="B268" s="70"/>
      <c r="C268" s="71" t="s">
        <v>161</v>
      </c>
      <c r="D268" s="80" t="s">
        <v>43</v>
      </c>
      <c r="E268" s="73">
        <v>76515.501999999993</v>
      </c>
      <c r="F268" s="73">
        <v>3475</v>
      </c>
      <c r="G268" s="73"/>
      <c r="H268" s="73">
        <v>460</v>
      </c>
      <c r="I268" s="73">
        <v>58938.495999999999</v>
      </c>
      <c r="J268" s="73">
        <v>9456</v>
      </c>
      <c r="K268" s="73">
        <v>0</v>
      </c>
      <c r="L268" s="73">
        <v>0</v>
      </c>
      <c r="M268" s="391">
        <v>4186.0060000000003</v>
      </c>
    </row>
    <row r="269" spans="1:20" ht="18.399999999999999" customHeight="1">
      <c r="A269" s="74"/>
      <c r="B269" s="70"/>
      <c r="C269" s="71" t="s">
        <v>4</v>
      </c>
      <c r="D269" s="80" t="s">
        <v>44</v>
      </c>
      <c r="E269" s="73">
        <v>52476.303350000002</v>
      </c>
      <c r="F269" s="73">
        <v>2968.8066200000003</v>
      </c>
      <c r="G269" s="73"/>
      <c r="H269" s="73">
        <v>372.60684000000003</v>
      </c>
      <c r="I269" s="73">
        <v>43966.432560000001</v>
      </c>
      <c r="J269" s="73">
        <v>2691.3110300000003</v>
      </c>
      <c r="K269" s="73">
        <v>0</v>
      </c>
      <c r="L269" s="73">
        <v>0</v>
      </c>
      <c r="M269" s="391">
        <v>2477.1463000000003</v>
      </c>
    </row>
    <row r="270" spans="1:20" ht="18.399999999999999" customHeight="1">
      <c r="A270" s="74"/>
      <c r="B270" s="70"/>
      <c r="C270" s="71" t="s">
        <v>4</v>
      </c>
      <c r="D270" s="80" t="s">
        <v>45</v>
      </c>
      <c r="E270" s="272">
        <v>0.69383730894330442</v>
      </c>
      <c r="F270" s="272">
        <v>0.8078385360544218</v>
      </c>
      <c r="G270" s="272"/>
      <c r="H270" s="272">
        <v>0.82801520000000006</v>
      </c>
      <c r="I270" s="272">
        <v>0.76049387784754297</v>
      </c>
      <c r="J270" s="272">
        <v>0.2688891028074733</v>
      </c>
      <c r="K270" s="272">
        <v>0</v>
      </c>
      <c r="L270" s="272">
        <v>0</v>
      </c>
      <c r="M270" s="392">
        <v>0.67222423337856185</v>
      </c>
    </row>
    <row r="271" spans="1:20" ht="18.399999999999999" customHeight="1">
      <c r="A271" s="76"/>
      <c r="B271" s="77"/>
      <c r="C271" s="78" t="s">
        <v>4</v>
      </c>
      <c r="D271" s="82" t="s">
        <v>46</v>
      </c>
      <c r="E271" s="273">
        <v>0.68582577357984276</v>
      </c>
      <c r="F271" s="273">
        <v>0.8543328402877699</v>
      </c>
      <c r="G271" s="273"/>
      <c r="H271" s="273">
        <v>0.81001486956521751</v>
      </c>
      <c r="I271" s="273">
        <v>0.74597140313862098</v>
      </c>
      <c r="J271" s="273">
        <v>0.28461411061759734</v>
      </c>
      <c r="K271" s="273">
        <v>0</v>
      </c>
      <c r="L271" s="273">
        <v>0</v>
      </c>
      <c r="M271" s="393">
        <v>0.59176845422581814</v>
      </c>
    </row>
    <row r="272" spans="1:20" ht="18.399999999999999" customHeight="1">
      <c r="A272" s="69" t="s">
        <v>162</v>
      </c>
      <c r="B272" s="70" t="s">
        <v>48</v>
      </c>
      <c r="C272" s="71" t="s">
        <v>163</v>
      </c>
      <c r="D272" s="80" t="s">
        <v>42</v>
      </c>
      <c r="E272" s="73">
        <v>37186</v>
      </c>
      <c r="F272" s="351">
        <v>1750</v>
      </c>
      <c r="G272" s="351"/>
      <c r="H272" s="351">
        <v>14160</v>
      </c>
      <c r="I272" s="351">
        <v>21061</v>
      </c>
      <c r="J272" s="351">
        <v>215</v>
      </c>
      <c r="K272" s="351">
        <v>0</v>
      </c>
      <c r="L272" s="351">
        <v>0</v>
      </c>
      <c r="M272" s="352">
        <v>0</v>
      </c>
    </row>
    <row r="273" spans="1:13" ht="18.399999999999999" customHeight="1">
      <c r="A273" s="74"/>
      <c r="B273" s="70"/>
      <c r="C273" s="71" t="s">
        <v>164</v>
      </c>
      <c r="D273" s="80" t="s">
        <v>43</v>
      </c>
      <c r="E273" s="73">
        <v>83994.273000000001</v>
      </c>
      <c r="F273" s="73">
        <v>3050</v>
      </c>
      <c r="G273" s="73"/>
      <c r="H273" s="73">
        <v>59043</v>
      </c>
      <c r="I273" s="73">
        <v>21686.273000000001</v>
      </c>
      <c r="J273" s="73">
        <v>215</v>
      </c>
      <c r="K273" s="73">
        <v>0</v>
      </c>
      <c r="L273" s="73">
        <v>0</v>
      </c>
      <c r="M273" s="391">
        <v>0</v>
      </c>
    </row>
    <row r="274" spans="1:13" ht="18.399999999999999" customHeight="1">
      <c r="A274" s="74"/>
      <c r="B274" s="70"/>
      <c r="C274" s="71" t="s">
        <v>4</v>
      </c>
      <c r="D274" s="80" t="s">
        <v>44</v>
      </c>
      <c r="E274" s="73">
        <v>68743.280410000007</v>
      </c>
      <c r="F274" s="73">
        <v>2978.1838000000002</v>
      </c>
      <c r="G274" s="73"/>
      <c r="H274" s="73">
        <v>47706.783350000005</v>
      </c>
      <c r="I274" s="73">
        <v>17898.243520000004</v>
      </c>
      <c r="J274" s="73">
        <v>160.06974</v>
      </c>
      <c r="K274" s="73">
        <v>0</v>
      </c>
      <c r="L274" s="73">
        <v>0</v>
      </c>
      <c r="M274" s="391">
        <v>0</v>
      </c>
    </row>
    <row r="275" spans="1:13" ht="18.399999999999999" customHeight="1">
      <c r="A275" s="74"/>
      <c r="B275" s="70"/>
      <c r="C275" s="71" t="s">
        <v>4</v>
      </c>
      <c r="D275" s="80" t="s">
        <v>45</v>
      </c>
      <c r="E275" s="272">
        <v>1.8486333676652504</v>
      </c>
      <c r="F275" s="272">
        <v>1.7018193142857145</v>
      </c>
      <c r="G275" s="272"/>
      <c r="H275" s="272">
        <v>3.3691231179378534</v>
      </c>
      <c r="I275" s="272">
        <v>0.84982876026779375</v>
      </c>
      <c r="J275" s="272">
        <v>0.74451041860465117</v>
      </c>
      <c r="K275" s="272">
        <v>0</v>
      </c>
      <c r="L275" s="272">
        <v>0</v>
      </c>
      <c r="M275" s="392">
        <v>0</v>
      </c>
    </row>
    <row r="276" spans="1:13" ht="18.399999999999999" customHeight="1">
      <c r="A276" s="76"/>
      <c r="B276" s="77"/>
      <c r="C276" s="78" t="s">
        <v>4</v>
      </c>
      <c r="D276" s="82" t="s">
        <v>46</v>
      </c>
      <c r="E276" s="273">
        <v>0.81842818509781023</v>
      </c>
      <c r="F276" s="273">
        <v>0.97645370491803285</v>
      </c>
      <c r="G276" s="273"/>
      <c r="H276" s="273">
        <v>0.80800066646342505</v>
      </c>
      <c r="I276" s="273">
        <v>0.82532593405976229</v>
      </c>
      <c r="J276" s="273">
        <v>0.74451041860465117</v>
      </c>
      <c r="K276" s="273">
        <v>0</v>
      </c>
      <c r="L276" s="273">
        <v>0</v>
      </c>
      <c r="M276" s="393">
        <v>0</v>
      </c>
    </row>
    <row r="277" spans="1:13" ht="18.399999999999999" customHeight="1">
      <c r="A277" s="69" t="s">
        <v>165</v>
      </c>
      <c r="B277" s="70" t="s">
        <v>48</v>
      </c>
      <c r="C277" s="71" t="s">
        <v>166</v>
      </c>
      <c r="D277" s="80" t="s">
        <v>42</v>
      </c>
      <c r="E277" s="73">
        <v>197465</v>
      </c>
      <c r="F277" s="351">
        <v>0</v>
      </c>
      <c r="G277" s="351"/>
      <c r="H277" s="351">
        <v>2070</v>
      </c>
      <c r="I277" s="351">
        <v>180047</v>
      </c>
      <c r="J277" s="351">
        <v>15348</v>
      </c>
      <c r="K277" s="351">
        <v>0</v>
      </c>
      <c r="L277" s="351">
        <v>0</v>
      </c>
      <c r="M277" s="352">
        <v>0</v>
      </c>
    </row>
    <row r="278" spans="1:13" ht="18.399999999999999" customHeight="1">
      <c r="A278" s="74"/>
      <c r="B278" s="70"/>
      <c r="C278" s="71" t="s">
        <v>4</v>
      </c>
      <c r="D278" s="80" t="s">
        <v>43</v>
      </c>
      <c r="E278" s="73">
        <v>228552.62700000007</v>
      </c>
      <c r="F278" s="73">
        <v>0</v>
      </c>
      <c r="G278" s="73"/>
      <c r="H278" s="73">
        <v>1988</v>
      </c>
      <c r="I278" s="73">
        <v>194219.00000000006</v>
      </c>
      <c r="J278" s="73">
        <v>32345.627</v>
      </c>
      <c r="K278" s="73">
        <v>0</v>
      </c>
      <c r="L278" s="73">
        <v>0</v>
      </c>
      <c r="M278" s="391">
        <v>0</v>
      </c>
    </row>
    <row r="279" spans="1:13" ht="18.399999999999999" customHeight="1">
      <c r="A279" s="74"/>
      <c r="B279" s="70"/>
      <c r="C279" s="71" t="s">
        <v>4</v>
      </c>
      <c r="D279" s="80" t="s">
        <v>44</v>
      </c>
      <c r="E279" s="73">
        <v>142494.56273999999</v>
      </c>
      <c r="F279" s="73">
        <v>0</v>
      </c>
      <c r="G279" s="73"/>
      <c r="H279" s="73">
        <v>1532.4377499999998</v>
      </c>
      <c r="I279" s="73">
        <v>136336.61066999999</v>
      </c>
      <c r="J279" s="73">
        <v>4625.5143200000002</v>
      </c>
      <c r="K279" s="73">
        <v>0</v>
      </c>
      <c r="L279" s="73">
        <v>0</v>
      </c>
      <c r="M279" s="391">
        <v>0</v>
      </c>
    </row>
    <row r="280" spans="1:13" ht="18.399999999999999" customHeight="1">
      <c r="A280" s="74"/>
      <c r="B280" s="70"/>
      <c r="C280" s="71" t="s">
        <v>4</v>
      </c>
      <c r="D280" s="80" t="s">
        <v>45</v>
      </c>
      <c r="E280" s="272">
        <v>0.72161933881953766</v>
      </c>
      <c r="F280" s="272">
        <v>0</v>
      </c>
      <c r="G280" s="272"/>
      <c r="H280" s="272">
        <v>0.7403080917874395</v>
      </c>
      <c r="I280" s="272">
        <v>0.75722789421651016</v>
      </c>
      <c r="J280" s="272">
        <v>0.30137570497784727</v>
      </c>
      <c r="K280" s="272">
        <v>0</v>
      </c>
      <c r="L280" s="272">
        <v>0</v>
      </c>
      <c r="M280" s="392">
        <v>0</v>
      </c>
    </row>
    <row r="281" spans="1:13" ht="18.399999999999999" customHeight="1">
      <c r="A281" s="76"/>
      <c r="B281" s="77"/>
      <c r="C281" s="78" t="s">
        <v>4</v>
      </c>
      <c r="D281" s="82" t="s">
        <v>46</v>
      </c>
      <c r="E281" s="273">
        <v>0.62346499626976482</v>
      </c>
      <c r="F281" s="273">
        <v>0</v>
      </c>
      <c r="G281" s="273"/>
      <c r="H281" s="273">
        <v>0.77084393863179068</v>
      </c>
      <c r="I281" s="273">
        <v>0.70197360026567923</v>
      </c>
      <c r="J281" s="273">
        <v>0.14300277190483895</v>
      </c>
      <c r="K281" s="273">
        <v>0</v>
      </c>
      <c r="L281" s="273">
        <v>0</v>
      </c>
      <c r="M281" s="393">
        <v>0</v>
      </c>
    </row>
    <row r="282" spans="1:13" ht="18.399999999999999" customHeight="1">
      <c r="A282" s="69" t="s">
        <v>167</v>
      </c>
      <c r="B282" s="70" t="s">
        <v>48</v>
      </c>
      <c r="C282" s="71" t="s">
        <v>168</v>
      </c>
      <c r="D282" s="80" t="s">
        <v>42</v>
      </c>
      <c r="E282" s="73">
        <v>631929</v>
      </c>
      <c r="F282" s="351">
        <v>0</v>
      </c>
      <c r="G282" s="351"/>
      <c r="H282" s="351">
        <v>16494</v>
      </c>
      <c r="I282" s="351">
        <v>596762</v>
      </c>
      <c r="J282" s="351">
        <v>17930</v>
      </c>
      <c r="K282" s="351">
        <v>0</v>
      </c>
      <c r="L282" s="351">
        <v>0</v>
      </c>
      <c r="M282" s="352">
        <v>743</v>
      </c>
    </row>
    <row r="283" spans="1:13" ht="18.399999999999999" customHeight="1">
      <c r="A283" s="74"/>
      <c r="B283" s="70"/>
      <c r="C283" s="71" t="s">
        <v>169</v>
      </c>
      <c r="D283" s="80" t="s">
        <v>43</v>
      </c>
      <c r="E283" s="73">
        <v>711795.86600000004</v>
      </c>
      <c r="F283" s="73">
        <v>0</v>
      </c>
      <c r="G283" s="73"/>
      <c r="H283" s="73">
        <v>15892.52</v>
      </c>
      <c r="I283" s="73">
        <v>652146.38</v>
      </c>
      <c r="J283" s="73">
        <v>39385.1</v>
      </c>
      <c r="K283" s="73">
        <v>0</v>
      </c>
      <c r="L283" s="73">
        <v>0</v>
      </c>
      <c r="M283" s="391">
        <v>4371.8659999999991</v>
      </c>
    </row>
    <row r="284" spans="1:13" ht="18.399999999999999" customHeight="1">
      <c r="A284" s="74"/>
      <c r="B284" s="70"/>
      <c r="C284" s="71" t="s">
        <v>4</v>
      </c>
      <c r="D284" s="80" t="s">
        <v>44</v>
      </c>
      <c r="E284" s="73">
        <v>511936.37576999998</v>
      </c>
      <c r="F284" s="73">
        <v>0</v>
      </c>
      <c r="G284" s="73"/>
      <c r="H284" s="73">
        <v>14354.58253</v>
      </c>
      <c r="I284" s="73">
        <v>490811.39226999995</v>
      </c>
      <c r="J284" s="73">
        <v>5548.84717</v>
      </c>
      <c r="K284" s="73">
        <v>0</v>
      </c>
      <c r="L284" s="73">
        <v>0</v>
      </c>
      <c r="M284" s="391">
        <v>1221.5538000000001</v>
      </c>
    </row>
    <row r="285" spans="1:13" ht="18.399999999999999" customHeight="1">
      <c r="A285" s="74"/>
      <c r="B285" s="70"/>
      <c r="C285" s="71" t="s">
        <v>4</v>
      </c>
      <c r="D285" s="80" t="s">
        <v>45</v>
      </c>
      <c r="E285" s="272">
        <v>0.81011692099903621</v>
      </c>
      <c r="F285" s="272">
        <v>0</v>
      </c>
      <c r="G285" s="272"/>
      <c r="H285" s="272">
        <v>0.87029116830362552</v>
      </c>
      <c r="I285" s="272">
        <v>0.82245751617897911</v>
      </c>
      <c r="J285" s="272">
        <v>0.3094727925264919</v>
      </c>
      <c r="K285" s="272">
        <v>0</v>
      </c>
      <c r="L285" s="272">
        <v>0</v>
      </c>
      <c r="M285" s="392">
        <v>1.6440831763122479</v>
      </c>
    </row>
    <row r="286" spans="1:13" ht="18.399999999999999" customHeight="1">
      <c r="A286" s="76"/>
      <c r="B286" s="77"/>
      <c r="C286" s="78" t="s">
        <v>4</v>
      </c>
      <c r="D286" s="82" t="s">
        <v>46</v>
      </c>
      <c r="E286" s="273">
        <v>0.71921796714958719</v>
      </c>
      <c r="F286" s="273">
        <v>0</v>
      </c>
      <c r="G286" s="273"/>
      <c r="H286" s="273">
        <v>0.90322884791084102</v>
      </c>
      <c r="I286" s="273">
        <v>0.75260924130254303</v>
      </c>
      <c r="J286" s="273">
        <v>0.14088696410571511</v>
      </c>
      <c r="K286" s="273">
        <v>0</v>
      </c>
      <c r="L286" s="273">
        <v>0</v>
      </c>
      <c r="M286" s="393">
        <v>0.27941245225722849</v>
      </c>
    </row>
    <row r="287" spans="1:13" ht="18.399999999999999" customHeight="1">
      <c r="A287" s="69" t="s">
        <v>170</v>
      </c>
      <c r="B287" s="70" t="s">
        <v>48</v>
      </c>
      <c r="C287" s="71" t="s">
        <v>171</v>
      </c>
      <c r="D287" s="80" t="s">
        <v>42</v>
      </c>
      <c r="E287" s="73">
        <v>427469</v>
      </c>
      <c r="F287" s="351">
        <v>0</v>
      </c>
      <c r="G287" s="351"/>
      <c r="H287" s="351">
        <v>1051</v>
      </c>
      <c r="I287" s="351">
        <v>395643</v>
      </c>
      <c r="J287" s="351">
        <v>5103</v>
      </c>
      <c r="K287" s="351">
        <v>0</v>
      </c>
      <c r="L287" s="351">
        <v>0</v>
      </c>
      <c r="M287" s="352">
        <v>25672</v>
      </c>
    </row>
    <row r="288" spans="1:13" ht="18.399999999999999" customHeight="1">
      <c r="A288" s="74"/>
      <c r="B288" s="70"/>
      <c r="C288" s="71" t="s">
        <v>4</v>
      </c>
      <c r="D288" s="80" t="s">
        <v>43</v>
      </c>
      <c r="E288" s="73">
        <v>429006.10399999993</v>
      </c>
      <c r="F288" s="73">
        <v>0</v>
      </c>
      <c r="G288" s="73"/>
      <c r="H288" s="73">
        <v>1437.424</v>
      </c>
      <c r="I288" s="73">
        <v>394979.00399999996</v>
      </c>
      <c r="J288" s="73">
        <v>5806.82</v>
      </c>
      <c r="K288" s="73">
        <v>0</v>
      </c>
      <c r="L288" s="73">
        <v>0</v>
      </c>
      <c r="M288" s="391">
        <v>26782.855999999996</v>
      </c>
    </row>
    <row r="289" spans="1:13" ht="18.399999999999999" customHeight="1">
      <c r="A289" s="74"/>
      <c r="B289" s="70"/>
      <c r="C289" s="71" t="s">
        <v>4</v>
      </c>
      <c r="D289" s="80" t="s">
        <v>44</v>
      </c>
      <c r="E289" s="73">
        <v>339188.4960200002</v>
      </c>
      <c r="F289" s="73">
        <v>0</v>
      </c>
      <c r="G289" s="73"/>
      <c r="H289" s="73">
        <v>1097.1734900000001</v>
      </c>
      <c r="I289" s="73">
        <v>316313.48725000018</v>
      </c>
      <c r="J289" s="73">
        <v>3562.9249700000005</v>
      </c>
      <c r="K289" s="73">
        <v>0</v>
      </c>
      <c r="L289" s="73">
        <v>0</v>
      </c>
      <c r="M289" s="391">
        <v>18214.910309999988</v>
      </c>
    </row>
    <row r="290" spans="1:13" ht="18.399999999999999" customHeight="1">
      <c r="A290" s="74"/>
      <c r="B290" s="70"/>
      <c r="C290" s="71" t="s">
        <v>4</v>
      </c>
      <c r="D290" s="80" t="s">
        <v>45</v>
      </c>
      <c r="E290" s="272">
        <v>0.79348092147032934</v>
      </c>
      <c r="F290" s="272">
        <v>0</v>
      </c>
      <c r="G290" s="272"/>
      <c r="H290" s="272">
        <v>1.0439329115128451</v>
      </c>
      <c r="I290" s="272">
        <v>0.79949218676938594</v>
      </c>
      <c r="J290" s="272">
        <v>0.69820203213795817</v>
      </c>
      <c r="K290" s="272">
        <v>0</v>
      </c>
      <c r="L290" s="272">
        <v>0</v>
      </c>
      <c r="M290" s="392">
        <v>0.70952439661888389</v>
      </c>
    </row>
    <row r="291" spans="1:13" ht="18.399999999999999" customHeight="1">
      <c r="A291" s="76"/>
      <c r="B291" s="77"/>
      <c r="C291" s="78" t="s">
        <v>4</v>
      </c>
      <c r="D291" s="79" t="s">
        <v>46</v>
      </c>
      <c r="E291" s="394">
        <v>0.79063792532891386</v>
      </c>
      <c r="F291" s="273">
        <v>0</v>
      </c>
      <c r="G291" s="273"/>
      <c r="H291" s="273">
        <v>0.7632914783668564</v>
      </c>
      <c r="I291" s="273">
        <v>0.80083620659998478</v>
      </c>
      <c r="J291" s="273">
        <v>0.61357592796057059</v>
      </c>
      <c r="K291" s="273">
        <v>0</v>
      </c>
      <c r="L291" s="273">
        <v>0</v>
      </c>
      <c r="M291" s="393">
        <v>0.6800958908191117</v>
      </c>
    </row>
    <row r="292" spans="1:13" ht="18.399999999999999" customHeight="1">
      <c r="A292" s="69" t="s">
        <v>172</v>
      </c>
      <c r="B292" s="70" t="s">
        <v>48</v>
      </c>
      <c r="C292" s="71" t="s">
        <v>173</v>
      </c>
      <c r="D292" s="72" t="s">
        <v>42</v>
      </c>
      <c r="E292" s="395">
        <v>188652</v>
      </c>
      <c r="F292" s="351">
        <v>0</v>
      </c>
      <c r="G292" s="351"/>
      <c r="H292" s="351">
        <v>3944</v>
      </c>
      <c r="I292" s="351">
        <v>174208</v>
      </c>
      <c r="J292" s="351">
        <v>10500</v>
      </c>
      <c r="K292" s="351">
        <v>0</v>
      </c>
      <c r="L292" s="351">
        <v>0</v>
      </c>
      <c r="M292" s="352">
        <v>0</v>
      </c>
    </row>
    <row r="293" spans="1:13" ht="18.399999999999999" customHeight="1">
      <c r="A293" s="74"/>
      <c r="B293" s="70"/>
      <c r="C293" s="71" t="s">
        <v>4</v>
      </c>
      <c r="D293" s="80" t="s">
        <v>43</v>
      </c>
      <c r="E293" s="73">
        <v>194252</v>
      </c>
      <c r="F293" s="73">
        <v>0</v>
      </c>
      <c r="G293" s="73"/>
      <c r="H293" s="73">
        <v>3694</v>
      </c>
      <c r="I293" s="73">
        <v>183058</v>
      </c>
      <c r="J293" s="73">
        <v>7500</v>
      </c>
      <c r="K293" s="73">
        <v>0</v>
      </c>
      <c r="L293" s="73">
        <v>0</v>
      </c>
      <c r="M293" s="391">
        <v>0</v>
      </c>
    </row>
    <row r="294" spans="1:13" ht="18.399999999999999" customHeight="1">
      <c r="A294" s="74"/>
      <c r="B294" s="70"/>
      <c r="C294" s="71" t="s">
        <v>4</v>
      </c>
      <c r="D294" s="80" t="s">
        <v>44</v>
      </c>
      <c r="E294" s="73">
        <v>160400.90509999995</v>
      </c>
      <c r="F294" s="73">
        <v>0</v>
      </c>
      <c r="G294" s="73"/>
      <c r="H294" s="73">
        <v>2914.9951900000001</v>
      </c>
      <c r="I294" s="73">
        <v>153616.58994999997</v>
      </c>
      <c r="J294" s="73">
        <v>3869.3199599999998</v>
      </c>
      <c r="K294" s="73">
        <v>0</v>
      </c>
      <c r="L294" s="73">
        <v>0</v>
      </c>
      <c r="M294" s="391">
        <v>0</v>
      </c>
    </row>
    <row r="295" spans="1:13" ht="18.399999999999999" customHeight="1">
      <c r="A295" s="74"/>
      <c r="B295" s="70"/>
      <c r="C295" s="71" t="s">
        <v>4</v>
      </c>
      <c r="D295" s="80" t="s">
        <v>45</v>
      </c>
      <c r="E295" s="272">
        <v>0.85024757277950902</v>
      </c>
      <c r="F295" s="272">
        <v>0</v>
      </c>
      <c r="G295" s="272"/>
      <c r="H295" s="272">
        <v>0.73909614350912778</v>
      </c>
      <c r="I295" s="272">
        <v>0.88179985965053254</v>
      </c>
      <c r="J295" s="272">
        <v>0.36850666285714284</v>
      </c>
      <c r="K295" s="272">
        <v>0</v>
      </c>
      <c r="L295" s="272">
        <v>0</v>
      </c>
      <c r="M295" s="392">
        <v>0</v>
      </c>
    </row>
    <row r="296" spans="1:13" ht="18.399999999999999" customHeight="1">
      <c r="A296" s="76"/>
      <c r="B296" s="77"/>
      <c r="C296" s="78" t="s">
        <v>4</v>
      </c>
      <c r="D296" s="82" t="s">
        <v>46</v>
      </c>
      <c r="E296" s="273">
        <v>0.82573618341123878</v>
      </c>
      <c r="F296" s="273">
        <v>0</v>
      </c>
      <c r="G296" s="273"/>
      <c r="H296" s="273">
        <v>0.78911618570655118</v>
      </c>
      <c r="I296" s="273">
        <v>0.83916895164374117</v>
      </c>
      <c r="J296" s="273">
        <v>0.515909328</v>
      </c>
      <c r="K296" s="273">
        <v>0</v>
      </c>
      <c r="L296" s="273">
        <v>0</v>
      </c>
      <c r="M296" s="393">
        <v>0</v>
      </c>
    </row>
    <row r="297" spans="1:13" ht="18.399999999999999" customHeight="1">
      <c r="A297" s="69" t="s">
        <v>174</v>
      </c>
      <c r="B297" s="70" t="s">
        <v>48</v>
      </c>
      <c r="C297" s="71" t="s">
        <v>175</v>
      </c>
      <c r="D297" s="80" t="s">
        <v>42</v>
      </c>
      <c r="E297" s="73">
        <v>59943</v>
      </c>
      <c r="F297" s="351">
        <v>0</v>
      </c>
      <c r="G297" s="351"/>
      <c r="H297" s="351">
        <v>45</v>
      </c>
      <c r="I297" s="351">
        <v>59009</v>
      </c>
      <c r="J297" s="351">
        <v>800</v>
      </c>
      <c r="K297" s="351">
        <v>0</v>
      </c>
      <c r="L297" s="351">
        <v>0</v>
      </c>
      <c r="M297" s="352">
        <v>89</v>
      </c>
    </row>
    <row r="298" spans="1:13" ht="18.399999999999999" customHeight="1">
      <c r="A298" s="74"/>
      <c r="B298" s="70"/>
      <c r="C298" s="71" t="s">
        <v>4</v>
      </c>
      <c r="D298" s="80" t="s">
        <v>43</v>
      </c>
      <c r="E298" s="73">
        <v>60734.071069999998</v>
      </c>
      <c r="F298" s="73">
        <v>0</v>
      </c>
      <c r="G298" s="73"/>
      <c r="H298" s="73">
        <v>262</v>
      </c>
      <c r="I298" s="73">
        <v>59415.991069999996</v>
      </c>
      <c r="J298" s="73">
        <v>942</v>
      </c>
      <c r="K298" s="73">
        <v>0</v>
      </c>
      <c r="L298" s="73">
        <v>0</v>
      </c>
      <c r="M298" s="391">
        <v>114.08</v>
      </c>
    </row>
    <row r="299" spans="1:13" ht="18.399999999999999" customHeight="1">
      <c r="A299" s="74"/>
      <c r="B299" s="70"/>
      <c r="C299" s="71" t="s">
        <v>4</v>
      </c>
      <c r="D299" s="80" t="s">
        <v>44</v>
      </c>
      <c r="E299" s="73">
        <v>50186.721399999988</v>
      </c>
      <c r="F299" s="73">
        <v>0</v>
      </c>
      <c r="G299" s="73"/>
      <c r="H299" s="73">
        <v>229.91871000000003</v>
      </c>
      <c r="I299" s="73">
        <v>49415.831659999989</v>
      </c>
      <c r="J299" s="73">
        <v>459.04895999999997</v>
      </c>
      <c r="K299" s="73">
        <v>0</v>
      </c>
      <c r="L299" s="73">
        <v>0</v>
      </c>
      <c r="M299" s="391">
        <v>81.922069999999991</v>
      </c>
    </row>
    <row r="300" spans="1:13" ht="18.399999999999999" customHeight="1">
      <c r="A300" s="74"/>
      <c r="B300" s="70"/>
      <c r="C300" s="71" t="s">
        <v>4</v>
      </c>
      <c r="D300" s="80" t="s">
        <v>45</v>
      </c>
      <c r="E300" s="272">
        <v>0.83724073536526344</v>
      </c>
      <c r="F300" s="272">
        <v>0</v>
      </c>
      <c r="G300" s="272"/>
      <c r="H300" s="272">
        <v>5.1093046666666675</v>
      </c>
      <c r="I300" s="272">
        <v>0.83742872544866021</v>
      </c>
      <c r="J300" s="272">
        <v>0.57381119999999997</v>
      </c>
      <c r="K300" s="272">
        <v>0</v>
      </c>
      <c r="L300" s="272">
        <v>0</v>
      </c>
      <c r="M300" s="392">
        <v>0.92047269662921338</v>
      </c>
    </row>
    <row r="301" spans="1:13" ht="18.399999999999999" customHeight="1">
      <c r="A301" s="76"/>
      <c r="B301" s="77"/>
      <c r="C301" s="78" t="s">
        <v>4</v>
      </c>
      <c r="D301" s="82" t="s">
        <v>46</v>
      </c>
      <c r="E301" s="273">
        <v>0.82633553976904495</v>
      </c>
      <c r="F301" s="273">
        <v>0</v>
      </c>
      <c r="G301" s="273"/>
      <c r="H301" s="273">
        <v>0.87755232824427498</v>
      </c>
      <c r="I301" s="273">
        <v>0.83169245804183456</v>
      </c>
      <c r="J301" s="273">
        <v>0.48731312101910823</v>
      </c>
      <c r="K301" s="273">
        <v>0</v>
      </c>
      <c r="L301" s="273">
        <v>0</v>
      </c>
      <c r="M301" s="393">
        <v>0.71811071178120611</v>
      </c>
    </row>
    <row r="302" spans="1:13" ht="18.399999999999999" customHeight="1">
      <c r="A302" s="69" t="s">
        <v>176</v>
      </c>
      <c r="B302" s="70" t="s">
        <v>48</v>
      </c>
      <c r="C302" s="71" t="s">
        <v>177</v>
      </c>
      <c r="D302" s="80" t="s">
        <v>42</v>
      </c>
      <c r="E302" s="73">
        <v>55699</v>
      </c>
      <c r="F302" s="351">
        <v>0</v>
      </c>
      <c r="G302" s="351"/>
      <c r="H302" s="351">
        <v>53</v>
      </c>
      <c r="I302" s="351">
        <v>53546</v>
      </c>
      <c r="J302" s="351">
        <v>2100</v>
      </c>
      <c r="K302" s="351">
        <v>0</v>
      </c>
      <c r="L302" s="351">
        <v>0</v>
      </c>
      <c r="M302" s="352">
        <v>0</v>
      </c>
    </row>
    <row r="303" spans="1:13" ht="18.399999999999999" customHeight="1">
      <c r="A303" s="74"/>
      <c r="B303" s="70"/>
      <c r="C303" s="71" t="s">
        <v>4</v>
      </c>
      <c r="D303" s="80" t="s">
        <v>43</v>
      </c>
      <c r="E303" s="73">
        <v>57899.873</v>
      </c>
      <c r="F303" s="73">
        <v>0</v>
      </c>
      <c r="G303" s="73"/>
      <c r="H303" s="73">
        <v>67</v>
      </c>
      <c r="I303" s="73">
        <v>55980.1</v>
      </c>
      <c r="J303" s="73">
        <v>1650</v>
      </c>
      <c r="K303" s="73">
        <v>0</v>
      </c>
      <c r="L303" s="73">
        <v>0</v>
      </c>
      <c r="M303" s="391">
        <v>202.773</v>
      </c>
    </row>
    <row r="304" spans="1:13" ht="18.399999999999999" customHeight="1">
      <c r="A304" s="74"/>
      <c r="B304" s="70"/>
      <c r="C304" s="71" t="s">
        <v>4</v>
      </c>
      <c r="D304" s="80" t="s">
        <v>44</v>
      </c>
      <c r="E304" s="73">
        <v>46853.256110000002</v>
      </c>
      <c r="F304" s="73">
        <v>0</v>
      </c>
      <c r="G304" s="73"/>
      <c r="H304" s="73">
        <v>63.217919999999999</v>
      </c>
      <c r="I304" s="73">
        <v>45200.341719999997</v>
      </c>
      <c r="J304" s="73">
        <v>1441.95659</v>
      </c>
      <c r="K304" s="73">
        <v>0</v>
      </c>
      <c r="L304" s="73">
        <v>0</v>
      </c>
      <c r="M304" s="391">
        <v>147.73987999999997</v>
      </c>
    </row>
    <row r="305" spans="1:13" ht="18.399999999999999" customHeight="1">
      <c r="A305" s="74"/>
      <c r="B305" s="70"/>
      <c r="C305" s="71" t="s">
        <v>4</v>
      </c>
      <c r="D305" s="80" t="s">
        <v>45</v>
      </c>
      <c r="E305" s="272">
        <v>0.84118666600836645</v>
      </c>
      <c r="F305" s="272">
        <v>0</v>
      </c>
      <c r="G305" s="272"/>
      <c r="H305" s="272">
        <v>1.1927909433962265</v>
      </c>
      <c r="I305" s="272">
        <v>0.84414039741530644</v>
      </c>
      <c r="J305" s="272">
        <v>0.68664599523809522</v>
      </c>
      <c r="K305" s="272">
        <v>0</v>
      </c>
      <c r="L305" s="272">
        <v>0</v>
      </c>
      <c r="M305" s="392">
        <v>0</v>
      </c>
    </row>
    <row r="306" spans="1:13" ht="18.399999999999999" customHeight="1">
      <c r="A306" s="76"/>
      <c r="B306" s="77"/>
      <c r="C306" s="78" t="s">
        <v>4</v>
      </c>
      <c r="D306" s="82" t="s">
        <v>46</v>
      </c>
      <c r="E306" s="273">
        <v>0.80921172504126226</v>
      </c>
      <c r="F306" s="273">
        <v>0</v>
      </c>
      <c r="G306" s="273"/>
      <c r="H306" s="273">
        <v>0.9435510447761194</v>
      </c>
      <c r="I306" s="273">
        <v>0.80743588739569949</v>
      </c>
      <c r="J306" s="273">
        <v>0.87391308484848484</v>
      </c>
      <c r="K306" s="273">
        <v>0</v>
      </c>
      <c r="L306" s="273">
        <v>0</v>
      </c>
      <c r="M306" s="393">
        <v>0.728597397089356</v>
      </c>
    </row>
    <row r="307" spans="1:13" ht="18.399999999999999" customHeight="1">
      <c r="A307" s="69" t="s">
        <v>178</v>
      </c>
      <c r="B307" s="70" t="s">
        <v>48</v>
      </c>
      <c r="C307" s="71" t="s">
        <v>179</v>
      </c>
      <c r="D307" s="80" t="s">
        <v>42</v>
      </c>
      <c r="E307" s="73">
        <v>144491</v>
      </c>
      <c r="F307" s="351">
        <v>5000</v>
      </c>
      <c r="G307" s="351"/>
      <c r="H307" s="351">
        <v>326</v>
      </c>
      <c r="I307" s="351">
        <v>20988</v>
      </c>
      <c r="J307" s="351">
        <v>46</v>
      </c>
      <c r="K307" s="351">
        <v>0</v>
      </c>
      <c r="L307" s="351">
        <v>0</v>
      </c>
      <c r="M307" s="352">
        <v>118131</v>
      </c>
    </row>
    <row r="308" spans="1:13" ht="18.399999999999999" customHeight="1">
      <c r="A308" s="74"/>
      <c r="B308" s="70"/>
      <c r="C308" s="71"/>
      <c r="D308" s="80" t="s">
        <v>43</v>
      </c>
      <c r="E308" s="73">
        <v>208014.78799999994</v>
      </c>
      <c r="F308" s="73">
        <v>5000</v>
      </c>
      <c r="G308" s="73"/>
      <c r="H308" s="73">
        <v>376</v>
      </c>
      <c r="I308" s="73">
        <v>20780.399999999998</v>
      </c>
      <c r="J308" s="73">
        <v>0</v>
      </c>
      <c r="K308" s="73">
        <v>0</v>
      </c>
      <c r="L308" s="73">
        <v>0</v>
      </c>
      <c r="M308" s="391">
        <v>181858.38799999995</v>
      </c>
    </row>
    <row r="309" spans="1:13" ht="18.399999999999999" customHeight="1">
      <c r="A309" s="74"/>
      <c r="B309" s="70"/>
      <c r="C309" s="71"/>
      <c r="D309" s="80" t="s">
        <v>44</v>
      </c>
      <c r="E309" s="73">
        <v>129550.76841000002</v>
      </c>
      <c r="F309" s="73">
        <v>5000</v>
      </c>
      <c r="G309" s="73"/>
      <c r="H309" s="73">
        <v>216.40176</v>
      </c>
      <c r="I309" s="73">
        <v>13073.68129</v>
      </c>
      <c r="J309" s="73">
        <v>0</v>
      </c>
      <c r="K309" s="73">
        <v>0</v>
      </c>
      <c r="L309" s="73">
        <v>0</v>
      </c>
      <c r="M309" s="391">
        <v>111260.68536000002</v>
      </c>
    </row>
    <row r="310" spans="1:13" ht="18.399999999999999" customHeight="1">
      <c r="A310" s="74"/>
      <c r="B310" s="70"/>
      <c r="C310" s="71"/>
      <c r="D310" s="80" t="s">
        <v>45</v>
      </c>
      <c r="E310" s="272">
        <v>0.89660095376182614</v>
      </c>
      <c r="F310" s="272">
        <v>1</v>
      </c>
      <c r="G310" s="272"/>
      <c r="H310" s="272">
        <v>0.66380907975460124</v>
      </c>
      <c r="I310" s="272">
        <v>0.62291220173432438</v>
      </c>
      <c r="J310" s="272">
        <v>0</v>
      </c>
      <c r="K310" s="272">
        <v>0</v>
      </c>
      <c r="L310" s="272">
        <v>0</v>
      </c>
      <c r="M310" s="392">
        <v>0.94184156030169908</v>
      </c>
    </row>
    <row r="311" spans="1:13" ht="18.399999999999999" customHeight="1">
      <c r="A311" s="76"/>
      <c r="B311" s="77"/>
      <c r="C311" s="78"/>
      <c r="D311" s="82" t="s">
        <v>46</v>
      </c>
      <c r="E311" s="273">
        <v>0.62279595434340007</v>
      </c>
      <c r="F311" s="273">
        <v>1</v>
      </c>
      <c r="G311" s="273"/>
      <c r="H311" s="273">
        <v>0.57553659574468086</v>
      </c>
      <c r="I311" s="273">
        <v>0.62913520865815875</v>
      </c>
      <c r="J311" s="273">
        <v>0</v>
      </c>
      <c r="K311" s="273">
        <v>0</v>
      </c>
      <c r="L311" s="273">
        <v>0</v>
      </c>
      <c r="M311" s="393">
        <v>0.61179848003491621</v>
      </c>
    </row>
    <row r="312" spans="1:13" ht="18.399999999999999" customHeight="1">
      <c r="A312" s="69" t="s">
        <v>180</v>
      </c>
      <c r="B312" s="70" t="s">
        <v>48</v>
      </c>
      <c r="C312" s="71" t="s">
        <v>181</v>
      </c>
      <c r="D312" s="80" t="s">
        <v>42</v>
      </c>
      <c r="E312" s="73">
        <v>13474</v>
      </c>
      <c r="F312" s="351">
        <v>1500</v>
      </c>
      <c r="G312" s="351"/>
      <c r="H312" s="351">
        <v>11</v>
      </c>
      <c r="I312" s="351">
        <v>11728</v>
      </c>
      <c r="J312" s="351">
        <v>235</v>
      </c>
      <c r="K312" s="351">
        <v>0</v>
      </c>
      <c r="L312" s="351">
        <v>0</v>
      </c>
      <c r="M312" s="352">
        <v>0</v>
      </c>
    </row>
    <row r="313" spans="1:13" ht="18.399999999999999" customHeight="1">
      <c r="A313" s="74"/>
      <c r="B313" s="70"/>
      <c r="C313" s="71"/>
      <c r="D313" s="80" t="s">
        <v>43</v>
      </c>
      <c r="E313" s="73">
        <v>18905.010000000002</v>
      </c>
      <c r="F313" s="73">
        <v>1500</v>
      </c>
      <c r="G313" s="73"/>
      <c r="H313" s="73">
        <v>11</v>
      </c>
      <c r="I313" s="73">
        <v>15590.51</v>
      </c>
      <c r="J313" s="73">
        <v>1803.5</v>
      </c>
      <c r="K313" s="73">
        <v>0</v>
      </c>
      <c r="L313" s="73">
        <v>0</v>
      </c>
      <c r="M313" s="391">
        <v>0</v>
      </c>
    </row>
    <row r="314" spans="1:13" ht="18.399999999999999" customHeight="1">
      <c r="A314" s="74"/>
      <c r="B314" s="70"/>
      <c r="C314" s="71"/>
      <c r="D314" s="80" t="s">
        <v>44</v>
      </c>
      <c r="E314" s="73">
        <v>11965.985670000002</v>
      </c>
      <c r="F314" s="73">
        <v>1500</v>
      </c>
      <c r="G314" s="73"/>
      <c r="H314" s="73">
        <v>1.3364500000000001</v>
      </c>
      <c r="I314" s="73">
        <v>10227.268220000002</v>
      </c>
      <c r="J314" s="73">
        <v>237.381</v>
      </c>
      <c r="K314" s="73">
        <v>0</v>
      </c>
      <c r="L314" s="73">
        <v>0</v>
      </c>
      <c r="M314" s="391">
        <v>0</v>
      </c>
    </row>
    <row r="315" spans="1:13" ht="18.399999999999999" customHeight="1">
      <c r="A315" s="74"/>
      <c r="B315" s="70"/>
      <c r="C315" s="71"/>
      <c r="D315" s="80" t="s">
        <v>45</v>
      </c>
      <c r="E315" s="272">
        <v>0.88807968457770536</v>
      </c>
      <c r="F315" s="272">
        <v>1</v>
      </c>
      <c r="G315" s="272"/>
      <c r="H315" s="272">
        <v>0.12149545454545456</v>
      </c>
      <c r="I315" s="272">
        <v>0.87203855900409288</v>
      </c>
      <c r="J315" s="272">
        <v>1.010131914893617</v>
      </c>
      <c r="K315" s="272">
        <v>0</v>
      </c>
      <c r="L315" s="272">
        <v>0</v>
      </c>
      <c r="M315" s="392">
        <v>0</v>
      </c>
    </row>
    <row r="316" spans="1:13" ht="18.399999999999999" customHeight="1">
      <c r="A316" s="76"/>
      <c r="B316" s="77"/>
      <c r="C316" s="78"/>
      <c r="D316" s="82" t="s">
        <v>46</v>
      </c>
      <c r="E316" s="273">
        <v>0.63295315210095104</v>
      </c>
      <c r="F316" s="273">
        <v>1</v>
      </c>
      <c r="G316" s="273"/>
      <c r="H316" s="273">
        <v>0.12149545454545456</v>
      </c>
      <c r="I316" s="273">
        <v>0.65599317918400368</v>
      </c>
      <c r="J316" s="273">
        <v>0.13162240088716384</v>
      </c>
      <c r="K316" s="273">
        <v>0</v>
      </c>
      <c r="L316" s="273">
        <v>0</v>
      </c>
      <c r="M316" s="393">
        <v>0</v>
      </c>
    </row>
    <row r="317" spans="1:13" ht="18.399999999999999" customHeight="1">
      <c r="A317" s="69" t="s">
        <v>182</v>
      </c>
      <c r="B317" s="70" t="s">
        <v>48</v>
      </c>
      <c r="C317" s="71" t="s">
        <v>183</v>
      </c>
      <c r="D317" s="80" t="s">
        <v>42</v>
      </c>
      <c r="E317" s="73">
        <v>159698</v>
      </c>
      <c r="F317" s="351">
        <v>0</v>
      </c>
      <c r="G317" s="351"/>
      <c r="H317" s="351">
        <v>359</v>
      </c>
      <c r="I317" s="351">
        <v>136775</v>
      </c>
      <c r="J317" s="351">
        <v>22564</v>
      </c>
      <c r="K317" s="351">
        <v>0</v>
      </c>
      <c r="L317" s="351">
        <v>0</v>
      </c>
      <c r="M317" s="352">
        <v>0</v>
      </c>
    </row>
    <row r="318" spans="1:13" ht="18.399999999999999" customHeight="1">
      <c r="A318" s="74"/>
      <c r="B318" s="70"/>
      <c r="C318" s="71" t="s">
        <v>4</v>
      </c>
      <c r="D318" s="80" t="s">
        <v>43</v>
      </c>
      <c r="E318" s="73">
        <v>164905.908</v>
      </c>
      <c r="F318" s="73">
        <v>0</v>
      </c>
      <c r="G318" s="73"/>
      <c r="H318" s="73">
        <v>462</v>
      </c>
      <c r="I318" s="73">
        <v>142031.55300000001</v>
      </c>
      <c r="J318" s="73">
        <v>22206.555</v>
      </c>
      <c r="K318" s="73">
        <v>0</v>
      </c>
      <c r="L318" s="73">
        <v>0</v>
      </c>
      <c r="M318" s="391">
        <v>205.79999999999998</v>
      </c>
    </row>
    <row r="319" spans="1:13" ht="18.399999999999999" customHeight="1">
      <c r="A319" s="74"/>
      <c r="B319" s="70"/>
      <c r="C319" s="71" t="s">
        <v>4</v>
      </c>
      <c r="D319" s="80" t="s">
        <v>44</v>
      </c>
      <c r="E319" s="73">
        <v>117590.66910000001</v>
      </c>
      <c r="F319" s="73">
        <v>0</v>
      </c>
      <c r="G319" s="73"/>
      <c r="H319" s="73">
        <v>366.68043</v>
      </c>
      <c r="I319" s="73">
        <v>108467.09459000002</v>
      </c>
      <c r="J319" s="73">
        <v>8620.9484400000001</v>
      </c>
      <c r="K319" s="73">
        <v>0</v>
      </c>
      <c r="L319" s="73">
        <v>0</v>
      </c>
      <c r="M319" s="391">
        <v>135.94564</v>
      </c>
    </row>
    <row r="320" spans="1:13" ht="18.399999999999999" customHeight="1">
      <c r="A320" s="74"/>
      <c r="B320" s="70"/>
      <c r="C320" s="71" t="s">
        <v>4</v>
      </c>
      <c r="D320" s="80" t="s">
        <v>45</v>
      </c>
      <c r="E320" s="272">
        <v>0.73633150759558674</v>
      </c>
      <c r="F320" s="272">
        <v>0</v>
      </c>
      <c r="G320" s="272"/>
      <c r="H320" s="272">
        <v>1.0213939554317548</v>
      </c>
      <c r="I320" s="272">
        <v>0.79303304397733521</v>
      </c>
      <c r="J320" s="272">
        <v>0.38206649707498669</v>
      </c>
      <c r="K320" s="272">
        <v>0</v>
      </c>
      <c r="L320" s="272">
        <v>0</v>
      </c>
      <c r="M320" s="392">
        <v>0</v>
      </c>
    </row>
    <row r="321" spans="1:13" ht="18" customHeight="1">
      <c r="A321" s="76"/>
      <c r="B321" s="77"/>
      <c r="C321" s="78" t="s">
        <v>4</v>
      </c>
      <c r="D321" s="79" t="s">
        <v>46</v>
      </c>
      <c r="E321" s="394">
        <v>0.71307735742251277</v>
      </c>
      <c r="F321" s="273">
        <v>0</v>
      </c>
      <c r="G321" s="273"/>
      <c r="H321" s="273">
        <v>0.79368058441558442</v>
      </c>
      <c r="I321" s="273">
        <v>0.76368308519445682</v>
      </c>
      <c r="J321" s="273">
        <v>0.38821638205475817</v>
      </c>
      <c r="K321" s="273">
        <v>0</v>
      </c>
      <c r="L321" s="273">
        <v>0</v>
      </c>
      <c r="M321" s="393">
        <v>0.66057162293488825</v>
      </c>
    </row>
    <row r="322" spans="1:13" ht="18.399999999999999" customHeight="1">
      <c r="A322" s="69" t="s">
        <v>184</v>
      </c>
      <c r="B322" s="70" t="s">
        <v>48</v>
      </c>
      <c r="C322" s="71" t="s">
        <v>185</v>
      </c>
      <c r="D322" s="72" t="s">
        <v>42</v>
      </c>
      <c r="E322" s="395">
        <v>34298</v>
      </c>
      <c r="F322" s="351">
        <v>0</v>
      </c>
      <c r="G322" s="351"/>
      <c r="H322" s="351">
        <v>52</v>
      </c>
      <c r="I322" s="351">
        <v>33037</v>
      </c>
      <c r="J322" s="351">
        <v>1209</v>
      </c>
      <c r="K322" s="351">
        <v>0</v>
      </c>
      <c r="L322" s="351">
        <v>0</v>
      </c>
      <c r="M322" s="352">
        <v>0</v>
      </c>
    </row>
    <row r="323" spans="1:13" ht="18.399999999999999" customHeight="1">
      <c r="A323" s="74"/>
      <c r="B323" s="70"/>
      <c r="C323" s="71" t="s">
        <v>4</v>
      </c>
      <c r="D323" s="80" t="s">
        <v>43</v>
      </c>
      <c r="E323" s="73">
        <v>34298</v>
      </c>
      <c r="F323" s="73">
        <v>0</v>
      </c>
      <c r="G323" s="73"/>
      <c r="H323" s="73">
        <v>52</v>
      </c>
      <c r="I323" s="73">
        <v>33037</v>
      </c>
      <c r="J323" s="73">
        <v>1209</v>
      </c>
      <c r="K323" s="73">
        <v>0</v>
      </c>
      <c r="L323" s="73">
        <v>0</v>
      </c>
      <c r="M323" s="391">
        <v>0</v>
      </c>
    </row>
    <row r="324" spans="1:13" ht="18.399999999999999" customHeight="1">
      <c r="A324" s="74"/>
      <c r="B324" s="70"/>
      <c r="C324" s="71" t="s">
        <v>4</v>
      </c>
      <c r="D324" s="80" t="s">
        <v>44</v>
      </c>
      <c r="E324" s="73">
        <v>26300.49910999999</v>
      </c>
      <c r="F324" s="73">
        <v>0</v>
      </c>
      <c r="G324" s="73"/>
      <c r="H324" s="73">
        <v>20.436360000000001</v>
      </c>
      <c r="I324" s="73">
        <v>25554.731749999992</v>
      </c>
      <c r="J324" s="73">
        <v>725.33100000000002</v>
      </c>
      <c r="K324" s="73">
        <v>0</v>
      </c>
      <c r="L324" s="73">
        <v>0</v>
      </c>
      <c r="M324" s="391">
        <v>0</v>
      </c>
    </row>
    <row r="325" spans="1:13" ht="18.399999999999999" customHeight="1">
      <c r="A325" s="74"/>
      <c r="B325" s="70"/>
      <c r="C325" s="71" t="s">
        <v>4</v>
      </c>
      <c r="D325" s="80" t="s">
        <v>45</v>
      </c>
      <c r="E325" s="272">
        <v>0.76682311242638024</v>
      </c>
      <c r="F325" s="272">
        <v>0</v>
      </c>
      <c r="G325" s="272"/>
      <c r="H325" s="272">
        <v>0.39300692307692309</v>
      </c>
      <c r="I325" s="272">
        <v>0.77351853225171752</v>
      </c>
      <c r="J325" s="272">
        <v>0.59994292803970228</v>
      </c>
      <c r="K325" s="272">
        <v>0</v>
      </c>
      <c r="L325" s="272">
        <v>0</v>
      </c>
      <c r="M325" s="392">
        <v>0</v>
      </c>
    </row>
    <row r="326" spans="1:13" ht="18.399999999999999" customHeight="1">
      <c r="A326" s="76"/>
      <c r="B326" s="77"/>
      <c r="C326" s="78" t="s">
        <v>4</v>
      </c>
      <c r="D326" s="82" t="s">
        <v>46</v>
      </c>
      <c r="E326" s="273">
        <v>0.76682311242638024</v>
      </c>
      <c r="F326" s="273">
        <v>0</v>
      </c>
      <c r="G326" s="273"/>
      <c r="H326" s="273">
        <v>0.39300692307692309</v>
      </c>
      <c r="I326" s="273">
        <v>0.77351853225171752</v>
      </c>
      <c r="J326" s="273">
        <v>0.59994292803970228</v>
      </c>
      <c r="K326" s="273">
        <v>0</v>
      </c>
      <c r="L326" s="273">
        <v>0</v>
      </c>
      <c r="M326" s="393">
        <v>0</v>
      </c>
    </row>
    <row r="327" spans="1:13" ht="18.399999999999999" customHeight="1">
      <c r="A327" s="69" t="s">
        <v>186</v>
      </c>
      <c r="B327" s="70" t="s">
        <v>48</v>
      </c>
      <c r="C327" s="71" t="s">
        <v>187</v>
      </c>
      <c r="D327" s="80" t="s">
        <v>42</v>
      </c>
      <c r="E327" s="73">
        <v>13498</v>
      </c>
      <c r="F327" s="351">
        <v>0</v>
      </c>
      <c r="G327" s="351"/>
      <c r="H327" s="351">
        <v>25</v>
      </c>
      <c r="I327" s="351">
        <v>13473</v>
      </c>
      <c r="J327" s="351">
        <v>0</v>
      </c>
      <c r="K327" s="351">
        <v>0</v>
      </c>
      <c r="L327" s="351">
        <v>0</v>
      </c>
      <c r="M327" s="352">
        <v>0</v>
      </c>
    </row>
    <row r="328" spans="1:13" ht="18.399999999999999" customHeight="1">
      <c r="A328" s="74"/>
      <c r="B328" s="70"/>
      <c r="C328" s="71"/>
      <c r="D328" s="80" t="s">
        <v>43</v>
      </c>
      <c r="E328" s="73">
        <v>13587.217000000001</v>
      </c>
      <c r="F328" s="73">
        <v>0</v>
      </c>
      <c r="G328" s="73"/>
      <c r="H328" s="73">
        <v>33</v>
      </c>
      <c r="I328" s="73">
        <v>13546.817000000001</v>
      </c>
      <c r="J328" s="73">
        <v>7.4</v>
      </c>
      <c r="K328" s="73">
        <v>0</v>
      </c>
      <c r="L328" s="73">
        <v>0</v>
      </c>
      <c r="M328" s="391">
        <v>0</v>
      </c>
    </row>
    <row r="329" spans="1:13" ht="18.399999999999999" customHeight="1">
      <c r="A329" s="74"/>
      <c r="B329" s="70"/>
      <c r="C329" s="71"/>
      <c r="D329" s="80" t="s">
        <v>44</v>
      </c>
      <c r="E329" s="73">
        <v>10790.51772</v>
      </c>
      <c r="F329" s="73">
        <v>0</v>
      </c>
      <c r="G329" s="73"/>
      <c r="H329" s="73">
        <v>25.444470000000003</v>
      </c>
      <c r="I329" s="73">
        <v>10763.696249999999</v>
      </c>
      <c r="J329" s="73">
        <v>1.377</v>
      </c>
      <c r="K329" s="73">
        <v>0</v>
      </c>
      <c r="L329" s="73">
        <v>0</v>
      </c>
      <c r="M329" s="391">
        <v>0</v>
      </c>
    </row>
    <row r="330" spans="1:13" ht="18.399999999999999" customHeight="1">
      <c r="A330" s="74"/>
      <c r="B330" s="70"/>
      <c r="C330" s="71"/>
      <c r="D330" s="80" t="s">
        <v>45</v>
      </c>
      <c r="E330" s="272">
        <v>0.79941604089494733</v>
      </c>
      <c r="F330" s="272">
        <v>0</v>
      </c>
      <c r="G330" s="272"/>
      <c r="H330" s="272">
        <v>1.0177788000000001</v>
      </c>
      <c r="I330" s="272">
        <v>0.79890865063460248</v>
      </c>
      <c r="J330" s="272">
        <v>0</v>
      </c>
      <c r="K330" s="272">
        <v>0</v>
      </c>
      <c r="L330" s="272">
        <v>0</v>
      </c>
      <c r="M330" s="392">
        <v>0</v>
      </c>
    </row>
    <row r="331" spans="1:13" ht="18.399999999999999" customHeight="1">
      <c r="A331" s="76"/>
      <c r="B331" s="77"/>
      <c r="C331" s="78"/>
      <c r="D331" s="83" t="s">
        <v>46</v>
      </c>
      <c r="E331" s="273">
        <v>0.79416687905992811</v>
      </c>
      <c r="F331" s="273">
        <v>0</v>
      </c>
      <c r="G331" s="273"/>
      <c r="H331" s="273">
        <v>0.77104454545454548</v>
      </c>
      <c r="I331" s="273">
        <v>0.79455537415172861</v>
      </c>
      <c r="J331" s="273">
        <v>0.18608108108108107</v>
      </c>
      <c r="K331" s="273">
        <v>0</v>
      </c>
      <c r="L331" s="273">
        <v>0</v>
      </c>
      <c r="M331" s="393">
        <v>0</v>
      </c>
    </row>
    <row r="332" spans="1:13" ht="18.399999999999999" customHeight="1">
      <c r="A332" s="69" t="s">
        <v>188</v>
      </c>
      <c r="B332" s="70" t="s">
        <v>48</v>
      </c>
      <c r="C332" s="71" t="s">
        <v>189</v>
      </c>
      <c r="D332" s="80" t="s">
        <v>42</v>
      </c>
      <c r="E332" s="73">
        <v>82353</v>
      </c>
      <c r="F332" s="351">
        <v>78253</v>
      </c>
      <c r="G332" s="351"/>
      <c r="H332" s="351">
        <v>0</v>
      </c>
      <c r="I332" s="351">
        <v>0</v>
      </c>
      <c r="J332" s="351">
        <v>3713</v>
      </c>
      <c r="K332" s="351">
        <v>0</v>
      </c>
      <c r="L332" s="351">
        <v>0</v>
      </c>
      <c r="M332" s="352">
        <v>387</v>
      </c>
    </row>
    <row r="333" spans="1:13" ht="18.399999999999999" customHeight="1">
      <c r="A333" s="74"/>
      <c r="B333" s="70"/>
      <c r="C333" s="71" t="s">
        <v>4</v>
      </c>
      <c r="D333" s="80" t="s">
        <v>43</v>
      </c>
      <c r="E333" s="73">
        <v>82353</v>
      </c>
      <c r="F333" s="73">
        <v>78253</v>
      </c>
      <c r="G333" s="73"/>
      <c r="H333" s="73">
        <v>0</v>
      </c>
      <c r="I333" s="73">
        <v>0</v>
      </c>
      <c r="J333" s="73">
        <v>3713</v>
      </c>
      <c r="K333" s="73">
        <v>0</v>
      </c>
      <c r="L333" s="73">
        <v>0</v>
      </c>
      <c r="M333" s="391">
        <v>387</v>
      </c>
    </row>
    <row r="334" spans="1:13" ht="18.399999999999999" customHeight="1">
      <c r="A334" s="74"/>
      <c r="B334" s="70"/>
      <c r="C334" s="71" t="s">
        <v>4</v>
      </c>
      <c r="D334" s="80" t="s">
        <v>44</v>
      </c>
      <c r="E334" s="73">
        <v>68487</v>
      </c>
      <c r="F334" s="73">
        <v>64552</v>
      </c>
      <c r="G334" s="73"/>
      <c r="H334" s="73">
        <v>0</v>
      </c>
      <c r="I334" s="73">
        <v>0</v>
      </c>
      <c r="J334" s="73">
        <v>3713</v>
      </c>
      <c r="K334" s="73">
        <v>0</v>
      </c>
      <c r="L334" s="73">
        <v>0</v>
      </c>
      <c r="M334" s="391">
        <v>222</v>
      </c>
    </row>
    <row r="335" spans="1:13" ht="18.399999999999999" customHeight="1">
      <c r="A335" s="74"/>
      <c r="B335" s="70"/>
      <c r="C335" s="71" t="s">
        <v>4</v>
      </c>
      <c r="D335" s="80" t="s">
        <v>45</v>
      </c>
      <c r="E335" s="272">
        <v>0.83162726312338353</v>
      </c>
      <c r="F335" s="272">
        <v>0.82491406080278074</v>
      </c>
      <c r="G335" s="272"/>
      <c r="H335" s="272">
        <v>0</v>
      </c>
      <c r="I335" s="272">
        <v>0</v>
      </c>
      <c r="J335" s="272">
        <v>1</v>
      </c>
      <c r="K335" s="272">
        <v>0</v>
      </c>
      <c r="L335" s="272">
        <v>0</v>
      </c>
      <c r="M335" s="392">
        <v>0.5736434108527132</v>
      </c>
    </row>
    <row r="336" spans="1:13" ht="18.399999999999999" customHeight="1">
      <c r="A336" s="76"/>
      <c r="B336" s="77"/>
      <c r="C336" s="78" t="s">
        <v>4</v>
      </c>
      <c r="D336" s="82" t="s">
        <v>46</v>
      </c>
      <c r="E336" s="273">
        <v>0.83162726312338353</v>
      </c>
      <c r="F336" s="273">
        <v>0.82491406080278074</v>
      </c>
      <c r="G336" s="273"/>
      <c r="H336" s="273">
        <v>0</v>
      </c>
      <c r="I336" s="273">
        <v>0</v>
      </c>
      <c r="J336" s="273">
        <v>1</v>
      </c>
      <c r="K336" s="273">
        <v>0</v>
      </c>
      <c r="L336" s="273">
        <v>0</v>
      </c>
      <c r="M336" s="393">
        <v>0.5736434108527132</v>
      </c>
    </row>
    <row r="337" spans="1:13" ht="18.399999999999999" customHeight="1">
      <c r="A337" s="69" t="s">
        <v>190</v>
      </c>
      <c r="B337" s="70" t="s">
        <v>48</v>
      </c>
      <c r="C337" s="71" t="s">
        <v>191</v>
      </c>
      <c r="D337" s="80" t="s">
        <v>42</v>
      </c>
      <c r="E337" s="73">
        <v>32668</v>
      </c>
      <c r="F337" s="351">
        <v>0</v>
      </c>
      <c r="G337" s="351"/>
      <c r="H337" s="351">
        <v>230</v>
      </c>
      <c r="I337" s="351">
        <v>31789</v>
      </c>
      <c r="J337" s="351">
        <v>649</v>
      </c>
      <c r="K337" s="351">
        <v>0</v>
      </c>
      <c r="L337" s="351">
        <v>0</v>
      </c>
      <c r="M337" s="352">
        <v>0</v>
      </c>
    </row>
    <row r="338" spans="1:13" ht="18.399999999999999" customHeight="1">
      <c r="A338" s="74"/>
      <c r="B338" s="70"/>
      <c r="C338" s="71" t="s">
        <v>4</v>
      </c>
      <c r="D338" s="80" t="s">
        <v>43</v>
      </c>
      <c r="E338" s="73">
        <v>33931.96</v>
      </c>
      <c r="F338" s="73">
        <v>0</v>
      </c>
      <c r="G338" s="73"/>
      <c r="H338" s="73">
        <v>236.25399999999999</v>
      </c>
      <c r="I338" s="73">
        <v>32331.111999999997</v>
      </c>
      <c r="J338" s="73">
        <v>1364.5940000000001</v>
      </c>
      <c r="K338" s="73">
        <v>0</v>
      </c>
      <c r="L338" s="73">
        <v>0</v>
      </c>
      <c r="M338" s="391">
        <v>0</v>
      </c>
    </row>
    <row r="339" spans="1:13" ht="18.399999999999999" customHeight="1">
      <c r="A339" s="74"/>
      <c r="B339" s="70"/>
      <c r="C339" s="71" t="s">
        <v>4</v>
      </c>
      <c r="D339" s="80" t="s">
        <v>44</v>
      </c>
      <c r="E339" s="73">
        <v>28198.352779999997</v>
      </c>
      <c r="F339" s="73">
        <v>0</v>
      </c>
      <c r="G339" s="73"/>
      <c r="H339" s="73">
        <v>179.14939000000001</v>
      </c>
      <c r="I339" s="73">
        <v>27899.003539999998</v>
      </c>
      <c r="J339" s="73">
        <v>120.19985000000001</v>
      </c>
      <c r="K339" s="73">
        <v>0</v>
      </c>
      <c r="L339" s="73">
        <v>0</v>
      </c>
      <c r="M339" s="391">
        <v>0</v>
      </c>
    </row>
    <row r="340" spans="1:13" ht="18.399999999999999" customHeight="1">
      <c r="A340" s="74"/>
      <c r="B340" s="70"/>
      <c r="C340" s="71" t="s">
        <v>4</v>
      </c>
      <c r="D340" s="80" t="s">
        <v>45</v>
      </c>
      <c r="E340" s="272">
        <v>0.86317964919799184</v>
      </c>
      <c r="F340" s="272">
        <v>0</v>
      </c>
      <c r="G340" s="272"/>
      <c r="H340" s="272">
        <v>0.77891039130434792</v>
      </c>
      <c r="I340" s="272">
        <v>0.87763073830570315</v>
      </c>
      <c r="J340" s="272">
        <v>0.18520778120184903</v>
      </c>
      <c r="K340" s="272">
        <v>0</v>
      </c>
      <c r="L340" s="272">
        <v>0</v>
      </c>
      <c r="M340" s="392">
        <v>0</v>
      </c>
    </row>
    <row r="341" spans="1:13" ht="18" customHeight="1">
      <c r="A341" s="76"/>
      <c r="B341" s="77"/>
      <c r="C341" s="78" t="s">
        <v>4</v>
      </c>
      <c r="D341" s="82" t="s">
        <v>46</v>
      </c>
      <c r="E341" s="273">
        <v>0.83102634743174275</v>
      </c>
      <c r="F341" s="273">
        <v>0</v>
      </c>
      <c r="G341" s="273"/>
      <c r="H341" s="273">
        <v>0.7582914574991324</v>
      </c>
      <c r="I341" s="273">
        <v>0.86291506274204244</v>
      </c>
      <c r="J341" s="273">
        <v>8.8084697719614774E-2</v>
      </c>
      <c r="K341" s="273">
        <v>0</v>
      </c>
      <c r="L341" s="273">
        <v>0</v>
      </c>
      <c r="M341" s="393">
        <v>0</v>
      </c>
    </row>
    <row r="342" spans="1:13" ht="18.399999999999999" customHeight="1">
      <c r="A342" s="69" t="s">
        <v>192</v>
      </c>
      <c r="B342" s="70" t="s">
        <v>48</v>
      </c>
      <c r="C342" s="71" t="s">
        <v>193</v>
      </c>
      <c r="D342" s="80" t="s">
        <v>42</v>
      </c>
      <c r="E342" s="73">
        <v>18963</v>
      </c>
      <c r="F342" s="351">
        <v>0</v>
      </c>
      <c r="G342" s="351"/>
      <c r="H342" s="351">
        <v>115</v>
      </c>
      <c r="I342" s="351">
        <v>14800</v>
      </c>
      <c r="J342" s="351">
        <v>3223</v>
      </c>
      <c r="K342" s="351">
        <v>0</v>
      </c>
      <c r="L342" s="351">
        <v>0</v>
      </c>
      <c r="M342" s="352">
        <v>825</v>
      </c>
    </row>
    <row r="343" spans="1:13" ht="18.399999999999999" customHeight="1">
      <c r="A343" s="69"/>
      <c r="B343" s="70"/>
      <c r="C343" s="71" t="s">
        <v>4</v>
      </c>
      <c r="D343" s="80" t="s">
        <v>43</v>
      </c>
      <c r="E343" s="73">
        <v>23711.656999999999</v>
      </c>
      <c r="F343" s="73">
        <v>0</v>
      </c>
      <c r="G343" s="73"/>
      <c r="H343" s="73">
        <v>125.8</v>
      </c>
      <c r="I343" s="73">
        <v>19309.096000000001</v>
      </c>
      <c r="J343" s="73">
        <v>3447</v>
      </c>
      <c r="K343" s="73">
        <v>0</v>
      </c>
      <c r="L343" s="73">
        <v>0</v>
      </c>
      <c r="M343" s="391">
        <v>829.76099999999997</v>
      </c>
    </row>
    <row r="344" spans="1:13" ht="18.399999999999999" customHeight="1">
      <c r="A344" s="74"/>
      <c r="B344" s="70"/>
      <c r="C344" s="71" t="s">
        <v>4</v>
      </c>
      <c r="D344" s="80" t="s">
        <v>44</v>
      </c>
      <c r="E344" s="73">
        <v>11010.807270000007</v>
      </c>
      <c r="F344" s="73">
        <v>0</v>
      </c>
      <c r="G344" s="73"/>
      <c r="H344" s="73">
        <v>54.880500000000005</v>
      </c>
      <c r="I344" s="73">
        <v>10449.131460000008</v>
      </c>
      <c r="J344" s="73">
        <v>158.4</v>
      </c>
      <c r="K344" s="73">
        <v>0</v>
      </c>
      <c r="L344" s="73">
        <v>0</v>
      </c>
      <c r="M344" s="391">
        <v>348.39530999999999</v>
      </c>
    </row>
    <row r="345" spans="1:13" ht="18.399999999999999" customHeight="1">
      <c r="A345" s="74"/>
      <c r="B345" s="70"/>
      <c r="C345" s="71" t="s">
        <v>4</v>
      </c>
      <c r="D345" s="80" t="s">
        <v>45</v>
      </c>
      <c r="E345" s="272">
        <v>0.5806469055529192</v>
      </c>
      <c r="F345" s="272">
        <v>0</v>
      </c>
      <c r="G345" s="272"/>
      <c r="H345" s="272">
        <v>0.47722173913043481</v>
      </c>
      <c r="I345" s="272">
        <v>0.70602239594594651</v>
      </c>
      <c r="J345" s="272">
        <v>4.9146757679180891E-2</v>
      </c>
      <c r="K345" s="272">
        <v>0</v>
      </c>
      <c r="L345" s="272">
        <v>0</v>
      </c>
      <c r="M345" s="392">
        <v>0.42229734545454545</v>
      </c>
    </row>
    <row r="346" spans="1:13" ht="18.399999999999999" customHeight="1">
      <c r="A346" s="76"/>
      <c r="B346" s="77"/>
      <c r="C346" s="78" t="s">
        <v>4</v>
      </c>
      <c r="D346" s="82" t="s">
        <v>46</v>
      </c>
      <c r="E346" s="273">
        <v>0.46436262425692171</v>
      </c>
      <c r="F346" s="273">
        <v>0</v>
      </c>
      <c r="G346" s="273"/>
      <c r="H346" s="273">
        <v>0.43625198728139908</v>
      </c>
      <c r="I346" s="273">
        <v>0.54115073331242469</v>
      </c>
      <c r="J346" s="273">
        <v>4.5953002610966062E-2</v>
      </c>
      <c r="K346" s="273">
        <v>0</v>
      </c>
      <c r="L346" s="273">
        <v>0</v>
      </c>
      <c r="M346" s="393">
        <v>0.41987428910252472</v>
      </c>
    </row>
    <row r="347" spans="1:13" ht="18.399999999999999" customHeight="1">
      <c r="A347" s="69" t="s">
        <v>194</v>
      </c>
      <c r="B347" s="70" t="s">
        <v>48</v>
      </c>
      <c r="C347" s="71" t="s">
        <v>195</v>
      </c>
      <c r="D347" s="80" t="s">
        <v>42</v>
      </c>
      <c r="E347" s="73">
        <v>245112</v>
      </c>
      <c r="F347" s="351">
        <v>0</v>
      </c>
      <c r="G347" s="351"/>
      <c r="H347" s="351">
        <v>510</v>
      </c>
      <c r="I347" s="351">
        <v>214602</v>
      </c>
      <c r="J347" s="351">
        <v>30000</v>
      </c>
      <c r="K347" s="351">
        <v>0</v>
      </c>
      <c r="L347" s="351">
        <v>0</v>
      </c>
      <c r="M347" s="352">
        <v>0</v>
      </c>
    </row>
    <row r="348" spans="1:13" ht="18.399999999999999" customHeight="1">
      <c r="A348" s="74"/>
      <c r="B348" s="70"/>
      <c r="C348" s="71"/>
      <c r="D348" s="80" t="s">
        <v>43</v>
      </c>
      <c r="E348" s="73">
        <v>245225.4</v>
      </c>
      <c r="F348" s="73">
        <v>0</v>
      </c>
      <c r="G348" s="73"/>
      <c r="H348" s="73">
        <v>930</v>
      </c>
      <c r="I348" s="73">
        <v>219495.4</v>
      </c>
      <c r="J348" s="73">
        <v>24800</v>
      </c>
      <c r="K348" s="73">
        <v>0</v>
      </c>
      <c r="L348" s="73">
        <v>0</v>
      </c>
      <c r="M348" s="391">
        <v>0</v>
      </c>
    </row>
    <row r="349" spans="1:13" ht="18.399999999999999" customHeight="1">
      <c r="A349" s="74"/>
      <c r="B349" s="70"/>
      <c r="C349" s="71"/>
      <c r="D349" s="80" t="s">
        <v>44</v>
      </c>
      <c r="E349" s="73">
        <v>176904.63303</v>
      </c>
      <c r="F349" s="73">
        <v>0</v>
      </c>
      <c r="G349" s="73"/>
      <c r="H349" s="73">
        <v>635.38903000000005</v>
      </c>
      <c r="I349" s="73">
        <v>166205.57394</v>
      </c>
      <c r="J349" s="73">
        <v>10063.67006</v>
      </c>
      <c r="K349" s="73">
        <v>0</v>
      </c>
      <c r="L349" s="73">
        <v>0</v>
      </c>
      <c r="M349" s="391">
        <v>0</v>
      </c>
    </row>
    <row r="350" spans="1:13" ht="18.399999999999999" customHeight="1">
      <c r="A350" s="74"/>
      <c r="B350" s="70"/>
      <c r="C350" s="71"/>
      <c r="D350" s="80" t="s">
        <v>45</v>
      </c>
      <c r="E350" s="272">
        <v>0.7217297930333888</v>
      </c>
      <c r="F350" s="272">
        <v>0</v>
      </c>
      <c r="G350" s="272"/>
      <c r="H350" s="272">
        <v>1.2458608431372551</v>
      </c>
      <c r="I350" s="272">
        <v>0.77448287499650514</v>
      </c>
      <c r="J350" s="272">
        <v>0.33545566866666671</v>
      </c>
      <c r="K350" s="272">
        <v>0</v>
      </c>
      <c r="L350" s="272">
        <v>0</v>
      </c>
      <c r="M350" s="392">
        <v>0</v>
      </c>
    </row>
    <row r="351" spans="1:13" ht="18.399999999999999" customHeight="1">
      <c r="A351" s="76"/>
      <c r="B351" s="77"/>
      <c r="C351" s="78"/>
      <c r="D351" s="82" t="s">
        <v>46</v>
      </c>
      <c r="E351" s="273">
        <v>0.72139604229415066</v>
      </c>
      <c r="F351" s="273">
        <v>0</v>
      </c>
      <c r="G351" s="273"/>
      <c r="H351" s="273">
        <v>0.68321401075268817</v>
      </c>
      <c r="I351" s="273">
        <v>0.75721666121476805</v>
      </c>
      <c r="J351" s="273">
        <v>0.40579314758064516</v>
      </c>
      <c r="K351" s="273">
        <v>0</v>
      </c>
      <c r="L351" s="273">
        <v>0</v>
      </c>
      <c r="M351" s="393">
        <v>0</v>
      </c>
    </row>
    <row r="352" spans="1:13" ht="18.399999999999999" customHeight="1">
      <c r="A352" s="69" t="s">
        <v>196</v>
      </c>
      <c r="B352" s="70" t="s">
        <v>48</v>
      </c>
      <c r="C352" s="71" t="s">
        <v>197</v>
      </c>
      <c r="D352" s="80" t="s">
        <v>42</v>
      </c>
      <c r="E352" s="73">
        <v>38337</v>
      </c>
      <c r="F352" s="351">
        <v>0</v>
      </c>
      <c r="G352" s="351"/>
      <c r="H352" s="351">
        <v>40</v>
      </c>
      <c r="I352" s="351">
        <v>30140</v>
      </c>
      <c r="J352" s="351">
        <v>5334</v>
      </c>
      <c r="K352" s="351">
        <v>0</v>
      </c>
      <c r="L352" s="351">
        <v>0</v>
      </c>
      <c r="M352" s="352">
        <v>2823</v>
      </c>
    </row>
    <row r="353" spans="1:13" ht="18.399999999999999" customHeight="1">
      <c r="A353" s="74"/>
      <c r="B353" s="70"/>
      <c r="C353" s="71" t="s">
        <v>4</v>
      </c>
      <c r="D353" s="80" t="s">
        <v>43</v>
      </c>
      <c r="E353" s="73">
        <v>38405.811999999998</v>
      </c>
      <c r="F353" s="73">
        <v>0</v>
      </c>
      <c r="G353" s="73"/>
      <c r="H353" s="73">
        <v>55.505220000000001</v>
      </c>
      <c r="I353" s="73">
        <v>30124.494780000001</v>
      </c>
      <c r="J353" s="73">
        <v>5334</v>
      </c>
      <c r="K353" s="73">
        <v>0</v>
      </c>
      <c r="L353" s="73">
        <v>0</v>
      </c>
      <c r="M353" s="391">
        <v>2891.8119999999999</v>
      </c>
    </row>
    <row r="354" spans="1:13" ht="18.399999999999999" customHeight="1">
      <c r="A354" s="74"/>
      <c r="B354" s="70"/>
      <c r="C354" s="71" t="s">
        <v>4</v>
      </c>
      <c r="D354" s="80" t="s">
        <v>44</v>
      </c>
      <c r="E354" s="73">
        <v>27034.75048000001</v>
      </c>
      <c r="F354" s="73">
        <v>0</v>
      </c>
      <c r="G354" s="73"/>
      <c r="H354" s="73">
        <v>34.668469999999999</v>
      </c>
      <c r="I354" s="73">
        <v>24746.011350000008</v>
      </c>
      <c r="J354" s="73">
        <v>1161.25541</v>
      </c>
      <c r="K354" s="73">
        <v>0</v>
      </c>
      <c r="L354" s="73">
        <v>0</v>
      </c>
      <c r="M354" s="391">
        <v>1092.8152499999999</v>
      </c>
    </row>
    <row r="355" spans="1:13" ht="18.399999999999999" customHeight="1">
      <c r="A355" s="74"/>
      <c r="B355" s="70"/>
      <c r="C355" s="71" t="s">
        <v>4</v>
      </c>
      <c r="D355" s="80" t="s">
        <v>45</v>
      </c>
      <c r="E355" s="272">
        <v>0.70518690768709102</v>
      </c>
      <c r="F355" s="272">
        <v>0</v>
      </c>
      <c r="G355" s="272"/>
      <c r="H355" s="272">
        <v>0.86671175</v>
      </c>
      <c r="I355" s="272">
        <v>0.82103554578633076</v>
      </c>
      <c r="J355" s="272">
        <v>0.21770817585301838</v>
      </c>
      <c r="K355" s="272">
        <v>0</v>
      </c>
      <c r="L355" s="272">
        <v>0</v>
      </c>
      <c r="M355" s="392">
        <v>0.38711131774707752</v>
      </c>
    </row>
    <row r="356" spans="1:13" ht="18.399999999999999" customHeight="1">
      <c r="A356" s="76"/>
      <c r="B356" s="77"/>
      <c r="C356" s="78" t="s">
        <v>4</v>
      </c>
      <c r="D356" s="79" t="s">
        <v>46</v>
      </c>
      <c r="E356" s="394">
        <v>0.70392341867423636</v>
      </c>
      <c r="F356" s="273">
        <v>0</v>
      </c>
      <c r="G356" s="273"/>
      <c r="H356" s="273">
        <v>0.62459837110815886</v>
      </c>
      <c r="I356" s="273">
        <v>0.82145813666654988</v>
      </c>
      <c r="J356" s="273">
        <v>0.21770817585301838</v>
      </c>
      <c r="K356" s="273">
        <v>0</v>
      </c>
      <c r="L356" s="273">
        <v>0</v>
      </c>
      <c r="M356" s="393">
        <v>0.37789982543816814</v>
      </c>
    </row>
    <row r="357" spans="1:13" ht="18.399999999999999" customHeight="1">
      <c r="A357" s="69" t="s">
        <v>198</v>
      </c>
      <c r="B357" s="70" t="s">
        <v>48</v>
      </c>
      <c r="C357" s="71" t="s">
        <v>199</v>
      </c>
      <c r="D357" s="72" t="s">
        <v>42</v>
      </c>
      <c r="E357" s="395">
        <v>17936437</v>
      </c>
      <c r="F357" s="351">
        <v>17579304</v>
      </c>
      <c r="G357" s="351"/>
      <c r="H357" s="351">
        <v>344836</v>
      </c>
      <c r="I357" s="351">
        <v>12297</v>
      </c>
      <c r="J357" s="351">
        <v>0</v>
      </c>
      <c r="K357" s="351">
        <v>0</v>
      </c>
      <c r="L357" s="351">
        <v>0</v>
      </c>
      <c r="M357" s="352">
        <v>0</v>
      </c>
    </row>
    <row r="358" spans="1:13" ht="18.399999999999999" customHeight="1">
      <c r="A358" s="74"/>
      <c r="B358" s="70"/>
      <c r="C358" s="71" t="s">
        <v>200</v>
      </c>
      <c r="D358" s="80" t="s">
        <v>43</v>
      </c>
      <c r="E358" s="73">
        <v>17936458.199999999</v>
      </c>
      <c r="F358" s="73">
        <v>17579304</v>
      </c>
      <c r="G358" s="73"/>
      <c r="H358" s="73">
        <v>344857.2</v>
      </c>
      <c r="I358" s="73">
        <v>12297</v>
      </c>
      <c r="J358" s="73">
        <v>0</v>
      </c>
      <c r="K358" s="73">
        <v>0</v>
      </c>
      <c r="L358" s="73">
        <v>0</v>
      </c>
      <c r="M358" s="391">
        <v>0</v>
      </c>
    </row>
    <row r="359" spans="1:13" ht="18.399999999999999" customHeight="1">
      <c r="A359" s="74"/>
      <c r="B359" s="70"/>
      <c r="C359" s="71" t="s">
        <v>4</v>
      </c>
      <c r="D359" s="80" t="s">
        <v>44</v>
      </c>
      <c r="E359" s="73">
        <v>14390021.199999999</v>
      </c>
      <c r="F359" s="73">
        <v>14090696.93469</v>
      </c>
      <c r="G359" s="73"/>
      <c r="H359" s="73">
        <v>289239.36031000002</v>
      </c>
      <c r="I359" s="73">
        <v>10084.905000000001</v>
      </c>
      <c r="J359" s="73">
        <v>0</v>
      </c>
      <c r="K359" s="73">
        <v>0</v>
      </c>
      <c r="L359" s="73">
        <v>0</v>
      </c>
      <c r="M359" s="391">
        <v>0</v>
      </c>
    </row>
    <row r="360" spans="1:13" ht="18.399999999999999" customHeight="1">
      <c r="A360" s="74"/>
      <c r="B360" s="70"/>
      <c r="C360" s="71" t="s">
        <v>4</v>
      </c>
      <c r="D360" s="80" t="s">
        <v>45</v>
      </c>
      <c r="E360" s="272">
        <v>0.80227869113581474</v>
      </c>
      <c r="F360" s="272">
        <v>0.80155033070080595</v>
      </c>
      <c r="G360" s="272"/>
      <c r="H360" s="272">
        <v>0.83877367882123677</v>
      </c>
      <c r="I360" s="272">
        <v>0.82011100268358139</v>
      </c>
      <c r="J360" s="272">
        <v>0</v>
      </c>
      <c r="K360" s="272">
        <v>0</v>
      </c>
      <c r="L360" s="272">
        <v>0</v>
      </c>
      <c r="M360" s="392">
        <v>0</v>
      </c>
    </row>
    <row r="361" spans="1:13" ht="18.399999999999999" customHeight="1">
      <c r="A361" s="76"/>
      <c r="B361" s="77"/>
      <c r="C361" s="78" t="s">
        <v>4</v>
      </c>
      <c r="D361" s="82" t="s">
        <v>46</v>
      </c>
      <c r="E361" s="273">
        <v>0.8022777428823713</v>
      </c>
      <c r="F361" s="273">
        <v>0.80155033070080595</v>
      </c>
      <c r="G361" s="273"/>
      <c r="H361" s="273">
        <v>0.83872211544372577</v>
      </c>
      <c r="I361" s="273">
        <v>0.82011100268358139</v>
      </c>
      <c r="J361" s="273">
        <v>0</v>
      </c>
      <c r="K361" s="273">
        <v>0</v>
      </c>
      <c r="L361" s="273">
        <v>0</v>
      </c>
      <c r="M361" s="393">
        <v>0</v>
      </c>
    </row>
    <row r="362" spans="1:13" ht="18.399999999999999" customHeight="1">
      <c r="A362" s="69" t="s">
        <v>201</v>
      </c>
      <c r="B362" s="70" t="s">
        <v>48</v>
      </c>
      <c r="C362" s="71" t="s">
        <v>202</v>
      </c>
      <c r="D362" s="72" t="s">
        <v>42</v>
      </c>
      <c r="E362" s="73">
        <v>56530465</v>
      </c>
      <c r="F362" s="351">
        <v>47337214</v>
      </c>
      <c r="G362" s="351"/>
      <c r="H362" s="351">
        <v>5601858</v>
      </c>
      <c r="I362" s="351">
        <v>3591393</v>
      </c>
      <c r="J362" s="351">
        <v>0</v>
      </c>
      <c r="K362" s="351">
        <v>0</v>
      </c>
      <c r="L362" s="351">
        <v>0</v>
      </c>
      <c r="M362" s="352">
        <v>0</v>
      </c>
    </row>
    <row r="363" spans="1:13" ht="18.399999999999999" customHeight="1">
      <c r="A363" s="74"/>
      <c r="B363" s="70"/>
      <c r="C363" s="71" t="s">
        <v>4</v>
      </c>
      <c r="D363" s="75" t="s">
        <v>43</v>
      </c>
      <c r="E363" s="73">
        <v>53754341.663999997</v>
      </c>
      <c r="F363" s="73">
        <v>44560714</v>
      </c>
      <c r="G363" s="73"/>
      <c r="H363" s="73">
        <v>5602234.6639999999</v>
      </c>
      <c r="I363" s="73">
        <v>3591393</v>
      </c>
      <c r="J363" s="73">
        <v>0</v>
      </c>
      <c r="K363" s="73">
        <v>0</v>
      </c>
      <c r="L363" s="73">
        <v>0</v>
      </c>
      <c r="M363" s="391">
        <v>0</v>
      </c>
    </row>
    <row r="364" spans="1:13" ht="18.399999999999999" customHeight="1">
      <c r="A364" s="74"/>
      <c r="B364" s="70"/>
      <c r="C364" s="71" t="s">
        <v>4</v>
      </c>
      <c r="D364" s="75" t="s">
        <v>44</v>
      </c>
      <c r="E364" s="73">
        <v>35996199.868500002</v>
      </c>
      <c r="F364" s="73">
        <v>28277667.886340003</v>
      </c>
      <c r="G364" s="73"/>
      <c r="H364" s="73">
        <v>4953837.7433400005</v>
      </c>
      <c r="I364" s="73">
        <v>2764694.2388200001</v>
      </c>
      <c r="J364" s="73">
        <v>0</v>
      </c>
      <c r="K364" s="73">
        <v>0</v>
      </c>
      <c r="L364" s="73">
        <v>0</v>
      </c>
      <c r="M364" s="391">
        <v>0</v>
      </c>
    </row>
    <row r="365" spans="1:13" ht="18.399999999999999" customHeight="1">
      <c r="A365" s="74"/>
      <c r="B365" s="70"/>
      <c r="C365" s="71" t="s">
        <v>4</v>
      </c>
      <c r="D365" s="75" t="s">
        <v>45</v>
      </c>
      <c r="E365" s="272">
        <v>0.63675754070835966</v>
      </c>
      <c r="F365" s="272">
        <v>0.59736654308257353</v>
      </c>
      <c r="G365" s="272"/>
      <c r="H365" s="272">
        <v>0.88432047783788892</v>
      </c>
      <c r="I365" s="272">
        <v>0.76981111196129193</v>
      </c>
      <c r="J365" s="272">
        <v>0</v>
      </c>
      <c r="K365" s="272">
        <v>0</v>
      </c>
      <c r="L365" s="272">
        <v>0</v>
      </c>
      <c r="M365" s="392">
        <v>0</v>
      </c>
    </row>
    <row r="366" spans="1:13" ht="18.399999999999999" customHeight="1">
      <c r="A366" s="76"/>
      <c r="B366" s="77"/>
      <c r="C366" s="78" t="s">
        <v>4</v>
      </c>
      <c r="D366" s="79" t="s">
        <v>46</v>
      </c>
      <c r="E366" s="273">
        <v>0.66964265125782652</v>
      </c>
      <c r="F366" s="273">
        <v>0.634587405541572</v>
      </c>
      <c r="G366" s="273"/>
      <c r="H366" s="273">
        <v>0.88426102090535363</v>
      </c>
      <c r="I366" s="273">
        <v>0.76981111196129193</v>
      </c>
      <c r="J366" s="273">
        <v>0</v>
      </c>
      <c r="K366" s="273">
        <v>0</v>
      </c>
      <c r="L366" s="273">
        <v>0</v>
      </c>
      <c r="M366" s="393">
        <v>0</v>
      </c>
    </row>
    <row r="367" spans="1:13" ht="18.399999999999999" customHeight="1">
      <c r="A367" s="69" t="s">
        <v>203</v>
      </c>
      <c r="B367" s="70" t="s">
        <v>48</v>
      </c>
      <c r="C367" s="71" t="s">
        <v>448</v>
      </c>
      <c r="D367" s="72" t="s">
        <v>42</v>
      </c>
      <c r="E367" s="73">
        <v>36859</v>
      </c>
      <c r="F367" s="351">
        <v>0</v>
      </c>
      <c r="G367" s="351"/>
      <c r="H367" s="351">
        <v>20</v>
      </c>
      <c r="I367" s="351">
        <v>36481</v>
      </c>
      <c r="J367" s="351">
        <v>358</v>
      </c>
      <c r="K367" s="351">
        <v>0</v>
      </c>
      <c r="L367" s="351">
        <v>0</v>
      </c>
      <c r="M367" s="352">
        <v>0</v>
      </c>
    </row>
    <row r="368" spans="1:13" ht="18.399999999999999" customHeight="1">
      <c r="A368" s="74"/>
      <c r="B368" s="70"/>
      <c r="C368" s="71" t="s">
        <v>449</v>
      </c>
      <c r="D368" s="75" t="s">
        <v>43</v>
      </c>
      <c r="E368" s="73">
        <v>48285.071999999993</v>
      </c>
      <c r="F368" s="73">
        <v>0</v>
      </c>
      <c r="G368" s="73"/>
      <c r="H368" s="73">
        <v>57.574349999999995</v>
      </c>
      <c r="I368" s="73">
        <v>47923.065269999992</v>
      </c>
      <c r="J368" s="73">
        <v>304.43238000000002</v>
      </c>
      <c r="K368" s="73">
        <v>0</v>
      </c>
      <c r="L368" s="73">
        <v>0</v>
      </c>
      <c r="M368" s="391">
        <v>0</v>
      </c>
    </row>
    <row r="369" spans="1:13" ht="18.399999999999999" customHeight="1">
      <c r="A369" s="74"/>
      <c r="B369" s="70"/>
      <c r="C369" s="71" t="s">
        <v>4</v>
      </c>
      <c r="D369" s="75" t="s">
        <v>44</v>
      </c>
      <c r="E369" s="73">
        <v>37660.068420000003</v>
      </c>
      <c r="F369" s="73">
        <v>0</v>
      </c>
      <c r="G369" s="73"/>
      <c r="H369" s="73">
        <v>47.603920000000002</v>
      </c>
      <c r="I369" s="73">
        <v>37308.032120000003</v>
      </c>
      <c r="J369" s="73">
        <v>304.43238000000002</v>
      </c>
      <c r="K369" s="73">
        <v>0</v>
      </c>
      <c r="L369" s="73">
        <v>0</v>
      </c>
      <c r="M369" s="391">
        <v>0</v>
      </c>
    </row>
    <row r="370" spans="1:13" ht="18.399999999999999" customHeight="1">
      <c r="A370" s="74"/>
      <c r="B370" s="70"/>
      <c r="C370" s="71" t="s">
        <v>4</v>
      </c>
      <c r="D370" s="75" t="s">
        <v>45</v>
      </c>
      <c r="E370" s="272">
        <v>1.0217333194063867</v>
      </c>
      <c r="F370" s="272">
        <v>0</v>
      </c>
      <c r="G370" s="272"/>
      <c r="H370" s="272">
        <v>2.3801960000000002</v>
      </c>
      <c r="I370" s="272">
        <v>1.0226702151805049</v>
      </c>
      <c r="J370" s="272">
        <v>0.85036977653631296</v>
      </c>
      <c r="K370" s="272">
        <v>0</v>
      </c>
      <c r="L370" s="272">
        <v>0</v>
      </c>
      <c r="M370" s="392">
        <v>0</v>
      </c>
    </row>
    <row r="371" spans="1:13" ht="18.399999999999999" customHeight="1">
      <c r="A371" s="76"/>
      <c r="B371" s="77"/>
      <c r="C371" s="78" t="s">
        <v>4</v>
      </c>
      <c r="D371" s="79" t="s">
        <v>46</v>
      </c>
      <c r="E371" s="273">
        <v>0.77995262013899469</v>
      </c>
      <c r="F371" s="273">
        <v>0</v>
      </c>
      <c r="G371" s="273"/>
      <c r="H371" s="273">
        <v>0.82682514001460727</v>
      </c>
      <c r="I371" s="273">
        <v>0.77849845183744881</v>
      </c>
      <c r="J371" s="273">
        <v>1</v>
      </c>
      <c r="K371" s="273">
        <v>0</v>
      </c>
      <c r="L371" s="273">
        <v>0</v>
      </c>
      <c r="M371" s="393">
        <v>0</v>
      </c>
    </row>
    <row r="372" spans="1:13" ht="18.399999999999999" customHeight="1">
      <c r="A372" s="69" t="s">
        <v>204</v>
      </c>
      <c r="B372" s="70" t="s">
        <v>48</v>
      </c>
      <c r="C372" s="71" t="s">
        <v>205</v>
      </c>
      <c r="D372" s="80" t="s">
        <v>42</v>
      </c>
      <c r="E372" s="73">
        <v>27508</v>
      </c>
      <c r="F372" s="351">
        <v>0</v>
      </c>
      <c r="G372" s="351"/>
      <c r="H372" s="351">
        <v>14</v>
      </c>
      <c r="I372" s="351">
        <v>26754</v>
      </c>
      <c r="J372" s="351">
        <v>740</v>
      </c>
      <c r="K372" s="351">
        <v>0</v>
      </c>
      <c r="L372" s="351">
        <v>0</v>
      </c>
      <c r="M372" s="352">
        <v>0</v>
      </c>
    </row>
    <row r="373" spans="1:13" ht="18" customHeight="1">
      <c r="A373" s="74"/>
      <c r="B373" s="70"/>
      <c r="C373" s="71" t="s">
        <v>4</v>
      </c>
      <c r="D373" s="80" t="s">
        <v>43</v>
      </c>
      <c r="E373" s="73">
        <v>27507.999999999996</v>
      </c>
      <c r="F373" s="73">
        <v>0</v>
      </c>
      <c r="G373" s="73"/>
      <c r="H373" s="73">
        <v>14</v>
      </c>
      <c r="I373" s="73">
        <v>26753.999999999996</v>
      </c>
      <c r="J373" s="73">
        <v>740</v>
      </c>
      <c r="K373" s="73">
        <v>0</v>
      </c>
      <c r="L373" s="73">
        <v>0</v>
      </c>
      <c r="M373" s="391">
        <v>0</v>
      </c>
    </row>
    <row r="374" spans="1:13" ht="18.399999999999999" customHeight="1">
      <c r="A374" s="74"/>
      <c r="B374" s="70"/>
      <c r="C374" s="71" t="s">
        <v>4</v>
      </c>
      <c r="D374" s="80" t="s">
        <v>44</v>
      </c>
      <c r="E374" s="73">
        <v>21253.892279999996</v>
      </c>
      <c r="F374" s="73">
        <v>0</v>
      </c>
      <c r="G374" s="73"/>
      <c r="H374" s="73">
        <v>10.723000000000001</v>
      </c>
      <c r="I374" s="73">
        <v>21229.169279999995</v>
      </c>
      <c r="J374" s="73">
        <v>14</v>
      </c>
      <c r="K374" s="73">
        <v>0</v>
      </c>
      <c r="L374" s="73">
        <v>0</v>
      </c>
      <c r="M374" s="391">
        <v>0</v>
      </c>
    </row>
    <row r="375" spans="1:13" ht="18.399999999999999" customHeight="1">
      <c r="A375" s="74"/>
      <c r="B375" s="70"/>
      <c r="C375" s="71" t="s">
        <v>4</v>
      </c>
      <c r="D375" s="80" t="s">
        <v>45</v>
      </c>
      <c r="E375" s="272">
        <v>0.77264404100625261</v>
      </c>
      <c r="F375" s="272">
        <v>0</v>
      </c>
      <c r="G375" s="272"/>
      <c r="H375" s="272">
        <v>0.76592857142857151</v>
      </c>
      <c r="I375" s="272">
        <v>0.79349515137923277</v>
      </c>
      <c r="J375" s="272">
        <v>1.891891891891892E-2</v>
      </c>
      <c r="K375" s="272">
        <v>0</v>
      </c>
      <c r="L375" s="272">
        <v>0</v>
      </c>
      <c r="M375" s="392">
        <v>0</v>
      </c>
    </row>
    <row r="376" spans="1:13" ht="18.399999999999999" customHeight="1">
      <c r="A376" s="76"/>
      <c r="B376" s="77"/>
      <c r="C376" s="78" t="s">
        <v>4</v>
      </c>
      <c r="D376" s="80" t="s">
        <v>46</v>
      </c>
      <c r="E376" s="273">
        <v>0.77264404100625272</v>
      </c>
      <c r="F376" s="273">
        <v>0</v>
      </c>
      <c r="G376" s="273"/>
      <c r="H376" s="273">
        <v>0.76592857142857151</v>
      </c>
      <c r="I376" s="273">
        <v>0.79349515137923288</v>
      </c>
      <c r="J376" s="273">
        <v>1.891891891891892E-2</v>
      </c>
      <c r="K376" s="273">
        <v>0</v>
      </c>
      <c r="L376" s="273">
        <v>0</v>
      </c>
      <c r="M376" s="393">
        <v>0</v>
      </c>
    </row>
    <row r="377" spans="1:13" ht="18.399999999999999" customHeight="1">
      <c r="A377" s="88" t="s">
        <v>206</v>
      </c>
      <c r="B377" s="89" t="s">
        <v>48</v>
      </c>
      <c r="C377" s="70" t="s">
        <v>207</v>
      </c>
      <c r="D377" s="81" t="s">
        <v>42</v>
      </c>
      <c r="E377" s="73">
        <v>114921</v>
      </c>
      <c r="F377" s="351">
        <v>0</v>
      </c>
      <c r="G377" s="351"/>
      <c r="H377" s="351">
        <v>250</v>
      </c>
      <c r="I377" s="351">
        <v>86925</v>
      </c>
      <c r="J377" s="351">
        <v>16150</v>
      </c>
      <c r="K377" s="351">
        <v>0</v>
      </c>
      <c r="L377" s="351">
        <v>0</v>
      </c>
      <c r="M377" s="352">
        <v>11596</v>
      </c>
    </row>
    <row r="378" spans="1:13" ht="18.399999999999999" customHeight="1">
      <c r="A378" s="74"/>
      <c r="B378" s="70"/>
      <c r="C378" s="71" t="s">
        <v>208</v>
      </c>
      <c r="D378" s="80" t="s">
        <v>43</v>
      </c>
      <c r="E378" s="73">
        <v>116900.43369000001</v>
      </c>
      <c r="F378" s="73">
        <v>0</v>
      </c>
      <c r="G378" s="73"/>
      <c r="H378" s="73">
        <v>250</v>
      </c>
      <c r="I378" s="73">
        <v>88849.433690000005</v>
      </c>
      <c r="J378" s="73">
        <v>16205</v>
      </c>
      <c r="K378" s="73">
        <v>0</v>
      </c>
      <c r="L378" s="73">
        <v>0</v>
      </c>
      <c r="M378" s="391">
        <v>11596</v>
      </c>
    </row>
    <row r="379" spans="1:13" ht="18.399999999999999" customHeight="1">
      <c r="A379" s="74"/>
      <c r="B379" s="70"/>
      <c r="C379" s="71" t="s">
        <v>4</v>
      </c>
      <c r="D379" s="80" t="s">
        <v>44</v>
      </c>
      <c r="E379" s="73">
        <v>80873.704720000009</v>
      </c>
      <c r="F379" s="73">
        <v>0</v>
      </c>
      <c r="G379" s="73"/>
      <c r="H379" s="73">
        <v>152.61562000000001</v>
      </c>
      <c r="I379" s="73">
        <v>67167.64059000001</v>
      </c>
      <c r="J379" s="73">
        <v>8628.9130799999984</v>
      </c>
      <c r="K379" s="73">
        <v>0</v>
      </c>
      <c r="L379" s="73">
        <v>0</v>
      </c>
      <c r="M379" s="391">
        <v>4924.5354299999999</v>
      </c>
    </row>
    <row r="380" spans="1:13" ht="18.399999999999999" customHeight="1">
      <c r="A380" s="74"/>
      <c r="B380" s="70"/>
      <c r="C380" s="71" t="s">
        <v>4</v>
      </c>
      <c r="D380" s="80" t="s">
        <v>45</v>
      </c>
      <c r="E380" s="272">
        <v>0.70373304026244121</v>
      </c>
      <c r="F380" s="272">
        <v>0</v>
      </c>
      <c r="G380" s="272"/>
      <c r="H380" s="272">
        <v>0.61046248000000003</v>
      </c>
      <c r="I380" s="272">
        <v>0.77270797342536679</v>
      </c>
      <c r="J380" s="272">
        <v>0.53429802352941169</v>
      </c>
      <c r="K380" s="272">
        <v>0</v>
      </c>
      <c r="L380" s="272">
        <v>0</v>
      </c>
      <c r="M380" s="392">
        <v>0.42467535615729562</v>
      </c>
    </row>
    <row r="381" spans="1:13" ht="18.399999999999999" customHeight="1">
      <c r="A381" s="76"/>
      <c r="B381" s="77"/>
      <c r="C381" s="78" t="s">
        <v>4</v>
      </c>
      <c r="D381" s="82" t="s">
        <v>46</v>
      </c>
      <c r="E381" s="273">
        <v>0.69181697763810923</v>
      </c>
      <c r="F381" s="273">
        <v>0</v>
      </c>
      <c r="G381" s="273"/>
      <c r="H381" s="273">
        <v>0.61046248000000003</v>
      </c>
      <c r="I381" s="273">
        <v>0.75597151045836908</v>
      </c>
      <c r="J381" s="273">
        <v>0.53248460845418066</v>
      </c>
      <c r="K381" s="273">
        <v>0</v>
      </c>
      <c r="L381" s="273">
        <v>0</v>
      </c>
      <c r="M381" s="393">
        <v>0.42467535615729562</v>
      </c>
    </row>
    <row r="382" spans="1:13" ht="18.399999999999999" customHeight="1">
      <c r="A382" s="69" t="s">
        <v>209</v>
      </c>
      <c r="B382" s="70" t="s">
        <v>48</v>
      </c>
      <c r="C382" s="71" t="s">
        <v>232</v>
      </c>
      <c r="D382" s="72" t="s">
        <v>42</v>
      </c>
      <c r="E382" s="395">
        <v>30700000</v>
      </c>
      <c r="F382" s="351">
        <v>0</v>
      </c>
      <c r="G382" s="351"/>
      <c r="H382" s="351">
        <v>0</v>
      </c>
      <c r="I382" s="351">
        <v>100</v>
      </c>
      <c r="J382" s="351">
        <v>0</v>
      </c>
      <c r="K382" s="351">
        <v>30699900</v>
      </c>
      <c r="L382" s="351">
        <v>0</v>
      </c>
      <c r="M382" s="352">
        <v>0</v>
      </c>
    </row>
    <row r="383" spans="1:13" ht="18.399999999999999" customHeight="1">
      <c r="A383" s="69"/>
      <c r="B383" s="70"/>
      <c r="C383" s="71" t="s">
        <v>4</v>
      </c>
      <c r="D383" s="80" t="s">
        <v>43</v>
      </c>
      <c r="E383" s="73">
        <v>30700000</v>
      </c>
      <c r="F383" s="73">
        <v>0</v>
      </c>
      <c r="G383" s="73"/>
      <c r="H383" s="73">
        <v>0</v>
      </c>
      <c r="I383" s="73">
        <v>100</v>
      </c>
      <c r="J383" s="73">
        <v>0</v>
      </c>
      <c r="K383" s="73">
        <v>30699900</v>
      </c>
      <c r="L383" s="73">
        <v>0</v>
      </c>
      <c r="M383" s="391">
        <v>0</v>
      </c>
    </row>
    <row r="384" spans="1:13" ht="18.399999999999999" customHeight="1">
      <c r="A384" s="74"/>
      <c r="B384" s="70"/>
      <c r="C384" s="71" t="s">
        <v>4</v>
      </c>
      <c r="D384" s="80" t="s">
        <v>44</v>
      </c>
      <c r="E384" s="73">
        <v>28058933.094390001</v>
      </c>
      <c r="F384" s="73">
        <v>0</v>
      </c>
      <c r="G384" s="73"/>
      <c r="H384" s="73">
        <v>0</v>
      </c>
      <c r="I384" s="73">
        <v>56.25</v>
      </c>
      <c r="J384" s="73">
        <v>0</v>
      </c>
      <c r="K384" s="73">
        <v>28058876.844390001</v>
      </c>
      <c r="L384" s="73">
        <v>0</v>
      </c>
      <c r="M384" s="391">
        <v>0</v>
      </c>
    </row>
    <row r="385" spans="1:13" ht="18.399999999999999" customHeight="1">
      <c r="A385" s="74"/>
      <c r="B385" s="70"/>
      <c r="C385" s="71" t="s">
        <v>4</v>
      </c>
      <c r="D385" s="80" t="s">
        <v>45</v>
      </c>
      <c r="E385" s="272">
        <v>0.91397176203224761</v>
      </c>
      <c r="F385" s="272">
        <v>0</v>
      </c>
      <c r="G385" s="272"/>
      <c r="H385" s="272">
        <v>0</v>
      </c>
      <c r="I385" s="272">
        <v>0.5625</v>
      </c>
      <c r="J385" s="272">
        <v>0</v>
      </c>
      <c r="K385" s="272">
        <v>0.91397290689513655</v>
      </c>
      <c r="L385" s="272">
        <v>0</v>
      </c>
      <c r="M385" s="392">
        <v>0</v>
      </c>
    </row>
    <row r="386" spans="1:13" ht="18.399999999999999" customHeight="1">
      <c r="A386" s="76"/>
      <c r="B386" s="77"/>
      <c r="C386" s="78" t="s">
        <v>4</v>
      </c>
      <c r="D386" s="82" t="s">
        <v>46</v>
      </c>
      <c r="E386" s="273">
        <v>0.91397176203224761</v>
      </c>
      <c r="F386" s="273">
        <v>0</v>
      </c>
      <c r="G386" s="273"/>
      <c r="H386" s="273">
        <v>0</v>
      </c>
      <c r="I386" s="273">
        <v>0.5625</v>
      </c>
      <c r="J386" s="273">
        <v>0</v>
      </c>
      <c r="K386" s="273">
        <v>0.91397290689513655</v>
      </c>
      <c r="L386" s="273">
        <v>0</v>
      </c>
      <c r="M386" s="393">
        <v>0</v>
      </c>
    </row>
    <row r="387" spans="1:13" ht="18.399999999999999" customHeight="1">
      <c r="A387" s="69" t="s">
        <v>210</v>
      </c>
      <c r="B387" s="70" t="s">
        <v>48</v>
      </c>
      <c r="C387" s="71" t="s">
        <v>211</v>
      </c>
      <c r="D387" s="80" t="s">
        <v>42</v>
      </c>
      <c r="E387" s="73">
        <v>123548</v>
      </c>
      <c r="F387" s="351">
        <v>0</v>
      </c>
      <c r="G387" s="351"/>
      <c r="H387" s="351">
        <v>111</v>
      </c>
      <c r="I387" s="351">
        <v>120073</v>
      </c>
      <c r="J387" s="351">
        <v>3364</v>
      </c>
      <c r="K387" s="351">
        <v>0</v>
      </c>
      <c r="L387" s="351">
        <v>0</v>
      </c>
      <c r="M387" s="352">
        <v>0</v>
      </c>
    </row>
    <row r="388" spans="1:13" ht="18.399999999999999" customHeight="1">
      <c r="A388" s="74"/>
      <c r="B388" s="70"/>
      <c r="C388" s="71" t="s">
        <v>4</v>
      </c>
      <c r="D388" s="80" t="s">
        <v>43</v>
      </c>
      <c r="E388" s="73">
        <v>124161.40914999999</v>
      </c>
      <c r="F388" s="73">
        <v>0</v>
      </c>
      <c r="G388" s="73"/>
      <c r="H388" s="73">
        <v>150.303</v>
      </c>
      <c r="I388" s="73">
        <v>120388.70299999999</v>
      </c>
      <c r="J388" s="73">
        <v>3622.4031500000001</v>
      </c>
      <c r="K388" s="73">
        <v>0</v>
      </c>
      <c r="L388" s="73">
        <v>0</v>
      </c>
      <c r="M388" s="391">
        <v>0</v>
      </c>
    </row>
    <row r="389" spans="1:13" ht="18.399999999999999" customHeight="1">
      <c r="A389" s="74"/>
      <c r="B389" s="70"/>
      <c r="C389" s="71" t="s">
        <v>4</v>
      </c>
      <c r="D389" s="80" t="s">
        <v>44</v>
      </c>
      <c r="E389" s="73">
        <v>101277.40422</v>
      </c>
      <c r="F389" s="73">
        <v>0</v>
      </c>
      <c r="G389" s="73"/>
      <c r="H389" s="73">
        <v>97.430220000000006</v>
      </c>
      <c r="I389" s="73">
        <v>99487.990260000006</v>
      </c>
      <c r="J389" s="73">
        <v>1691.9837400000001</v>
      </c>
      <c r="K389" s="73">
        <v>0</v>
      </c>
      <c r="L389" s="73">
        <v>0</v>
      </c>
      <c r="M389" s="391">
        <v>0</v>
      </c>
    </row>
    <row r="390" spans="1:13" ht="18.399999999999999" customHeight="1">
      <c r="A390" s="74"/>
      <c r="B390" s="70"/>
      <c r="C390" s="71" t="s">
        <v>4</v>
      </c>
      <c r="D390" s="80" t="s">
        <v>45</v>
      </c>
      <c r="E390" s="272">
        <v>0.81974134927315701</v>
      </c>
      <c r="F390" s="272">
        <v>0</v>
      </c>
      <c r="G390" s="272"/>
      <c r="H390" s="272">
        <v>0.87774972972972976</v>
      </c>
      <c r="I390" s="272">
        <v>0.82856254328616763</v>
      </c>
      <c r="J390" s="272">
        <v>0.50296781807372182</v>
      </c>
      <c r="K390" s="272">
        <v>0</v>
      </c>
      <c r="L390" s="272">
        <v>0</v>
      </c>
      <c r="M390" s="392">
        <v>0</v>
      </c>
    </row>
    <row r="391" spans="1:13" ht="18.399999999999999" customHeight="1">
      <c r="A391" s="76"/>
      <c r="B391" s="77"/>
      <c r="C391" s="78" t="s">
        <v>4</v>
      </c>
      <c r="D391" s="82" t="s">
        <v>46</v>
      </c>
      <c r="E391" s="273">
        <v>0.81569148508653189</v>
      </c>
      <c r="F391" s="273">
        <v>0</v>
      </c>
      <c r="G391" s="273"/>
      <c r="H391" s="273">
        <v>0.64822538472285984</v>
      </c>
      <c r="I391" s="273">
        <v>0.82638975070609422</v>
      </c>
      <c r="J391" s="273">
        <v>0.46708874466388428</v>
      </c>
      <c r="K391" s="273">
        <v>0</v>
      </c>
      <c r="L391" s="273">
        <v>0</v>
      </c>
      <c r="M391" s="393">
        <v>0</v>
      </c>
    </row>
    <row r="392" spans="1:13" ht="18" customHeight="1">
      <c r="A392" s="69" t="s">
        <v>212</v>
      </c>
      <c r="B392" s="70" t="s">
        <v>48</v>
      </c>
      <c r="C392" s="71" t="s">
        <v>213</v>
      </c>
      <c r="D392" s="80" t="s">
        <v>42</v>
      </c>
      <c r="E392" s="73">
        <v>261723</v>
      </c>
      <c r="F392" s="351">
        <v>0</v>
      </c>
      <c r="G392" s="351"/>
      <c r="H392" s="351">
        <v>0</v>
      </c>
      <c r="I392" s="351">
        <v>261723</v>
      </c>
      <c r="J392" s="351">
        <v>0</v>
      </c>
      <c r="K392" s="351">
        <v>0</v>
      </c>
      <c r="L392" s="351">
        <v>0</v>
      </c>
      <c r="M392" s="352">
        <v>0</v>
      </c>
    </row>
    <row r="393" spans="1:13" ht="18.399999999999999" customHeight="1">
      <c r="A393" s="74"/>
      <c r="B393" s="70"/>
      <c r="C393" s="71" t="s">
        <v>4</v>
      </c>
      <c r="D393" s="80" t="s">
        <v>43</v>
      </c>
      <c r="E393" s="73">
        <v>87715.626730000004</v>
      </c>
      <c r="F393" s="73">
        <v>0</v>
      </c>
      <c r="G393" s="73"/>
      <c r="H393" s="73">
        <v>0</v>
      </c>
      <c r="I393" s="73">
        <v>87715.626730000004</v>
      </c>
      <c r="J393" s="73">
        <v>0</v>
      </c>
      <c r="K393" s="73">
        <v>0</v>
      </c>
      <c r="L393" s="73">
        <v>0</v>
      </c>
      <c r="M393" s="391">
        <v>0</v>
      </c>
    </row>
    <row r="394" spans="1:13" ht="18.399999999999999" customHeight="1">
      <c r="A394" s="74"/>
      <c r="B394" s="70"/>
      <c r="C394" s="71" t="s">
        <v>4</v>
      </c>
      <c r="D394" s="80" t="s">
        <v>44</v>
      </c>
      <c r="E394" s="73">
        <v>0</v>
      </c>
      <c r="F394" s="73">
        <v>0</v>
      </c>
      <c r="G394" s="73"/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391">
        <v>0</v>
      </c>
    </row>
    <row r="395" spans="1:13" ht="18.399999999999999" customHeight="1">
      <c r="A395" s="74"/>
      <c r="B395" s="70"/>
      <c r="C395" s="71" t="s">
        <v>4</v>
      </c>
      <c r="D395" s="80" t="s">
        <v>45</v>
      </c>
      <c r="E395" s="272">
        <v>0</v>
      </c>
      <c r="F395" s="272">
        <v>0</v>
      </c>
      <c r="G395" s="272"/>
      <c r="H395" s="272">
        <v>0</v>
      </c>
      <c r="I395" s="272">
        <v>0</v>
      </c>
      <c r="J395" s="272">
        <v>0</v>
      </c>
      <c r="K395" s="272">
        <v>0</v>
      </c>
      <c r="L395" s="272">
        <v>0</v>
      </c>
      <c r="M395" s="392">
        <v>0</v>
      </c>
    </row>
    <row r="396" spans="1:13" ht="18.399999999999999" customHeight="1">
      <c r="A396" s="76"/>
      <c r="B396" s="77"/>
      <c r="C396" s="78" t="s">
        <v>4</v>
      </c>
      <c r="D396" s="83" t="s">
        <v>46</v>
      </c>
      <c r="E396" s="273">
        <v>0</v>
      </c>
      <c r="F396" s="273">
        <v>0</v>
      </c>
      <c r="G396" s="273"/>
      <c r="H396" s="273">
        <v>0</v>
      </c>
      <c r="I396" s="273">
        <v>0</v>
      </c>
      <c r="J396" s="273">
        <v>0</v>
      </c>
      <c r="K396" s="273">
        <v>0</v>
      </c>
      <c r="L396" s="273">
        <v>0</v>
      </c>
      <c r="M396" s="393">
        <v>0</v>
      </c>
    </row>
    <row r="397" spans="1:13" ht="18.399999999999999" customHeight="1">
      <c r="A397" s="69" t="s">
        <v>214</v>
      </c>
      <c r="B397" s="70" t="s">
        <v>48</v>
      </c>
      <c r="C397" s="71" t="s">
        <v>215</v>
      </c>
      <c r="D397" s="80" t="s">
        <v>42</v>
      </c>
      <c r="E397" s="73">
        <v>56444715</v>
      </c>
      <c r="F397" s="351">
        <v>56444715</v>
      </c>
      <c r="G397" s="351"/>
      <c r="H397" s="351">
        <v>0</v>
      </c>
      <c r="I397" s="351">
        <v>0</v>
      </c>
      <c r="J397" s="351">
        <v>0</v>
      </c>
      <c r="K397" s="351">
        <v>0</v>
      </c>
      <c r="L397" s="351">
        <v>0</v>
      </c>
      <c r="M397" s="352">
        <v>0</v>
      </c>
    </row>
    <row r="398" spans="1:13" ht="18.399999999999999" customHeight="1">
      <c r="A398" s="74"/>
      <c r="B398" s="70"/>
      <c r="C398" s="71" t="s">
        <v>216</v>
      </c>
      <c r="D398" s="80" t="s">
        <v>43</v>
      </c>
      <c r="E398" s="73">
        <v>56444715</v>
      </c>
      <c r="F398" s="73">
        <v>56153564.100000001</v>
      </c>
      <c r="G398" s="73"/>
      <c r="H398" s="73">
        <v>0</v>
      </c>
      <c r="I398" s="73">
        <v>0</v>
      </c>
      <c r="J398" s="73">
        <v>291150.90000000002</v>
      </c>
      <c r="K398" s="73">
        <v>0</v>
      </c>
      <c r="L398" s="73">
        <v>0</v>
      </c>
      <c r="M398" s="391">
        <v>0</v>
      </c>
    </row>
    <row r="399" spans="1:13" ht="18.399999999999999" customHeight="1">
      <c r="A399" s="74"/>
      <c r="B399" s="70"/>
      <c r="C399" s="71" t="s">
        <v>4</v>
      </c>
      <c r="D399" s="80" t="s">
        <v>44</v>
      </c>
      <c r="E399" s="73">
        <v>50718230.226999998</v>
      </c>
      <c r="F399" s="73">
        <v>50427079.327</v>
      </c>
      <c r="G399" s="380" t="s">
        <v>217</v>
      </c>
      <c r="H399" s="73">
        <v>0</v>
      </c>
      <c r="I399" s="73">
        <v>0</v>
      </c>
      <c r="J399" s="73">
        <v>291150.90000000002</v>
      </c>
      <c r="K399" s="73">
        <v>0</v>
      </c>
      <c r="L399" s="73">
        <v>0</v>
      </c>
      <c r="M399" s="391">
        <v>0</v>
      </c>
    </row>
    <row r="400" spans="1:13" ht="18.399999999999999" customHeight="1">
      <c r="A400" s="74"/>
      <c r="B400" s="70"/>
      <c r="C400" s="71" t="s">
        <v>4</v>
      </c>
      <c r="D400" s="80" t="s">
        <v>45</v>
      </c>
      <c r="E400" s="272">
        <v>0.89854701590751229</v>
      </c>
      <c r="F400" s="272">
        <v>0.89338885539593915</v>
      </c>
      <c r="G400" s="272"/>
      <c r="H400" s="272">
        <v>0</v>
      </c>
      <c r="I400" s="272">
        <v>0</v>
      </c>
      <c r="J400" s="272">
        <v>0</v>
      </c>
      <c r="K400" s="272">
        <v>0</v>
      </c>
      <c r="L400" s="272">
        <v>0</v>
      </c>
      <c r="M400" s="392">
        <v>0</v>
      </c>
    </row>
    <row r="401" spans="1:13" ht="18.399999999999999" customHeight="1">
      <c r="A401" s="76"/>
      <c r="B401" s="77"/>
      <c r="C401" s="78" t="s">
        <v>4</v>
      </c>
      <c r="D401" s="83" t="s">
        <v>46</v>
      </c>
      <c r="E401" s="273">
        <v>0.89854701590751229</v>
      </c>
      <c r="F401" s="273">
        <v>0.89802099181448036</v>
      </c>
      <c r="G401" s="273"/>
      <c r="H401" s="273">
        <v>0</v>
      </c>
      <c r="I401" s="273">
        <v>0</v>
      </c>
      <c r="J401" s="273">
        <v>1</v>
      </c>
      <c r="K401" s="273">
        <v>0</v>
      </c>
      <c r="L401" s="273">
        <v>0</v>
      </c>
      <c r="M401" s="393">
        <v>0</v>
      </c>
    </row>
    <row r="402" spans="1:13" ht="18.399999999999999" customHeight="1">
      <c r="A402" s="69" t="s">
        <v>218</v>
      </c>
      <c r="B402" s="70" t="s">
        <v>48</v>
      </c>
      <c r="C402" s="71" t="s">
        <v>219</v>
      </c>
      <c r="D402" s="81" t="s">
        <v>42</v>
      </c>
      <c r="E402" s="73">
        <v>23690856</v>
      </c>
      <c r="F402" s="351">
        <v>11606689</v>
      </c>
      <c r="G402" s="351"/>
      <c r="H402" s="351">
        <v>224457</v>
      </c>
      <c r="I402" s="351">
        <v>3171845</v>
      </c>
      <c r="J402" s="351">
        <v>3696630</v>
      </c>
      <c r="K402" s="351">
        <v>0</v>
      </c>
      <c r="L402" s="351">
        <v>0</v>
      </c>
      <c r="M402" s="352">
        <v>4991235</v>
      </c>
    </row>
    <row r="403" spans="1:13" ht="18.399999999999999" customHeight="1">
      <c r="A403" s="74"/>
      <c r="B403" s="70"/>
      <c r="C403" s="71" t="s">
        <v>4</v>
      </c>
      <c r="D403" s="80" t="s">
        <v>43</v>
      </c>
      <c r="E403" s="73">
        <v>4348678.5968599999</v>
      </c>
      <c r="F403" s="73">
        <v>589101.57271000009</v>
      </c>
      <c r="G403" s="73"/>
      <c r="H403" s="73">
        <v>44583.366999999998</v>
      </c>
      <c r="I403" s="73">
        <v>934423.88384000002</v>
      </c>
      <c r="J403" s="73">
        <v>642222.45732000005</v>
      </c>
      <c r="K403" s="73">
        <v>0</v>
      </c>
      <c r="L403" s="73">
        <v>0</v>
      </c>
      <c r="M403" s="391">
        <v>2138347.31599</v>
      </c>
    </row>
    <row r="404" spans="1:13" ht="18.399999999999999" customHeight="1">
      <c r="A404" s="74"/>
      <c r="B404" s="70"/>
      <c r="C404" s="71" t="s">
        <v>4</v>
      </c>
      <c r="D404" s="80" t="s">
        <v>44</v>
      </c>
      <c r="E404" s="73">
        <v>0</v>
      </c>
      <c r="F404" s="73">
        <v>0</v>
      </c>
      <c r="G404" s="73"/>
      <c r="H404" s="73">
        <v>0</v>
      </c>
      <c r="I404" s="73">
        <v>0</v>
      </c>
      <c r="J404" s="73">
        <v>0</v>
      </c>
      <c r="K404" s="73">
        <v>0</v>
      </c>
      <c r="L404" s="73">
        <v>0</v>
      </c>
      <c r="M404" s="391">
        <v>0</v>
      </c>
    </row>
    <row r="405" spans="1:13" ht="18.399999999999999" customHeight="1">
      <c r="A405" s="74"/>
      <c r="B405" s="70"/>
      <c r="C405" s="71" t="s">
        <v>4</v>
      </c>
      <c r="D405" s="80" t="s">
        <v>45</v>
      </c>
      <c r="E405" s="272">
        <v>0</v>
      </c>
      <c r="F405" s="272">
        <v>0</v>
      </c>
      <c r="G405" s="272"/>
      <c r="H405" s="272">
        <v>0</v>
      </c>
      <c r="I405" s="272">
        <v>0</v>
      </c>
      <c r="J405" s="272">
        <v>0</v>
      </c>
      <c r="K405" s="272">
        <v>0</v>
      </c>
      <c r="L405" s="272">
        <v>0</v>
      </c>
      <c r="M405" s="392">
        <v>0</v>
      </c>
    </row>
    <row r="406" spans="1:13" ht="18.399999999999999" customHeight="1">
      <c r="A406" s="76"/>
      <c r="B406" s="77"/>
      <c r="C406" s="78" t="s">
        <v>4</v>
      </c>
      <c r="D406" s="82" t="s">
        <v>46</v>
      </c>
      <c r="E406" s="273">
        <v>0</v>
      </c>
      <c r="F406" s="273">
        <v>0</v>
      </c>
      <c r="G406" s="273"/>
      <c r="H406" s="273">
        <v>0</v>
      </c>
      <c r="I406" s="273">
        <v>0</v>
      </c>
      <c r="J406" s="273">
        <v>0</v>
      </c>
      <c r="K406" s="273">
        <v>0</v>
      </c>
      <c r="L406" s="273">
        <v>0</v>
      </c>
      <c r="M406" s="393">
        <v>0</v>
      </c>
    </row>
    <row r="407" spans="1:13" ht="18.399999999999999" customHeight="1">
      <c r="A407" s="69" t="s">
        <v>220</v>
      </c>
      <c r="B407" s="70" t="s">
        <v>48</v>
      </c>
      <c r="C407" s="71" t="s">
        <v>221</v>
      </c>
      <c r="D407" s="81" t="s">
        <v>42</v>
      </c>
      <c r="E407" s="73">
        <v>19643623</v>
      </c>
      <c r="F407" s="351">
        <v>0</v>
      </c>
      <c r="G407" s="351"/>
      <c r="H407" s="351">
        <v>0</v>
      </c>
      <c r="I407" s="351">
        <v>0</v>
      </c>
      <c r="J407" s="351">
        <v>0</v>
      </c>
      <c r="K407" s="351">
        <v>0</v>
      </c>
      <c r="L407" s="351">
        <v>19643623</v>
      </c>
      <c r="M407" s="352">
        <v>0</v>
      </c>
    </row>
    <row r="408" spans="1:13" ht="18.399999999999999" customHeight="1">
      <c r="A408" s="74"/>
      <c r="B408" s="70"/>
      <c r="C408" s="71" t="s">
        <v>4</v>
      </c>
      <c r="D408" s="80" t="s">
        <v>43</v>
      </c>
      <c r="E408" s="73">
        <v>19643623</v>
      </c>
      <c r="F408" s="73">
        <v>0</v>
      </c>
      <c r="G408" s="73"/>
      <c r="H408" s="73">
        <v>0</v>
      </c>
      <c r="I408" s="73">
        <v>0</v>
      </c>
      <c r="J408" s="73">
        <v>0</v>
      </c>
      <c r="K408" s="73">
        <v>0</v>
      </c>
      <c r="L408" s="73">
        <v>19643623</v>
      </c>
      <c r="M408" s="391">
        <v>0</v>
      </c>
    </row>
    <row r="409" spans="1:13" ht="18.399999999999999" customHeight="1">
      <c r="A409" s="74"/>
      <c r="B409" s="70"/>
      <c r="C409" s="71" t="s">
        <v>4</v>
      </c>
      <c r="D409" s="80" t="s">
        <v>44</v>
      </c>
      <c r="E409" s="73">
        <v>14436242.841529999</v>
      </c>
      <c r="F409" s="73">
        <v>0</v>
      </c>
      <c r="G409" s="73"/>
      <c r="H409" s="73">
        <v>0</v>
      </c>
      <c r="I409" s="73">
        <v>0</v>
      </c>
      <c r="J409" s="73">
        <v>0</v>
      </c>
      <c r="K409" s="73">
        <v>0</v>
      </c>
      <c r="L409" s="73">
        <v>14436242.841529999</v>
      </c>
      <c r="M409" s="391">
        <v>0</v>
      </c>
    </row>
    <row r="410" spans="1:13" ht="18.399999999999999" customHeight="1">
      <c r="A410" s="74"/>
      <c r="B410" s="70"/>
      <c r="C410" s="71" t="s">
        <v>4</v>
      </c>
      <c r="D410" s="80" t="s">
        <v>45</v>
      </c>
      <c r="E410" s="272">
        <v>0.73490734583584705</v>
      </c>
      <c r="F410" s="272">
        <v>0</v>
      </c>
      <c r="G410" s="272"/>
      <c r="H410" s="272">
        <v>0</v>
      </c>
      <c r="I410" s="272">
        <v>0</v>
      </c>
      <c r="J410" s="272">
        <v>0</v>
      </c>
      <c r="K410" s="272">
        <v>0</v>
      </c>
      <c r="L410" s="272">
        <v>0.73490734583584705</v>
      </c>
      <c r="M410" s="392">
        <v>0</v>
      </c>
    </row>
    <row r="411" spans="1:13" ht="18.399999999999999" customHeight="1">
      <c r="A411" s="76"/>
      <c r="B411" s="77"/>
      <c r="C411" s="78" t="s">
        <v>4</v>
      </c>
      <c r="D411" s="79" t="s">
        <v>46</v>
      </c>
      <c r="E411" s="394">
        <v>0.73490734583584705</v>
      </c>
      <c r="F411" s="273">
        <v>0</v>
      </c>
      <c r="G411" s="273"/>
      <c r="H411" s="273">
        <v>0</v>
      </c>
      <c r="I411" s="273">
        <v>0</v>
      </c>
      <c r="J411" s="273">
        <v>0</v>
      </c>
      <c r="K411" s="273">
        <v>0</v>
      </c>
      <c r="L411" s="273">
        <v>0.73490734583584705</v>
      </c>
      <c r="M411" s="393">
        <v>0</v>
      </c>
    </row>
    <row r="412" spans="1:13" ht="18.399999999999999" customHeight="1">
      <c r="A412" s="69" t="s">
        <v>222</v>
      </c>
      <c r="B412" s="70" t="s">
        <v>48</v>
      </c>
      <c r="C412" s="71" t="s">
        <v>223</v>
      </c>
      <c r="D412" s="72" t="s">
        <v>42</v>
      </c>
      <c r="E412" s="395">
        <v>50089646</v>
      </c>
      <c r="F412" s="351">
        <v>45862048</v>
      </c>
      <c r="G412" s="351"/>
      <c r="H412" s="351">
        <v>28905</v>
      </c>
      <c r="I412" s="351">
        <v>3713980</v>
      </c>
      <c r="J412" s="351">
        <v>268120</v>
      </c>
      <c r="K412" s="351">
        <v>0</v>
      </c>
      <c r="L412" s="351">
        <v>0</v>
      </c>
      <c r="M412" s="352">
        <v>216593</v>
      </c>
    </row>
    <row r="413" spans="1:13" ht="18.399999999999999" customHeight="1">
      <c r="A413" s="74"/>
      <c r="B413" s="70"/>
      <c r="C413" s="71" t="s">
        <v>4</v>
      </c>
      <c r="D413" s="80" t="s">
        <v>43</v>
      </c>
      <c r="E413" s="73">
        <v>59399653.992430009</v>
      </c>
      <c r="F413" s="73">
        <v>52531835.748800017</v>
      </c>
      <c r="G413" s="73"/>
      <c r="H413" s="73">
        <v>39915.871090000015</v>
      </c>
      <c r="I413" s="73">
        <v>4207706.6924799969</v>
      </c>
      <c r="J413" s="73">
        <v>2301462.3208899978</v>
      </c>
      <c r="K413" s="73">
        <v>0</v>
      </c>
      <c r="L413" s="73">
        <v>0</v>
      </c>
      <c r="M413" s="391">
        <v>318733.35917000007</v>
      </c>
    </row>
    <row r="414" spans="1:13" ht="18.399999999999999" customHeight="1">
      <c r="A414" s="74"/>
      <c r="B414" s="70"/>
      <c r="C414" s="71" t="s">
        <v>4</v>
      </c>
      <c r="D414" s="80" t="s">
        <v>44</v>
      </c>
      <c r="E414" s="73">
        <v>47889327.263999969</v>
      </c>
      <c r="F414" s="73">
        <v>43748292.38612999</v>
      </c>
      <c r="G414" s="73"/>
      <c r="H414" s="73">
        <v>28388.018120000012</v>
      </c>
      <c r="I414" s="73">
        <v>3196804.1099199811</v>
      </c>
      <c r="J414" s="73">
        <v>736439.05687999947</v>
      </c>
      <c r="K414" s="73">
        <v>0</v>
      </c>
      <c r="L414" s="73">
        <v>0</v>
      </c>
      <c r="M414" s="391">
        <v>179403.69295</v>
      </c>
    </row>
    <row r="415" spans="1:13" ht="18.399999999999999" customHeight="1">
      <c r="A415" s="74"/>
      <c r="B415" s="70"/>
      <c r="C415" s="71" t="s">
        <v>4</v>
      </c>
      <c r="D415" s="80" t="s">
        <v>45</v>
      </c>
      <c r="E415" s="272">
        <v>0.95607238398131156</v>
      </c>
      <c r="F415" s="272">
        <v>0.953910570808569</v>
      </c>
      <c r="G415" s="272"/>
      <c r="H415" s="272">
        <v>0.9821144480193742</v>
      </c>
      <c r="I415" s="272">
        <v>0.86074887584746851</v>
      </c>
      <c r="J415" s="272">
        <v>2.746677073250781</v>
      </c>
      <c r="K415" s="272">
        <v>0</v>
      </c>
      <c r="L415" s="272">
        <v>0</v>
      </c>
      <c r="M415" s="392">
        <v>0.82829866593103196</v>
      </c>
    </row>
    <row r="416" spans="1:13" ht="18.399999999999999" customHeight="1">
      <c r="A416" s="76"/>
      <c r="B416" s="77"/>
      <c r="C416" s="78" t="s">
        <v>4</v>
      </c>
      <c r="D416" s="82" t="s">
        <v>46</v>
      </c>
      <c r="E416" s="273">
        <v>0.8062223269870068</v>
      </c>
      <c r="F416" s="273">
        <v>0.8327958039640625</v>
      </c>
      <c r="G416" s="273"/>
      <c r="H416" s="273">
        <v>0.71119625714774803</v>
      </c>
      <c r="I416" s="273">
        <v>0.75974975053116267</v>
      </c>
      <c r="J416" s="273">
        <v>0.31998744893429815</v>
      </c>
      <c r="K416" s="273">
        <v>0</v>
      </c>
      <c r="L416" s="273">
        <v>0</v>
      </c>
      <c r="M416" s="393">
        <v>0.5628645003371392</v>
      </c>
    </row>
    <row r="417" spans="1:13" ht="18.399999999999999" customHeight="1">
      <c r="A417" s="69" t="s">
        <v>224</v>
      </c>
      <c r="B417" s="70" t="s">
        <v>48</v>
      </c>
      <c r="C417" s="71" t="s">
        <v>225</v>
      </c>
      <c r="D417" s="80" t="s">
        <v>42</v>
      </c>
      <c r="E417" s="73">
        <v>123629</v>
      </c>
      <c r="F417" s="351">
        <v>0</v>
      </c>
      <c r="G417" s="351"/>
      <c r="H417" s="351">
        <v>145</v>
      </c>
      <c r="I417" s="351">
        <v>121351</v>
      </c>
      <c r="J417" s="351">
        <v>2133</v>
      </c>
      <c r="K417" s="351">
        <v>0</v>
      </c>
      <c r="L417" s="351">
        <v>0</v>
      </c>
      <c r="M417" s="352">
        <v>0</v>
      </c>
    </row>
    <row r="418" spans="1:13" ht="17.25" customHeight="1">
      <c r="A418" s="74"/>
      <c r="B418" s="70"/>
      <c r="C418" s="71" t="s">
        <v>226</v>
      </c>
      <c r="D418" s="80" t="s">
        <v>43</v>
      </c>
      <c r="E418" s="73">
        <v>128672.52840000004</v>
      </c>
      <c r="F418" s="73">
        <v>0</v>
      </c>
      <c r="G418" s="73"/>
      <c r="H418" s="73">
        <v>154.81700000000004</v>
      </c>
      <c r="I418" s="73">
        <v>126739.53515000004</v>
      </c>
      <c r="J418" s="73">
        <v>1778.1762500000002</v>
      </c>
      <c r="K418" s="73">
        <v>0</v>
      </c>
      <c r="L418" s="73">
        <v>0</v>
      </c>
      <c r="M418" s="391">
        <v>0</v>
      </c>
    </row>
    <row r="419" spans="1:13" ht="18" customHeight="1">
      <c r="A419" s="74"/>
      <c r="B419" s="70"/>
      <c r="C419" s="71" t="s">
        <v>4</v>
      </c>
      <c r="D419" s="80" t="s">
        <v>44</v>
      </c>
      <c r="E419" s="73">
        <v>104518.87481999992</v>
      </c>
      <c r="F419" s="73">
        <v>0</v>
      </c>
      <c r="G419" s="73"/>
      <c r="H419" s="73">
        <v>84.148979999999995</v>
      </c>
      <c r="I419" s="73">
        <v>103878.23177999993</v>
      </c>
      <c r="J419" s="73">
        <v>556.49405999999999</v>
      </c>
      <c r="K419" s="73">
        <v>0</v>
      </c>
      <c r="L419" s="73">
        <v>0</v>
      </c>
      <c r="M419" s="391">
        <v>0</v>
      </c>
    </row>
    <row r="420" spans="1:13" ht="18.399999999999999" customHeight="1">
      <c r="A420" s="74"/>
      <c r="B420" s="70"/>
      <c r="C420" s="71" t="s">
        <v>4</v>
      </c>
      <c r="D420" s="80" t="s">
        <v>45</v>
      </c>
      <c r="E420" s="272">
        <v>0.84542360465586497</v>
      </c>
      <c r="F420" s="272">
        <v>0</v>
      </c>
      <c r="G420" s="272"/>
      <c r="H420" s="272">
        <v>0.58033779310344824</v>
      </c>
      <c r="I420" s="272">
        <v>0.85601463341875983</v>
      </c>
      <c r="J420" s="272">
        <v>0.26089735583684948</v>
      </c>
      <c r="K420" s="272">
        <v>0</v>
      </c>
      <c r="L420" s="272">
        <v>0</v>
      </c>
      <c r="M420" s="392">
        <v>0</v>
      </c>
    </row>
    <row r="421" spans="1:13" ht="18.399999999999999" customHeight="1">
      <c r="A421" s="76"/>
      <c r="B421" s="77"/>
      <c r="C421" s="78" t="s">
        <v>4</v>
      </c>
      <c r="D421" s="82" t="s">
        <v>46</v>
      </c>
      <c r="E421" s="273">
        <v>0.81228585557194888</v>
      </c>
      <c r="F421" s="273">
        <v>0</v>
      </c>
      <c r="G421" s="273"/>
      <c r="H421" s="273">
        <v>0.54353837110911574</v>
      </c>
      <c r="I421" s="273">
        <v>0.81961979469986956</v>
      </c>
      <c r="J421" s="273">
        <v>0.3129577622015815</v>
      </c>
      <c r="K421" s="273">
        <v>0</v>
      </c>
      <c r="L421" s="273">
        <v>0</v>
      </c>
      <c r="M421" s="393">
        <v>0</v>
      </c>
    </row>
    <row r="422" spans="1:13" ht="18.399999999999999" hidden="1" customHeight="1">
      <c r="A422" s="269" t="s">
        <v>227</v>
      </c>
      <c r="B422" s="89" t="s">
        <v>48</v>
      </c>
      <c r="C422" s="270" t="s">
        <v>450</v>
      </c>
      <c r="D422" s="80" t="s">
        <v>42</v>
      </c>
      <c r="E422" s="73">
        <v>0</v>
      </c>
      <c r="F422" s="351"/>
      <c r="G422" s="351"/>
      <c r="H422" s="351"/>
      <c r="I422" s="351"/>
      <c r="J422" s="351"/>
      <c r="K422" s="351"/>
      <c r="L422" s="351"/>
      <c r="M422" s="352"/>
    </row>
    <row r="423" spans="1:13" ht="18.399999999999999" hidden="1" customHeight="1">
      <c r="A423" s="74"/>
      <c r="B423" s="70"/>
      <c r="C423" s="71" t="s">
        <v>228</v>
      </c>
      <c r="D423" s="80" t="s">
        <v>43</v>
      </c>
      <c r="E423" s="73">
        <v>0</v>
      </c>
      <c r="F423" s="73">
        <v>0</v>
      </c>
      <c r="G423" s="73"/>
      <c r="H423" s="73">
        <v>0</v>
      </c>
      <c r="I423" s="73">
        <v>0</v>
      </c>
      <c r="J423" s="73">
        <v>0</v>
      </c>
      <c r="K423" s="73">
        <v>0</v>
      </c>
      <c r="L423" s="73">
        <v>0</v>
      </c>
      <c r="M423" s="391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44</v>
      </c>
      <c r="E424" s="73">
        <v>0</v>
      </c>
      <c r="F424" s="73">
        <v>0</v>
      </c>
      <c r="G424" s="73"/>
      <c r="H424" s="73">
        <v>0</v>
      </c>
      <c r="I424" s="73">
        <v>0</v>
      </c>
      <c r="J424" s="73">
        <v>0</v>
      </c>
      <c r="K424" s="73">
        <v>0</v>
      </c>
      <c r="L424" s="73">
        <v>0</v>
      </c>
      <c r="M424" s="391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45</v>
      </c>
      <c r="E425" s="272">
        <v>0</v>
      </c>
      <c r="F425" s="272">
        <v>0</v>
      </c>
      <c r="G425" s="272"/>
      <c r="H425" s="272">
        <v>0</v>
      </c>
      <c r="I425" s="272">
        <v>0</v>
      </c>
      <c r="J425" s="272">
        <v>0</v>
      </c>
      <c r="K425" s="272">
        <v>0</v>
      </c>
      <c r="L425" s="272">
        <v>0</v>
      </c>
      <c r="M425" s="392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46</v>
      </c>
      <c r="E426" s="273">
        <v>0</v>
      </c>
      <c r="F426" s="273">
        <v>0</v>
      </c>
      <c r="G426" s="273"/>
      <c r="H426" s="273">
        <v>0</v>
      </c>
      <c r="I426" s="273">
        <v>0</v>
      </c>
      <c r="J426" s="273">
        <v>0</v>
      </c>
      <c r="K426" s="273">
        <v>0</v>
      </c>
      <c r="L426" s="273">
        <v>0</v>
      </c>
      <c r="M426" s="393">
        <v>0</v>
      </c>
    </row>
    <row r="427" spans="1:13" ht="18.399999999999999" customHeight="1">
      <c r="A427" s="69" t="s">
        <v>229</v>
      </c>
      <c r="B427" s="70" t="s">
        <v>48</v>
      </c>
      <c r="C427" s="71" t="s">
        <v>230</v>
      </c>
      <c r="D427" s="80" t="s">
        <v>42</v>
      </c>
      <c r="E427" s="73">
        <v>2418799</v>
      </c>
      <c r="F427" s="351">
        <v>0</v>
      </c>
      <c r="G427" s="351"/>
      <c r="H427" s="351">
        <v>331728</v>
      </c>
      <c r="I427" s="351">
        <v>2016244</v>
      </c>
      <c r="J427" s="351">
        <v>69506</v>
      </c>
      <c r="K427" s="351">
        <v>0</v>
      </c>
      <c r="L427" s="351">
        <v>0</v>
      </c>
      <c r="M427" s="352">
        <v>1321</v>
      </c>
    </row>
    <row r="428" spans="1:13" ht="18" customHeight="1">
      <c r="A428" s="74"/>
      <c r="B428" s="70"/>
      <c r="C428" s="71" t="s">
        <v>231</v>
      </c>
      <c r="D428" s="80" t="s">
        <v>43</v>
      </c>
      <c r="E428" s="73">
        <v>2430651.1451699999</v>
      </c>
      <c r="F428" s="73">
        <v>0</v>
      </c>
      <c r="G428" s="73"/>
      <c r="H428" s="73">
        <v>332378.772</v>
      </c>
      <c r="I428" s="73">
        <v>2016459.54</v>
      </c>
      <c r="J428" s="73">
        <v>80317.319170000002</v>
      </c>
      <c r="K428" s="73">
        <v>0</v>
      </c>
      <c r="L428" s="73">
        <v>0</v>
      </c>
      <c r="M428" s="391">
        <v>1495.5140000000001</v>
      </c>
    </row>
    <row r="429" spans="1:13" ht="18" customHeight="1">
      <c r="A429" s="74"/>
      <c r="B429" s="70"/>
      <c r="C429" s="71" t="s">
        <v>4</v>
      </c>
      <c r="D429" s="80" t="s">
        <v>44</v>
      </c>
      <c r="E429" s="73">
        <v>1933050.0546400005</v>
      </c>
      <c r="F429" s="73">
        <v>0</v>
      </c>
      <c r="G429" s="73"/>
      <c r="H429" s="73">
        <v>274513.79740000004</v>
      </c>
      <c r="I429" s="73">
        <v>1632386.2228200005</v>
      </c>
      <c r="J429" s="73">
        <v>26097.88751</v>
      </c>
      <c r="K429" s="73">
        <v>0</v>
      </c>
      <c r="L429" s="73">
        <v>0</v>
      </c>
      <c r="M429" s="391">
        <v>52.146909999999998</v>
      </c>
    </row>
    <row r="430" spans="1:13" ht="18" customHeight="1">
      <c r="A430" s="74"/>
      <c r="B430" s="70"/>
      <c r="C430" s="71" t="s">
        <v>4</v>
      </c>
      <c r="D430" s="80" t="s">
        <v>45</v>
      </c>
      <c r="E430" s="272">
        <v>0.79917763098132599</v>
      </c>
      <c r="F430" s="272">
        <v>0</v>
      </c>
      <c r="G430" s="272"/>
      <c r="H430" s="272">
        <v>0.82752676108136802</v>
      </c>
      <c r="I430" s="272">
        <v>0.80961739889616557</v>
      </c>
      <c r="J430" s="272">
        <v>0.37547675754611115</v>
      </c>
      <c r="K430" s="272">
        <v>0</v>
      </c>
      <c r="L430" s="272">
        <v>0</v>
      </c>
      <c r="M430" s="392">
        <v>3.9475329295987883E-2</v>
      </c>
    </row>
    <row r="431" spans="1:13" ht="18.399999999999999" customHeight="1">
      <c r="A431" s="76"/>
      <c r="B431" s="77"/>
      <c r="C431" s="78" t="s">
        <v>4</v>
      </c>
      <c r="D431" s="79" t="s">
        <v>46</v>
      </c>
      <c r="E431" s="394">
        <v>0.79528074544189797</v>
      </c>
      <c r="F431" s="273">
        <v>0</v>
      </c>
      <c r="G431" s="273"/>
      <c r="H431" s="273">
        <v>0.82590652750832128</v>
      </c>
      <c r="I431" s="273">
        <v>0.80953085863552732</v>
      </c>
      <c r="J431" s="273">
        <v>0.32493474358576502</v>
      </c>
      <c r="K431" s="273">
        <v>0</v>
      </c>
      <c r="L431" s="273">
        <v>0</v>
      </c>
      <c r="M431" s="393">
        <v>3.4868887887375175E-2</v>
      </c>
    </row>
    <row r="432" spans="1:13" ht="5.25" customHeight="1">
      <c r="A432" s="90"/>
      <c r="B432" s="70"/>
      <c r="C432" s="71"/>
      <c r="D432" s="91"/>
      <c r="E432" s="92"/>
      <c r="F432" s="92"/>
      <c r="G432" s="92"/>
      <c r="H432" s="92"/>
      <c r="I432" s="92"/>
      <c r="J432" s="92"/>
      <c r="K432" s="92"/>
      <c r="L432" s="92"/>
      <c r="M432" s="92"/>
    </row>
    <row r="433" spans="1:13" s="381" customFormat="1" ht="16.5">
      <c r="A433" s="379" t="s">
        <v>611</v>
      </c>
    </row>
    <row r="434" spans="1:13" s="98" customFormat="1" ht="15.75" customHeight="1">
      <c r="A434" s="1525" t="s">
        <v>591</v>
      </c>
      <c r="B434" s="1526"/>
      <c r="C434" s="1526"/>
      <c r="F434" s="97"/>
      <c r="G434" s="97"/>
      <c r="H434" s="97"/>
      <c r="I434" s="97"/>
      <c r="J434" s="97"/>
    </row>
    <row r="435" spans="1:13" ht="16.5">
      <c r="A435" s="1525" t="s">
        <v>587</v>
      </c>
      <c r="B435" s="1549"/>
      <c r="C435" s="1549"/>
      <c r="D435" s="1549"/>
      <c r="E435" s="1549"/>
      <c r="F435" s="1549"/>
      <c r="G435" s="1549"/>
      <c r="H435" s="1549"/>
      <c r="I435" s="1549"/>
      <c r="J435" s="1549"/>
      <c r="K435" s="1549"/>
      <c r="L435" s="1549"/>
      <c r="M435" s="1549"/>
    </row>
    <row r="436" spans="1:13">
      <c r="A436" s="1525" t="s">
        <v>588</v>
      </c>
      <c r="B436" s="1549"/>
      <c r="C436" s="1549"/>
      <c r="D436" s="1549"/>
      <c r="E436" s="1549"/>
      <c r="F436" s="1549"/>
      <c r="G436" s="1549"/>
      <c r="H436" s="1549"/>
      <c r="I436" s="1549"/>
      <c r="J436" s="1549"/>
      <c r="K436" s="1549"/>
      <c r="L436" s="1549"/>
      <c r="M436" s="525"/>
    </row>
    <row r="437" spans="1:13">
      <c r="C437" s="268" t="s">
        <v>4</v>
      </c>
    </row>
    <row r="446" spans="1:13">
      <c r="I446" s="1564"/>
    </row>
    <row r="447" spans="1:13">
      <c r="I447" s="1564"/>
    </row>
    <row r="449" spans="6:6">
      <c r="F449" s="1561" t="s">
        <v>4</v>
      </c>
    </row>
    <row r="450" spans="6:6">
      <c r="F450" s="1561"/>
    </row>
  </sheetData>
  <mergeCells count="6">
    <mergeCell ref="A434:C434"/>
    <mergeCell ref="F449:F450"/>
    <mergeCell ref="A435:M435"/>
    <mergeCell ref="A436:L436"/>
    <mergeCell ref="F11:G11"/>
    <mergeCell ref="I446:I447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34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2"/>
  <sheetViews>
    <sheetView showGridLines="0" zoomScale="75" zoomScaleNormal="75" workbookViewId="0">
      <selection activeCell="K28" sqref="K28"/>
    </sheetView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40" t="s">
        <v>451</v>
      </c>
      <c r="B1" s="140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06" t="s">
        <v>452</v>
      </c>
      <c r="B2" s="206"/>
      <c r="C2" s="206"/>
      <c r="D2" s="206"/>
      <c r="E2" s="206"/>
      <c r="F2" s="206"/>
      <c r="G2" s="207"/>
      <c r="H2" s="207"/>
      <c r="I2" s="207"/>
      <c r="J2" s="207"/>
      <c r="K2" s="207"/>
      <c r="L2" s="207"/>
    </row>
    <row r="3" spans="1:12" ht="15" customHeight="1">
      <c r="A3" s="206"/>
      <c r="B3" s="206"/>
      <c r="C3" s="206"/>
      <c r="D3" s="206"/>
      <c r="E3" s="206"/>
      <c r="F3" s="206"/>
      <c r="G3" s="207"/>
      <c r="H3" s="207"/>
      <c r="I3" s="207"/>
      <c r="J3" s="207"/>
      <c r="K3" s="207"/>
      <c r="L3" s="207"/>
    </row>
    <row r="4" spans="1:12" ht="15.2" customHeight="1">
      <c r="A4" s="21"/>
      <c r="B4" s="208"/>
      <c r="C4" s="208"/>
      <c r="D4" s="21"/>
      <c r="E4" s="21"/>
      <c r="F4" s="21"/>
      <c r="G4" s="21"/>
      <c r="H4" s="21"/>
      <c r="I4" s="21"/>
      <c r="J4" s="140"/>
      <c r="K4" s="140"/>
      <c r="L4" s="209" t="s">
        <v>2</v>
      </c>
    </row>
    <row r="5" spans="1:12" ht="15.95" customHeight="1">
      <c r="A5" s="210" t="s">
        <v>4</v>
      </c>
      <c r="B5" s="211" t="s">
        <v>4</v>
      </c>
      <c r="C5" s="211" t="s">
        <v>3</v>
      </c>
      <c r="D5" s="212"/>
      <c r="E5" s="19" t="s">
        <v>4</v>
      </c>
      <c r="F5" s="151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13"/>
      <c r="B6" s="214"/>
      <c r="C6" s="24" t="s">
        <v>444</v>
      </c>
      <c r="D6" s="214"/>
      <c r="E6" s="156"/>
      <c r="F6" s="157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13" t="s">
        <v>4</v>
      </c>
      <c r="B7" s="214"/>
      <c r="C7" s="24" t="s">
        <v>11</v>
      </c>
      <c r="D7" s="21"/>
      <c r="E7" s="32" t="s">
        <v>12</v>
      </c>
      <c r="F7" s="157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15" t="s">
        <v>4</v>
      </c>
      <c r="B8" s="216"/>
      <c r="C8" s="24" t="s">
        <v>20</v>
      </c>
      <c r="D8" s="21"/>
      <c r="E8" s="32" t="s">
        <v>4</v>
      </c>
      <c r="F8" s="157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17" t="s">
        <v>4</v>
      </c>
      <c r="B9" s="218"/>
      <c r="C9" s="24" t="s">
        <v>27</v>
      </c>
      <c r="D9" s="21"/>
      <c r="E9" s="161" t="s">
        <v>4</v>
      </c>
      <c r="F9" s="157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13"/>
      <c r="B10" s="214"/>
      <c r="C10" s="24" t="s">
        <v>31</v>
      </c>
      <c r="D10" s="219"/>
      <c r="E10" s="44"/>
      <c r="F10" s="220"/>
      <c r="G10" s="221"/>
      <c r="H10" s="211"/>
      <c r="I10" s="222"/>
      <c r="J10" s="223"/>
      <c r="K10" s="211"/>
      <c r="L10" s="222"/>
    </row>
    <row r="11" spans="1:12" s="232" customFormat="1" ht="9.9499999999999993" customHeight="1">
      <c r="A11" s="224">
        <v>1</v>
      </c>
      <c r="B11" s="225"/>
      <c r="C11" s="225"/>
      <c r="D11" s="225"/>
      <c r="E11" s="226" t="s">
        <v>33</v>
      </c>
      <c r="F11" s="226">
        <v>3</v>
      </c>
      <c r="G11" s="227" t="s">
        <v>35</v>
      </c>
      <c r="H11" s="228" t="s">
        <v>36</v>
      </c>
      <c r="I11" s="229" t="s">
        <v>37</v>
      </c>
      <c r="J11" s="230">
        <v>7</v>
      </c>
      <c r="K11" s="228">
        <v>8</v>
      </c>
      <c r="L11" s="231">
        <v>9</v>
      </c>
    </row>
    <row r="12" spans="1:12" ht="18.95" customHeight="1">
      <c r="A12" s="233"/>
      <c r="B12" s="234"/>
      <c r="C12" s="235" t="s">
        <v>41</v>
      </c>
      <c r="D12" s="236" t="s">
        <v>42</v>
      </c>
      <c r="E12" s="433">
        <v>50089646</v>
      </c>
      <c r="F12" s="434">
        <v>45862048</v>
      </c>
      <c r="G12" s="434">
        <v>28905</v>
      </c>
      <c r="H12" s="434">
        <v>3713980</v>
      </c>
      <c r="I12" s="434">
        <v>268120</v>
      </c>
      <c r="J12" s="434">
        <v>0</v>
      </c>
      <c r="K12" s="434">
        <v>0</v>
      </c>
      <c r="L12" s="397">
        <v>216593</v>
      </c>
    </row>
    <row r="13" spans="1:12" ht="18.95" customHeight="1">
      <c r="A13" s="237"/>
      <c r="B13" s="238"/>
      <c r="C13" s="239"/>
      <c r="D13" s="220" t="s">
        <v>43</v>
      </c>
      <c r="E13" s="401">
        <v>59399653.992429987</v>
      </c>
      <c r="F13" s="399">
        <v>52531835.748799987</v>
      </c>
      <c r="G13" s="399">
        <v>39915.871090000001</v>
      </c>
      <c r="H13" s="399">
        <v>4207706.6924799997</v>
      </c>
      <c r="I13" s="399">
        <v>2301462.3208899996</v>
      </c>
      <c r="J13" s="399">
        <v>0</v>
      </c>
      <c r="K13" s="399">
        <v>0</v>
      </c>
      <c r="L13" s="400">
        <v>318733.35917000001</v>
      </c>
    </row>
    <row r="14" spans="1:12" ht="18.95" customHeight="1">
      <c r="A14" s="237"/>
      <c r="B14" s="238"/>
      <c r="C14" s="174" t="s">
        <v>4</v>
      </c>
      <c r="D14" s="220" t="s">
        <v>44</v>
      </c>
      <c r="E14" s="401">
        <v>47889327.264000006</v>
      </c>
      <c r="F14" s="399">
        <v>43748292.386130005</v>
      </c>
      <c r="G14" s="399">
        <v>28388.018120000001</v>
      </c>
      <c r="H14" s="399">
        <v>3196804.1099199993</v>
      </c>
      <c r="I14" s="399">
        <v>736439.05688000005</v>
      </c>
      <c r="J14" s="399">
        <v>0</v>
      </c>
      <c r="K14" s="399">
        <v>0</v>
      </c>
      <c r="L14" s="400">
        <v>179403.69295</v>
      </c>
    </row>
    <row r="15" spans="1:12" ht="18.95" customHeight="1">
      <c r="A15" s="237"/>
      <c r="B15" s="238"/>
      <c r="C15" s="239"/>
      <c r="D15" s="220" t="s">
        <v>45</v>
      </c>
      <c r="E15" s="402">
        <v>0.95607238398131233</v>
      </c>
      <c r="F15" s="403">
        <v>0.95391057080856934</v>
      </c>
      <c r="G15" s="403">
        <v>0.98211444801937386</v>
      </c>
      <c r="H15" s="403">
        <v>0.86074887584747339</v>
      </c>
      <c r="I15" s="403">
        <v>2.7466770732507833</v>
      </c>
      <c r="J15" s="403">
        <v>0</v>
      </c>
      <c r="K15" s="403">
        <v>0</v>
      </c>
      <c r="L15" s="404">
        <v>0.82829866593103196</v>
      </c>
    </row>
    <row r="16" spans="1:12" ht="18.95" customHeight="1">
      <c r="A16" s="240"/>
      <c r="B16" s="241"/>
      <c r="C16" s="242"/>
      <c r="D16" s="220" t="s">
        <v>46</v>
      </c>
      <c r="E16" s="405">
        <v>0.80622232698700769</v>
      </c>
      <c r="F16" s="406">
        <v>0.83279580396406327</v>
      </c>
      <c r="G16" s="406">
        <v>0.71119625714774803</v>
      </c>
      <c r="H16" s="406">
        <v>0.75974975053116645</v>
      </c>
      <c r="I16" s="406">
        <v>0.31998744893429815</v>
      </c>
      <c r="J16" s="406">
        <v>0</v>
      </c>
      <c r="K16" s="406">
        <v>0</v>
      </c>
      <c r="L16" s="407">
        <v>0.56286450033713931</v>
      </c>
    </row>
    <row r="17" spans="1:12" ht="18.95" customHeight="1">
      <c r="A17" s="243" t="s">
        <v>367</v>
      </c>
      <c r="B17" s="244" t="s">
        <v>48</v>
      </c>
      <c r="C17" s="245" t="s">
        <v>368</v>
      </c>
      <c r="D17" s="246" t="s">
        <v>42</v>
      </c>
      <c r="E17" s="408">
        <v>1147555</v>
      </c>
      <c r="F17" s="349">
        <v>121253</v>
      </c>
      <c r="G17" s="349">
        <v>1417</v>
      </c>
      <c r="H17" s="349">
        <v>848708</v>
      </c>
      <c r="I17" s="349">
        <v>24344</v>
      </c>
      <c r="J17" s="349">
        <v>0</v>
      </c>
      <c r="K17" s="349">
        <v>0</v>
      </c>
      <c r="L17" s="350">
        <v>151833</v>
      </c>
    </row>
    <row r="18" spans="1:12" ht="18.95" customHeight="1">
      <c r="A18" s="247"/>
      <c r="B18" s="244"/>
      <c r="C18" s="245"/>
      <c r="D18" s="248" t="s">
        <v>43</v>
      </c>
      <c r="E18" s="409">
        <v>2361161.2547700005</v>
      </c>
      <c r="F18" s="410">
        <v>977666.32969000004</v>
      </c>
      <c r="G18" s="410">
        <v>2008.5943900000007</v>
      </c>
      <c r="H18" s="410">
        <v>1192425.96536</v>
      </c>
      <c r="I18" s="410">
        <v>32785.686000000002</v>
      </c>
      <c r="J18" s="410">
        <v>0</v>
      </c>
      <c r="K18" s="410">
        <v>0</v>
      </c>
      <c r="L18" s="411">
        <v>156274.67933000004</v>
      </c>
    </row>
    <row r="19" spans="1:12" ht="18.95" customHeight="1">
      <c r="A19" s="247"/>
      <c r="B19" s="244"/>
      <c r="C19" s="245"/>
      <c r="D19" s="248" t="s">
        <v>44</v>
      </c>
      <c r="E19" s="409">
        <v>1919333.9531099987</v>
      </c>
      <c r="F19" s="412">
        <v>949820.53385999985</v>
      </c>
      <c r="G19" s="412">
        <v>1237.5672700000002</v>
      </c>
      <c r="H19" s="412">
        <v>865316.73709999886</v>
      </c>
      <c r="I19" s="412">
        <v>10535.033179999995</v>
      </c>
      <c r="J19" s="412">
        <v>0</v>
      </c>
      <c r="K19" s="412">
        <v>0</v>
      </c>
      <c r="L19" s="413">
        <v>92424.081699999966</v>
      </c>
    </row>
    <row r="20" spans="1:12" ht="18.95" customHeight="1">
      <c r="A20" s="247"/>
      <c r="B20" s="245"/>
      <c r="C20" s="245"/>
      <c r="D20" s="248" t="s">
        <v>45</v>
      </c>
      <c r="E20" s="414">
        <v>1.6725420159469471</v>
      </c>
      <c r="F20" s="201">
        <v>7.8333775977501574</v>
      </c>
      <c r="G20" s="201">
        <v>0.87337139731827818</v>
      </c>
      <c r="H20" s="201">
        <v>1.0195694362489796</v>
      </c>
      <c r="I20" s="201">
        <v>0.43275686740059133</v>
      </c>
      <c r="J20" s="201">
        <v>0</v>
      </c>
      <c r="K20" s="201">
        <v>0</v>
      </c>
      <c r="L20" s="415">
        <v>0.60872196228751307</v>
      </c>
    </row>
    <row r="21" spans="1:12" s="252" customFormat="1" ht="18.95" customHeight="1">
      <c r="A21" s="249"/>
      <c r="B21" s="250"/>
      <c r="C21" s="250"/>
      <c r="D21" s="251" t="s">
        <v>46</v>
      </c>
      <c r="E21" s="416">
        <v>0.81287711681384511</v>
      </c>
      <c r="F21" s="417">
        <v>0.97151809877831263</v>
      </c>
      <c r="G21" s="417">
        <v>0.61613597855363911</v>
      </c>
      <c r="H21" s="417">
        <v>0.72567753658295664</v>
      </c>
      <c r="I21" s="417">
        <v>0.32133026528711323</v>
      </c>
      <c r="J21" s="417">
        <v>0</v>
      </c>
      <c r="K21" s="417">
        <v>0</v>
      </c>
      <c r="L21" s="418">
        <v>0.5914207093321312</v>
      </c>
    </row>
    <row r="22" spans="1:12" ht="18.95" customHeight="1">
      <c r="A22" s="243" t="s">
        <v>369</v>
      </c>
      <c r="B22" s="244" t="s">
        <v>48</v>
      </c>
      <c r="C22" s="245" t="s">
        <v>370</v>
      </c>
      <c r="D22" s="248" t="s">
        <v>42</v>
      </c>
      <c r="E22" s="408">
        <v>436</v>
      </c>
      <c r="F22" s="349">
        <v>436</v>
      </c>
      <c r="G22" s="349">
        <v>0</v>
      </c>
      <c r="H22" s="349">
        <v>0</v>
      </c>
      <c r="I22" s="349">
        <v>0</v>
      </c>
      <c r="J22" s="349">
        <v>0</v>
      </c>
      <c r="K22" s="349">
        <v>0</v>
      </c>
      <c r="L22" s="350">
        <v>0</v>
      </c>
    </row>
    <row r="23" spans="1:12" ht="18.95" customHeight="1">
      <c r="A23" s="243"/>
      <c r="B23" s="244"/>
      <c r="C23" s="245"/>
      <c r="D23" s="248" t="s">
        <v>43</v>
      </c>
      <c r="E23" s="409">
        <v>485.64361999999994</v>
      </c>
      <c r="F23" s="410">
        <v>485.64361999999994</v>
      </c>
      <c r="G23" s="410">
        <v>0</v>
      </c>
      <c r="H23" s="410">
        <v>0</v>
      </c>
      <c r="I23" s="410">
        <v>0</v>
      </c>
      <c r="J23" s="410">
        <v>0</v>
      </c>
      <c r="K23" s="410">
        <v>0</v>
      </c>
      <c r="L23" s="411">
        <v>0</v>
      </c>
    </row>
    <row r="24" spans="1:12" ht="18.95" customHeight="1">
      <c r="A24" s="243"/>
      <c r="B24" s="244"/>
      <c r="C24" s="245"/>
      <c r="D24" s="248" t="s">
        <v>44</v>
      </c>
      <c r="E24" s="409">
        <v>246.18048999999999</v>
      </c>
      <c r="F24" s="410">
        <v>246.18048999999999</v>
      </c>
      <c r="G24" s="410">
        <v>0</v>
      </c>
      <c r="H24" s="410">
        <v>0</v>
      </c>
      <c r="I24" s="410">
        <v>0</v>
      </c>
      <c r="J24" s="410">
        <v>0</v>
      </c>
      <c r="K24" s="410">
        <v>0</v>
      </c>
      <c r="L24" s="411">
        <v>0</v>
      </c>
    </row>
    <row r="25" spans="1:12" ht="18.95" customHeight="1">
      <c r="A25" s="243"/>
      <c r="B25" s="245"/>
      <c r="C25" s="245"/>
      <c r="D25" s="248" t="s">
        <v>45</v>
      </c>
      <c r="E25" s="414">
        <v>0.56463415137614681</v>
      </c>
      <c r="F25" s="201">
        <v>0.56463415137614681</v>
      </c>
      <c r="G25" s="201">
        <v>0</v>
      </c>
      <c r="H25" s="201">
        <v>0</v>
      </c>
      <c r="I25" s="201">
        <v>0</v>
      </c>
      <c r="J25" s="201">
        <v>0</v>
      </c>
      <c r="K25" s="201">
        <v>0</v>
      </c>
      <c r="L25" s="415">
        <v>0</v>
      </c>
    </row>
    <row r="26" spans="1:12" ht="18.95" customHeight="1">
      <c r="A26" s="249"/>
      <c r="B26" s="250"/>
      <c r="C26" s="250"/>
      <c r="D26" s="248" t="s">
        <v>46</v>
      </c>
      <c r="E26" s="416">
        <v>0.50691593559903048</v>
      </c>
      <c r="F26" s="417">
        <v>0.50691593559903048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8">
        <v>0</v>
      </c>
    </row>
    <row r="27" spans="1:12" ht="18.95" customHeight="1">
      <c r="A27" s="243" t="s">
        <v>371</v>
      </c>
      <c r="B27" s="244" t="s">
        <v>48</v>
      </c>
      <c r="C27" s="245" t="s">
        <v>372</v>
      </c>
      <c r="D27" s="246" t="s">
        <v>42</v>
      </c>
      <c r="E27" s="408">
        <v>37183</v>
      </c>
      <c r="F27" s="349">
        <v>193</v>
      </c>
      <c r="G27" s="349">
        <v>876</v>
      </c>
      <c r="H27" s="349">
        <v>21789</v>
      </c>
      <c r="I27" s="349">
        <v>1058</v>
      </c>
      <c r="J27" s="349">
        <v>0</v>
      </c>
      <c r="K27" s="349">
        <v>0</v>
      </c>
      <c r="L27" s="350">
        <v>13267</v>
      </c>
    </row>
    <row r="28" spans="1:12" ht="18.95" customHeight="1">
      <c r="A28" s="243"/>
      <c r="B28" s="244"/>
      <c r="C28" s="245"/>
      <c r="D28" s="248" t="s">
        <v>43</v>
      </c>
      <c r="E28" s="409">
        <v>37812.803999999989</v>
      </c>
      <c r="F28" s="410">
        <v>193</v>
      </c>
      <c r="G28" s="410">
        <v>902.38</v>
      </c>
      <c r="H28" s="410">
        <v>21948.053999999993</v>
      </c>
      <c r="I28" s="410">
        <v>1502.37</v>
      </c>
      <c r="J28" s="410">
        <v>0</v>
      </c>
      <c r="K28" s="410">
        <v>0</v>
      </c>
      <c r="L28" s="411">
        <v>13267</v>
      </c>
    </row>
    <row r="29" spans="1:12" ht="18.95" customHeight="1">
      <c r="A29" s="243"/>
      <c r="B29" s="244"/>
      <c r="C29" s="245"/>
      <c r="D29" s="248" t="s">
        <v>44</v>
      </c>
      <c r="E29" s="409">
        <v>28294.623959999994</v>
      </c>
      <c r="F29" s="410">
        <v>193</v>
      </c>
      <c r="G29" s="410">
        <v>572.83385999999996</v>
      </c>
      <c r="H29" s="410">
        <v>17479.446429999996</v>
      </c>
      <c r="I29" s="410">
        <v>1016.60087</v>
      </c>
      <c r="J29" s="410">
        <v>0</v>
      </c>
      <c r="K29" s="410">
        <v>0</v>
      </c>
      <c r="L29" s="411">
        <v>9032.7428</v>
      </c>
    </row>
    <row r="30" spans="1:12" ht="18.95" customHeight="1">
      <c r="A30" s="247"/>
      <c r="B30" s="245"/>
      <c r="C30" s="245"/>
      <c r="D30" s="248" t="s">
        <v>45</v>
      </c>
      <c r="E30" s="414">
        <v>0.76095591964069587</v>
      </c>
      <c r="F30" s="201">
        <v>1</v>
      </c>
      <c r="G30" s="201">
        <v>0.65391993150684924</v>
      </c>
      <c r="H30" s="201">
        <v>0.80221425627610243</v>
      </c>
      <c r="I30" s="201">
        <v>0.96087038752362952</v>
      </c>
      <c r="J30" s="201">
        <v>0</v>
      </c>
      <c r="K30" s="201">
        <v>0</v>
      </c>
      <c r="L30" s="415">
        <v>0.68084290344463705</v>
      </c>
    </row>
    <row r="31" spans="1:12" ht="18.95" customHeight="1">
      <c r="A31" s="249"/>
      <c r="B31" s="250"/>
      <c r="C31" s="250"/>
      <c r="D31" s="251" t="s">
        <v>46</v>
      </c>
      <c r="E31" s="416">
        <v>0.74828155986527745</v>
      </c>
      <c r="F31" s="417">
        <v>1</v>
      </c>
      <c r="G31" s="417">
        <v>0.6348033644362685</v>
      </c>
      <c r="H31" s="417">
        <v>0.7964007392181558</v>
      </c>
      <c r="I31" s="417">
        <v>0.67666478297623089</v>
      </c>
      <c r="J31" s="417">
        <v>0</v>
      </c>
      <c r="K31" s="417">
        <v>0</v>
      </c>
      <c r="L31" s="418">
        <v>0.68084290344463705</v>
      </c>
    </row>
    <row r="32" spans="1:12" ht="18.95" customHeight="1">
      <c r="A32" s="243" t="s">
        <v>373</v>
      </c>
      <c r="B32" s="244" t="s">
        <v>48</v>
      </c>
      <c r="C32" s="245" t="s">
        <v>374</v>
      </c>
      <c r="D32" s="248" t="s">
        <v>42</v>
      </c>
      <c r="E32" s="409">
        <v>653</v>
      </c>
      <c r="F32" s="412">
        <v>653</v>
      </c>
      <c r="G32" s="412">
        <v>0</v>
      </c>
      <c r="H32" s="412">
        <v>0</v>
      </c>
      <c r="I32" s="412">
        <v>0</v>
      </c>
      <c r="J32" s="412">
        <v>0</v>
      </c>
      <c r="K32" s="412">
        <v>0</v>
      </c>
      <c r="L32" s="413">
        <v>0</v>
      </c>
    </row>
    <row r="33" spans="1:12" ht="18.95" customHeight="1">
      <c r="A33" s="243"/>
      <c r="B33" s="244"/>
      <c r="C33" s="245"/>
      <c r="D33" s="248" t="s">
        <v>43</v>
      </c>
      <c r="E33" s="409">
        <v>653</v>
      </c>
      <c r="F33" s="410">
        <v>653</v>
      </c>
      <c r="G33" s="410">
        <v>0</v>
      </c>
      <c r="H33" s="410">
        <v>0</v>
      </c>
      <c r="I33" s="410">
        <v>0</v>
      </c>
      <c r="J33" s="410">
        <v>0</v>
      </c>
      <c r="K33" s="410">
        <v>0</v>
      </c>
      <c r="L33" s="411">
        <v>0</v>
      </c>
    </row>
    <row r="34" spans="1:12" ht="18.95" customHeight="1">
      <c r="A34" s="243"/>
      <c r="B34" s="244"/>
      <c r="C34" s="245"/>
      <c r="D34" s="248" t="s">
        <v>44</v>
      </c>
      <c r="E34" s="409">
        <v>597.77199999999993</v>
      </c>
      <c r="F34" s="410">
        <v>597.77199999999993</v>
      </c>
      <c r="G34" s="410">
        <v>0</v>
      </c>
      <c r="H34" s="410">
        <v>0</v>
      </c>
      <c r="I34" s="410">
        <v>0</v>
      </c>
      <c r="J34" s="410">
        <v>0</v>
      </c>
      <c r="K34" s="410">
        <v>0</v>
      </c>
      <c r="L34" s="411">
        <v>0</v>
      </c>
    </row>
    <row r="35" spans="1:12" ht="18.95" customHeight="1">
      <c r="A35" s="247"/>
      <c r="B35" s="245"/>
      <c r="C35" s="245"/>
      <c r="D35" s="248" t="s">
        <v>45</v>
      </c>
      <c r="E35" s="414">
        <v>0.91542419601837666</v>
      </c>
      <c r="F35" s="201">
        <v>0.91542419601837666</v>
      </c>
      <c r="G35" s="201">
        <v>0</v>
      </c>
      <c r="H35" s="201">
        <v>0</v>
      </c>
      <c r="I35" s="201">
        <v>0</v>
      </c>
      <c r="J35" s="201">
        <v>0</v>
      </c>
      <c r="K35" s="201">
        <v>0</v>
      </c>
      <c r="L35" s="415">
        <v>0</v>
      </c>
    </row>
    <row r="36" spans="1:12" ht="18.75" customHeight="1">
      <c r="A36" s="249"/>
      <c r="B36" s="250"/>
      <c r="C36" s="250"/>
      <c r="D36" s="248" t="s">
        <v>46</v>
      </c>
      <c r="E36" s="416">
        <v>0.91542419601837666</v>
      </c>
      <c r="F36" s="417">
        <v>0.91542419601837666</v>
      </c>
      <c r="G36" s="417">
        <v>0</v>
      </c>
      <c r="H36" s="417">
        <v>0</v>
      </c>
      <c r="I36" s="417">
        <v>0</v>
      </c>
      <c r="J36" s="417">
        <v>0</v>
      </c>
      <c r="K36" s="417">
        <v>0</v>
      </c>
      <c r="L36" s="418">
        <v>0</v>
      </c>
    </row>
    <row r="37" spans="1:12" ht="18.95" hidden="1" customHeight="1">
      <c r="A37" s="243" t="s">
        <v>375</v>
      </c>
      <c r="B37" s="244" t="s">
        <v>48</v>
      </c>
      <c r="C37" s="245" t="s">
        <v>376</v>
      </c>
      <c r="D37" s="246" t="s">
        <v>42</v>
      </c>
      <c r="E37" s="408">
        <v>0</v>
      </c>
      <c r="F37" s="349">
        <v>0</v>
      </c>
      <c r="G37" s="349">
        <v>0</v>
      </c>
      <c r="H37" s="349">
        <v>0</v>
      </c>
      <c r="I37" s="349">
        <v>0</v>
      </c>
      <c r="J37" s="349">
        <v>0</v>
      </c>
      <c r="K37" s="349">
        <v>0</v>
      </c>
      <c r="L37" s="350">
        <v>0</v>
      </c>
    </row>
    <row r="38" spans="1:12" ht="18.95" hidden="1" customHeight="1">
      <c r="A38" s="243"/>
      <c r="B38" s="244"/>
      <c r="C38" s="245"/>
      <c r="D38" s="248" t="s">
        <v>43</v>
      </c>
      <c r="E38" s="409">
        <v>0</v>
      </c>
      <c r="F38" s="410">
        <v>0</v>
      </c>
      <c r="G38" s="410">
        <v>0</v>
      </c>
      <c r="H38" s="410">
        <v>0</v>
      </c>
      <c r="I38" s="410">
        <v>0</v>
      </c>
      <c r="J38" s="410">
        <v>0</v>
      </c>
      <c r="K38" s="410">
        <v>0</v>
      </c>
      <c r="L38" s="411">
        <v>0</v>
      </c>
    </row>
    <row r="39" spans="1:12" ht="18.95" hidden="1" customHeight="1">
      <c r="A39" s="243"/>
      <c r="B39" s="244"/>
      <c r="C39" s="245"/>
      <c r="D39" s="248" t="s">
        <v>44</v>
      </c>
      <c r="E39" s="409">
        <v>0</v>
      </c>
      <c r="F39" s="410">
        <v>0</v>
      </c>
      <c r="G39" s="410">
        <v>0</v>
      </c>
      <c r="H39" s="410">
        <v>0</v>
      </c>
      <c r="I39" s="410">
        <v>0</v>
      </c>
      <c r="J39" s="410">
        <v>0</v>
      </c>
      <c r="K39" s="410">
        <v>0</v>
      </c>
      <c r="L39" s="411">
        <v>0</v>
      </c>
    </row>
    <row r="40" spans="1:12" ht="18.95" hidden="1" customHeight="1">
      <c r="A40" s="247"/>
      <c r="B40" s="245"/>
      <c r="C40" s="245"/>
      <c r="D40" s="248" t="s">
        <v>45</v>
      </c>
      <c r="E40" s="414">
        <v>0</v>
      </c>
      <c r="F40" s="201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0</v>
      </c>
      <c r="L40" s="415">
        <v>0</v>
      </c>
    </row>
    <row r="41" spans="1:12" ht="18.95" hidden="1" customHeight="1">
      <c r="A41" s="249"/>
      <c r="B41" s="250"/>
      <c r="C41" s="250"/>
      <c r="D41" s="254" t="s">
        <v>46</v>
      </c>
      <c r="E41" s="416">
        <v>0</v>
      </c>
      <c r="F41" s="417">
        <v>0</v>
      </c>
      <c r="G41" s="417">
        <v>0</v>
      </c>
      <c r="H41" s="417">
        <v>0</v>
      </c>
      <c r="I41" s="417">
        <v>0</v>
      </c>
      <c r="J41" s="417">
        <v>0</v>
      </c>
      <c r="K41" s="417">
        <v>0</v>
      </c>
      <c r="L41" s="418">
        <v>0</v>
      </c>
    </row>
    <row r="42" spans="1:12" ht="18.95" hidden="1" customHeight="1">
      <c r="A42" s="255" t="s">
        <v>377</v>
      </c>
      <c r="B42" s="256" t="s">
        <v>48</v>
      </c>
      <c r="C42" s="257" t="s">
        <v>378</v>
      </c>
      <c r="D42" s="258" t="s">
        <v>42</v>
      </c>
      <c r="E42" s="408">
        <v>0</v>
      </c>
      <c r="F42" s="349">
        <v>0</v>
      </c>
      <c r="G42" s="349">
        <v>0</v>
      </c>
      <c r="H42" s="349">
        <v>0</v>
      </c>
      <c r="I42" s="349">
        <v>0</v>
      </c>
      <c r="J42" s="349">
        <v>0</v>
      </c>
      <c r="K42" s="349">
        <v>0</v>
      </c>
      <c r="L42" s="350">
        <v>0</v>
      </c>
    </row>
    <row r="43" spans="1:12" ht="18.95" hidden="1" customHeight="1">
      <c r="A43" s="247"/>
      <c r="B43" s="245"/>
      <c r="C43" s="245" t="s">
        <v>379</v>
      </c>
      <c r="D43" s="248" t="s">
        <v>43</v>
      </c>
      <c r="E43" s="409">
        <v>0</v>
      </c>
      <c r="F43" s="410">
        <v>0</v>
      </c>
      <c r="G43" s="410">
        <v>0</v>
      </c>
      <c r="H43" s="410">
        <v>0</v>
      </c>
      <c r="I43" s="410">
        <v>0</v>
      </c>
      <c r="J43" s="410">
        <v>0</v>
      </c>
      <c r="K43" s="410">
        <v>0</v>
      </c>
      <c r="L43" s="411">
        <v>0</v>
      </c>
    </row>
    <row r="44" spans="1:12" ht="18.95" hidden="1" customHeight="1">
      <c r="A44" s="247"/>
      <c r="B44" s="245"/>
      <c r="C44" s="245"/>
      <c r="D44" s="248" t="s">
        <v>44</v>
      </c>
      <c r="E44" s="409">
        <v>0</v>
      </c>
      <c r="F44" s="410">
        <v>0</v>
      </c>
      <c r="G44" s="410">
        <v>0</v>
      </c>
      <c r="H44" s="410">
        <v>0</v>
      </c>
      <c r="I44" s="410">
        <v>0</v>
      </c>
      <c r="J44" s="410">
        <v>0</v>
      </c>
      <c r="K44" s="410">
        <v>0</v>
      </c>
      <c r="L44" s="411">
        <v>0</v>
      </c>
    </row>
    <row r="45" spans="1:12" ht="18.95" hidden="1" customHeight="1">
      <c r="A45" s="247"/>
      <c r="B45" s="245"/>
      <c r="C45" s="245"/>
      <c r="D45" s="248" t="s">
        <v>45</v>
      </c>
      <c r="E45" s="414">
        <v>0</v>
      </c>
      <c r="F45" s="201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0</v>
      </c>
      <c r="L45" s="415">
        <v>0</v>
      </c>
    </row>
    <row r="46" spans="1:12" ht="18.95" hidden="1" customHeight="1">
      <c r="A46" s="249"/>
      <c r="B46" s="250"/>
      <c r="C46" s="250"/>
      <c r="D46" s="251" t="s">
        <v>46</v>
      </c>
      <c r="E46" s="416">
        <v>0</v>
      </c>
      <c r="F46" s="417">
        <v>0</v>
      </c>
      <c r="G46" s="417">
        <v>0</v>
      </c>
      <c r="H46" s="417">
        <v>0</v>
      </c>
      <c r="I46" s="417">
        <v>0</v>
      </c>
      <c r="J46" s="417">
        <v>0</v>
      </c>
      <c r="K46" s="417">
        <v>0</v>
      </c>
      <c r="L46" s="418">
        <v>0</v>
      </c>
    </row>
    <row r="47" spans="1:12" ht="18.95" customHeight="1">
      <c r="A47" s="243" t="s">
        <v>380</v>
      </c>
      <c r="B47" s="244" t="s">
        <v>48</v>
      </c>
      <c r="C47" s="245" t="s">
        <v>381</v>
      </c>
      <c r="D47" s="259" t="s">
        <v>42</v>
      </c>
      <c r="E47" s="408">
        <v>84780</v>
      </c>
      <c r="F47" s="349"/>
      <c r="G47" s="349">
        <v>236</v>
      </c>
      <c r="H47" s="349">
        <v>84218</v>
      </c>
      <c r="I47" s="349">
        <v>326</v>
      </c>
      <c r="J47" s="349">
        <v>0</v>
      </c>
      <c r="K47" s="349">
        <v>0</v>
      </c>
      <c r="L47" s="350">
        <v>0</v>
      </c>
    </row>
    <row r="48" spans="1:12" ht="18.95" customHeight="1">
      <c r="A48" s="243"/>
      <c r="B48" s="244"/>
      <c r="C48" s="245"/>
      <c r="D48" s="248" t="s">
        <v>43</v>
      </c>
      <c r="E48" s="409">
        <v>84943.053999999989</v>
      </c>
      <c r="F48" s="410">
        <v>0</v>
      </c>
      <c r="G48" s="410">
        <v>240.50800000000001</v>
      </c>
      <c r="H48" s="410">
        <v>84292.555999999982</v>
      </c>
      <c r="I48" s="410">
        <v>409.99</v>
      </c>
      <c r="J48" s="410">
        <v>0</v>
      </c>
      <c r="K48" s="410">
        <v>0</v>
      </c>
      <c r="L48" s="411">
        <v>0</v>
      </c>
    </row>
    <row r="49" spans="1:12" ht="18.95" customHeight="1">
      <c r="A49" s="243"/>
      <c r="B49" s="244"/>
      <c r="C49" s="245"/>
      <c r="D49" s="248" t="s">
        <v>44</v>
      </c>
      <c r="E49" s="409">
        <v>67617.724150000024</v>
      </c>
      <c r="F49" s="410">
        <v>0</v>
      </c>
      <c r="G49" s="410">
        <v>117.11395</v>
      </c>
      <c r="H49" s="410">
        <v>67112.092490000025</v>
      </c>
      <c r="I49" s="410">
        <v>388.51770999999997</v>
      </c>
      <c r="J49" s="410">
        <v>0</v>
      </c>
      <c r="K49" s="410">
        <v>0</v>
      </c>
      <c r="L49" s="411">
        <v>0</v>
      </c>
    </row>
    <row r="50" spans="1:12" ht="18.95" customHeight="1">
      <c r="A50" s="243"/>
      <c r="B50" s="245"/>
      <c r="C50" s="245"/>
      <c r="D50" s="248" t="s">
        <v>45</v>
      </c>
      <c r="E50" s="414">
        <v>0.79756692793111605</v>
      </c>
      <c r="F50" s="201">
        <v>0</v>
      </c>
      <c r="G50" s="201">
        <v>0.49624555084745764</v>
      </c>
      <c r="H50" s="201">
        <v>0.79688537474174193</v>
      </c>
      <c r="I50" s="201">
        <v>1.1917721165644171</v>
      </c>
      <c r="J50" s="201">
        <v>0</v>
      </c>
      <c r="K50" s="201">
        <v>0</v>
      </c>
      <c r="L50" s="415">
        <v>0</v>
      </c>
    </row>
    <row r="51" spans="1:12" ht="18.95" customHeight="1">
      <c r="A51" s="249"/>
      <c r="B51" s="250"/>
      <c r="C51" s="250"/>
      <c r="D51" s="253" t="s">
        <v>46</v>
      </c>
      <c r="E51" s="416">
        <v>0.79603594368057484</v>
      </c>
      <c r="F51" s="417">
        <v>0</v>
      </c>
      <c r="G51" s="417">
        <v>0.4869440933357726</v>
      </c>
      <c r="H51" s="417">
        <v>0.7961805368673367</v>
      </c>
      <c r="I51" s="417">
        <v>0.94762728359228265</v>
      </c>
      <c r="J51" s="417">
        <v>0</v>
      </c>
      <c r="K51" s="417">
        <v>0</v>
      </c>
      <c r="L51" s="418">
        <v>0</v>
      </c>
    </row>
    <row r="52" spans="1:12" ht="18.95" hidden="1" customHeight="1">
      <c r="A52" s="243" t="s">
        <v>382</v>
      </c>
      <c r="B52" s="244" t="s">
        <v>48</v>
      </c>
      <c r="C52" s="245" t="s">
        <v>383</v>
      </c>
      <c r="D52" s="246" t="s">
        <v>42</v>
      </c>
      <c r="E52" s="408">
        <v>0</v>
      </c>
      <c r="F52" s="349">
        <v>0</v>
      </c>
      <c r="G52" s="349">
        <v>0</v>
      </c>
      <c r="H52" s="349">
        <v>0</v>
      </c>
      <c r="I52" s="349">
        <v>0</v>
      </c>
      <c r="J52" s="349">
        <v>0</v>
      </c>
      <c r="K52" s="349">
        <v>0</v>
      </c>
      <c r="L52" s="350">
        <v>0</v>
      </c>
    </row>
    <row r="53" spans="1:12" ht="18.95" hidden="1" customHeight="1">
      <c r="A53" s="243"/>
      <c r="B53" s="244"/>
      <c r="C53" s="245"/>
      <c r="D53" s="248" t="s">
        <v>43</v>
      </c>
      <c r="E53" s="409">
        <v>0</v>
      </c>
      <c r="F53" s="410">
        <v>0</v>
      </c>
      <c r="G53" s="410">
        <v>0</v>
      </c>
      <c r="H53" s="410">
        <v>0</v>
      </c>
      <c r="I53" s="410">
        <v>0</v>
      </c>
      <c r="J53" s="410">
        <v>0</v>
      </c>
      <c r="K53" s="410">
        <v>0</v>
      </c>
      <c r="L53" s="411">
        <v>0</v>
      </c>
    </row>
    <row r="54" spans="1:12" ht="18.95" hidden="1" customHeight="1">
      <c r="A54" s="243"/>
      <c r="B54" s="244"/>
      <c r="C54" s="245"/>
      <c r="D54" s="248" t="s">
        <v>44</v>
      </c>
      <c r="E54" s="409">
        <v>0</v>
      </c>
      <c r="F54" s="410">
        <v>0</v>
      </c>
      <c r="G54" s="410">
        <v>0</v>
      </c>
      <c r="H54" s="410">
        <v>0</v>
      </c>
      <c r="I54" s="410">
        <v>0</v>
      </c>
      <c r="J54" s="410">
        <v>0</v>
      </c>
      <c r="K54" s="410">
        <v>0</v>
      </c>
      <c r="L54" s="411">
        <v>0</v>
      </c>
    </row>
    <row r="55" spans="1:12" ht="18.95" hidden="1" customHeight="1">
      <c r="A55" s="247"/>
      <c r="B55" s="245"/>
      <c r="C55" s="245"/>
      <c r="D55" s="248" t="s">
        <v>45</v>
      </c>
      <c r="E55" s="414">
        <v>0</v>
      </c>
      <c r="F55" s="201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0</v>
      </c>
      <c r="L55" s="415">
        <v>0</v>
      </c>
    </row>
    <row r="56" spans="1:12" ht="18.95" hidden="1" customHeight="1">
      <c r="A56" s="249"/>
      <c r="B56" s="250"/>
      <c r="C56" s="250"/>
      <c r="D56" s="253" t="s">
        <v>46</v>
      </c>
      <c r="E56" s="416">
        <v>0</v>
      </c>
      <c r="F56" s="417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8">
        <v>0</v>
      </c>
    </row>
    <row r="57" spans="1:12" ht="18.95" customHeight="1">
      <c r="A57" s="243" t="s">
        <v>384</v>
      </c>
      <c r="B57" s="244" t="s">
        <v>48</v>
      </c>
      <c r="C57" s="245" t="s">
        <v>385</v>
      </c>
      <c r="D57" s="248" t="s">
        <v>42</v>
      </c>
      <c r="E57" s="408">
        <v>872883</v>
      </c>
      <c r="F57" s="349">
        <v>672646</v>
      </c>
      <c r="G57" s="349">
        <v>2265</v>
      </c>
      <c r="H57" s="349">
        <v>159477</v>
      </c>
      <c r="I57" s="349">
        <v>27914</v>
      </c>
      <c r="J57" s="349">
        <v>0</v>
      </c>
      <c r="K57" s="349">
        <v>0</v>
      </c>
      <c r="L57" s="350">
        <v>10581</v>
      </c>
    </row>
    <row r="58" spans="1:12" ht="18.95" customHeight="1">
      <c r="A58" s="243"/>
      <c r="B58" s="244"/>
      <c r="C58" s="245"/>
      <c r="D58" s="248" t="s">
        <v>43</v>
      </c>
      <c r="E58" s="409">
        <v>2902629.5856399997</v>
      </c>
      <c r="F58" s="410">
        <v>1098118.7938100002</v>
      </c>
      <c r="G58" s="410">
        <v>1994.25828</v>
      </c>
      <c r="H58" s="410">
        <v>189361.27206999998</v>
      </c>
      <c r="I58" s="410">
        <v>1596119.75948</v>
      </c>
      <c r="J58" s="410">
        <v>0</v>
      </c>
      <c r="K58" s="410">
        <v>0</v>
      </c>
      <c r="L58" s="411">
        <v>17035.502</v>
      </c>
    </row>
    <row r="59" spans="1:12" ht="18.95" customHeight="1">
      <c r="A59" s="243"/>
      <c r="B59" s="244"/>
      <c r="C59" s="245"/>
      <c r="D59" s="248" t="s">
        <v>44</v>
      </c>
      <c r="E59" s="409">
        <v>1385532.0192599997</v>
      </c>
      <c r="F59" s="410">
        <v>762768.0793199999</v>
      </c>
      <c r="G59" s="410">
        <v>925.28366000000005</v>
      </c>
      <c r="H59" s="410">
        <v>136425.16625999997</v>
      </c>
      <c r="I59" s="410">
        <v>485073.69190000003</v>
      </c>
      <c r="J59" s="410">
        <v>0</v>
      </c>
      <c r="K59" s="410">
        <v>0</v>
      </c>
      <c r="L59" s="411">
        <v>339.79811999999998</v>
      </c>
    </row>
    <row r="60" spans="1:12" ht="18.95" customHeight="1">
      <c r="A60" s="247"/>
      <c r="B60" s="245"/>
      <c r="C60" s="245"/>
      <c r="D60" s="248" t="s">
        <v>45</v>
      </c>
      <c r="E60" s="414">
        <v>1.5873055372369489</v>
      </c>
      <c r="F60" s="201">
        <v>1.1339814394495766</v>
      </c>
      <c r="G60" s="201">
        <v>0.40851375717439298</v>
      </c>
      <c r="H60" s="201">
        <v>0.85545355292612713</v>
      </c>
      <c r="I60" s="484" t="s">
        <v>948</v>
      </c>
      <c r="J60" s="201">
        <v>0</v>
      </c>
      <c r="K60" s="201">
        <v>0</v>
      </c>
      <c r="L60" s="415">
        <v>3.2113989225971078E-2</v>
      </c>
    </row>
    <row r="61" spans="1:12" ht="18.95" customHeight="1">
      <c r="A61" s="249"/>
      <c r="B61" s="250"/>
      <c r="C61" s="250"/>
      <c r="D61" s="248" t="s">
        <v>46</v>
      </c>
      <c r="E61" s="416">
        <v>0.47733683488742651</v>
      </c>
      <c r="F61" s="417">
        <v>0.69461344584908025</v>
      </c>
      <c r="G61" s="417">
        <v>0.46397383392085001</v>
      </c>
      <c r="H61" s="417">
        <v>0.72044914342130395</v>
      </c>
      <c r="I61" s="417">
        <v>0.30390808021700844</v>
      </c>
      <c r="J61" s="417">
        <v>0</v>
      </c>
      <c r="K61" s="417">
        <v>0</v>
      </c>
      <c r="L61" s="415">
        <v>1.9946469437765905E-2</v>
      </c>
    </row>
    <row r="62" spans="1:12" ht="18.95" customHeight="1">
      <c r="A62" s="243" t="s">
        <v>386</v>
      </c>
      <c r="B62" s="244" t="s">
        <v>48</v>
      </c>
      <c r="C62" s="245" t="s">
        <v>135</v>
      </c>
      <c r="D62" s="246" t="s">
        <v>42</v>
      </c>
      <c r="E62" s="408">
        <v>2361</v>
      </c>
      <c r="F62" s="349">
        <v>2361</v>
      </c>
      <c r="G62" s="349">
        <v>0</v>
      </c>
      <c r="H62" s="349">
        <v>0</v>
      </c>
      <c r="I62" s="349">
        <v>0</v>
      </c>
      <c r="J62" s="349">
        <v>0</v>
      </c>
      <c r="K62" s="349">
        <v>0</v>
      </c>
      <c r="L62" s="350">
        <v>0</v>
      </c>
    </row>
    <row r="63" spans="1:12" ht="18.95" customHeight="1">
      <c r="A63" s="243"/>
      <c r="B63" s="244"/>
      <c r="C63" s="245"/>
      <c r="D63" s="248" t="s">
        <v>43</v>
      </c>
      <c r="E63" s="409">
        <v>2361</v>
      </c>
      <c r="F63" s="410">
        <v>2361</v>
      </c>
      <c r="G63" s="410">
        <v>0</v>
      </c>
      <c r="H63" s="410">
        <v>0</v>
      </c>
      <c r="I63" s="410">
        <v>0</v>
      </c>
      <c r="J63" s="410">
        <v>0</v>
      </c>
      <c r="K63" s="410">
        <v>0</v>
      </c>
      <c r="L63" s="411">
        <v>0</v>
      </c>
    </row>
    <row r="64" spans="1:12" ht="18.95" customHeight="1">
      <c r="A64" s="243"/>
      <c r="B64" s="244"/>
      <c r="C64" s="245"/>
      <c r="D64" s="248" t="s">
        <v>44</v>
      </c>
      <c r="E64" s="409">
        <v>2118.8820000000001</v>
      </c>
      <c r="F64" s="410">
        <v>2118.8820000000001</v>
      </c>
      <c r="G64" s="410">
        <v>0</v>
      </c>
      <c r="H64" s="410">
        <v>0</v>
      </c>
      <c r="I64" s="410">
        <v>0</v>
      </c>
      <c r="J64" s="410">
        <v>0</v>
      </c>
      <c r="K64" s="410">
        <v>0</v>
      </c>
      <c r="L64" s="411">
        <v>0</v>
      </c>
    </row>
    <row r="65" spans="1:12" ht="18.95" customHeight="1">
      <c r="A65" s="247"/>
      <c r="B65" s="245"/>
      <c r="C65" s="245"/>
      <c r="D65" s="248" t="s">
        <v>45</v>
      </c>
      <c r="E65" s="414">
        <v>0.89745108005082597</v>
      </c>
      <c r="F65" s="201">
        <v>0.89745108005082597</v>
      </c>
      <c r="G65" s="201">
        <v>0</v>
      </c>
      <c r="H65" s="201">
        <v>0</v>
      </c>
      <c r="I65" s="201">
        <v>0</v>
      </c>
      <c r="J65" s="201">
        <v>0</v>
      </c>
      <c r="K65" s="201">
        <v>0</v>
      </c>
      <c r="L65" s="415">
        <v>0</v>
      </c>
    </row>
    <row r="66" spans="1:12" ht="18.95" customHeight="1">
      <c r="A66" s="249"/>
      <c r="B66" s="250"/>
      <c r="C66" s="250"/>
      <c r="D66" s="253" t="s">
        <v>46</v>
      </c>
      <c r="E66" s="416">
        <v>0.89745108005082597</v>
      </c>
      <c r="F66" s="417">
        <v>0.89745108005082597</v>
      </c>
      <c r="G66" s="417">
        <v>0</v>
      </c>
      <c r="H66" s="417">
        <v>0</v>
      </c>
      <c r="I66" s="417">
        <v>0</v>
      </c>
      <c r="J66" s="417">
        <v>0</v>
      </c>
      <c r="K66" s="417">
        <v>0</v>
      </c>
      <c r="L66" s="418">
        <v>0</v>
      </c>
    </row>
    <row r="67" spans="1:12" ht="18.95" customHeight="1">
      <c r="A67" s="243" t="s">
        <v>387</v>
      </c>
      <c r="B67" s="244" t="s">
        <v>48</v>
      </c>
      <c r="C67" s="245" t="s">
        <v>388</v>
      </c>
      <c r="D67" s="246" t="s">
        <v>42</v>
      </c>
      <c r="E67" s="408">
        <v>91949</v>
      </c>
      <c r="F67" s="349">
        <v>83292</v>
      </c>
      <c r="G67" s="349">
        <v>4</v>
      </c>
      <c r="H67" s="349">
        <v>7994</v>
      </c>
      <c r="I67" s="349">
        <v>659</v>
      </c>
      <c r="J67" s="349">
        <v>0</v>
      </c>
      <c r="K67" s="349">
        <v>0</v>
      </c>
      <c r="L67" s="413"/>
    </row>
    <row r="68" spans="1:12" ht="18.95" customHeight="1">
      <c r="A68" s="243"/>
      <c r="B68" s="244"/>
      <c r="C68" s="245"/>
      <c r="D68" s="248" t="s">
        <v>43</v>
      </c>
      <c r="E68" s="409">
        <v>199251.53789999997</v>
      </c>
      <c r="F68" s="410">
        <v>160421.35430999997</v>
      </c>
      <c r="G68" s="410">
        <v>0.36521999999999999</v>
      </c>
      <c r="H68" s="410">
        <v>35546.450109999998</v>
      </c>
      <c r="I68" s="410">
        <v>3283.3682600000002</v>
      </c>
      <c r="J68" s="410">
        <v>0</v>
      </c>
      <c r="K68" s="410">
        <v>0</v>
      </c>
      <c r="L68" s="411">
        <v>0</v>
      </c>
    </row>
    <row r="69" spans="1:12" ht="18.95" customHeight="1">
      <c r="A69" s="243"/>
      <c r="B69" s="244"/>
      <c r="C69" s="245"/>
      <c r="D69" s="248" t="s">
        <v>44</v>
      </c>
      <c r="E69" s="409">
        <v>155888.34693</v>
      </c>
      <c r="F69" s="410">
        <v>127214.55868</v>
      </c>
      <c r="G69" s="410">
        <v>0.36521999999999999</v>
      </c>
      <c r="H69" s="410">
        <v>27547.909229999994</v>
      </c>
      <c r="I69" s="410">
        <v>1125.5137999999999</v>
      </c>
      <c r="J69" s="410">
        <v>0</v>
      </c>
      <c r="K69" s="410">
        <v>0</v>
      </c>
      <c r="L69" s="411">
        <v>0</v>
      </c>
    </row>
    <row r="70" spans="1:12" ht="18.95" customHeight="1">
      <c r="A70" s="247"/>
      <c r="B70" s="245"/>
      <c r="C70" s="245"/>
      <c r="D70" s="248" t="s">
        <v>45</v>
      </c>
      <c r="E70" s="414">
        <v>1.6953783829079163</v>
      </c>
      <c r="F70" s="201">
        <v>1.5273322609614368</v>
      </c>
      <c r="G70" s="201">
        <v>9.1304999999999997E-2</v>
      </c>
      <c r="H70" s="201">
        <v>3.4460732086564918</v>
      </c>
      <c r="I70" s="201">
        <v>1.707911684370258</v>
      </c>
      <c r="J70" s="201">
        <v>0</v>
      </c>
      <c r="K70" s="201">
        <v>0</v>
      </c>
      <c r="L70" s="415">
        <v>0</v>
      </c>
    </row>
    <row r="71" spans="1:12" ht="18.95" customHeight="1">
      <c r="A71" s="249"/>
      <c r="B71" s="250"/>
      <c r="C71" s="250"/>
      <c r="D71" s="251" t="s">
        <v>46</v>
      </c>
      <c r="E71" s="416">
        <v>0.78236960463631144</v>
      </c>
      <c r="F71" s="417">
        <v>0.79300264747902083</v>
      </c>
      <c r="G71" s="417">
        <v>1</v>
      </c>
      <c r="H71" s="417">
        <v>0.77498341310459473</v>
      </c>
      <c r="I71" s="417">
        <v>0.34279243474199872</v>
      </c>
      <c r="J71" s="417">
        <v>0</v>
      </c>
      <c r="K71" s="417">
        <v>0</v>
      </c>
      <c r="L71" s="418">
        <v>0</v>
      </c>
    </row>
    <row r="72" spans="1:12" ht="18.95" customHeight="1">
      <c r="A72" s="260" t="s">
        <v>389</v>
      </c>
      <c r="B72" s="256" t="s">
        <v>48</v>
      </c>
      <c r="C72" s="261" t="s">
        <v>390</v>
      </c>
      <c r="D72" s="258" t="s">
        <v>42</v>
      </c>
      <c r="E72" s="408">
        <v>353664</v>
      </c>
      <c r="F72" s="349">
        <v>295883</v>
      </c>
      <c r="G72" s="349">
        <v>197</v>
      </c>
      <c r="H72" s="349">
        <v>52149</v>
      </c>
      <c r="I72" s="349">
        <v>1780</v>
      </c>
      <c r="J72" s="349">
        <v>0</v>
      </c>
      <c r="K72" s="349">
        <v>0</v>
      </c>
      <c r="L72" s="350">
        <v>3655</v>
      </c>
    </row>
    <row r="73" spans="1:12" ht="18.95" customHeight="1">
      <c r="A73" s="243"/>
      <c r="B73" s="244"/>
      <c r="C73" s="245"/>
      <c r="D73" s="248" t="s">
        <v>43</v>
      </c>
      <c r="E73" s="409">
        <v>362218.03473000007</v>
      </c>
      <c r="F73" s="410">
        <v>296979.89006000006</v>
      </c>
      <c r="G73" s="410">
        <v>210.79000000000002</v>
      </c>
      <c r="H73" s="410">
        <v>49447.401220000007</v>
      </c>
      <c r="I73" s="410">
        <v>4529.2264500000001</v>
      </c>
      <c r="J73" s="410">
        <v>0</v>
      </c>
      <c r="K73" s="410">
        <v>0</v>
      </c>
      <c r="L73" s="411">
        <v>11050.726999999999</v>
      </c>
    </row>
    <row r="74" spans="1:12" ht="18.95" customHeight="1">
      <c r="A74" s="243"/>
      <c r="B74" s="244"/>
      <c r="C74" s="245"/>
      <c r="D74" s="248" t="s">
        <v>44</v>
      </c>
      <c r="E74" s="409">
        <v>268887.1544</v>
      </c>
      <c r="F74" s="410">
        <v>224646.26377000002</v>
      </c>
      <c r="G74" s="410">
        <v>104.07854000000002</v>
      </c>
      <c r="H74" s="410">
        <v>36512.092289999993</v>
      </c>
      <c r="I74" s="410">
        <v>1892.80259</v>
      </c>
      <c r="J74" s="410">
        <v>0</v>
      </c>
      <c r="K74" s="410">
        <v>0</v>
      </c>
      <c r="L74" s="411">
        <v>5731.9172099999996</v>
      </c>
    </row>
    <row r="75" spans="1:12" ht="18.95" customHeight="1">
      <c r="A75" s="247"/>
      <c r="B75" s="245"/>
      <c r="C75" s="245" t="s">
        <v>4</v>
      </c>
      <c r="D75" s="248" t="s">
        <v>45</v>
      </c>
      <c r="E75" s="414">
        <v>0.76028986382555197</v>
      </c>
      <c r="F75" s="201">
        <v>0.75924018537732829</v>
      </c>
      <c r="G75" s="201">
        <v>0.52831746192893414</v>
      </c>
      <c r="H75" s="201">
        <v>0.70014942357475685</v>
      </c>
      <c r="I75" s="201">
        <v>1.0633722415730338</v>
      </c>
      <c r="J75" s="201">
        <v>0</v>
      </c>
      <c r="K75" s="201">
        <v>0</v>
      </c>
      <c r="L75" s="415">
        <v>1.568240002735978</v>
      </c>
    </row>
    <row r="76" spans="1:12" ht="18.95" customHeight="1">
      <c r="A76" s="249"/>
      <c r="B76" s="250"/>
      <c r="C76" s="250"/>
      <c r="D76" s="254" t="s">
        <v>46</v>
      </c>
      <c r="E76" s="416">
        <v>0.74233508168755435</v>
      </c>
      <c r="F76" s="417">
        <v>0.75643594495443378</v>
      </c>
      <c r="G76" s="417">
        <v>0.49375463731676078</v>
      </c>
      <c r="H76" s="417">
        <v>0.73840265391403292</v>
      </c>
      <c r="I76" s="417">
        <v>0.41790857906872814</v>
      </c>
      <c r="J76" s="417">
        <v>0</v>
      </c>
      <c r="K76" s="417">
        <v>0</v>
      </c>
      <c r="L76" s="418">
        <v>0.51869141369613059</v>
      </c>
    </row>
    <row r="77" spans="1:12" ht="18.95" hidden="1" customHeight="1">
      <c r="A77" s="243" t="s">
        <v>391</v>
      </c>
      <c r="B77" s="244" t="s">
        <v>48</v>
      </c>
      <c r="C77" s="245" t="s">
        <v>392</v>
      </c>
      <c r="D77" s="259" t="s">
        <v>42</v>
      </c>
      <c r="E77" s="408">
        <v>0</v>
      </c>
      <c r="F77" s="349">
        <v>0</v>
      </c>
      <c r="G77" s="349">
        <v>0</v>
      </c>
      <c r="H77" s="349">
        <v>0</v>
      </c>
      <c r="I77" s="349">
        <v>0</v>
      </c>
      <c r="J77" s="349">
        <v>0</v>
      </c>
      <c r="K77" s="349">
        <v>0</v>
      </c>
      <c r="L77" s="350">
        <v>0</v>
      </c>
    </row>
    <row r="78" spans="1:12" ht="18.95" hidden="1" customHeight="1">
      <c r="A78" s="243"/>
      <c r="B78" s="244"/>
      <c r="C78" s="245"/>
      <c r="D78" s="248" t="s">
        <v>43</v>
      </c>
      <c r="E78" s="409">
        <v>0</v>
      </c>
      <c r="F78" s="410">
        <v>0</v>
      </c>
      <c r="G78" s="410">
        <v>0</v>
      </c>
      <c r="H78" s="410">
        <v>0</v>
      </c>
      <c r="I78" s="410">
        <v>0</v>
      </c>
      <c r="J78" s="410">
        <v>0</v>
      </c>
      <c r="K78" s="410">
        <v>0</v>
      </c>
      <c r="L78" s="411">
        <v>0</v>
      </c>
    </row>
    <row r="79" spans="1:12" ht="18.95" hidden="1" customHeight="1">
      <c r="A79" s="243"/>
      <c r="B79" s="244"/>
      <c r="C79" s="245"/>
      <c r="D79" s="248" t="s">
        <v>44</v>
      </c>
      <c r="E79" s="409">
        <v>0</v>
      </c>
      <c r="F79" s="410">
        <v>0</v>
      </c>
      <c r="G79" s="410">
        <v>0</v>
      </c>
      <c r="H79" s="410">
        <v>0</v>
      </c>
      <c r="I79" s="410">
        <v>0</v>
      </c>
      <c r="J79" s="410">
        <v>0</v>
      </c>
      <c r="K79" s="410">
        <v>0</v>
      </c>
      <c r="L79" s="411">
        <v>0</v>
      </c>
    </row>
    <row r="80" spans="1:12" ht="18.95" hidden="1" customHeight="1">
      <c r="A80" s="247"/>
      <c r="B80" s="245"/>
      <c r="C80" s="245"/>
      <c r="D80" s="248" t="s">
        <v>45</v>
      </c>
      <c r="E80" s="414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415">
        <v>0</v>
      </c>
    </row>
    <row r="81" spans="1:12" ht="18.95" hidden="1" customHeight="1">
      <c r="A81" s="249"/>
      <c r="B81" s="250"/>
      <c r="C81" s="250"/>
      <c r="D81" s="248" t="s">
        <v>46</v>
      </c>
      <c r="E81" s="416">
        <v>0</v>
      </c>
      <c r="F81" s="417">
        <v>0</v>
      </c>
      <c r="G81" s="417">
        <v>0</v>
      </c>
      <c r="H81" s="417">
        <v>0</v>
      </c>
      <c r="I81" s="417">
        <v>0</v>
      </c>
      <c r="J81" s="417">
        <v>0</v>
      </c>
      <c r="K81" s="417">
        <v>0</v>
      </c>
      <c r="L81" s="418">
        <v>0</v>
      </c>
    </row>
    <row r="82" spans="1:12" ht="18.95" hidden="1" customHeight="1">
      <c r="A82" s="243" t="s">
        <v>393</v>
      </c>
      <c r="B82" s="244" t="s">
        <v>48</v>
      </c>
      <c r="C82" s="245" t="s">
        <v>112</v>
      </c>
      <c r="D82" s="246" t="s">
        <v>42</v>
      </c>
      <c r="E82" s="408">
        <v>0</v>
      </c>
      <c r="F82" s="349">
        <v>0</v>
      </c>
      <c r="G82" s="349">
        <v>0</v>
      </c>
      <c r="H82" s="349">
        <v>0</v>
      </c>
      <c r="I82" s="349">
        <v>0</v>
      </c>
      <c r="J82" s="349">
        <v>0</v>
      </c>
      <c r="K82" s="349">
        <v>0</v>
      </c>
      <c r="L82" s="350">
        <v>0</v>
      </c>
    </row>
    <row r="83" spans="1:12" ht="18.95" hidden="1" customHeight="1">
      <c r="A83" s="243"/>
      <c r="B83" s="244"/>
      <c r="C83" s="245"/>
      <c r="D83" s="248" t="s">
        <v>43</v>
      </c>
      <c r="E83" s="409">
        <v>0</v>
      </c>
      <c r="F83" s="410">
        <v>0</v>
      </c>
      <c r="G83" s="410">
        <v>0</v>
      </c>
      <c r="H83" s="410">
        <v>0</v>
      </c>
      <c r="I83" s="410">
        <v>0</v>
      </c>
      <c r="J83" s="410">
        <v>0</v>
      </c>
      <c r="K83" s="410">
        <v>0</v>
      </c>
      <c r="L83" s="411">
        <v>0</v>
      </c>
    </row>
    <row r="84" spans="1:12" ht="18.95" hidden="1" customHeight="1">
      <c r="A84" s="243"/>
      <c r="B84" s="244"/>
      <c r="C84" s="245"/>
      <c r="D84" s="248" t="s">
        <v>44</v>
      </c>
      <c r="E84" s="409">
        <v>0</v>
      </c>
      <c r="F84" s="410">
        <v>0</v>
      </c>
      <c r="G84" s="410">
        <v>0</v>
      </c>
      <c r="H84" s="410">
        <v>0</v>
      </c>
      <c r="I84" s="410">
        <v>0</v>
      </c>
      <c r="J84" s="410">
        <v>0</v>
      </c>
      <c r="K84" s="410">
        <v>0</v>
      </c>
      <c r="L84" s="411">
        <v>0</v>
      </c>
    </row>
    <row r="85" spans="1:12" ht="18.95" hidden="1" customHeight="1">
      <c r="A85" s="247"/>
      <c r="B85" s="245"/>
      <c r="C85" s="245"/>
      <c r="D85" s="248" t="s">
        <v>45</v>
      </c>
      <c r="E85" s="414">
        <v>0</v>
      </c>
      <c r="F85" s="201">
        <v>0</v>
      </c>
      <c r="G85" s="201">
        <v>0</v>
      </c>
      <c r="H85" s="201">
        <v>0</v>
      </c>
      <c r="I85" s="201">
        <v>0</v>
      </c>
      <c r="J85" s="201">
        <v>0</v>
      </c>
      <c r="K85" s="201">
        <v>0</v>
      </c>
      <c r="L85" s="415">
        <v>0</v>
      </c>
    </row>
    <row r="86" spans="1:12" ht="18.95" hidden="1" customHeight="1">
      <c r="A86" s="249"/>
      <c r="B86" s="250"/>
      <c r="C86" s="250"/>
      <c r="D86" s="253" t="s">
        <v>46</v>
      </c>
      <c r="E86" s="416">
        <v>0</v>
      </c>
      <c r="F86" s="417">
        <v>0</v>
      </c>
      <c r="G86" s="417">
        <v>0</v>
      </c>
      <c r="H86" s="417">
        <v>0</v>
      </c>
      <c r="I86" s="417">
        <v>0</v>
      </c>
      <c r="J86" s="417">
        <v>0</v>
      </c>
      <c r="K86" s="417">
        <v>0</v>
      </c>
      <c r="L86" s="418">
        <v>0</v>
      </c>
    </row>
    <row r="87" spans="1:12" ht="18.95" customHeight="1">
      <c r="A87" s="243" t="s">
        <v>394</v>
      </c>
      <c r="B87" s="244" t="s">
        <v>48</v>
      </c>
      <c r="C87" s="245" t="s">
        <v>84</v>
      </c>
      <c r="D87" s="248" t="s">
        <v>42</v>
      </c>
      <c r="E87" s="408">
        <v>1351322</v>
      </c>
      <c r="F87" s="349">
        <v>403339</v>
      </c>
      <c r="G87" s="349">
        <v>2340</v>
      </c>
      <c r="H87" s="349">
        <v>872855</v>
      </c>
      <c r="I87" s="349">
        <v>57957</v>
      </c>
      <c r="J87" s="349">
        <v>0</v>
      </c>
      <c r="K87" s="349">
        <v>0</v>
      </c>
      <c r="L87" s="350">
        <v>14831</v>
      </c>
    </row>
    <row r="88" spans="1:12" ht="18.95" customHeight="1">
      <c r="A88" s="243"/>
      <c r="B88" s="244"/>
      <c r="C88" s="245"/>
      <c r="D88" s="248" t="s">
        <v>43</v>
      </c>
      <c r="E88" s="409">
        <v>1475325.1762500003</v>
      </c>
      <c r="F88" s="410">
        <v>474389.03330000013</v>
      </c>
      <c r="G88" s="410">
        <v>2422.4234799999999</v>
      </c>
      <c r="H88" s="410">
        <v>889840.11163000017</v>
      </c>
      <c r="I88" s="410">
        <v>58376.368999999992</v>
      </c>
      <c r="J88" s="410">
        <v>0</v>
      </c>
      <c r="K88" s="410">
        <v>0</v>
      </c>
      <c r="L88" s="411">
        <v>50297.238839999991</v>
      </c>
    </row>
    <row r="89" spans="1:12" ht="18.95" customHeight="1">
      <c r="A89" s="243"/>
      <c r="B89" s="244"/>
      <c r="C89" s="245"/>
      <c r="D89" s="248" t="s">
        <v>44</v>
      </c>
      <c r="E89" s="409">
        <v>1127170.6156500001</v>
      </c>
      <c r="F89" s="410">
        <v>367360.8167100001</v>
      </c>
      <c r="G89" s="410">
        <v>1661.8359899999998</v>
      </c>
      <c r="H89" s="410">
        <v>705380.86505000014</v>
      </c>
      <c r="I89" s="410">
        <v>20361.00519</v>
      </c>
      <c r="J89" s="410">
        <v>0</v>
      </c>
      <c r="K89" s="410">
        <v>0</v>
      </c>
      <c r="L89" s="411">
        <v>32406.092710000015</v>
      </c>
    </row>
    <row r="90" spans="1:12" ht="18.95" customHeight="1">
      <c r="A90" s="243"/>
      <c r="B90" s="245"/>
      <c r="C90" s="245"/>
      <c r="D90" s="248" t="s">
        <v>45</v>
      </c>
      <c r="E90" s="414">
        <v>0.83412437276237639</v>
      </c>
      <c r="F90" s="201">
        <v>0.9107991459045619</v>
      </c>
      <c r="G90" s="201">
        <v>0.71018632051282038</v>
      </c>
      <c r="H90" s="201">
        <v>0.80813063458420942</v>
      </c>
      <c r="I90" s="201">
        <v>0.35131226926859566</v>
      </c>
      <c r="J90" s="201">
        <v>0</v>
      </c>
      <c r="K90" s="201">
        <v>0</v>
      </c>
      <c r="L90" s="415">
        <v>2.1850241190749116</v>
      </c>
    </row>
    <row r="91" spans="1:12" ht="18.95" customHeight="1">
      <c r="A91" s="249"/>
      <c r="B91" s="250"/>
      <c r="C91" s="250"/>
      <c r="D91" s="251" t="s">
        <v>46</v>
      </c>
      <c r="E91" s="416">
        <v>0.7640150346481962</v>
      </c>
      <c r="F91" s="417">
        <v>0.77438724532589231</v>
      </c>
      <c r="G91" s="417">
        <v>0.68602207818758421</v>
      </c>
      <c r="H91" s="417">
        <v>0.79270517908873606</v>
      </c>
      <c r="I91" s="417">
        <v>0.34878848305895838</v>
      </c>
      <c r="J91" s="417">
        <v>0</v>
      </c>
      <c r="K91" s="417">
        <v>0</v>
      </c>
      <c r="L91" s="418">
        <v>0.64429168394485214</v>
      </c>
    </row>
    <row r="92" spans="1:12" ht="18.95" hidden="1" customHeight="1">
      <c r="A92" s="243" t="s">
        <v>395</v>
      </c>
      <c r="B92" s="244" t="s">
        <v>48</v>
      </c>
      <c r="C92" s="245" t="s">
        <v>396</v>
      </c>
      <c r="D92" s="246" t="s">
        <v>42</v>
      </c>
      <c r="E92" s="408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50">
        <v>0</v>
      </c>
    </row>
    <row r="93" spans="1:12" ht="18.95" hidden="1" customHeight="1">
      <c r="A93" s="243"/>
      <c r="B93" s="244"/>
      <c r="C93" s="245" t="s">
        <v>397</v>
      </c>
      <c r="D93" s="248" t="s">
        <v>43</v>
      </c>
      <c r="E93" s="409">
        <v>0</v>
      </c>
      <c r="F93" s="410">
        <v>0</v>
      </c>
      <c r="G93" s="410">
        <v>0</v>
      </c>
      <c r="H93" s="410">
        <v>0</v>
      </c>
      <c r="I93" s="410">
        <v>0</v>
      </c>
      <c r="J93" s="410">
        <v>0</v>
      </c>
      <c r="K93" s="410">
        <v>0</v>
      </c>
      <c r="L93" s="411">
        <v>0</v>
      </c>
    </row>
    <row r="94" spans="1:12" ht="18.95" hidden="1" customHeight="1">
      <c r="A94" s="243"/>
      <c r="B94" s="244"/>
      <c r="C94" s="245" t="s">
        <v>398</v>
      </c>
      <c r="D94" s="248" t="s">
        <v>44</v>
      </c>
      <c r="E94" s="409">
        <v>0</v>
      </c>
      <c r="F94" s="410">
        <v>0</v>
      </c>
      <c r="G94" s="410">
        <v>0</v>
      </c>
      <c r="H94" s="410">
        <v>0</v>
      </c>
      <c r="I94" s="410">
        <v>0</v>
      </c>
      <c r="J94" s="410">
        <v>0</v>
      </c>
      <c r="K94" s="410">
        <v>0</v>
      </c>
      <c r="L94" s="411">
        <v>0</v>
      </c>
    </row>
    <row r="95" spans="1:12" ht="18.95" hidden="1" customHeight="1">
      <c r="A95" s="247"/>
      <c r="B95" s="245"/>
      <c r="C95" s="245" t="s">
        <v>399</v>
      </c>
      <c r="D95" s="248" t="s">
        <v>45</v>
      </c>
      <c r="E95" s="414">
        <v>0</v>
      </c>
      <c r="F95" s="201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0</v>
      </c>
      <c r="L95" s="415">
        <v>0</v>
      </c>
    </row>
    <row r="96" spans="1:12" ht="18.95" hidden="1" customHeight="1">
      <c r="A96" s="249"/>
      <c r="B96" s="250"/>
      <c r="C96" s="250"/>
      <c r="D96" s="253" t="s">
        <v>46</v>
      </c>
      <c r="E96" s="416">
        <v>0</v>
      </c>
      <c r="F96" s="417">
        <v>0</v>
      </c>
      <c r="G96" s="417">
        <v>0</v>
      </c>
      <c r="H96" s="417">
        <v>0</v>
      </c>
      <c r="I96" s="417">
        <v>0</v>
      </c>
      <c r="J96" s="417">
        <v>0</v>
      </c>
      <c r="K96" s="417">
        <v>0</v>
      </c>
      <c r="L96" s="418">
        <v>0</v>
      </c>
    </row>
    <row r="97" spans="1:12" ht="18.95" customHeight="1">
      <c r="A97" s="243" t="s">
        <v>400</v>
      </c>
      <c r="B97" s="244" t="s">
        <v>48</v>
      </c>
      <c r="C97" s="245" t="s">
        <v>114</v>
      </c>
      <c r="D97" s="248" t="s">
        <v>42</v>
      </c>
      <c r="E97" s="408">
        <v>6677</v>
      </c>
      <c r="F97" s="349">
        <v>1454</v>
      </c>
      <c r="G97" s="349">
        <v>5</v>
      </c>
      <c r="H97" s="349">
        <v>4238</v>
      </c>
      <c r="I97" s="349">
        <v>980</v>
      </c>
      <c r="J97" s="349">
        <v>0</v>
      </c>
      <c r="K97" s="349">
        <v>0</v>
      </c>
      <c r="L97" s="350">
        <v>0</v>
      </c>
    </row>
    <row r="98" spans="1:12" ht="18.95" customHeight="1">
      <c r="A98" s="243"/>
      <c r="B98" s="244"/>
      <c r="C98" s="245"/>
      <c r="D98" s="248" t="s">
        <v>43</v>
      </c>
      <c r="E98" s="409">
        <v>34080.635999999999</v>
      </c>
      <c r="F98" s="410">
        <v>21248.668999999998</v>
      </c>
      <c r="G98" s="410">
        <v>5</v>
      </c>
      <c r="H98" s="410">
        <v>5879.5329999999976</v>
      </c>
      <c r="I98" s="410">
        <v>6947.4340000000002</v>
      </c>
      <c r="J98" s="410">
        <v>0</v>
      </c>
      <c r="K98" s="410">
        <v>0</v>
      </c>
      <c r="L98" s="411">
        <v>0</v>
      </c>
    </row>
    <row r="99" spans="1:12" ht="18.95" customHeight="1">
      <c r="A99" s="243"/>
      <c r="B99" s="244"/>
      <c r="C99" s="245"/>
      <c r="D99" s="248" t="s">
        <v>44</v>
      </c>
      <c r="E99" s="409">
        <v>19514.67267</v>
      </c>
      <c r="F99" s="410">
        <v>14050.26345</v>
      </c>
      <c r="G99" s="410">
        <v>1.2670399999999999</v>
      </c>
      <c r="H99" s="410">
        <v>2323.72489</v>
      </c>
      <c r="I99" s="410">
        <v>3139.4172899999999</v>
      </c>
      <c r="J99" s="410">
        <v>0</v>
      </c>
      <c r="K99" s="410">
        <v>0</v>
      </c>
      <c r="L99" s="411">
        <v>0</v>
      </c>
    </row>
    <row r="100" spans="1:12" ht="18.95" customHeight="1">
      <c r="A100" s="247"/>
      <c r="B100" s="245"/>
      <c r="C100" s="245"/>
      <c r="D100" s="248" t="s">
        <v>45</v>
      </c>
      <c r="E100" s="414">
        <v>2.9226707608207279</v>
      </c>
      <c r="F100" s="201">
        <v>9.663179814305364</v>
      </c>
      <c r="G100" s="201">
        <v>0.25340799999999997</v>
      </c>
      <c r="H100" s="201">
        <v>0.54830695847097688</v>
      </c>
      <c r="I100" s="201">
        <v>3.2034870306122447</v>
      </c>
      <c r="J100" s="201">
        <v>0</v>
      </c>
      <c r="K100" s="201">
        <v>0</v>
      </c>
      <c r="L100" s="415">
        <v>0</v>
      </c>
    </row>
    <row r="101" spans="1:12" ht="18.95" customHeight="1">
      <c r="A101" s="249"/>
      <c r="B101" s="250"/>
      <c r="C101" s="250"/>
      <c r="D101" s="251" t="s">
        <v>46</v>
      </c>
      <c r="E101" s="416">
        <v>0.57260294878299811</v>
      </c>
      <c r="F101" s="417">
        <v>0.66123028458864885</v>
      </c>
      <c r="G101" s="417">
        <v>0.25340799999999997</v>
      </c>
      <c r="H101" s="417">
        <v>0.39522269710876712</v>
      </c>
      <c r="I101" s="417">
        <v>0.45188155655742823</v>
      </c>
      <c r="J101" s="417">
        <v>0</v>
      </c>
      <c r="K101" s="417">
        <v>0</v>
      </c>
      <c r="L101" s="418">
        <v>0</v>
      </c>
    </row>
    <row r="102" spans="1:12" ht="18.95" hidden="1" customHeight="1">
      <c r="A102" s="260" t="s">
        <v>401</v>
      </c>
      <c r="B102" s="256" t="s">
        <v>48</v>
      </c>
      <c r="C102" s="261" t="s">
        <v>402</v>
      </c>
      <c r="D102" s="258" t="s">
        <v>42</v>
      </c>
      <c r="E102" s="408">
        <v>0</v>
      </c>
      <c r="F102" s="349">
        <v>0</v>
      </c>
      <c r="G102" s="349">
        <v>0</v>
      </c>
      <c r="H102" s="349">
        <v>0</v>
      </c>
      <c r="I102" s="349">
        <v>0</v>
      </c>
      <c r="J102" s="349">
        <v>0</v>
      </c>
      <c r="K102" s="349">
        <v>0</v>
      </c>
      <c r="L102" s="350">
        <v>0</v>
      </c>
    </row>
    <row r="103" spans="1:12" ht="18.95" hidden="1" customHeight="1">
      <c r="A103" s="243"/>
      <c r="B103" s="244"/>
      <c r="C103" s="245" t="s">
        <v>403</v>
      </c>
      <c r="D103" s="248" t="s">
        <v>43</v>
      </c>
      <c r="E103" s="409">
        <v>0</v>
      </c>
      <c r="F103" s="410">
        <v>0</v>
      </c>
      <c r="G103" s="410">
        <v>0</v>
      </c>
      <c r="H103" s="410">
        <v>0</v>
      </c>
      <c r="I103" s="410">
        <v>0</v>
      </c>
      <c r="J103" s="410">
        <v>0</v>
      </c>
      <c r="K103" s="410">
        <v>0</v>
      </c>
      <c r="L103" s="411">
        <v>0</v>
      </c>
    </row>
    <row r="104" spans="1:12" ht="18.95" hidden="1" customHeight="1">
      <c r="A104" s="243"/>
      <c r="B104" s="244"/>
      <c r="C104" s="245"/>
      <c r="D104" s="248" t="s">
        <v>44</v>
      </c>
      <c r="E104" s="409">
        <v>0</v>
      </c>
      <c r="F104" s="410">
        <v>0</v>
      </c>
      <c r="G104" s="410">
        <v>0</v>
      </c>
      <c r="H104" s="410">
        <v>0</v>
      </c>
      <c r="I104" s="410">
        <v>0</v>
      </c>
      <c r="J104" s="410">
        <v>0</v>
      </c>
      <c r="K104" s="410">
        <v>0</v>
      </c>
      <c r="L104" s="411">
        <v>0</v>
      </c>
    </row>
    <row r="105" spans="1:12" ht="18.95" hidden="1" customHeight="1">
      <c r="A105" s="247"/>
      <c r="B105" s="245"/>
      <c r="C105" s="245"/>
      <c r="D105" s="248" t="s">
        <v>45</v>
      </c>
      <c r="E105" s="414">
        <v>0</v>
      </c>
      <c r="F105" s="201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0</v>
      </c>
      <c r="L105" s="415">
        <v>0</v>
      </c>
    </row>
    <row r="106" spans="1:12" ht="18.95" hidden="1" customHeight="1">
      <c r="A106" s="249"/>
      <c r="B106" s="250"/>
      <c r="C106" s="250"/>
      <c r="D106" s="254" t="s">
        <v>46</v>
      </c>
      <c r="E106" s="416">
        <v>0</v>
      </c>
      <c r="F106" s="417">
        <v>0</v>
      </c>
      <c r="G106" s="417">
        <v>0</v>
      </c>
      <c r="H106" s="417">
        <v>0</v>
      </c>
      <c r="I106" s="417">
        <v>0</v>
      </c>
      <c r="J106" s="417">
        <v>0</v>
      </c>
      <c r="K106" s="417">
        <v>0</v>
      </c>
      <c r="L106" s="418">
        <v>0</v>
      </c>
    </row>
    <row r="107" spans="1:12" ht="18.95" customHeight="1">
      <c r="A107" s="243" t="s">
        <v>404</v>
      </c>
      <c r="B107" s="244" t="s">
        <v>48</v>
      </c>
      <c r="C107" s="245" t="s">
        <v>405</v>
      </c>
      <c r="D107" s="259" t="s">
        <v>42</v>
      </c>
      <c r="E107" s="408">
        <v>2463096</v>
      </c>
      <c r="F107" s="349">
        <v>2231030</v>
      </c>
      <c r="G107" s="349">
        <v>4683</v>
      </c>
      <c r="H107" s="349">
        <v>171806</v>
      </c>
      <c r="I107" s="349">
        <v>35510</v>
      </c>
      <c r="J107" s="349">
        <v>0</v>
      </c>
      <c r="K107" s="349">
        <v>0</v>
      </c>
      <c r="L107" s="350">
        <v>20067</v>
      </c>
    </row>
    <row r="108" spans="1:12" ht="18.95" customHeight="1">
      <c r="A108" s="243"/>
      <c r="B108" s="244"/>
      <c r="C108" s="245" t="s">
        <v>406</v>
      </c>
      <c r="D108" s="248" t="s">
        <v>43</v>
      </c>
      <c r="E108" s="409">
        <v>2768482.0491199996</v>
      </c>
      <c r="F108" s="410">
        <v>2363526.9402799997</v>
      </c>
      <c r="G108" s="410">
        <v>4072.308</v>
      </c>
      <c r="H108" s="410">
        <v>176199.11358999994</v>
      </c>
      <c r="I108" s="410">
        <v>159127.80924999999</v>
      </c>
      <c r="J108" s="410">
        <v>0</v>
      </c>
      <c r="K108" s="410">
        <v>0</v>
      </c>
      <c r="L108" s="411">
        <v>65555.877999999997</v>
      </c>
    </row>
    <row r="109" spans="1:12" ht="18.95" customHeight="1">
      <c r="A109" s="243"/>
      <c r="B109" s="244"/>
      <c r="C109" s="245"/>
      <c r="D109" s="248" t="s">
        <v>44</v>
      </c>
      <c r="E109" s="409">
        <v>2290895.57546</v>
      </c>
      <c r="F109" s="410">
        <v>2097430.3186399997</v>
      </c>
      <c r="G109" s="410">
        <v>3177.0554200000006</v>
      </c>
      <c r="H109" s="410">
        <v>121481.66117000017</v>
      </c>
      <c r="I109" s="410">
        <v>32849.01645000001</v>
      </c>
      <c r="J109" s="410">
        <v>0</v>
      </c>
      <c r="K109" s="410">
        <v>0</v>
      </c>
      <c r="L109" s="411">
        <v>35957.523780000003</v>
      </c>
    </row>
    <row r="110" spans="1:12" ht="18.95" customHeight="1">
      <c r="A110" s="243"/>
      <c r="B110" s="245"/>
      <c r="C110" s="245"/>
      <c r="D110" s="248" t="s">
        <v>45</v>
      </c>
      <c r="E110" s="414">
        <v>0.93008781446602162</v>
      </c>
      <c r="F110" s="201">
        <v>0.94011748772540027</v>
      </c>
      <c r="G110" s="201">
        <v>0.67842310911808679</v>
      </c>
      <c r="H110" s="201">
        <v>0.70708625525301894</v>
      </c>
      <c r="I110" s="201">
        <v>0.92506382568290646</v>
      </c>
      <c r="J110" s="201">
        <v>0</v>
      </c>
      <c r="K110" s="201">
        <v>0</v>
      </c>
      <c r="L110" s="415">
        <v>1.7918734130662284</v>
      </c>
    </row>
    <row r="111" spans="1:12" ht="18.95" customHeight="1">
      <c r="A111" s="249"/>
      <c r="B111" s="250"/>
      <c r="C111" s="250"/>
      <c r="D111" s="248" t="s">
        <v>46</v>
      </c>
      <c r="E111" s="416">
        <v>0.82749157654397398</v>
      </c>
      <c r="F111" s="417">
        <v>0.88741544803018979</v>
      </c>
      <c r="G111" s="417">
        <v>0.78016088665199212</v>
      </c>
      <c r="H111" s="417">
        <v>0.68945671005290898</v>
      </c>
      <c r="I111" s="417">
        <v>0.20643165141796238</v>
      </c>
      <c r="J111" s="417">
        <v>0</v>
      </c>
      <c r="K111" s="417">
        <v>0</v>
      </c>
      <c r="L111" s="418">
        <v>0.54850190214827121</v>
      </c>
    </row>
    <row r="112" spans="1:12" ht="18.95" customHeight="1">
      <c r="A112" s="243" t="s">
        <v>407</v>
      </c>
      <c r="B112" s="244" t="s">
        <v>48</v>
      </c>
      <c r="C112" s="245" t="s">
        <v>408</v>
      </c>
      <c r="D112" s="246" t="s">
        <v>42</v>
      </c>
      <c r="E112" s="408">
        <v>95416</v>
      </c>
      <c r="F112" s="349">
        <v>95416</v>
      </c>
      <c r="G112" s="349">
        <v>0</v>
      </c>
      <c r="H112" s="349">
        <v>0</v>
      </c>
      <c r="I112" s="349">
        <v>0</v>
      </c>
      <c r="J112" s="349">
        <v>0</v>
      </c>
      <c r="K112" s="349">
        <v>0</v>
      </c>
      <c r="L112" s="350">
        <v>0</v>
      </c>
    </row>
    <row r="113" spans="1:12" ht="18.95" customHeight="1">
      <c r="A113" s="243"/>
      <c r="B113" s="244"/>
      <c r="C113" s="245"/>
      <c r="D113" s="248" t="s">
        <v>43</v>
      </c>
      <c r="E113" s="409">
        <v>95416</v>
      </c>
      <c r="F113" s="410">
        <v>95416</v>
      </c>
      <c r="G113" s="410">
        <v>0</v>
      </c>
      <c r="H113" s="410">
        <v>0</v>
      </c>
      <c r="I113" s="410">
        <v>0</v>
      </c>
      <c r="J113" s="410">
        <v>0</v>
      </c>
      <c r="K113" s="410">
        <v>0</v>
      </c>
      <c r="L113" s="411">
        <v>0</v>
      </c>
    </row>
    <row r="114" spans="1:12" ht="18.95" customHeight="1">
      <c r="A114" s="243"/>
      <c r="B114" s="244"/>
      <c r="C114" s="245"/>
      <c r="D114" s="248" t="s">
        <v>44</v>
      </c>
      <c r="E114" s="409">
        <v>80045.06087999999</v>
      </c>
      <c r="F114" s="410">
        <v>80045.06087999999</v>
      </c>
      <c r="G114" s="410">
        <v>0</v>
      </c>
      <c r="H114" s="410">
        <v>0</v>
      </c>
      <c r="I114" s="410">
        <v>0</v>
      </c>
      <c r="J114" s="410">
        <v>0</v>
      </c>
      <c r="K114" s="410">
        <v>0</v>
      </c>
      <c r="L114" s="411">
        <v>0</v>
      </c>
    </row>
    <row r="115" spans="1:12" ht="18.95" customHeight="1">
      <c r="A115" s="247"/>
      <c r="B115" s="245"/>
      <c r="C115" s="245"/>
      <c r="D115" s="248" t="s">
        <v>45</v>
      </c>
      <c r="E115" s="414">
        <v>0.83890606271484858</v>
      </c>
      <c r="F115" s="201">
        <v>0.83890606271484858</v>
      </c>
      <c r="G115" s="201">
        <v>0</v>
      </c>
      <c r="H115" s="201">
        <v>0</v>
      </c>
      <c r="I115" s="201">
        <v>0</v>
      </c>
      <c r="J115" s="201">
        <v>0</v>
      </c>
      <c r="K115" s="201">
        <v>0</v>
      </c>
      <c r="L115" s="415">
        <v>0</v>
      </c>
    </row>
    <row r="116" spans="1:12" ht="18.95" customHeight="1">
      <c r="A116" s="249"/>
      <c r="B116" s="250"/>
      <c r="C116" s="250"/>
      <c r="D116" s="253" t="s">
        <v>46</v>
      </c>
      <c r="E116" s="416">
        <v>0.83890606271484858</v>
      </c>
      <c r="F116" s="417">
        <v>0.83890606271484858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8">
        <v>0</v>
      </c>
    </row>
    <row r="117" spans="1:12" ht="18.95" customHeight="1">
      <c r="A117" s="243" t="s">
        <v>409</v>
      </c>
      <c r="B117" s="244" t="s">
        <v>48</v>
      </c>
      <c r="C117" s="245" t="s">
        <v>410</v>
      </c>
      <c r="D117" s="246" t="s">
        <v>42</v>
      </c>
      <c r="E117" s="408">
        <v>0</v>
      </c>
      <c r="F117" s="349">
        <v>0</v>
      </c>
      <c r="G117" s="349">
        <v>0</v>
      </c>
      <c r="H117" s="349">
        <v>0</v>
      </c>
      <c r="I117" s="349">
        <v>0</v>
      </c>
      <c r="J117" s="349">
        <v>0</v>
      </c>
      <c r="K117" s="349">
        <v>0</v>
      </c>
      <c r="L117" s="350">
        <v>0</v>
      </c>
    </row>
    <row r="118" spans="1:12" ht="18.95" customHeight="1">
      <c r="A118" s="243"/>
      <c r="B118" s="244"/>
      <c r="C118" s="245" t="s">
        <v>411</v>
      </c>
      <c r="D118" s="248" t="s">
        <v>43</v>
      </c>
      <c r="E118" s="409">
        <v>5976.2490000000007</v>
      </c>
      <c r="F118" s="410">
        <v>5976.2490000000007</v>
      </c>
      <c r="G118" s="410">
        <v>0</v>
      </c>
      <c r="H118" s="410">
        <v>0</v>
      </c>
      <c r="I118" s="410">
        <v>0</v>
      </c>
      <c r="J118" s="410">
        <v>0</v>
      </c>
      <c r="K118" s="410">
        <v>0</v>
      </c>
      <c r="L118" s="411">
        <v>0</v>
      </c>
    </row>
    <row r="119" spans="1:12" ht="18.95" customHeight="1">
      <c r="A119" s="243"/>
      <c r="B119" s="244"/>
      <c r="C119" s="245" t="s">
        <v>412</v>
      </c>
      <c r="D119" s="248" t="s">
        <v>44</v>
      </c>
      <c r="E119" s="409">
        <v>5976.2483600000005</v>
      </c>
      <c r="F119" s="410">
        <v>5976.2483600000005</v>
      </c>
      <c r="G119" s="410">
        <v>0</v>
      </c>
      <c r="H119" s="410">
        <v>0</v>
      </c>
      <c r="I119" s="410">
        <v>0</v>
      </c>
      <c r="J119" s="410">
        <v>0</v>
      </c>
      <c r="K119" s="410">
        <v>0</v>
      </c>
      <c r="L119" s="411">
        <v>0</v>
      </c>
    </row>
    <row r="120" spans="1:12" ht="18.95" customHeight="1">
      <c r="A120" s="247"/>
      <c r="B120" s="245"/>
      <c r="C120" s="245" t="s">
        <v>413</v>
      </c>
      <c r="D120" s="248" t="s">
        <v>45</v>
      </c>
      <c r="E120" s="414">
        <v>0</v>
      </c>
      <c r="F120" s="201">
        <v>0</v>
      </c>
      <c r="G120" s="201">
        <v>0</v>
      </c>
      <c r="H120" s="201">
        <v>0</v>
      </c>
      <c r="I120" s="201">
        <v>0</v>
      </c>
      <c r="J120" s="201">
        <v>0</v>
      </c>
      <c r="K120" s="201">
        <v>0</v>
      </c>
      <c r="L120" s="415">
        <v>0</v>
      </c>
    </row>
    <row r="121" spans="1:12" ht="18.95" customHeight="1">
      <c r="A121" s="249"/>
      <c r="B121" s="250"/>
      <c r="C121" s="250" t="s">
        <v>414</v>
      </c>
      <c r="D121" s="253" t="s">
        <v>46</v>
      </c>
      <c r="E121" s="416">
        <v>0.99999989290941527</v>
      </c>
      <c r="F121" s="417">
        <v>0.99999989290941527</v>
      </c>
      <c r="G121" s="417">
        <v>0</v>
      </c>
      <c r="H121" s="417">
        <v>0</v>
      </c>
      <c r="I121" s="417">
        <v>0</v>
      </c>
      <c r="J121" s="417">
        <v>0</v>
      </c>
      <c r="K121" s="417">
        <v>0</v>
      </c>
      <c r="L121" s="418">
        <v>0</v>
      </c>
    </row>
    <row r="122" spans="1:12" ht="18.95" hidden="1" customHeight="1">
      <c r="A122" s="243" t="s">
        <v>415</v>
      </c>
      <c r="B122" s="244" t="s">
        <v>48</v>
      </c>
      <c r="C122" s="245" t="s">
        <v>416</v>
      </c>
      <c r="D122" s="246" t="s">
        <v>42</v>
      </c>
      <c r="E122" s="408">
        <v>0</v>
      </c>
      <c r="F122" s="349">
        <v>0</v>
      </c>
      <c r="G122" s="349">
        <v>0</v>
      </c>
      <c r="H122" s="349">
        <v>0</v>
      </c>
      <c r="I122" s="349">
        <v>0</v>
      </c>
      <c r="J122" s="349">
        <v>0</v>
      </c>
      <c r="K122" s="349">
        <v>0</v>
      </c>
      <c r="L122" s="350">
        <v>0</v>
      </c>
    </row>
    <row r="123" spans="1:12" ht="18.95" hidden="1" customHeight="1">
      <c r="A123" s="243"/>
      <c r="B123" s="244"/>
      <c r="C123" s="245"/>
      <c r="D123" s="248" t="s">
        <v>43</v>
      </c>
      <c r="E123" s="409">
        <v>0</v>
      </c>
      <c r="F123" s="410">
        <v>0</v>
      </c>
      <c r="G123" s="410">
        <v>0</v>
      </c>
      <c r="H123" s="410">
        <v>0</v>
      </c>
      <c r="I123" s="410">
        <v>0</v>
      </c>
      <c r="J123" s="410">
        <v>0</v>
      </c>
      <c r="K123" s="410">
        <v>0</v>
      </c>
      <c r="L123" s="411">
        <v>0</v>
      </c>
    </row>
    <row r="124" spans="1:12" ht="18.95" hidden="1" customHeight="1">
      <c r="A124" s="243"/>
      <c r="B124" s="244"/>
      <c r="C124" s="245"/>
      <c r="D124" s="248" t="s">
        <v>44</v>
      </c>
      <c r="E124" s="409">
        <v>0</v>
      </c>
      <c r="F124" s="410">
        <v>0</v>
      </c>
      <c r="G124" s="410">
        <v>0</v>
      </c>
      <c r="H124" s="410">
        <v>0</v>
      </c>
      <c r="I124" s="410">
        <v>0</v>
      </c>
      <c r="J124" s="410">
        <v>0</v>
      </c>
      <c r="K124" s="410">
        <v>0</v>
      </c>
      <c r="L124" s="411">
        <v>0</v>
      </c>
    </row>
    <row r="125" spans="1:12" ht="18.95" hidden="1" customHeight="1">
      <c r="A125" s="247"/>
      <c r="B125" s="245"/>
      <c r="C125" s="245"/>
      <c r="D125" s="248" t="s">
        <v>45</v>
      </c>
      <c r="E125" s="414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415">
        <v>0</v>
      </c>
    </row>
    <row r="126" spans="1:12" ht="18.95" hidden="1" customHeight="1">
      <c r="A126" s="249"/>
      <c r="B126" s="250"/>
      <c r="C126" s="250"/>
      <c r="D126" s="253" t="s">
        <v>46</v>
      </c>
      <c r="E126" s="416">
        <v>0</v>
      </c>
      <c r="F126" s="417">
        <v>0</v>
      </c>
      <c r="G126" s="417">
        <v>0</v>
      </c>
      <c r="H126" s="417">
        <v>0</v>
      </c>
      <c r="I126" s="417">
        <v>0</v>
      </c>
      <c r="J126" s="417">
        <v>0</v>
      </c>
      <c r="K126" s="417">
        <v>0</v>
      </c>
      <c r="L126" s="418">
        <v>0</v>
      </c>
    </row>
    <row r="127" spans="1:12" ht="18.95" customHeight="1">
      <c r="A127" s="243" t="s">
        <v>417</v>
      </c>
      <c r="B127" s="244" t="s">
        <v>48</v>
      </c>
      <c r="C127" s="245" t="s">
        <v>418</v>
      </c>
      <c r="D127" s="246" t="s">
        <v>42</v>
      </c>
      <c r="E127" s="408">
        <v>195322</v>
      </c>
      <c r="F127" s="349">
        <v>63976</v>
      </c>
      <c r="G127" s="349"/>
      <c r="H127" s="349">
        <v>28741</v>
      </c>
      <c r="I127" s="349">
        <v>100599</v>
      </c>
      <c r="J127" s="349">
        <v>0</v>
      </c>
      <c r="K127" s="349">
        <v>0</v>
      </c>
      <c r="L127" s="350">
        <v>2006</v>
      </c>
    </row>
    <row r="128" spans="1:12" ht="18.95" customHeight="1">
      <c r="A128" s="247"/>
      <c r="B128" s="245"/>
      <c r="C128" s="245"/>
      <c r="D128" s="248" t="s">
        <v>43</v>
      </c>
      <c r="E128" s="409">
        <v>206510.04814000003</v>
      </c>
      <c r="F128" s="410">
        <v>138873.44578000001</v>
      </c>
      <c r="G128" s="410">
        <v>0</v>
      </c>
      <c r="H128" s="410">
        <v>4448.17598</v>
      </c>
      <c r="I128" s="410">
        <v>61009.142380000005</v>
      </c>
      <c r="J128" s="410">
        <v>0</v>
      </c>
      <c r="K128" s="410">
        <v>0</v>
      </c>
      <c r="L128" s="411">
        <v>2179.2840000000001</v>
      </c>
    </row>
    <row r="129" spans="1:12" ht="18.95" customHeight="1">
      <c r="A129" s="247"/>
      <c r="B129" s="245"/>
      <c r="C129" s="245"/>
      <c r="D129" s="248" t="s">
        <v>44</v>
      </c>
      <c r="E129" s="409">
        <v>190182.93973000001</v>
      </c>
      <c r="F129" s="410">
        <v>137807.83025000003</v>
      </c>
      <c r="G129" s="410">
        <v>0</v>
      </c>
      <c r="H129" s="410">
        <v>0</v>
      </c>
      <c r="I129" s="410">
        <v>51417.457779999997</v>
      </c>
      <c r="J129" s="410">
        <v>0</v>
      </c>
      <c r="K129" s="410">
        <v>0</v>
      </c>
      <c r="L129" s="411">
        <v>957.65170000000001</v>
      </c>
    </row>
    <row r="130" spans="1:12" ht="18.95" customHeight="1">
      <c r="A130" s="247"/>
      <c r="B130" s="245"/>
      <c r="C130" s="245"/>
      <c r="D130" s="248" t="s">
        <v>45</v>
      </c>
      <c r="E130" s="414">
        <v>0.97368929117047753</v>
      </c>
      <c r="F130" s="201">
        <v>2.1540551183256227</v>
      </c>
      <c r="G130" s="201">
        <v>0</v>
      </c>
      <c r="H130" s="201">
        <v>0</v>
      </c>
      <c r="I130" s="201">
        <v>0.51111301086491912</v>
      </c>
      <c r="J130" s="201">
        <v>0</v>
      </c>
      <c r="K130" s="201">
        <v>0</v>
      </c>
      <c r="L130" s="415">
        <v>0.47739366899302094</v>
      </c>
    </row>
    <row r="131" spans="1:12" ht="18.95" customHeight="1">
      <c r="A131" s="249"/>
      <c r="B131" s="250"/>
      <c r="C131" s="250"/>
      <c r="D131" s="251" t="s">
        <v>46</v>
      </c>
      <c r="E131" s="416">
        <v>0.92093794681152108</v>
      </c>
      <c r="F131" s="417">
        <v>0.99232671498849312</v>
      </c>
      <c r="G131" s="417">
        <v>0</v>
      </c>
      <c r="H131" s="417">
        <v>0</v>
      </c>
      <c r="I131" s="417">
        <v>0.84278283178843127</v>
      </c>
      <c r="J131" s="417">
        <v>0</v>
      </c>
      <c r="K131" s="417">
        <v>0</v>
      </c>
      <c r="L131" s="418">
        <v>0.43943409853878612</v>
      </c>
    </row>
    <row r="132" spans="1:12" ht="18.95" customHeight="1">
      <c r="A132" s="260" t="s">
        <v>419</v>
      </c>
      <c r="B132" s="256" t="s">
        <v>48</v>
      </c>
      <c r="C132" s="261" t="s">
        <v>116</v>
      </c>
      <c r="D132" s="258" t="s">
        <v>42</v>
      </c>
      <c r="E132" s="408">
        <v>190822</v>
      </c>
      <c r="F132" s="349">
        <v>82</v>
      </c>
      <c r="G132" s="349">
        <v>6109</v>
      </c>
      <c r="H132" s="349">
        <v>183846</v>
      </c>
      <c r="I132" s="349">
        <v>785</v>
      </c>
      <c r="J132" s="349">
        <v>0</v>
      </c>
      <c r="K132" s="349">
        <v>0</v>
      </c>
      <c r="L132" s="350">
        <v>0</v>
      </c>
    </row>
    <row r="133" spans="1:12" ht="18.95" customHeight="1">
      <c r="A133" s="243"/>
      <c r="B133" s="245"/>
      <c r="C133" s="245"/>
      <c r="D133" s="248" t="s">
        <v>43</v>
      </c>
      <c r="E133" s="409">
        <v>2056908.0523499982</v>
      </c>
      <c r="F133" s="410">
        <v>1822455.4397499983</v>
      </c>
      <c r="G133" s="410">
        <v>6085.7</v>
      </c>
      <c r="H133" s="410">
        <v>186402.10200000004</v>
      </c>
      <c r="I133" s="410">
        <v>41964.810600000004</v>
      </c>
      <c r="J133" s="410">
        <v>0</v>
      </c>
      <c r="K133" s="410">
        <v>0</v>
      </c>
      <c r="L133" s="411">
        <v>0</v>
      </c>
    </row>
    <row r="134" spans="1:12" ht="18.95" customHeight="1">
      <c r="A134" s="243"/>
      <c r="B134" s="245"/>
      <c r="C134" s="245"/>
      <c r="D134" s="248" t="s">
        <v>44</v>
      </c>
      <c r="E134" s="409">
        <v>1762714.4958400005</v>
      </c>
      <c r="F134" s="410">
        <v>1593831.1869200005</v>
      </c>
      <c r="G134" s="410">
        <v>4754.2573299999995</v>
      </c>
      <c r="H134" s="410">
        <v>144451.60326000006</v>
      </c>
      <c r="I134" s="410">
        <v>19677.448329999996</v>
      </c>
      <c r="J134" s="410">
        <v>0</v>
      </c>
      <c r="K134" s="410">
        <v>0</v>
      </c>
      <c r="L134" s="411">
        <v>0</v>
      </c>
    </row>
    <row r="135" spans="1:12" ht="18.95" customHeight="1">
      <c r="A135" s="243"/>
      <c r="B135" s="245"/>
      <c r="C135" s="245"/>
      <c r="D135" s="248" t="s">
        <v>45</v>
      </c>
      <c r="E135" s="414">
        <v>9.2374804573896121</v>
      </c>
      <c r="F135" s="484" t="s">
        <v>948</v>
      </c>
      <c r="G135" s="201">
        <v>0.77823822720576186</v>
      </c>
      <c r="H135" s="201">
        <v>0.78572067523905909</v>
      </c>
      <c r="I135" s="484" t="s">
        <v>948</v>
      </c>
      <c r="J135" s="201">
        <v>0</v>
      </c>
      <c r="K135" s="201">
        <v>0</v>
      </c>
      <c r="L135" s="415">
        <v>0</v>
      </c>
    </row>
    <row r="136" spans="1:12" ht="18.95" customHeight="1">
      <c r="A136" s="262"/>
      <c r="B136" s="250"/>
      <c r="C136" s="250"/>
      <c r="D136" s="251" t="s">
        <v>46</v>
      </c>
      <c r="E136" s="416">
        <v>0.85697291807775056</v>
      </c>
      <c r="F136" s="417">
        <v>0.87455152655948609</v>
      </c>
      <c r="G136" s="417">
        <v>0.78121782703715259</v>
      </c>
      <c r="H136" s="417">
        <v>0.77494621417949472</v>
      </c>
      <c r="I136" s="417">
        <v>0.46890354200716905</v>
      </c>
      <c r="J136" s="417">
        <v>0</v>
      </c>
      <c r="K136" s="417">
        <v>0</v>
      </c>
      <c r="L136" s="418">
        <v>0</v>
      </c>
    </row>
    <row r="137" spans="1:12" ht="18.95" hidden="1" customHeight="1">
      <c r="A137" s="243" t="s">
        <v>420</v>
      </c>
      <c r="B137" s="244" t="s">
        <v>48</v>
      </c>
      <c r="C137" s="245" t="s">
        <v>131</v>
      </c>
      <c r="D137" s="246" t="s">
        <v>42</v>
      </c>
      <c r="E137" s="408">
        <v>0</v>
      </c>
      <c r="F137" s="349">
        <v>0</v>
      </c>
      <c r="G137" s="349">
        <v>0</v>
      </c>
      <c r="H137" s="349">
        <v>0</v>
      </c>
      <c r="I137" s="349">
        <v>0</v>
      </c>
      <c r="J137" s="349">
        <v>0</v>
      </c>
      <c r="K137" s="349">
        <v>0</v>
      </c>
      <c r="L137" s="350">
        <v>0</v>
      </c>
    </row>
    <row r="138" spans="1:12" ht="18.95" hidden="1" customHeight="1">
      <c r="A138" s="243"/>
      <c r="B138" s="244"/>
      <c r="C138" s="245"/>
      <c r="D138" s="248" t="s">
        <v>43</v>
      </c>
      <c r="E138" s="409">
        <v>0</v>
      </c>
      <c r="F138" s="410">
        <v>0</v>
      </c>
      <c r="G138" s="410">
        <v>0</v>
      </c>
      <c r="H138" s="410">
        <v>0</v>
      </c>
      <c r="I138" s="410">
        <v>0</v>
      </c>
      <c r="J138" s="410">
        <v>0</v>
      </c>
      <c r="K138" s="410">
        <v>0</v>
      </c>
      <c r="L138" s="411">
        <v>0</v>
      </c>
    </row>
    <row r="139" spans="1:12" ht="18.95" hidden="1" customHeight="1">
      <c r="A139" s="243"/>
      <c r="B139" s="244"/>
      <c r="C139" s="245"/>
      <c r="D139" s="248" t="s">
        <v>44</v>
      </c>
      <c r="E139" s="409">
        <v>0</v>
      </c>
      <c r="F139" s="410">
        <v>0</v>
      </c>
      <c r="G139" s="410">
        <v>0</v>
      </c>
      <c r="H139" s="410">
        <v>0</v>
      </c>
      <c r="I139" s="410">
        <v>0</v>
      </c>
      <c r="J139" s="410">
        <v>0</v>
      </c>
      <c r="K139" s="410">
        <v>0</v>
      </c>
      <c r="L139" s="411">
        <v>0</v>
      </c>
    </row>
    <row r="140" spans="1:12" ht="18.95" hidden="1" customHeight="1">
      <c r="A140" s="247"/>
      <c r="B140" s="245"/>
      <c r="C140" s="245"/>
      <c r="D140" s="248" t="s">
        <v>45</v>
      </c>
      <c r="E140" s="414">
        <v>0</v>
      </c>
      <c r="F140" s="201">
        <v>0</v>
      </c>
      <c r="G140" s="201">
        <v>0</v>
      </c>
      <c r="H140" s="201">
        <v>0</v>
      </c>
      <c r="I140" s="201">
        <v>0</v>
      </c>
      <c r="J140" s="201">
        <v>0</v>
      </c>
      <c r="K140" s="201">
        <v>0</v>
      </c>
      <c r="L140" s="415">
        <v>0</v>
      </c>
    </row>
    <row r="141" spans="1:12" ht="18.95" hidden="1" customHeight="1">
      <c r="A141" s="249"/>
      <c r="B141" s="250"/>
      <c r="C141" s="250"/>
      <c r="D141" s="254" t="s">
        <v>46</v>
      </c>
      <c r="E141" s="416">
        <v>0</v>
      </c>
      <c r="F141" s="417">
        <v>0</v>
      </c>
      <c r="G141" s="417">
        <v>0</v>
      </c>
      <c r="H141" s="417">
        <v>0</v>
      </c>
      <c r="I141" s="417">
        <v>0</v>
      </c>
      <c r="J141" s="417">
        <v>0</v>
      </c>
      <c r="K141" s="417">
        <v>0</v>
      </c>
      <c r="L141" s="418">
        <v>0</v>
      </c>
    </row>
    <row r="142" spans="1:12" ht="18.95" customHeight="1">
      <c r="A142" s="243" t="s">
        <v>421</v>
      </c>
      <c r="B142" s="244" t="s">
        <v>48</v>
      </c>
      <c r="C142" s="245" t="s">
        <v>422</v>
      </c>
      <c r="D142" s="259" t="s">
        <v>42</v>
      </c>
      <c r="E142" s="408">
        <v>3668260</v>
      </c>
      <c r="F142" s="349">
        <v>2655517</v>
      </c>
      <c r="G142" s="349">
        <v>9689</v>
      </c>
      <c r="H142" s="349">
        <v>992775</v>
      </c>
      <c r="I142" s="349">
        <v>9927</v>
      </c>
      <c r="J142" s="349">
        <v>0</v>
      </c>
      <c r="K142" s="349">
        <v>0</v>
      </c>
      <c r="L142" s="350">
        <v>352</v>
      </c>
    </row>
    <row r="143" spans="1:12" ht="18.95" customHeight="1">
      <c r="A143" s="243"/>
      <c r="B143" s="244"/>
      <c r="C143" s="245"/>
      <c r="D143" s="248" t="s">
        <v>43</v>
      </c>
      <c r="E143" s="409">
        <v>3891827.2624899992</v>
      </c>
      <c r="F143" s="410">
        <v>2735184.7584099993</v>
      </c>
      <c r="G143" s="410">
        <v>10971.916219999997</v>
      </c>
      <c r="H143" s="410">
        <v>1058477.5170699998</v>
      </c>
      <c r="I143" s="410">
        <v>86607.619789999997</v>
      </c>
      <c r="J143" s="410">
        <v>0</v>
      </c>
      <c r="K143" s="410">
        <v>0</v>
      </c>
      <c r="L143" s="411">
        <v>585.45100000000002</v>
      </c>
    </row>
    <row r="144" spans="1:12" ht="18.95" customHeight="1">
      <c r="A144" s="243"/>
      <c r="B144" s="244"/>
      <c r="C144" s="245"/>
      <c r="D144" s="248" t="s">
        <v>44</v>
      </c>
      <c r="E144" s="409">
        <v>3019812.2508699996</v>
      </c>
      <c r="F144" s="410">
        <v>2141414.3345999997</v>
      </c>
      <c r="G144" s="410">
        <v>8356.8393400000004</v>
      </c>
      <c r="H144" s="410">
        <v>837584.75285999989</v>
      </c>
      <c r="I144" s="410">
        <v>31967.6577</v>
      </c>
      <c r="J144" s="410">
        <v>0</v>
      </c>
      <c r="K144" s="410">
        <v>0</v>
      </c>
      <c r="L144" s="411">
        <v>488.66636999999997</v>
      </c>
    </row>
    <row r="145" spans="1:12" ht="18.95" customHeight="1">
      <c r="A145" s="243"/>
      <c r="B145" s="245"/>
      <c r="C145" s="245"/>
      <c r="D145" s="248" t="s">
        <v>45</v>
      </c>
      <c r="E145" s="414">
        <v>0.82322742959059603</v>
      </c>
      <c r="F145" s="201">
        <v>0.8064020432179495</v>
      </c>
      <c r="G145" s="201">
        <v>0.86250793064299724</v>
      </c>
      <c r="H145" s="201">
        <v>0.84368034334063602</v>
      </c>
      <c r="I145" s="201">
        <v>3.2202737685101237</v>
      </c>
      <c r="J145" s="201">
        <v>0</v>
      </c>
      <c r="K145" s="201">
        <v>0</v>
      </c>
      <c r="L145" s="415">
        <v>1.3882567329545454</v>
      </c>
    </row>
    <row r="146" spans="1:12" ht="18.95" customHeight="1">
      <c r="A146" s="249"/>
      <c r="B146" s="250"/>
      <c r="C146" s="250"/>
      <c r="D146" s="251" t="s">
        <v>46</v>
      </c>
      <c r="E146" s="416">
        <v>0.77593686646254634</v>
      </c>
      <c r="F146" s="417">
        <v>0.78291396148493952</v>
      </c>
      <c r="G146" s="417">
        <v>0.76165723219494308</v>
      </c>
      <c r="H146" s="417">
        <v>0.79131085861751782</v>
      </c>
      <c r="I146" s="417">
        <v>0.36910906658689968</v>
      </c>
      <c r="J146" s="417">
        <v>0</v>
      </c>
      <c r="K146" s="417">
        <v>0</v>
      </c>
      <c r="L146" s="418">
        <v>0.83468363705929272</v>
      </c>
    </row>
    <row r="147" spans="1:12" ht="18.95" customHeight="1">
      <c r="A147" s="243" t="s">
        <v>423</v>
      </c>
      <c r="B147" s="244" t="s">
        <v>48</v>
      </c>
      <c r="C147" s="245" t="s">
        <v>424</v>
      </c>
      <c r="D147" s="258" t="s">
        <v>42</v>
      </c>
      <c r="E147" s="408">
        <v>3752154</v>
      </c>
      <c r="F147" s="349">
        <v>3751489</v>
      </c>
      <c r="G147" s="349">
        <v>12</v>
      </c>
      <c r="H147" s="349">
        <v>20</v>
      </c>
      <c r="I147" s="349">
        <v>633</v>
      </c>
      <c r="J147" s="349">
        <v>0</v>
      </c>
      <c r="K147" s="349">
        <v>0</v>
      </c>
      <c r="L147" s="350">
        <v>0</v>
      </c>
    </row>
    <row r="148" spans="1:12" ht="18.95" customHeight="1">
      <c r="A148" s="243"/>
      <c r="B148" s="244"/>
      <c r="C148" s="245"/>
      <c r="D148" s="248" t="s">
        <v>43</v>
      </c>
      <c r="E148" s="409">
        <v>4631900.6126799975</v>
      </c>
      <c r="F148" s="410">
        <v>4566767.7596799973</v>
      </c>
      <c r="G148" s="410">
        <v>12</v>
      </c>
      <c r="H148" s="410">
        <v>565.2589999999999</v>
      </c>
      <c r="I148" s="410">
        <v>62131.751000000004</v>
      </c>
      <c r="J148" s="410">
        <v>0</v>
      </c>
      <c r="K148" s="410">
        <v>0</v>
      </c>
      <c r="L148" s="411">
        <v>2423.8429999999998</v>
      </c>
    </row>
    <row r="149" spans="1:12" ht="18.95" customHeight="1">
      <c r="A149" s="243"/>
      <c r="B149" s="244"/>
      <c r="C149" s="245"/>
      <c r="D149" s="248" t="s">
        <v>44</v>
      </c>
      <c r="E149" s="409">
        <v>3665475.6530699958</v>
      </c>
      <c r="F149" s="410">
        <v>3640962.2857099958</v>
      </c>
      <c r="G149" s="410">
        <v>10</v>
      </c>
      <c r="H149" s="410">
        <v>158.53736000000001</v>
      </c>
      <c r="I149" s="410">
        <v>22338.491970000003</v>
      </c>
      <c r="J149" s="410">
        <v>0</v>
      </c>
      <c r="K149" s="410">
        <v>0</v>
      </c>
      <c r="L149" s="411">
        <v>2006.3380299999999</v>
      </c>
    </row>
    <row r="150" spans="1:12" ht="18.95" customHeight="1">
      <c r="A150" s="243"/>
      <c r="B150" s="245"/>
      <c r="C150" s="245"/>
      <c r="D150" s="248" t="s">
        <v>45</v>
      </c>
      <c r="E150" s="414">
        <v>0.97689904334150357</v>
      </c>
      <c r="F150" s="201">
        <v>0.97053790793735384</v>
      </c>
      <c r="G150" s="201">
        <v>0.83333333333333337</v>
      </c>
      <c r="H150" s="201">
        <v>7.9268680000000007</v>
      </c>
      <c r="I150" s="484" t="s">
        <v>948</v>
      </c>
      <c r="J150" s="201">
        <v>0</v>
      </c>
      <c r="K150" s="201">
        <v>0</v>
      </c>
      <c r="L150" s="415">
        <v>0</v>
      </c>
    </row>
    <row r="151" spans="1:12" ht="18.95" customHeight="1">
      <c r="A151" s="249"/>
      <c r="B151" s="250"/>
      <c r="C151" s="250"/>
      <c r="D151" s="251" t="s">
        <v>46</v>
      </c>
      <c r="E151" s="416">
        <v>0.79135455606185112</v>
      </c>
      <c r="F151" s="417">
        <v>0.79727336210438815</v>
      </c>
      <c r="G151" s="417">
        <v>0.83333333333333337</v>
      </c>
      <c r="H151" s="417">
        <v>0.28046852858601107</v>
      </c>
      <c r="I151" s="417">
        <v>0.35953424151847901</v>
      </c>
      <c r="J151" s="417">
        <v>0</v>
      </c>
      <c r="K151" s="417">
        <v>0</v>
      </c>
      <c r="L151" s="418">
        <v>0.82775081966942576</v>
      </c>
    </row>
    <row r="152" spans="1:12" ht="18.75" customHeight="1">
      <c r="A152" s="243" t="s">
        <v>425</v>
      </c>
      <c r="B152" s="244" t="s">
        <v>48</v>
      </c>
      <c r="C152" s="245" t="s">
        <v>426</v>
      </c>
      <c r="D152" s="248" t="s">
        <v>42</v>
      </c>
      <c r="E152" s="409">
        <v>91895</v>
      </c>
      <c r="F152" s="349">
        <v>78656</v>
      </c>
      <c r="G152" s="349">
        <v>518</v>
      </c>
      <c r="H152" s="349">
        <v>12721</v>
      </c>
      <c r="I152" s="349"/>
      <c r="J152" s="349">
        <v>0</v>
      </c>
      <c r="K152" s="349">
        <v>0</v>
      </c>
      <c r="L152" s="350"/>
    </row>
    <row r="153" spans="1:12" ht="18.95" customHeight="1">
      <c r="A153" s="243"/>
      <c r="B153" s="244"/>
      <c r="C153" s="245" t="s">
        <v>427</v>
      </c>
      <c r="D153" s="248" t="s">
        <v>43</v>
      </c>
      <c r="E153" s="409">
        <v>179841.40860999998</v>
      </c>
      <c r="F153" s="410">
        <v>161934.57960999999</v>
      </c>
      <c r="G153" s="410">
        <v>528.6</v>
      </c>
      <c r="H153" s="410">
        <v>13994.159</v>
      </c>
      <c r="I153" s="410">
        <v>3384.07</v>
      </c>
      <c r="J153" s="410">
        <v>0</v>
      </c>
      <c r="K153" s="410">
        <v>0</v>
      </c>
      <c r="L153" s="411">
        <v>0</v>
      </c>
    </row>
    <row r="154" spans="1:12" ht="18.95" customHeight="1">
      <c r="A154" s="243"/>
      <c r="B154" s="244"/>
      <c r="C154" s="245"/>
      <c r="D154" s="248" t="s">
        <v>44</v>
      </c>
      <c r="E154" s="409">
        <v>134359.62550000002</v>
      </c>
      <c r="F154" s="410">
        <v>122660.20552</v>
      </c>
      <c r="G154" s="410">
        <v>505.48475999999999</v>
      </c>
      <c r="H154" s="410">
        <v>9713.0722199999964</v>
      </c>
      <c r="I154" s="410">
        <v>1480.8630000000001</v>
      </c>
      <c r="J154" s="410">
        <v>0</v>
      </c>
      <c r="K154" s="410">
        <v>0</v>
      </c>
      <c r="L154" s="411">
        <v>0</v>
      </c>
    </row>
    <row r="155" spans="1:12" ht="18.95" customHeight="1">
      <c r="A155" s="243"/>
      <c r="B155" s="245"/>
      <c r="C155" s="245"/>
      <c r="D155" s="248" t="s">
        <v>45</v>
      </c>
      <c r="E155" s="414">
        <v>1.462099412372817</v>
      </c>
      <c r="F155" s="201">
        <v>1.5594513517087063</v>
      </c>
      <c r="G155" s="201">
        <v>0.97583930501930505</v>
      </c>
      <c r="H155" s="201">
        <v>0.76354627938055153</v>
      </c>
      <c r="I155" s="201">
        <v>0</v>
      </c>
      <c r="J155" s="201">
        <v>0</v>
      </c>
      <c r="K155" s="201">
        <v>0</v>
      </c>
      <c r="L155" s="415">
        <v>0</v>
      </c>
    </row>
    <row r="156" spans="1:12" ht="18.95" customHeight="1">
      <c r="A156" s="249"/>
      <c r="B156" s="250"/>
      <c r="C156" s="250"/>
      <c r="D156" s="253" t="s">
        <v>46</v>
      </c>
      <c r="E156" s="416">
        <v>0.74710060679834456</v>
      </c>
      <c r="F156" s="417">
        <v>0.75746765030305696</v>
      </c>
      <c r="G156" s="417">
        <v>0.95627082860385915</v>
      </c>
      <c r="H156" s="417">
        <v>0.69408045313762667</v>
      </c>
      <c r="I156" s="417">
        <v>0.43759821753096123</v>
      </c>
      <c r="J156" s="417">
        <v>0</v>
      </c>
      <c r="K156" s="417">
        <v>0</v>
      </c>
      <c r="L156" s="418">
        <v>0</v>
      </c>
    </row>
    <row r="157" spans="1:12" ht="18.95" customHeight="1">
      <c r="A157" s="243" t="s">
        <v>428</v>
      </c>
      <c r="B157" s="244" t="s">
        <v>48</v>
      </c>
      <c r="C157" s="245" t="s">
        <v>429</v>
      </c>
      <c r="D157" s="246" t="s">
        <v>42</v>
      </c>
      <c r="E157" s="408">
        <v>27808</v>
      </c>
      <c r="F157" s="349">
        <v>16895</v>
      </c>
      <c r="G157" s="349"/>
      <c r="H157" s="349">
        <v>10913</v>
      </c>
      <c r="I157" s="349">
        <v>0</v>
      </c>
      <c r="J157" s="349">
        <v>0</v>
      </c>
      <c r="K157" s="349">
        <v>0</v>
      </c>
      <c r="L157" s="350">
        <v>0</v>
      </c>
    </row>
    <row r="158" spans="1:12" ht="18.95" customHeight="1">
      <c r="A158" s="243"/>
      <c r="B158" s="244"/>
      <c r="C158" s="245" t="s">
        <v>430</v>
      </c>
      <c r="D158" s="248" t="s">
        <v>43</v>
      </c>
      <c r="E158" s="409">
        <v>342524.07600000018</v>
      </c>
      <c r="F158" s="410">
        <v>321994.10000000015</v>
      </c>
      <c r="G158" s="410">
        <v>9596.0520000000015</v>
      </c>
      <c r="H158" s="410">
        <v>10375.055</v>
      </c>
      <c r="I158" s="410">
        <v>558.86900000000003</v>
      </c>
      <c r="J158" s="410">
        <v>0</v>
      </c>
      <c r="K158" s="410">
        <v>0</v>
      </c>
      <c r="L158" s="411">
        <v>0</v>
      </c>
    </row>
    <row r="159" spans="1:12" ht="18.95" customHeight="1">
      <c r="A159" s="243"/>
      <c r="B159" s="244"/>
      <c r="C159" s="245"/>
      <c r="D159" s="248" t="s">
        <v>44</v>
      </c>
      <c r="E159" s="409">
        <v>267254.21072000003</v>
      </c>
      <c r="F159" s="410">
        <v>251879.80015000005</v>
      </c>
      <c r="G159" s="410">
        <v>6364.86</v>
      </c>
      <c r="H159" s="410">
        <v>8945.5905700000003</v>
      </c>
      <c r="I159" s="410">
        <v>63.96</v>
      </c>
      <c r="J159" s="410">
        <v>0</v>
      </c>
      <c r="K159" s="410">
        <v>0</v>
      </c>
      <c r="L159" s="411">
        <v>0</v>
      </c>
    </row>
    <row r="160" spans="1:12" ht="18.95" customHeight="1">
      <c r="A160" s="243"/>
      <c r="B160" s="245"/>
      <c r="C160" s="245"/>
      <c r="D160" s="248" t="s">
        <v>45</v>
      </c>
      <c r="E160" s="414">
        <v>9.6106951495972393</v>
      </c>
      <c r="F160" s="484" t="s">
        <v>948</v>
      </c>
      <c r="G160" s="201">
        <v>0</v>
      </c>
      <c r="H160" s="201">
        <v>0.81971873636946768</v>
      </c>
      <c r="I160" s="201">
        <v>0</v>
      </c>
      <c r="J160" s="201">
        <v>0</v>
      </c>
      <c r="K160" s="201">
        <v>0</v>
      </c>
      <c r="L160" s="415">
        <v>0</v>
      </c>
    </row>
    <row r="161" spans="1:12" ht="18.95" customHeight="1">
      <c r="A161" s="249"/>
      <c r="B161" s="250"/>
      <c r="C161" s="250"/>
      <c r="D161" s="253" t="s">
        <v>46</v>
      </c>
      <c r="E161" s="416">
        <v>0.7802494173285498</v>
      </c>
      <c r="F161" s="417">
        <v>0.78224973733990755</v>
      </c>
      <c r="G161" s="417">
        <v>0.66327902349841361</v>
      </c>
      <c r="H161" s="417">
        <v>0.86222102629817388</v>
      </c>
      <c r="I161" s="417">
        <v>0.11444542459860897</v>
      </c>
      <c r="J161" s="417">
        <v>0</v>
      </c>
      <c r="K161" s="417">
        <v>0</v>
      </c>
      <c r="L161" s="418">
        <v>0</v>
      </c>
    </row>
    <row r="162" spans="1:12" ht="18.95" customHeight="1">
      <c r="A162" s="243" t="s">
        <v>447</v>
      </c>
      <c r="B162" s="244" t="s">
        <v>48</v>
      </c>
      <c r="C162" s="245" t="s">
        <v>181</v>
      </c>
      <c r="D162" s="248" t="s">
        <v>42</v>
      </c>
      <c r="E162" s="408">
        <v>35350761</v>
      </c>
      <c r="F162" s="349">
        <v>35316161</v>
      </c>
      <c r="G162" s="349">
        <v>21</v>
      </c>
      <c r="H162" s="349">
        <v>34579</v>
      </c>
      <c r="I162" s="349">
        <v>0</v>
      </c>
      <c r="J162" s="349">
        <v>0</v>
      </c>
      <c r="K162" s="349">
        <v>0</v>
      </c>
      <c r="L162" s="350">
        <v>0</v>
      </c>
    </row>
    <row r="163" spans="1:12" ht="18.95" customHeight="1">
      <c r="A163" s="243"/>
      <c r="B163" s="244"/>
      <c r="C163" s="245"/>
      <c r="D163" s="248" t="s">
        <v>43</v>
      </c>
      <c r="E163" s="409">
        <v>37391882.418449998</v>
      </c>
      <c r="F163" s="410">
        <v>37200999.6175</v>
      </c>
      <c r="G163" s="410">
        <v>82.619</v>
      </c>
      <c r="H163" s="410">
        <v>39968.743950000004</v>
      </c>
      <c r="I163" s="410">
        <v>150768.68200000003</v>
      </c>
      <c r="J163" s="410">
        <v>0</v>
      </c>
      <c r="K163" s="410">
        <v>0</v>
      </c>
      <c r="L163" s="411">
        <v>62.756</v>
      </c>
    </row>
    <row r="164" spans="1:12" ht="18.95" customHeight="1">
      <c r="A164" s="243"/>
      <c r="B164" s="244"/>
      <c r="C164" s="245"/>
      <c r="D164" s="248" t="s">
        <v>44</v>
      </c>
      <c r="E164" s="409">
        <v>31253183.658670016</v>
      </c>
      <c r="F164" s="410">
        <v>31181974.60174001</v>
      </c>
      <c r="G164" s="410">
        <v>65.799799999999991</v>
      </c>
      <c r="H164" s="410">
        <v>27299.488200000011</v>
      </c>
      <c r="I164" s="410">
        <v>43785.413400000005</v>
      </c>
      <c r="J164" s="410">
        <v>0</v>
      </c>
      <c r="K164" s="410">
        <v>0</v>
      </c>
      <c r="L164" s="411">
        <v>58.355530000000002</v>
      </c>
    </row>
    <row r="165" spans="1:12" ht="18.95" customHeight="1">
      <c r="A165" s="247"/>
      <c r="B165" s="245"/>
      <c r="C165" s="245"/>
      <c r="D165" s="248" t="s">
        <v>45</v>
      </c>
      <c r="E165" s="414">
        <v>0.88408800191515013</v>
      </c>
      <c r="F165" s="201">
        <v>0.88293783125917935</v>
      </c>
      <c r="G165" s="201">
        <v>3.1333238095238092</v>
      </c>
      <c r="H165" s="201">
        <v>0.78948171433529046</v>
      </c>
      <c r="I165" s="201">
        <v>0</v>
      </c>
      <c r="J165" s="201">
        <v>0</v>
      </c>
      <c r="K165" s="201">
        <v>0</v>
      </c>
      <c r="L165" s="415">
        <v>0</v>
      </c>
    </row>
    <row r="166" spans="1:12" ht="18.75" customHeight="1">
      <c r="A166" s="249"/>
      <c r="B166" s="250"/>
      <c r="C166" s="250"/>
      <c r="D166" s="254" t="s">
        <v>46</v>
      </c>
      <c r="E166" s="416">
        <v>0.83582803638815972</v>
      </c>
      <c r="F166" s="417">
        <v>0.83820259999334712</v>
      </c>
      <c r="G166" s="417">
        <v>0.79642455125334355</v>
      </c>
      <c r="H166" s="417">
        <v>0.6830209183994137</v>
      </c>
      <c r="I166" s="417">
        <v>0.29041451327404982</v>
      </c>
      <c r="J166" s="417">
        <v>0</v>
      </c>
      <c r="K166" s="417">
        <v>0</v>
      </c>
      <c r="L166" s="418">
        <v>0.92987969277837978</v>
      </c>
    </row>
    <row r="167" spans="1:12" ht="18.95" customHeight="1">
      <c r="A167" s="260" t="s">
        <v>431</v>
      </c>
      <c r="B167" s="256" t="s">
        <v>48</v>
      </c>
      <c r="C167" s="261" t="s">
        <v>432</v>
      </c>
      <c r="D167" s="258" t="s">
        <v>42</v>
      </c>
      <c r="E167" s="408">
        <v>164242</v>
      </c>
      <c r="F167" s="349">
        <v>3508</v>
      </c>
      <c r="G167" s="349">
        <v>390</v>
      </c>
      <c r="H167" s="349">
        <v>156700</v>
      </c>
      <c r="I167" s="349">
        <v>3643</v>
      </c>
      <c r="J167" s="349">
        <v>0</v>
      </c>
      <c r="K167" s="349">
        <v>0</v>
      </c>
      <c r="L167" s="350">
        <v>1</v>
      </c>
    </row>
    <row r="168" spans="1:12" ht="18.95" customHeight="1">
      <c r="A168" s="243"/>
      <c r="B168" s="244"/>
      <c r="C168" s="245" t="s">
        <v>433</v>
      </c>
      <c r="D168" s="248" t="s">
        <v>43</v>
      </c>
      <c r="E168" s="409">
        <v>210960.44267999995</v>
      </c>
      <c r="F168" s="410">
        <v>3312.3779999999997</v>
      </c>
      <c r="G168" s="410">
        <v>522.85300000000007</v>
      </c>
      <c r="H168" s="410">
        <v>177383.67799999996</v>
      </c>
      <c r="I168" s="410">
        <v>29740.53368</v>
      </c>
      <c r="J168" s="410">
        <v>0</v>
      </c>
      <c r="K168" s="410">
        <v>0</v>
      </c>
      <c r="L168" s="411">
        <v>1</v>
      </c>
    </row>
    <row r="169" spans="1:12" ht="18.95" customHeight="1">
      <c r="A169" s="243"/>
      <c r="B169" s="244"/>
      <c r="C169" s="245"/>
      <c r="D169" s="248" t="s">
        <v>44</v>
      </c>
      <c r="E169" s="409">
        <v>147728.32140999998</v>
      </c>
      <c r="F169" s="410">
        <v>2309.0005000000001</v>
      </c>
      <c r="G169" s="410">
        <v>372.34563000000003</v>
      </c>
      <c r="H169" s="410">
        <v>137143.97014999998</v>
      </c>
      <c r="I169" s="410">
        <v>7902.4801299999999</v>
      </c>
      <c r="J169" s="410">
        <v>0</v>
      </c>
      <c r="K169" s="410">
        <v>0</v>
      </c>
      <c r="L169" s="411">
        <v>0.52500000000000002</v>
      </c>
    </row>
    <row r="170" spans="1:12" ht="18.95" customHeight="1">
      <c r="A170" s="243"/>
      <c r="B170" s="245"/>
      <c r="C170" s="245"/>
      <c r="D170" s="248" t="s">
        <v>45</v>
      </c>
      <c r="E170" s="414">
        <v>0.899455202749601</v>
      </c>
      <c r="F170" s="201">
        <v>0.65820994868871152</v>
      </c>
      <c r="G170" s="201">
        <v>0.95473238461538468</v>
      </c>
      <c r="H170" s="201">
        <v>0.87520083056796416</v>
      </c>
      <c r="I170" s="201">
        <v>2.1692232034037882</v>
      </c>
      <c r="J170" s="201">
        <v>0</v>
      </c>
      <c r="K170" s="201">
        <v>0</v>
      </c>
      <c r="L170" s="415">
        <v>0.52500000000000002</v>
      </c>
    </row>
    <row r="171" spans="1:12" ht="18.95" customHeight="1">
      <c r="A171" s="249"/>
      <c r="B171" s="250"/>
      <c r="C171" s="250"/>
      <c r="D171" s="253" t="s">
        <v>46</v>
      </c>
      <c r="E171" s="416">
        <v>0.70026550728320647</v>
      </c>
      <c r="F171" s="417">
        <v>0.69708242839434398</v>
      </c>
      <c r="G171" s="417">
        <v>0.71214209347560398</v>
      </c>
      <c r="H171" s="417">
        <v>0.77314875695609386</v>
      </c>
      <c r="I171" s="417">
        <v>0.26571413327778587</v>
      </c>
      <c r="J171" s="417">
        <v>0</v>
      </c>
      <c r="K171" s="417">
        <v>0</v>
      </c>
      <c r="L171" s="418">
        <v>0.52500000000000002</v>
      </c>
    </row>
    <row r="172" spans="1:12" ht="18.95" customHeight="1">
      <c r="A172" s="243" t="s">
        <v>434</v>
      </c>
      <c r="B172" s="244" t="s">
        <v>48</v>
      </c>
      <c r="C172" s="245" t="s">
        <v>435</v>
      </c>
      <c r="D172" s="248" t="s">
        <v>42</v>
      </c>
      <c r="E172" s="408">
        <v>120917</v>
      </c>
      <c r="F172" s="349">
        <v>48468</v>
      </c>
      <c r="G172" s="349">
        <v>133</v>
      </c>
      <c r="H172" s="349">
        <v>70451</v>
      </c>
      <c r="I172" s="349">
        <v>1865</v>
      </c>
      <c r="J172" s="349">
        <v>0</v>
      </c>
      <c r="K172" s="349">
        <v>0</v>
      </c>
      <c r="L172" s="350">
        <v>0</v>
      </c>
    </row>
    <row r="173" spans="1:12" ht="18.95" customHeight="1">
      <c r="A173" s="243"/>
      <c r="B173" s="244"/>
      <c r="C173" s="245" t="s">
        <v>436</v>
      </c>
      <c r="D173" s="248" t="s">
        <v>43</v>
      </c>
      <c r="E173" s="409">
        <v>136589.98500000002</v>
      </c>
      <c r="F173" s="410">
        <v>63444.261000000013</v>
      </c>
      <c r="G173" s="410">
        <v>249.5035</v>
      </c>
      <c r="H173" s="410">
        <v>70966.145499999984</v>
      </c>
      <c r="I173" s="410">
        <v>1930.075</v>
      </c>
      <c r="J173" s="410">
        <v>0</v>
      </c>
      <c r="K173" s="410">
        <v>0</v>
      </c>
      <c r="L173" s="411">
        <v>0</v>
      </c>
    </row>
    <row r="174" spans="1:12" ht="18.95" customHeight="1">
      <c r="A174" s="243"/>
      <c r="B174" s="244"/>
      <c r="C174" s="245"/>
      <c r="D174" s="248" t="s">
        <v>44</v>
      </c>
      <c r="E174" s="409">
        <v>79941.361019999968</v>
      </c>
      <c r="F174" s="410">
        <v>26588.012579999999</v>
      </c>
      <c r="G174" s="410">
        <v>153.03031000000001</v>
      </c>
      <c r="H174" s="410">
        <v>51916.632539999984</v>
      </c>
      <c r="I174" s="410">
        <v>1283.68559</v>
      </c>
      <c r="J174" s="410">
        <v>0</v>
      </c>
      <c r="K174" s="410">
        <v>0</v>
      </c>
      <c r="L174" s="411">
        <v>0</v>
      </c>
    </row>
    <row r="175" spans="1:12" ht="18.95" customHeight="1">
      <c r="A175" s="247"/>
      <c r="B175" s="245"/>
      <c r="C175" s="245"/>
      <c r="D175" s="248" t="s">
        <v>45</v>
      </c>
      <c r="E175" s="414">
        <v>0.66112590471149602</v>
      </c>
      <c r="F175" s="201">
        <v>0.54856838697697452</v>
      </c>
      <c r="G175" s="201">
        <v>1.1506038345864662</v>
      </c>
      <c r="H175" s="201">
        <v>0.73691831968318389</v>
      </c>
      <c r="I175" s="201">
        <v>0.68830326541554965</v>
      </c>
      <c r="J175" s="201">
        <v>0</v>
      </c>
      <c r="K175" s="201">
        <v>0</v>
      </c>
      <c r="L175" s="415">
        <v>0</v>
      </c>
    </row>
    <row r="176" spans="1:12" ht="18.95" customHeight="1">
      <c r="A176" s="249"/>
      <c r="B176" s="250"/>
      <c r="C176" s="250"/>
      <c r="D176" s="254" t="s">
        <v>46</v>
      </c>
      <c r="E176" s="416">
        <v>0.58526517167418945</v>
      </c>
      <c r="F176" s="417">
        <v>0.41907671648977035</v>
      </c>
      <c r="G176" s="417">
        <v>0.61333933191317958</v>
      </c>
      <c r="H176" s="417">
        <v>0.73156900623833365</v>
      </c>
      <c r="I176" s="417">
        <v>0.66509622164941773</v>
      </c>
      <c r="J176" s="417">
        <v>0</v>
      </c>
      <c r="K176" s="417">
        <v>0</v>
      </c>
      <c r="L176" s="418">
        <v>0</v>
      </c>
    </row>
    <row r="177" spans="1:12" ht="18.95" customHeight="1">
      <c r="A177" s="243" t="s">
        <v>437</v>
      </c>
      <c r="B177" s="244" t="s">
        <v>48</v>
      </c>
      <c r="C177" s="245" t="s">
        <v>438</v>
      </c>
      <c r="D177" s="259" t="s">
        <v>42</v>
      </c>
      <c r="E177" s="408">
        <v>19490</v>
      </c>
      <c r="F177" s="349">
        <v>19340</v>
      </c>
      <c r="G177" s="349">
        <v>10</v>
      </c>
      <c r="H177" s="349">
        <v>0</v>
      </c>
      <c r="I177" s="349">
        <v>140</v>
      </c>
      <c r="J177" s="349">
        <v>0</v>
      </c>
      <c r="K177" s="349">
        <v>0</v>
      </c>
      <c r="L177" s="350">
        <v>0</v>
      </c>
    </row>
    <row r="178" spans="1:12" ht="18.95" customHeight="1">
      <c r="A178" s="247"/>
      <c r="B178" s="245"/>
      <c r="C178" s="245" t="s">
        <v>439</v>
      </c>
      <c r="D178" s="248" t="s">
        <v>43</v>
      </c>
      <c r="E178" s="409">
        <v>19675.400000000001</v>
      </c>
      <c r="F178" s="410">
        <v>19340</v>
      </c>
      <c r="G178" s="410">
        <v>10</v>
      </c>
      <c r="H178" s="410">
        <v>185.4</v>
      </c>
      <c r="I178" s="410">
        <v>140</v>
      </c>
      <c r="J178" s="410">
        <v>0</v>
      </c>
      <c r="K178" s="410">
        <v>0</v>
      </c>
      <c r="L178" s="411">
        <v>0</v>
      </c>
    </row>
    <row r="179" spans="1:12" ht="18.95" customHeight="1">
      <c r="A179" s="247"/>
      <c r="B179" s="245"/>
      <c r="C179" s="245" t="s">
        <v>440</v>
      </c>
      <c r="D179" s="248" t="s">
        <v>44</v>
      </c>
      <c r="E179" s="409">
        <v>16555.917850000002</v>
      </c>
      <c r="F179" s="410">
        <v>16397.150000000001</v>
      </c>
      <c r="G179" s="410">
        <v>8</v>
      </c>
      <c r="H179" s="410">
        <v>10.767850000000001</v>
      </c>
      <c r="I179" s="410">
        <v>140</v>
      </c>
      <c r="J179" s="410">
        <v>0</v>
      </c>
      <c r="K179" s="410">
        <v>0</v>
      </c>
      <c r="L179" s="411">
        <v>0</v>
      </c>
    </row>
    <row r="180" spans="1:12" ht="18.95" customHeight="1">
      <c r="A180" s="247"/>
      <c r="B180" s="245"/>
      <c r="C180" s="245" t="s">
        <v>441</v>
      </c>
      <c r="D180" s="248" t="s">
        <v>45</v>
      </c>
      <c r="E180" s="414">
        <v>0.8494570472036943</v>
      </c>
      <c r="F180" s="201">
        <v>0.84783609100310242</v>
      </c>
      <c r="G180" s="201">
        <v>0.8</v>
      </c>
      <c r="H180" s="201">
        <v>0</v>
      </c>
      <c r="I180" s="201">
        <v>1</v>
      </c>
      <c r="J180" s="201">
        <v>0</v>
      </c>
      <c r="K180" s="201">
        <v>0</v>
      </c>
      <c r="L180" s="415">
        <v>0</v>
      </c>
    </row>
    <row r="181" spans="1:12" ht="18.95" customHeight="1">
      <c r="A181" s="249"/>
      <c r="B181" s="250"/>
      <c r="C181" s="250"/>
      <c r="D181" s="253" t="s">
        <v>46</v>
      </c>
      <c r="E181" s="416">
        <v>0.84145266932311413</v>
      </c>
      <c r="F181" s="417">
        <v>0.84783609100310242</v>
      </c>
      <c r="G181" s="417">
        <v>0.8</v>
      </c>
      <c r="H181" s="417">
        <v>5.8079018338727077E-2</v>
      </c>
      <c r="I181" s="417">
        <v>1</v>
      </c>
      <c r="J181" s="417">
        <v>0</v>
      </c>
      <c r="K181" s="417">
        <v>0</v>
      </c>
      <c r="L181" s="418">
        <v>0</v>
      </c>
    </row>
    <row r="182" spans="1:12" ht="18.95" customHeight="1">
      <c r="A182" s="243" t="s">
        <v>442</v>
      </c>
      <c r="B182" s="244" t="s">
        <v>48</v>
      </c>
      <c r="C182" s="245" t="s">
        <v>443</v>
      </c>
      <c r="D182" s="246" t="s">
        <v>42</v>
      </c>
      <c r="E182" s="408">
        <v>0</v>
      </c>
      <c r="F182" s="349">
        <v>0</v>
      </c>
      <c r="G182" s="349">
        <v>0</v>
      </c>
      <c r="H182" s="349">
        <v>0</v>
      </c>
      <c r="I182" s="349">
        <v>0</v>
      </c>
      <c r="J182" s="349">
        <v>0</v>
      </c>
      <c r="K182" s="349">
        <v>0</v>
      </c>
      <c r="L182" s="350">
        <v>0</v>
      </c>
    </row>
    <row r="183" spans="1:12" ht="18.95" customHeight="1">
      <c r="A183" s="247"/>
      <c r="B183" s="245"/>
      <c r="C183" s="245"/>
      <c r="D183" s="248" t="s">
        <v>43</v>
      </c>
      <c r="E183" s="409">
        <v>238.261</v>
      </c>
      <c r="F183" s="410">
        <v>93.506</v>
      </c>
      <c r="G183" s="410">
        <v>0</v>
      </c>
      <c r="H183" s="410">
        <v>0</v>
      </c>
      <c r="I183" s="410">
        <v>144.755</v>
      </c>
      <c r="J183" s="410">
        <v>0</v>
      </c>
      <c r="K183" s="410">
        <v>0</v>
      </c>
      <c r="L183" s="411">
        <v>0</v>
      </c>
    </row>
    <row r="184" spans="1:12" ht="18.95" customHeight="1">
      <c r="A184" s="247"/>
      <c r="B184" s="245"/>
      <c r="C184" s="245"/>
      <c r="D184" s="248" t="s">
        <v>44</v>
      </c>
      <c r="E184" s="409">
        <v>0</v>
      </c>
      <c r="F184" s="410">
        <v>0</v>
      </c>
      <c r="G184" s="410">
        <v>0</v>
      </c>
      <c r="H184" s="410">
        <v>0</v>
      </c>
      <c r="I184" s="410">
        <v>0</v>
      </c>
      <c r="J184" s="410">
        <v>0</v>
      </c>
      <c r="K184" s="410">
        <v>0</v>
      </c>
      <c r="L184" s="411">
        <v>0</v>
      </c>
    </row>
    <row r="185" spans="1:12" ht="18.95" customHeight="1">
      <c r="A185" s="247"/>
      <c r="B185" s="245"/>
      <c r="C185" s="245"/>
      <c r="D185" s="248" t="s">
        <v>45</v>
      </c>
      <c r="E185" s="414">
        <v>0</v>
      </c>
      <c r="F185" s="201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0</v>
      </c>
      <c r="L185" s="415">
        <v>0</v>
      </c>
    </row>
    <row r="186" spans="1:12" ht="18.95" customHeight="1">
      <c r="A186" s="249"/>
      <c r="B186" s="250"/>
      <c r="C186" s="250"/>
      <c r="D186" s="253" t="s">
        <v>46</v>
      </c>
      <c r="E186" s="416">
        <v>0</v>
      </c>
      <c r="F186" s="417">
        <v>0</v>
      </c>
      <c r="G186" s="417">
        <v>0</v>
      </c>
      <c r="H186" s="417">
        <v>0</v>
      </c>
      <c r="I186" s="417">
        <v>0</v>
      </c>
      <c r="J186" s="417">
        <v>0</v>
      </c>
      <c r="K186" s="417">
        <v>0</v>
      </c>
      <c r="L186" s="418">
        <v>0</v>
      </c>
    </row>
    <row r="187" spans="1:12" ht="9" customHeight="1">
      <c r="A187" s="245"/>
      <c r="B187" s="245"/>
      <c r="C187" s="245"/>
      <c r="D187" s="248"/>
      <c r="E187" s="263"/>
      <c r="F187" s="263"/>
      <c r="G187" s="263"/>
      <c r="H187" s="263"/>
      <c r="I187" s="263"/>
      <c r="J187" s="263"/>
      <c r="K187" s="263"/>
      <c r="L187" s="263"/>
    </row>
    <row r="188" spans="1:12" s="98" customFormat="1" ht="15.75" customHeight="1">
      <c r="A188" s="1565" t="s">
        <v>558</v>
      </c>
      <c r="B188" s="1560"/>
      <c r="C188" s="1560"/>
      <c r="F188" s="97"/>
      <c r="G188" s="97"/>
      <c r="H188" s="97"/>
      <c r="I188" s="97"/>
      <c r="J188" s="97"/>
    </row>
    <row r="190" spans="1:12">
      <c r="E190" s="265"/>
      <c r="F190" s="265"/>
      <c r="G190" s="265"/>
      <c r="H190" s="265"/>
      <c r="I190" s="265"/>
      <c r="J190" s="265"/>
      <c r="K190" s="265"/>
      <c r="L190" s="265"/>
    </row>
    <row r="191" spans="1:12">
      <c r="E191" s="265"/>
      <c r="F191" s="265"/>
      <c r="G191" s="265"/>
      <c r="H191" s="265"/>
      <c r="I191" s="265"/>
      <c r="J191" s="265"/>
      <c r="K191" s="265"/>
      <c r="L191" s="265"/>
    </row>
    <row r="192" spans="1:12">
      <c r="G192" s="252"/>
      <c r="H192" s="419"/>
      <c r="I192" s="420"/>
      <c r="J192" s="252"/>
    </row>
  </sheetData>
  <mergeCells count="1">
    <mergeCell ref="A188:C188"/>
  </mergeCells>
  <phoneticPr fontId="37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48" fitToHeight="0" orientation="landscape" useFirstPageNumber="1" r:id="rId1"/>
  <headerFooter alignWithMargins="0">
    <oddHeader>&amp;C&amp;12 - &amp;P -</oddHeader>
  </headerFooter>
  <rowBreaks count="4" manualBreakCount="4">
    <brk id="56" max="11" man="1"/>
    <brk id="101" max="11" man="1"/>
    <brk id="146" max="11" man="1"/>
    <brk id="17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2"/>
  <sheetViews>
    <sheetView showGridLines="0" zoomScale="75" zoomScaleNormal="75" workbookViewId="0">
      <selection activeCell="K28" sqref="K28"/>
    </sheetView>
  </sheetViews>
  <sheetFormatPr defaultColWidth="16.28515625" defaultRowHeight="15"/>
  <cols>
    <col min="1" max="1" width="3.5703125" style="143" customWidth="1"/>
    <col min="2" max="2" width="1.5703125" style="143" customWidth="1"/>
    <col min="3" max="3" width="42.5703125" style="143" bestFit="1" customWidth="1"/>
    <col min="4" max="4" width="2.7109375" style="143" customWidth="1"/>
    <col min="5" max="5" width="14.5703125" style="143" customWidth="1"/>
    <col min="6" max="11" width="14.7109375" style="143" customWidth="1"/>
    <col min="12" max="12" width="23.140625" style="143" customWidth="1"/>
    <col min="13" max="16384" width="16.28515625" style="143"/>
  </cols>
  <sheetData>
    <row r="1" spans="1:14" ht="15.75" customHeight="1">
      <c r="A1" s="140" t="s">
        <v>345</v>
      </c>
      <c r="B1" s="141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4" ht="15" customHeight="1">
      <c r="A2" s="144" t="s">
        <v>346</v>
      </c>
      <c r="B2" s="144"/>
      <c r="C2" s="144"/>
      <c r="D2" s="144"/>
      <c r="E2" s="144"/>
      <c r="F2" s="144"/>
      <c r="G2" s="145"/>
      <c r="H2" s="145"/>
      <c r="I2" s="145"/>
      <c r="J2" s="145"/>
      <c r="K2" s="145"/>
      <c r="L2" s="145"/>
    </row>
    <row r="3" spans="1:14" ht="15" customHeight="1">
      <c r="A3" s="144"/>
      <c r="B3" s="144"/>
      <c r="C3" s="144"/>
      <c r="D3" s="144"/>
      <c r="E3" s="144"/>
      <c r="F3" s="144"/>
      <c r="G3" s="145"/>
      <c r="H3" s="145"/>
      <c r="I3" s="145"/>
      <c r="J3" s="145"/>
      <c r="K3" s="145"/>
      <c r="L3" s="145"/>
    </row>
    <row r="4" spans="1:14" ht="15" customHeight="1">
      <c r="A4" s="142"/>
      <c r="B4" s="146"/>
      <c r="C4" s="146"/>
      <c r="D4" s="142"/>
      <c r="E4" s="142"/>
      <c r="F4" s="142"/>
      <c r="G4" s="142"/>
      <c r="H4" s="142"/>
      <c r="I4" s="142"/>
      <c r="J4" s="141"/>
      <c r="K4" s="141"/>
      <c r="L4" s="147" t="s">
        <v>2</v>
      </c>
    </row>
    <row r="5" spans="1:14" ht="15.95" customHeight="1">
      <c r="A5" s="148" t="s">
        <v>4</v>
      </c>
      <c r="B5" s="149" t="s">
        <v>4</v>
      </c>
      <c r="C5" s="150" t="s">
        <v>3</v>
      </c>
      <c r="D5" s="149"/>
      <c r="E5" s="19" t="s">
        <v>4</v>
      </c>
      <c r="F5" s="151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4" ht="15.95" customHeight="1">
      <c r="A6" s="153"/>
      <c r="B6" s="154"/>
      <c r="C6" s="155" t="s">
        <v>446</v>
      </c>
      <c r="D6" s="154"/>
      <c r="E6" s="156"/>
      <c r="F6" s="157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4" ht="15.95" customHeight="1">
      <c r="A7" s="153" t="s">
        <v>4</v>
      </c>
      <c r="B7" s="154"/>
      <c r="C7" s="155" t="s">
        <v>11</v>
      </c>
      <c r="D7" s="154"/>
      <c r="E7" s="32" t="s">
        <v>12</v>
      </c>
      <c r="F7" s="157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4" ht="15.95" customHeight="1">
      <c r="A8" s="158" t="s">
        <v>4</v>
      </c>
      <c r="B8" s="159"/>
      <c r="C8" s="155" t="s">
        <v>20</v>
      </c>
      <c r="D8" s="154"/>
      <c r="E8" s="32" t="s">
        <v>4</v>
      </c>
      <c r="F8" s="157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4" ht="15.95" customHeight="1">
      <c r="A9" s="160" t="s">
        <v>4</v>
      </c>
      <c r="B9" s="152"/>
      <c r="C9" s="155" t="s">
        <v>27</v>
      </c>
      <c r="D9" s="154"/>
      <c r="E9" s="161" t="s">
        <v>4</v>
      </c>
      <c r="F9" s="157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4" ht="15.95" customHeight="1">
      <c r="A10" s="153"/>
      <c r="B10" s="154"/>
      <c r="C10" s="155" t="s">
        <v>31</v>
      </c>
      <c r="D10" s="162"/>
      <c r="E10" s="46"/>
      <c r="F10" s="163"/>
      <c r="G10" s="44"/>
      <c r="H10" s="45"/>
      <c r="I10" s="46"/>
      <c r="J10" s="47"/>
      <c r="K10" s="45"/>
      <c r="L10" s="46"/>
    </row>
    <row r="11" spans="1:14" ht="12" customHeight="1">
      <c r="A11" s="164">
        <v>1</v>
      </c>
      <c r="B11" s="165"/>
      <c r="C11" s="165"/>
      <c r="D11" s="166"/>
      <c r="E11" s="167" t="s">
        <v>33</v>
      </c>
      <c r="F11" s="55" t="s">
        <v>34</v>
      </c>
      <c r="G11" s="54" t="s">
        <v>35</v>
      </c>
      <c r="H11" s="55" t="s">
        <v>36</v>
      </c>
      <c r="I11" s="56" t="s">
        <v>37</v>
      </c>
      <c r="J11" s="55" t="s">
        <v>38</v>
      </c>
      <c r="K11" s="56" t="s">
        <v>39</v>
      </c>
      <c r="L11" s="58" t="s">
        <v>40</v>
      </c>
    </row>
    <row r="12" spans="1:14" ht="18.95" customHeight="1">
      <c r="A12" s="168" t="s">
        <v>4</v>
      </c>
      <c r="B12" s="169" t="s">
        <v>4</v>
      </c>
      <c r="C12" s="169" t="s">
        <v>41</v>
      </c>
      <c r="D12" s="170" t="s">
        <v>42</v>
      </c>
      <c r="E12" s="421">
        <v>50089646</v>
      </c>
      <c r="F12" s="421">
        <v>45862048</v>
      </c>
      <c r="G12" s="421">
        <v>28905</v>
      </c>
      <c r="H12" s="421">
        <v>3713980</v>
      </c>
      <c r="I12" s="421">
        <v>268120</v>
      </c>
      <c r="J12" s="421">
        <v>0</v>
      </c>
      <c r="K12" s="421">
        <v>0</v>
      </c>
      <c r="L12" s="422">
        <v>216593</v>
      </c>
      <c r="M12" s="171"/>
      <c r="N12" s="171"/>
    </row>
    <row r="13" spans="1:14" ht="18.95" customHeight="1">
      <c r="A13" s="172"/>
      <c r="B13" s="173"/>
      <c r="C13" s="169"/>
      <c r="D13" s="170" t="s">
        <v>43</v>
      </c>
      <c r="E13" s="423">
        <v>59399653.992430009</v>
      </c>
      <c r="F13" s="421">
        <v>52531835.748800009</v>
      </c>
      <c r="G13" s="421">
        <v>39915.871090000001</v>
      </c>
      <c r="H13" s="421">
        <v>4207706.6924799997</v>
      </c>
      <c r="I13" s="421">
        <v>2301462.3208900001</v>
      </c>
      <c r="J13" s="421">
        <v>0</v>
      </c>
      <c r="K13" s="421">
        <v>0</v>
      </c>
      <c r="L13" s="424">
        <v>318733.35917000001</v>
      </c>
      <c r="M13" s="171"/>
      <c r="N13" s="171"/>
    </row>
    <row r="14" spans="1:14" ht="18.95" customHeight="1">
      <c r="A14" s="172"/>
      <c r="B14" s="173"/>
      <c r="C14" s="174" t="s">
        <v>4</v>
      </c>
      <c r="D14" s="170" t="s">
        <v>44</v>
      </c>
      <c r="E14" s="423">
        <v>47889327.264000013</v>
      </c>
      <c r="F14" s="421">
        <v>43748292.386130013</v>
      </c>
      <c r="G14" s="421">
        <v>28388.018120000001</v>
      </c>
      <c r="H14" s="421">
        <v>3196804.1099200002</v>
      </c>
      <c r="I14" s="421">
        <v>736439.05687999993</v>
      </c>
      <c r="J14" s="421">
        <v>0</v>
      </c>
      <c r="K14" s="421">
        <v>0</v>
      </c>
      <c r="L14" s="424">
        <v>179403.69295000006</v>
      </c>
      <c r="M14" s="171"/>
      <c r="N14" s="171"/>
    </row>
    <row r="15" spans="1:14" ht="18.95" customHeight="1">
      <c r="A15" s="172"/>
      <c r="B15" s="173"/>
      <c r="C15" s="169"/>
      <c r="D15" s="170" t="s">
        <v>45</v>
      </c>
      <c r="E15" s="425">
        <v>0.95607238398131245</v>
      </c>
      <c r="F15" s="425">
        <v>0.95391057080856945</v>
      </c>
      <c r="G15" s="403">
        <v>0.98211444801937386</v>
      </c>
      <c r="H15" s="403">
        <v>0.86074887584747362</v>
      </c>
      <c r="I15" s="403">
        <v>2.7466770732507828</v>
      </c>
      <c r="J15" s="403">
        <v>0</v>
      </c>
      <c r="K15" s="403">
        <v>0</v>
      </c>
      <c r="L15" s="404">
        <v>0.82829866593103219</v>
      </c>
      <c r="M15" s="171"/>
      <c r="N15" s="171"/>
    </row>
    <row r="16" spans="1:14" ht="18.95" customHeight="1">
      <c r="A16" s="175"/>
      <c r="B16" s="176"/>
      <c r="C16" s="177"/>
      <c r="D16" s="178" t="s">
        <v>46</v>
      </c>
      <c r="E16" s="406">
        <v>0.80622232698700758</v>
      </c>
      <c r="F16" s="406">
        <v>0.83279580396406305</v>
      </c>
      <c r="G16" s="406">
        <v>0.71119625714774803</v>
      </c>
      <c r="H16" s="406">
        <v>0.75974975053116667</v>
      </c>
      <c r="I16" s="406">
        <v>0.31998744893429804</v>
      </c>
      <c r="J16" s="406">
        <v>0</v>
      </c>
      <c r="K16" s="406">
        <v>0</v>
      </c>
      <c r="L16" s="407">
        <v>0.56286450033713942</v>
      </c>
      <c r="M16" s="171"/>
      <c r="N16" s="171"/>
    </row>
    <row r="17" spans="1:14" ht="18.95" customHeight="1">
      <c r="A17" s="179" t="s">
        <v>50</v>
      </c>
      <c r="B17" s="180" t="s">
        <v>48</v>
      </c>
      <c r="C17" s="181" t="s">
        <v>347</v>
      </c>
      <c r="D17" s="182" t="s">
        <v>42</v>
      </c>
      <c r="E17" s="426">
        <v>3322250</v>
      </c>
      <c r="F17" s="353">
        <v>3033080</v>
      </c>
      <c r="G17" s="353">
        <v>2404</v>
      </c>
      <c r="H17" s="353">
        <v>256864</v>
      </c>
      <c r="I17" s="353">
        <v>19598</v>
      </c>
      <c r="J17" s="353">
        <v>0</v>
      </c>
      <c r="K17" s="353">
        <v>0</v>
      </c>
      <c r="L17" s="354">
        <v>10304</v>
      </c>
      <c r="M17" s="171"/>
      <c r="N17" s="171"/>
    </row>
    <row r="18" spans="1:14" ht="18.95" customHeight="1">
      <c r="A18" s="179"/>
      <c r="B18" s="180"/>
      <c r="C18" s="181"/>
      <c r="D18" s="182" t="s">
        <v>43</v>
      </c>
      <c r="E18" s="427">
        <v>3938279.281119999</v>
      </c>
      <c r="F18" s="427">
        <v>3467026.1317299996</v>
      </c>
      <c r="G18" s="427">
        <v>3141.3509999999997</v>
      </c>
      <c r="H18" s="427">
        <v>269060.37667999993</v>
      </c>
      <c r="I18" s="427">
        <v>177122.34170999995</v>
      </c>
      <c r="J18" s="427">
        <v>0</v>
      </c>
      <c r="K18" s="427">
        <v>0</v>
      </c>
      <c r="L18" s="428">
        <v>21929.079999999994</v>
      </c>
      <c r="M18" s="171"/>
      <c r="N18" s="171"/>
    </row>
    <row r="19" spans="1:14" ht="18.95" customHeight="1">
      <c r="A19" s="179"/>
      <c r="B19" s="180"/>
      <c r="C19" s="181"/>
      <c r="D19" s="182" t="s">
        <v>44</v>
      </c>
      <c r="E19" s="427">
        <v>3131924.9788799994</v>
      </c>
      <c r="F19" s="427">
        <v>2854354.4207199994</v>
      </c>
      <c r="G19" s="427">
        <v>2285.6745000000001</v>
      </c>
      <c r="H19" s="427">
        <v>205755.53211000009</v>
      </c>
      <c r="I19" s="427">
        <v>55991.692129999996</v>
      </c>
      <c r="J19" s="427">
        <v>0</v>
      </c>
      <c r="K19" s="427">
        <v>0</v>
      </c>
      <c r="L19" s="428">
        <v>13537.659420000005</v>
      </c>
      <c r="M19" s="171"/>
      <c r="N19" s="171"/>
    </row>
    <row r="20" spans="1:14" ht="18.95" customHeight="1">
      <c r="A20" s="179"/>
      <c r="B20" s="180"/>
      <c r="C20" s="181"/>
      <c r="D20" s="182" t="s">
        <v>45</v>
      </c>
      <c r="E20" s="429">
        <v>0.9427120111009103</v>
      </c>
      <c r="F20" s="429">
        <v>0.94107455811254548</v>
      </c>
      <c r="G20" s="201">
        <v>0.95077974209650584</v>
      </c>
      <c r="H20" s="201">
        <v>0.80102907417933256</v>
      </c>
      <c r="I20" s="201">
        <v>2.8570105179099907</v>
      </c>
      <c r="J20" s="201">
        <v>0</v>
      </c>
      <c r="K20" s="201">
        <v>0</v>
      </c>
      <c r="L20" s="415">
        <v>1.3138256424689447</v>
      </c>
      <c r="M20" s="171"/>
      <c r="N20" s="171"/>
    </row>
    <row r="21" spans="1:14" s="186" customFormat="1" ht="18.95" customHeight="1">
      <c r="A21" s="183"/>
      <c r="B21" s="184"/>
      <c r="C21" s="181"/>
      <c r="D21" s="185" t="s">
        <v>46</v>
      </c>
      <c r="E21" s="417">
        <v>0.79525212797740386</v>
      </c>
      <c r="F21" s="417">
        <v>0.82328609946061027</v>
      </c>
      <c r="G21" s="417">
        <v>0.7276087581425954</v>
      </c>
      <c r="H21" s="417">
        <v>0.76471881385459506</v>
      </c>
      <c r="I21" s="417">
        <v>0.31611874362904735</v>
      </c>
      <c r="J21" s="417">
        <v>0</v>
      </c>
      <c r="K21" s="417">
        <v>0</v>
      </c>
      <c r="L21" s="418">
        <v>0.61733822941956562</v>
      </c>
      <c r="M21" s="171"/>
      <c r="N21" s="171"/>
    </row>
    <row r="22" spans="1:14" ht="18.95" customHeight="1">
      <c r="A22" s="179" t="s">
        <v>54</v>
      </c>
      <c r="B22" s="180" t="s">
        <v>48</v>
      </c>
      <c r="C22" s="187" t="s">
        <v>348</v>
      </c>
      <c r="D22" s="182" t="s">
        <v>42</v>
      </c>
      <c r="E22" s="426">
        <v>2930166</v>
      </c>
      <c r="F22" s="353">
        <v>2718475</v>
      </c>
      <c r="G22" s="353">
        <v>1427</v>
      </c>
      <c r="H22" s="353">
        <v>193045</v>
      </c>
      <c r="I22" s="353">
        <v>10947</v>
      </c>
      <c r="J22" s="353">
        <v>0</v>
      </c>
      <c r="K22" s="353">
        <v>0</v>
      </c>
      <c r="L22" s="354">
        <v>6272</v>
      </c>
      <c r="M22" s="171"/>
      <c r="N22" s="171"/>
    </row>
    <row r="23" spans="1:14" ht="18.95" customHeight="1">
      <c r="A23" s="179"/>
      <c r="B23" s="180"/>
      <c r="C23" s="181"/>
      <c r="D23" s="182" t="s">
        <v>43</v>
      </c>
      <c r="E23" s="426">
        <v>3502900.0347999996</v>
      </c>
      <c r="F23" s="427">
        <v>3119663.8349799993</v>
      </c>
      <c r="G23" s="427">
        <v>1987.6030000000001</v>
      </c>
      <c r="H23" s="427">
        <v>216765.5210199999</v>
      </c>
      <c r="I23" s="427">
        <v>154049.67779999998</v>
      </c>
      <c r="J23" s="427">
        <v>0</v>
      </c>
      <c r="K23" s="427">
        <v>0</v>
      </c>
      <c r="L23" s="428">
        <v>10433.397999999999</v>
      </c>
      <c r="M23" s="171"/>
      <c r="N23" s="171"/>
    </row>
    <row r="24" spans="1:14" ht="18.95" customHeight="1">
      <c r="A24" s="179"/>
      <c r="B24" s="180"/>
      <c r="C24" s="181"/>
      <c r="D24" s="182" t="s">
        <v>44</v>
      </c>
      <c r="E24" s="426">
        <v>2812559.2577400003</v>
      </c>
      <c r="F24" s="427">
        <v>2586663.3039300004</v>
      </c>
      <c r="G24" s="427">
        <v>1481.9927199999997</v>
      </c>
      <c r="H24" s="427">
        <v>161781.32643999998</v>
      </c>
      <c r="I24" s="427">
        <v>54984.039140000001</v>
      </c>
      <c r="J24" s="427">
        <v>0</v>
      </c>
      <c r="K24" s="427">
        <v>0</v>
      </c>
      <c r="L24" s="428">
        <v>7648.595510000001</v>
      </c>
      <c r="M24" s="171"/>
      <c r="N24" s="171"/>
    </row>
    <row r="25" spans="1:14" ht="18.95" customHeight="1">
      <c r="A25" s="179"/>
      <c r="B25" s="180"/>
      <c r="C25" s="181"/>
      <c r="D25" s="182" t="s">
        <v>45</v>
      </c>
      <c r="E25" s="429">
        <v>0.95986345406369478</v>
      </c>
      <c r="F25" s="429">
        <v>0.95151263260835595</v>
      </c>
      <c r="G25" s="201">
        <v>1.0385372950245269</v>
      </c>
      <c r="H25" s="201">
        <v>0.8380498144992099</v>
      </c>
      <c r="I25" s="201">
        <v>5.0227495332054444</v>
      </c>
      <c r="J25" s="201">
        <v>0</v>
      </c>
      <c r="K25" s="201">
        <v>0</v>
      </c>
      <c r="L25" s="415">
        <v>1.219482702487245</v>
      </c>
      <c r="M25" s="171"/>
      <c r="N25" s="171"/>
    </row>
    <row r="26" spans="1:14" ht="18.95" customHeight="1">
      <c r="A26" s="183"/>
      <c r="B26" s="184"/>
      <c r="C26" s="181"/>
      <c r="D26" s="182" t="s">
        <v>46</v>
      </c>
      <c r="E26" s="417">
        <v>0.80292307225392612</v>
      </c>
      <c r="F26" s="417">
        <v>0.8291480879851223</v>
      </c>
      <c r="G26" s="417">
        <v>0.74561807362939159</v>
      </c>
      <c r="H26" s="417">
        <v>0.74634252568734494</v>
      </c>
      <c r="I26" s="417">
        <v>0.35692407751339034</v>
      </c>
      <c r="J26" s="417">
        <v>0</v>
      </c>
      <c r="K26" s="417">
        <v>0</v>
      </c>
      <c r="L26" s="418">
        <v>0.73308767766742933</v>
      </c>
      <c r="M26" s="171"/>
      <c r="N26" s="171"/>
    </row>
    <row r="27" spans="1:14" ht="18.95" customHeight="1">
      <c r="A27" s="179" t="s">
        <v>58</v>
      </c>
      <c r="B27" s="180" t="s">
        <v>48</v>
      </c>
      <c r="C27" s="187" t="s">
        <v>349</v>
      </c>
      <c r="D27" s="188" t="s">
        <v>42</v>
      </c>
      <c r="E27" s="426">
        <v>3144417</v>
      </c>
      <c r="F27" s="353">
        <v>2834429</v>
      </c>
      <c r="G27" s="353">
        <v>2316</v>
      </c>
      <c r="H27" s="353">
        <v>251277</v>
      </c>
      <c r="I27" s="353">
        <v>14866</v>
      </c>
      <c r="J27" s="353">
        <v>0</v>
      </c>
      <c r="K27" s="353">
        <v>0</v>
      </c>
      <c r="L27" s="354">
        <v>41529</v>
      </c>
      <c r="M27" s="171"/>
      <c r="N27" s="171"/>
    </row>
    <row r="28" spans="1:14" ht="18.95" customHeight="1">
      <c r="A28" s="179"/>
      <c r="B28" s="180"/>
      <c r="C28" s="181"/>
      <c r="D28" s="182" t="s">
        <v>43</v>
      </c>
      <c r="E28" s="426">
        <v>3750030.1275200006</v>
      </c>
      <c r="F28" s="427">
        <v>3215633.4400700005</v>
      </c>
      <c r="G28" s="427">
        <v>2821.3678</v>
      </c>
      <c r="H28" s="427">
        <v>324333.72015000001</v>
      </c>
      <c r="I28" s="427">
        <v>161260.91764000003</v>
      </c>
      <c r="J28" s="427">
        <v>0</v>
      </c>
      <c r="K28" s="427">
        <v>0</v>
      </c>
      <c r="L28" s="428">
        <v>45980.681859999997</v>
      </c>
      <c r="M28" s="171"/>
      <c r="N28" s="171"/>
    </row>
    <row r="29" spans="1:14" ht="18.95" customHeight="1">
      <c r="A29" s="179"/>
      <c r="B29" s="180"/>
      <c r="C29" s="181"/>
      <c r="D29" s="182" t="s">
        <v>44</v>
      </c>
      <c r="E29" s="426">
        <v>2973687.7067000004</v>
      </c>
      <c r="F29" s="427">
        <v>2665428.6616000007</v>
      </c>
      <c r="G29" s="427">
        <v>2290.2455099999997</v>
      </c>
      <c r="H29" s="427">
        <v>236418.50814999975</v>
      </c>
      <c r="I29" s="427">
        <v>58912.16483999999</v>
      </c>
      <c r="J29" s="427">
        <v>0</v>
      </c>
      <c r="K29" s="427">
        <v>0</v>
      </c>
      <c r="L29" s="428">
        <v>10638.1266</v>
      </c>
      <c r="M29" s="171"/>
      <c r="N29" s="171"/>
    </row>
    <row r="30" spans="1:14" ht="18.95" customHeight="1">
      <c r="A30" s="179"/>
      <c r="B30" s="180"/>
      <c r="C30" s="181"/>
      <c r="D30" s="182" t="s">
        <v>45</v>
      </c>
      <c r="E30" s="429">
        <v>0.94570399113730796</v>
      </c>
      <c r="F30" s="429">
        <v>0.94037587873959827</v>
      </c>
      <c r="G30" s="201">
        <v>0.98887975388601024</v>
      </c>
      <c r="H30" s="201">
        <v>0.94086807845524956</v>
      </c>
      <c r="I30" s="201">
        <v>3.9628793784474632</v>
      </c>
      <c r="J30" s="201">
        <v>0</v>
      </c>
      <c r="K30" s="201">
        <v>0</v>
      </c>
      <c r="L30" s="415">
        <v>0.25616139565123164</v>
      </c>
      <c r="M30" s="171"/>
      <c r="N30" s="171"/>
    </row>
    <row r="31" spans="1:14" ht="18.95" customHeight="1">
      <c r="A31" s="183"/>
      <c r="B31" s="184"/>
      <c r="C31" s="181"/>
      <c r="D31" s="185" t="s">
        <v>46</v>
      </c>
      <c r="E31" s="417">
        <v>0.79297701767174411</v>
      </c>
      <c r="F31" s="417">
        <v>0.82889692226299816</v>
      </c>
      <c r="G31" s="417">
        <v>0.81175007030278001</v>
      </c>
      <c r="H31" s="417">
        <v>0.72893594918425175</v>
      </c>
      <c r="I31" s="417">
        <v>0.36532202409709652</v>
      </c>
      <c r="J31" s="417">
        <v>0</v>
      </c>
      <c r="K31" s="417">
        <v>0</v>
      </c>
      <c r="L31" s="418">
        <v>0.23136078391335105</v>
      </c>
      <c r="M31" s="171"/>
      <c r="N31" s="171"/>
    </row>
    <row r="32" spans="1:14" ht="18.95" customHeight="1">
      <c r="A32" s="179" t="s">
        <v>62</v>
      </c>
      <c r="B32" s="180" t="s">
        <v>48</v>
      </c>
      <c r="C32" s="187" t="s">
        <v>350</v>
      </c>
      <c r="D32" s="182" t="s">
        <v>42</v>
      </c>
      <c r="E32" s="426">
        <v>1456319</v>
      </c>
      <c r="F32" s="353">
        <v>1307360</v>
      </c>
      <c r="G32" s="353">
        <v>1289</v>
      </c>
      <c r="H32" s="353">
        <v>125605</v>
      </c>
      <c r="I32" s="353">
        <v>10638</v>
      </c>
      <c r="J32" s="353">
        <v>0</v>
      </c>
      <c r="K32" s="353">
        <v>0</v>
      </c>
      <c r="L32" s="354">
        <v>11427</v>
      </c>
      <c r="M32" s="171"/>
      <c r="N32" s="171"/>
    </row>
    <row r="33" spans="1:14" ht="18.95" customHeight="1">
      <c r="A33" s="179"/>
      <c r="B33" s="180"/>
      <c r="C33" s="181"/>
      <c r="D33" s="182" t="s">
        <v>43</v>
      </c>
      <c r="E33" s="426">
        <v>1745066.4007999995</v>
      </c>
      <c r="F33" s="427">
        <v>1505315.3662999994</v>
      </c>
      <c r="G33" s="427">
        <v>1616.9840200000001</v>
      </c>
      <c r="H33" s="427">
        <v>137320.60275999995</v>
      </c>
      <c r="I33" s="427">
        <v>81663.487339999992</v>
      </c>
      <c r="J33" s="427">
        <v>0</v>
      </c>
      <c r="K33" s="427">
        <v>0</v>
      </c>
      <c r="L33" s="428">
        <v>19149.960379999997</v>
      </c>
      <c r="M33" s="171"/>
      <c r="N33" s="171"/>
    </row>
    <row r="34" spans="1:14" ht="18.95" customHeight="1">
      <c r="A34" s="179"/>
      <c r="B34" s="180"/>
      <c r="C34" s="181"/>
      <c r="D34" s="182" t="s">
        <v>44</v>
      </c>
      <c r="E34" s="426">
        <v>1401385.149070001</v>
      </c>
      <c r="F34" s="427">
        <v>1258365.0339300008</v>
      </c>
      <c r="G34" s="427">
        <v>1278.6249800000001</v>
      </c>
      <c r="H34" s="427">
        <v>104796.70400000004</v>
      </c>
      <c r="I34" s="427">
        <v>21807.238439999994</v>
      </c>
      <c r="J34" s="427">
        <v>0</v>
      </c>
      <c r="K34" s="427">
        <v>0</v>
      </c>
      <c r="L34" s="428">
        <v>15137.547719999999</v>
      </c>
      <c r="M34" s="171"/>
      <c r="N34" s="171"/>
    </row>
    <row r="35" spans="1:14" ht="18.95" customHeight="1">
      <c r="A35" s="189" t="s">
        <v>4</v>
      </c>
      <c r="B35" s="180"/>
      <c r="C35" s="181"/>
      <c r="D35" s="182" t="s">
        <v>45</v>
      </c>
      <c r="E35" s="429">
        <v>0.96227897120754513</v>
      </c>
      <c r="F35" s="429">
        <v>0.96252373786103362</v>
      </c>
      <c r="G35" s="201">
        <v>0.99195110938712183</v>
      </c>
      <c r="H35" s="201">
        <v>0.83433544842960106</v>
      </c>
      <c r="I35" s="201">
        <v>2.0499378116187246</v>
      </c>
      <c r="J35" s="201">
        <v>0</v>
      </c>
      <c r="K35" s="201">
        <v>0</v>
      </c>
      <c r="L35" s="415">
        <v>1.3247175741664479</v>
      </c>
      <c r="M35" s="171"/>
      <c r="N35" s="171"/>
    </row>
    <row r="36" spans="1:14" ht="18.95" customHeight="1">
      <c r="A36" s="183"/>
      <c r="B36" s="184"/>
      <c r="C36" s="181"/>
      <c r="D36" s="190" t="s">
        <v>46</v>
      </c>
      <c r="E36" s="417">
        <v>0.80305548741730226</v>
      </c>
      <c r="F36" s="417">
        <v>0.83594777685888377</v>
      </c>
      <c r="G36" s="417">
        <v>0.79074682506757243</v>
      </c>
      <c r="H36" s="417">
        <v>0.7631535391900145</v>
      </c>
      <c r="I36" s="417">
        <v>0.26703780539284516</v>
      </c>
      <c r="J36" s="417">
        <v>0</v>
      </c>
      <c r="K36" s="417">
        <v>0</v>
      </c>
      <c r="L36" s="418">
        <v>0.79047410123153483</v>
      </c>
      <c r="M36" s="171"/>
      <c r="N36" s="171"/>
    </row>
    <row r="37" spans="1:14" ht="18.95" customHeight="1">
      <c r="A37" s="179" t="s">
        <v>67</v>
      </c>
      <c r="B37" s="180" t="s">
        <v>48</v>
      </c>
      <c r="C37" s="187" t="s">
        <v>351</v>
      </c>
      <c r="D37" s="188" t="s">
        <v>42</v>
      </c>
      <c r="E37" s="426">
        <v>3163170</v>
      </c>
      <c r="F37" s="353">
        <v>2870095</v>
      </c>
      <c r="G37" s="353">
        <v>2373</v>
      </c>
      <c r="H37" s="353">
        <v>266515</v>
      </c>
      <c r="I37" s="353">
        <v>15775</v>
      </c>
      <c r="J37" s="353">
        <v>0</v>
      </c>
      <c r="K37" s="353">
        <v>0</v>
      </c>
      <c r="L37" s="354">
        <v>8412</v>
      </c>
      <c r="M37" s="171"/>
      <c r="N37" s="171"/>
    </row>
    <row r="38" spans="1:14" ht="18.95" customHeight="1">
      <c r="A38" s="179"/>
      <c r="B38" s="180"/>
      <c r="C38" s="181"/>
      <c r="D38" s="182" t="s">
        <v>43</v>
      </c>
      <c r="E38" s="426">
        <v>3649731.8152899998</v>
      </c>
      <c r="F38" s="427">
        <v>3231472.3347499999</v>
      </c>
      <c r="G38" s="427">
        <v>2988.4859999999994</v>
      </c>
      <c r="H38" s="427">
        <v>284684.95753999992</v>
      </c>
      <c r="I38" s="427">
        <v>118655.00100000002</v>
      </c>
      <c r="J38" s="427">
        <v>0</v>
      </c>
      <c r="K38" s="427">
        <v>0</v>
      </c>
      <c r="L38" s="428">
        <v>11931.036</v>
      </c>
      <c r="M38" s="171"/>
      <c r="N38" s="171"/>
    </row>
    <row r="39" spans="1:14" ht="18.95" customHeight="1">
      <c r="A39" s="179"/>
      <c r="B39" s="180"/>
      <c r="C39" s="181"/>
      <c r="D39" s="182" t="s">
        <v>44</v>
      </c>
      <c r="E39" s="426">
        <v>2925463.7400800018</v>
      </c>
      <c r="F39" s="427">
        <v>2668564.4190200013</v>
      </c>
      <c r="G39" s="427">
        <v>2335.7669400000009</v>
      </c>
      <c r="H39" s="427">
        <v>217532.6605</v>
      </c>
      <c r="I39" s="427">
        <v>33520.033330000006</v>
      </c>
      <c r="J39" s="427">
        <v>0</v>
      </c>
      <c r="K39" s="427">
        <v>0</v>
      </c>
      <c r="L39" s="428">
        <v>3510.8602900000005</v>
      </c>
      <c r="M39" s="171"/>
      <c r="N39" s="171"/>
    </row>
    <row r="40" spans="1:14" ht="18.95" customHeight="1">
      <c r="A40" s="179"/>
      <c r="B40" s="180"/>
      <c r="C40" s="181"/>
      <c r="D40" s="182" t="s">
        <v>45</v>
      </c>
      <c r="E40" s="429">
        <v>0.92485188594985468</v>
      </c>
      <c r="F40" s="429">
        <v>0.92978260964184156</v>
      </c>
      <c r="G40" s="201">
        <v>0.98430970922882466</v>
      </c>
      <c r="H40" s="201">
        <v>0.81621169727782672</v>
      </c>
      <c r="I40" s="201">
        <v>2.124883253882726</v>
      </c>
      <c r="J40" s="201">
        <v>0</v>
      </c>
      <c r="K40" s="201">
        <v>0</v>
      </c>
      <c r="L40" s="415">
        <v>0.41736332501188783</v>
      </c>
      <c r="M40" s="171"/>
      <c r="N40" s="171"/>
    </row>
    <row r="41" spans="1:14" ht="18.95" customHeight="1">
      <c r="A41" s="183"/>
      <c r="B41" s="184"/>
      <c r="C41" s="191"/>
      <c r="D41" s="190" t="s">
        <v>46</v>
      </c>
      <c r="E41" s="417">
        <v>0.80155580961434303</v>
      </c>
      <c r="F41" s="417">
        <v>0.82580450722826704</v>
      </c>
      <c r="G41" s="417">
        <v>0.78158871749775682</v>
      </c>
      <c r="H41" s="417">
        <v>0.76411715736485786</v>
      </c>
      <c r="I41" s="417">
        <v>0.28249996247524367</v>
      </c>
      <c r="J41" s="417">
        <v>0</v>
      </c>
      <c r="K41" s="417">
        <v>0</v>
      </c>
      <c r="L41" s="418">
        <v>0.29426281925559528</v>
      </c>
      <c r="M41" s="171"/>
      <c r="N41" s="171"/>
    </row>
    <row r="42" spans="1:14" ht="18.95" customHeight="1">
      <c r="A42" s="192" t="s">
        <v>70</v>
      </c>
      <c r="B42" s="193" t="s">
        <v>48</v>
      </c>
      <c r="C42" s="187" t="s">
        <v>352</v>
      </c>
      <c r="D42" s="194" t="s">
        <v>42</v>
      </c>
      <c r="E42" s="426">
        <v>4316335</v>
      </c>
      <c r="F42" s="353">
        <v>4020716</v>
      </c>
      <c r="G42" s="353">
        <v>1721</v>
      </c>
      <c r="H42" s="353">
        <v>258949</v>
      </c>
      <c r="I42" s="353">
        <v>17155</v>
      </c>
      <c r="J42" s="353">
        <v>0</v>
      </c>
      <c r="K42" s="353">
        <v>0</v>
      </c>
      <c r="L42" s="354">
        <v>17794</v>
      </c>
      <c r="M42" s="171"/>
      <c r="N42" s="171"/>
    </row>
    <row r="43" spans="1:14" ht="18.95" customHeight="1">
      <c r="A43" s="179"/>
      <c r="B43" s="180"/>
      <c r="C43" s="181"/>
      <c r="D43" s="182" t="s">
        <v>43</v>
      </c>
      <c r="E43" s="426">
        <v>5098583.1726600006</v>
      </c>
      <c r="F43" s="427">
        <v>4618310.0239599999</v>
      </c>
      <c r="G43" s="427">
        <v>2885.4479999999999</v>
      </c>
      <c r="H43" s="427">
        <v>294067.1177</v>
      </c>
      <c r="I43" s="427">
        <v>154277.42199999999</v>
      </c>
      <c r="J43" s="427">
        <v>0</v>
      </c>
      <c r="K43" s="427">
        <v>0</v>
      </c>
      <c r="L43" s="428">
        <v>29043.161</v>
      </c>
      <c r="M43" s="171"/>
      <c r="N43" s="171"/>
    </row>
    <row r="44" spans="1:14" ht="18.95" customHeight="1">
      <c r="A44" s="179"/>
      <c r="B44" s="180"/>
      <c r="C44" s="181"/>
      <c r="D44" s="182" t="s">
        <v>44</v>
      </c>
      <c r="E44" s="426">
        <v>4079950.4945199993</v>
      </c>
      <c r="F44" s="427">
        <v>3789521.4836399993</v>
      </c>
      <c r="G44" s="427">
        <v>1973.6847700000003</v>
      </c>
      <c r="H44" s="427">
        <v>226606.17670000001</v>
      </c>
      <c r="I44" s="427">
        <v>41486.43746999999</v>
      </c>
      <c r="J44" s="427">
        <v>0</v>
      </c>
      <c r="K44" s="427">
        <v>0</v>
      </c>
      <c r="L44" s="428">
        <v>20362.711940000005</v>
      </c>
      <c r="M44" s="171"/>
      <c r="N44" s="171"/>
    </row>
    <row r="45" spans="1:14" ht="18.95" customHeight="1">
      <c r="A45" s="189" t="s">
        <v>4</v>
      </c>
      <c r="B45" s="180"/>
      <c r="C45" s="181"/>
      <c r="D45" s="182" t="s">
        <v>45</v>
      </c>
      <c r="E45" s="429">
        <v>0.94523490287941025</v>
      </c>
      <c r="F45" s="429">
        <v>0.94249916772037601</v>
      </c>
      <c r="G45" s="201">
        <v>1.1468243869843116</v>
      </c>
      <c r="H45" s="201">
        <v>0.87509964008356866</v>
      </c>
      <c r="I45" s="201">
        <v>2.4183292025648493</v>
      </c>
      <c r="J45" s="201">
        <v>0</v>
      </c>
      <c r="K45" s="201">
        <v>0</v>
      </c>
      <c r="L45" s="415">
        <v>1.144358319658312</v>
      </c>
      <c r="M45" s="171"/>
      <c r="N45" s="171"/>
    </row>
    <row r="46" spans="1:14" ht="18.95" customHeight="1">
      <c r="A46" s="183"/>
      <c r="B46" s="184"/>
      <c r="C46" s="181"/>
      <c r="D46" s="185" t="s">
        <v>46</v>
      </c>
      <c r="E46" s="417">
        <v>0.80021259953114254</v>
      </c>
      <c r="F46" s="417">
        <v>0.82054289642310529</v>
      </c>
      <c r="G46" s="417">
        <v>0.68401328667160188</v>
      </c>
      <c r="H46" s="417">
        <v>0.77059338858545223</v>
      </c>
      <c r="I46" s="417">
        <v>0.26890802900504773</v>
      </c>
      <c r="J46" s="417">
        <v>0</v>
      </c>
      <c r="K46" s="417">
        <v>0</v>
      </c>
      <c r="L46" s="418">
        <v>0.70111899803192923</v>
      </c>
      <c r="M46" s="171"/>
      <c r="N46" s="171"/>
    </row>
    <row r="47" spans="1:14" ht="18.95" customHeight="1">
      <c r="A47" s="179" t="s">
        <v>76</v>
      </c>
      <c r="B47" s="180" t="s">
        <v>48</v>
      </c>
      <c r="C47" s="187" t="s">
        <v>353</v>
      </c>
      <c r="D47" s="188" t="s">
        <v>42</v>
      </c>
      <c r="E47" s="426">
        <v>6535327</v>
      </c>
      <c r="F47" s="353">
        <v>6030226</v>
      </c>
      <c r="G47" s="353">
        <v>3155</v>
      </c>
      <c r="H47" s="353">
        <v>449598</v>
      </c>
      <c r="I47" s="353">
        <v>31641</v>
      </c>
      <c r="J47" s="353">
        <v>0</v>
      </c>
      <c r="K47" s="353">
        <v>0</v>
      </c>
      <c r="L47" s="354">
        <v>20707</v>
      </c>
      <c r="M47" s="171"/>
      <c r="N47" s="171"/>
    </row>
    <row r="48" spans="1:14" ht="18.95" customHeight="1">
      <c r="A48" s="179"/>
      <c r="B48" s="180"/>
      <c r="C48" s="181"/>
      <c r="D48" s="182" t="s">
        <v>43</v>
      </c>
      <c r="E48" s="426">
        <v>7779967.8662900012</v>
      </c>
      <c r="F48" s="427">
        <v>6952876.2138000019</v>
      </c>
      <c r="G48" s="427">
        <v>4535.2879999999996</v>
      </c>
      <c r="H48" s="427">
        <v>518036.42299999989</v>
      </c>
      <c r="I48" s="427">
        <v>274499.87549000001</v>
      </c>
      <c r="J48" s="427">
        <v>0</v>
      </c>
      <c r="K48" s="427">
        <v>0</v>
      </c>
      <c r="L48" s="428">
        <v>30020.066000000006</v>
      </c>
      <c r="M48" s="171"/>
      <c r="N48" s="171"/>
    </row>
    <row r="49" spans="1:14" ht="18.95" customHeight="1">
      <c r="A49" s="179"/>
      <c r="B49" s="180"/>
      <c r="C49" s="181"/>
      <c r="D49" s="182" t="s">
        <v>44</v>
      </c>
      <c r="E49" s="426">
        <v>6323322.7325500045</v>
      </c>
      <c r="F49" s="427">
        <v>5815840.4727500044</v>
      </c>
      <c r="G49" s="427">
        <v>2705.1630099999998</v>
      </c>
      <c r="H49" s="427">
        <v>398236.78505999979</v>
      </c>
      <c r="I49" s="427">
        <v>86008.408479999998</v>
      </c>
      <c r="J49" s="427">
        <v>0</v>
      </c>
      <c r="K49" s="427">
        <v>0</v>
      </c>
      <c r="L49" s="428">
        <v>20531.903250000003</v>
      </c>
      <c r="M49" s="171"/>
      <c r="N49" s="171"/>
    </row>
    <row r="50" spans="1:14" ht="18.95" customHeight="1">
      <c r="A50" s="189" t="s">
        <v>4</v>
      </c>
      <c r="B50" s="180"/>
      <c r="C50" s="181"/>
      <c r="D50" s="182" t="s">
        <v>45</v>
      </c>
      <c r="E50" s="429">
        <v>0.96756026631108194</v>
      </c>
      <c r="F50" s="429">
        <v>0.9644481770252068</v>
      </c>
      <c r="G50" s="201">
        <v>0.85742092234548328</v>
      </c>
      <c r="H50" s="201">
        <v>0.88576191410993776</v>
      </c>
      <c r="I50" s="201">
        <v>2.7182582244556115</v>
      </c>
      <c r="J50" s="201">
        <v>0</v>
      </c>
      <c r="K50" s="201">
        <v>0</v>
      </c>
      <c r="L50" s="415">
        <v>0.99154407929685628</v>
      </c>
      <c r="M50" s="171"/>
      <c r="N50" s="171"/>
    </row>
    <row r="51" spans="1:14" ht="18.95" customHeight="1">
      <c r="A51" s="183"/>
      <c r="B51" s="184"/>
      <c r="C51" s="181"/>
      <c r="D51" s="185" t="s">
        <v>46</v>
      </c>
      <c r="E51" s="417">
        <v>0.81276977504604775</v>
      </c>
      <c r="F51" s="417">
        <v>0.83646541286133935</v>
      </c>
      <c r="G51" s="417">
        <v>0.5964699507506469</v>
      </c>
      <c r="H51" s="417">
        <v>0.76874282845551933</v>
      </c>
      <c r="I51" s="417">
        <v>0.31332767756804786</v>
      </c>
      <c r="J51" s="417">
        <v>0</v>
      </c>
      <c r="K51" s="417">
        <v>0</v>
      </c>
      <c r="L51" s="418">
        <v>0.68393931079298753</v>
      </c>
      <c r="M51" s="171"/>
      <c r="N51" s="171"/>
    </row>
    <row r="52" spans="1:14" ht="18.95" customHeight="1">
      <c r="A52" s="179" t="s">
        <v>80</v>
      </c>
      <c r="B52" s="180" t="s">
        <v>48</v>
      </c>
      <c r="C52" s="187" t="s">
        <v>354</v>
      </c>
      <c r="D52" s="182" t="s">
        <v>42</v>
      </c>
      <c r="E52" s="426">
        <v>1172792</v>
      </c>
      <c r="F52" s="353">
        <v>1045795</v>
      </c>
      <c r="G52" s="353">
        <v>918</v>
      </c>
      <c r="H52" s="353">
        <v>114480</v>
      </c>
      <c r="I52" s="353">
        <v>4359</v>
      </c>
      <c r="J52" s="353">
        <v>0</v>
      </c>
      <c r="K52" s="353">
        <v>0</v>
      </c>
      <c r="L52" s="354">
        <v>7240</v>
      </c>
      <c r="M52" s="171"/>
      <c r="N52" s="171"/>
    </row>
    <row r="53" spans="1:14" ht="18.95" customHeight="1">
      <c r="A53" s="179"/>
      <c r="B53" s="180"/>
      <c r="C53" s="181"/>
      <c r="D53" s="182" t="s">
        <v>43</v>
      </c>
      <c r="E53" s="426">
        <v>1437667.8148400001</v>
      </c>
      <c r="F53" s="427">
        <v>1227601.2176500002</v>
      </c>
      <c r="G53" s="427">
        <v>1270.3719999999998</v>
      </c>
      <c r="H53" s="427">
        <v>129157.58093000003</v>
      </c>
      <c r="I53" s="427">
        <v>68919.900259999995</v>
      </c>
      <c r="J53" s="427">
        <v>0</v>
      </c>
      <c r="K53" s="427">
        <v>0</v>
      </c>
      <c r="L53" s="428">
        <v>10718.744000000001</v>
      </c>
      <c r="M53" s="171"/>
      <c r="N53" s="171"/>
    </row>
    <row r="54" spans="1:14" ht="18.95" customHeight="1">
      <c r="A54" s="179"/>
      <c r="B54" s="180"/>
      <c r="C54" s="181"/>
      <c r="D54" s="182" t="s">
        <v>44</v>
      </c>
      <c r="E54" s="426">
        <v>1111235.6869399995</v>
      </c>
      <c r="F54" s="427">
        <v>999167.3092199997</v>
      </c>
      <c r="G54" s="427">
        <v>822.33930999999995</v>
      </c>
      <c r="H54" s="427">
        <v>94889.24907999998</v>
      </c>
      <c r="I54" s="427">
        <v>10067.779649999999</v>
      </c>
      <c r="J54" s="427">
        <v>0</v>
      </c>
      <c r="K54" s="427">
        <v>0</v>
      </c>
      <c r="L54" s="428">
        <v>6289.0096799999974</v>
      </c>
      <c r="M54" s="171"/>
      <c r="N54" s="171"/>
    </row>
    <row r="55" spans="1:14" ht="18.95" customHeight="1">
      <c r="A55" s="189" t="s">
        <v>4</v>
      </c>
      <c r="B55" s="180"/>
      <c r="C55" s="181"/>
      <c r="D55" s="182" t="s">
        <v>45</v>
      </c>
      <c r="E55" s="429">
        <v>0.94751301760243889</v>
      </c>
      <c r="F55" s="429">
        <v>0.95541411961235201</v>
      </c>
      <c r="G55" s="201">
        <v>0.89579445533769053</v>
      </c>
      <c r="H55" s="201">
        <v>0.82887184730957353</v>
      </c>
      <c r="I55" s="201">
        <v>2.3096535099793529</v>
      </c>
      <c r="J55" s="201">
        <v>0</v>
      </c>
      <c r="K55" s="201">
        <v>0</v>
      </c>
      <c r="L55" s="415">
        <v>0.86864774585635318</v>
      </c>
      <c r="M55" s="171"/>
      <c r="N55" s="171"/>
    </row>
    <row r="56" spans="1:14" ht="18.95" customHeight="1">
      <c r="A56" s="183"/>
      <c r="B56" s="184"/>
      <c r="C56" s="181"/>
      <c r="D56" s="190" t="s">
        <v>46</v>
      </c>
      <c r="E56" s="417">
        <v>0.77294328736410522</v>
      </c>
      <c r="F56" s="417">
        <v>0.81391847356807601</v>
      </c>
      <c r="G56" s="417">
        <v>0.6473216585378142</v>
      </c>
      <c r="H56" s="417">
        <v>0.73467812262160148</v>
      </c>
      <c r="I56" s="417">
        <v>0.14607942861233617</v>
      </c>
      <c r="J56" s="417">
        <v>0</v>
      </c>
      <c r="K56" s="417">
        <v>0</v>
      </c>
      <c r="L56" s="418">
        <v>0.58673009449614588</v>
      </c>
      <c r="M56" s="171"/>
      <c r="N56" s="171"/>
    </row>
    <row r="57" spans="1:14" ht="18.95" customHeight="1">
      <c r="A57" s="179" t="s">
        <v>85</v>
      </c>
      <c r="B57" s="180" t="s">
        <v>48</v>
      </c>
      <c r="C57" s="187" t="s">
        <v>355</v>
      </c>
      <c r="D57" s="188" t="s">
        <v>42</v>
      </c>
      <c r="E57" s="426">
        <v>3167157</v>
      </c>
      <c r="F57" s="353">
        <v>2910857</v>
      </c>
      <c r="G57" s="353">
        <v>1504</v>
      </c>
      <c r="H57" s="353">
        <v>219611</v>
      </c>
      <c r="I57" s="353">
        <v>18205</v>
      </c>
      <c r="J57" s="353">
        <v>0</v>
      </c>
      <c r="K57" s="353">
        <v>0</v>
      </c>
      <c r="L57" s="354">
        <v>16980</v>
      </c>
      <c r="M57" s="171"/>
      <c r="N57" s="171"/>
    </row>
    <row r="58" spans="1:14" ht="18.95" customHeight="1">
      <c r="A58" s="179"/>
      <c r="B58" s="180"/>
      <c r="C58" s="181"/>
      <c r="D58" s="182" t="s">
        <v>43</v>
      </c>
      <c r="E58" s="426">
        <v>3737959.2968800017</v>
      </c>
      <c r="F58" s="427">
        <v>3294960.3618200021</v>
      </c>
      <c r="G58" s="427">
        <v>2139.12327</v>
      </c>
      <c r="H58" s="427">
        <v>243429.58394999997</v>
      </c>
      <c r="I58" s="427">
        <v>171498.23084</v>
      </c>
      <c r="J58" s="427">
        <v>0</v>
      </c>
      <c r="K58" s="427">
        <v>0</v>
      </c>
      <c r="L58" s="428">
        <v>25931.996999999999</v>
      </c>
      <c r="M58" s="171"/>
      <c r="N58" s="171"/>
    </row>
    <row r="59" spans="1:14" ht="18.95" customHeight="1">
      <c r="A59" s="179"/>
      <c r="B59" s="180"/>
      <c r="C59" s="181"/>
      <c r="D59" s="182" t="s">
        <v>44</v>
      </c>
      <c r="E59" s="426">
        <v>3018849.4463000027</v>
      </c>
      <c r="F59" s="427">
        <v>2746821.9183700029</v>
      </c>
      <c r="G59" s="427">
        <v>1348.8582300000005</v>
      </c>
      <c r="H59" s="427">
        <v>184630.03400000004</v>
      </c>
      <c r="I59" s="427">
        <v>68750.597950000025</v>
      </c>
      <c r="J59" s="427">
        <v>0</v>
      </c>
      <c r="K59" s="427">
        <v>0</v>
      </c>
      <c r="L59" s="428">
        <v>17298.037750000003</v>
      </c>
      <c r="M59" s="171"/>
      <c r="N59" s="171"/>
    </row>
    <row r="60" spans="1:14" ht="18.95" customHeight="1">
      <c r="A60" s="189" t="s">
        <v>4</v>
      </c>
      <c r="B60" s="180"/>
      <c r="C60" s="181"/>
      <c r="D60" s="182" t="s">
        <v>45</v>
      </c>
      <c r="E60" s="429">
        <v>0.95317328642059829</v>
      </c>
      <c r="F60" s="429">
        <v>0.94364715215141204</v>
      </c>
      <c r="G60" s="201">
        <v>0.89684722739361733</v>
      </c>
      <c r="H60" s="201">
        <v>0.84071396241536189</v>
      </c>
      <c r="I60" s="201">
        <v>3.7764678906893723</v>
      </c>
      <c r="J60" s="201">
        <v>0</v>
      </c>
      <c r="K60" s="201">
        <v>0</v>
      </c>
      <c r="L60" s="415">
        <v>1.0187301383981155</v>
      </c>
      <c r="M60" s="171"/>
      <c r="N60" s="171"/>
    </row>
    <row r="61" spans="1:14" ht="18.95" customHeight="1">
      <c r="A61" s="183"/>
      <c r="B61" s="184"/>
      <c r="C61" s="181"/>
      <c r="D61" s="185" t="s">
        <v>46</v>
      </c>
      <c r="E61" s="417">
        <v>0.80761966798829909</v>
      </c>
      <c r="F61" s="417">
        <v>0.83364338770156565</v>
      </c>
      <c r="G61" s="417">
        <v>0.63056591871865364</v>
      </c>
      <c r="H61" s="417">
        <v>0.75845355771516554</v>
      </c>
      <c r="I61" s="417">
        <v>0.40088225757932855</v>
      </c>
      <c r="J61" s="417">
        <v>0</v>
      </c>
      <c r="K61" s="417">
        <v>0</v>
      </c>
      <c r="L61" s="418">
        <v>0.66705382350614972</v>
      </c>
      <c r="M61" s="171"/>
      <c r="N61" s="171"/>
    </row>
    <row r="62" spans="1:14" ht="18.95" customHeight="1">
      <c r="A62" s="179" t="s">
        <v>92</v>
      </c>
      <c r="B62" s="180" t="s">
        <v>48</v>
      </c>
      <c r="C62" s="187" t="s">
        <v>356</v>
      </c>
      <c r="D62" s="182" t="s">
        <v>42</v>
      </c>
      <c r="E62" s="426">
        <v>1708886</v>
      </c>
      <c r="F62" s="353">
        <v>1497897</v>
      </c>
      <c r="G62" s="353">
        <v>1038</v>
      </c>
      <c r="H62" s="353">
        <v>174552</v>
      </c>
      <c r="I62" s="353">
        <v>19642</v>
      </c>
      <c r="J62" s="353">
        <v>0</v>
      </c>
      <c r="K62" s="353">
        <v>0</v>
      </c>
      <c r="L62" s="354">
        <v>15757</v>
      </c>
      <c r="M62" s="171"/>
      <c r="N62" s="171"/>
    </row>
    <row r="63" spans="1:14" ht="18.95" customHeight="1">
      <c r="A63" s="179"/>
      <c r="B63" s="180"/>
      <c r="C63" s="181"/>
      <c r="D63" s="182" t="s">
        <v>43</v>
      </c>
      <c r="E63" s="426">
        <v>2119245.4206599994</v>
      </c>
      <c r="F63" s="427">
        <v>1761135.5366199994</v>
      </c>
      <c r="G63" s="427">
        <v>1453.6389999999999</v>
      </c>
      <c r="H63" s="427">
        <v>211170.74813000002</v>
      </c>
      <c r="I63" s="427">
        <v>121149.07790999998</v>
      </c>
      <c r="J63" s="427">
        <v>0</v>
      </c>
      <c r="K63" s="427">
        <v>0</v>
      </c>
      <c r="L63" s="428">
        <v>24336.419000000002</v>
      </c>
      <c r="M63" s="171"/>
      <c r="N63" s="171"/>
    </row>
    <row r="64" spans="1:14" ht="18.95" customHeight="1">
      <c r="A64" s="179"/>
      <c r="B64" s="180"/>
      <c r="C64" s="181"/>
      <c r="D64" s="182" t="s">
        <v>44</v>
      </c>
      <c r="E64" s="426">
        <v>1680187.2312900003</v>
      </c>
      <c r="F64" s="427">
        <v>1471121.0564500003</v>
      </c>
      <c r="G64" s="427">
        <v>1009.9642000000001</v>
      </c>
      <c r="H64" s="427">
        <v>159926.13068000003</v>
      </c>
      <c r="I64" s="427">
        <v>36216.418940000003</v>
      </c>
      <c r="J64" s="427">
        <v>0</v>
      </c>
      <c r="K64" s="427">
        <v>0</v>
      </c>
      <c r="L64" s="428">
        <v>11913.66102</v>
      </c>
      <c r="M64" s="171"/>
      <c r="N64" s="171"/>
    </row>
    <row r="65" spans="1:14" ht="18.95" customHeight="1">
      <c r="A65" s="189" t="s">
        <v>4</v>
      </c>
      <c r="B65" s="180"/>
      <c r="C65" s="181"/>
      <c r="D65" s="182" t="s">
        <v>45</v>
      </c>
      <c r="E65" s="429">
        <v>0.98320615376918075</v>
      </c>
      <c r="F65" s="429">
        <v>0.98212430924823291</v>
      </c>
      <c r="G65" s="201">
        <v>0.97299055876685947</v>
      </c>
      <c r="H65" s="201">
        <v>0.91620909917961424</v>
      </c>
      <c r="I65" s="201">
        <v>1.8438254220547807</v>
      </c>
      <c r="J65" s="201">
        <v>0</v>
      </c>
      <c r="K65" s="201">
        <v>0</v>
      </c>
      <c r="L65" s="415">
        <v>0.75608688328996632</v>
      </c>
      <c r="M65" s="171"/>
      <c r="N65" s="171"/>
    </row>
    <row r="66" spans="1:14" ht="18.95" customHeight="1">
      <c r="A66" s="183"/>
      <c r="B66" s="184"/>
      <c r="C66" s="181"/>
      <c r="D66" s="185" t="s">
        <v>46</v>
      </c>
      <c r="E66" s="417">
        <v>0.79282333934063065</v>
      </c>
      <c r="F66" s="417">
        <v>0.83532529204049799</v>
      </c>
      <c r="G66" s="417">
        <v>0.69478336781002725</v>
      </c>
      <c r="H66" s="417">
        <v>0.7573308902686986</v>
      </c>
      <c r="I66" s="417">
        <v>0.29894093760172646</v>
      </c>
      <c r="J66" s="417">
        <v>0</v>
      </c>
      <c r="K66" s="417">
        <v>0</v>
      </c>
      <c r="L66" s="418">
        <v>0.48954042992109886</v>
      </c>
      <c r="M66" s="171"/>
      <c r="N66" s="171"/>
    </row>
    <row r="67" spans="1:14" ht="18.95" customHeight="1">
      <c r="A67" s="179" t="s">
        <v>97</v>
      </c>
      <c r="B67" s="180" t="s">
        <v>48</v>
      </c>
      <c r="C67" s="187" t="s">
        <v>357</v>
      </c>
      <c r="D67" s="188" t="s">
        <v>42</v>
      </c>
      <c r="E67" s="426">
        <v>3260549</v>
      </c>
      <c r="F67" s="353">
        <v>3032050</v>
      </c>
      <c r="G67" s="353">
        <v>1706</v>
      </c>
      <c r="H67" s="353">
        <v>209403</v>
      </c>
      <c r="I67" s="353">
        <v>8426</v>
      </c>
      <c r="J67" s="353">
        <v>0</v>
      </c>
      <c r="K67" s="353">
        <v>0</v>
      </c>
      <c r="L67" s="354">
        <v>8964</v>
      </c>
      <c r="M67" s="171"/>
      <c r="N67" s="171"/>
    </row>
    <row r="68" spans="1:14" ht="18.95" customHeight="1">
      <c r="A68" s="179"/>
      <c r="B68" s="180"/>
      <c r="C68" s="181"/>
      <c r="D68" s="182" t="s">
        <v>43</v>
      </c>
      <c r="E68" s="426">
        <v>3894647.86069</v>
      </c>
      <c r="F68" s="427">
        <v>3493658.3766200002</v>
      </c>
      <c r="G68" s="427">
        <v>2483.4885000000004</v>
      </c>
      <c r="H68" s="427">
        <v>236528.81188999998</v>
      </c>
      <c r="I68" s="427">
        <v>149701.42299999998</v>
      </c>
      <c r="J68" s="427">
        <v>0</v>
      </c>
      <c r="K68" s="427">
        <v>0</v>
      </c>
      <c r="L68" s="428">
        <v>12275.760679999999</v>
      </c>
      <c r="M68" s="171"/>
      <c r="N68" s="171"/>
    </row>
    <row r="69" spans="1:14" ht="18.95" customHeight="1">
      <c r="A69" s="189" t="s">
        <v>4</v>
      </c>
      <c r="B69" s="180"/>
      <c r="C69" s="181"/>
      <c r="D69" s="182" t="s">
        <v>44</v>
      </c>
      <c r="E69" s="426">
        <v>3164053.2226999993</v>
      </c>
      <c r="F69" s="427">
        <v>2932438.9539199998</v>
      </c>
      <c r="G69" s="427">
        <v>1797.6795699999998</v>
      </c>
      <c r="H69" s="427">
        <v>176977.05867999987</v>
      </c>
      <c r="I69" s="427">
        <v>46043.059179999997</v>
      </c>
      <c r="J69" s="427">
        <v>0</v>
      </c>
      <c r="K69" s="427">
        <v>0</v>
      </c>
      <c r="L69" s="428">
        <v>6796.4713499999998</v>
      </c>
      <c r="M69" s="171"/>
      <c r="N69" s="171"/>
    </row>
    <row r="70" spans="1:14" ht="18.95" customHeight="1">
      <c r="A70" s="179"/>
      <c r="B70" s="180"/>
      <c r="C70" s="181"/>
      <c r="D70" s="182" t="s">
        <v>45</v>
      </c>
      <c r="E70" s="429">
        <v>0.97040505224733609</v>
      </c>
      <c r="F70" s="429">
        <v>0.96714729437839075</v>
      </c>
      <c r="G70" s="201">
        <v>1.0537394900351698</v>
      </c>
      <c r="H70" s="201">
        <v>0.84515054072768714</v>
      </c>
      <c r="I70" s="201">
        <v>5.4644029408972221</v>
      </c>
      <c r="J70" s="201">
        <v>0</v>
      </c>
      <c r="K70" s="201">
        <v>0</v>
      </c>
      <c r="L70" s="415">
        <v>0.75819626840696119</v>
      </c>
      <c r="M70" s="171"/>
      <c r="N70" s="171"/>
    </row>
    <row r="71" spans="1:14" ht="18.95" customHeight="1">
      <c r="A71" s="195" t="s">
        <v>4</v>
      </c>
      <c r="B71" s="196" t="s">
        <v>4</v>
      </c>
      <c r="C71" s="191"/>
      <c r="D71" s="190" t="s">
        <v>46</v>
      </c>
      <c r="E71" s="417">
        <v>0.81241060446975455</v>
      </c>
      <c r="F71" s="417">
        <v>0.83936053208414674</v>
      </c>
      <c r="G71" s="417">
        <v>0.72385258478144732</v>
      </c>
      <c r="H71" s="417">
        <v>0.74822621931701394</v>
      </c>
      <c r="I71" s="417">
        <v>0.30756594197504722</v>
      </c>
      <c r="J71" s="417">
        <v>0</v>
      </c>
      <c r="K71" s="417">
        <v>0</v>
      </c>
      <c r="L71" s="418">
        <v>0.55364971077295388</v>
      </c>
      <c r="M71" s="171"/>
      <c r="N71" s="171"/>
    </row>
    <row r="72" spans="1:14" ht="18.95" customHeight="1">
      <c r="A72" s="192" t="s">
        <v>102</v>
      </c>
      <c r="B72" s="193" t="s">
        <v>48</v>
      </c>
      <c r="C72" s="187" t="s">
        <v>358</v>
      </c>
      <c r="D72" s="194" t="s">
        <v>42</v>
      </c>
      <c r="E72" s="430">
        <v>4885357</v>
      </c>
      <c r="F72" s="353">
        <v>4528949</v>
      </c>
      <c r="G72" s="353">
        <v>2495</v>
      </c>
      <c r="H72" s="353">
        <v>311889</v>
      </c>
      <c r="I72" s="353">
        <v>29387</v>
      </c>
      <c r="J72" s="353">
        <v>0</v>
      </c>
      <c r="K72" s="353">
        <v>0</v>
      </c>
      <c r="L72" s="354">
        <v>12637</v>
      </c>
      <c r="M72" s="171"/>
      <c r="N72" s="171"/>
    </row>
    <row r="73" spans="1:14" ht="18.95" customHeight="1">
      <c r="A73" s="179"/>
      <c r="B73" s="180"/>
      <c r="C73" s="181"/>
      <c r="D73" s="182" t="s">
        <v>43</v>
      </c>
      <c r="E73" s="431">
        <v>5686309.3306500064</v>
      </c>
      <c r="F73" s="427">
        <v>5153784.466970006</v>
      </c>
      <c r="G73" s="427">
        <v>3533.8499999999995</v>
      </c>
      <c r="H73" s="427">
        <v>344476.11200999987</v>
      </c>
      <c r="I73" s="427">
        <v>162308.93171000003</v>
      </c>
      <c r="J73" s="427">
        <v>0</v>
      </c>
      <c r="K73" s="427">
        <v>0</v>
      </c>
      <c r="L73" s="428">
        <v>22205.969959999995</v>
      </c>
      <c r="M73" s="171"/>
      <c r="N73" s="171"/>
    </row>
    <row r="74" spans="1:14" ht="18.95" customHeight="1">
      <c r="A74" s="179"/>
      <c r="B74" s="180"/>
      <c r="C74" s="181"/>
      <c r="D74" s="182" t="s">
        <v>44</v>
      </c>
      <c r="E74" s="431">
        <v>4650574.9308300037</v>
      </c>
      <c r="F74" s="427">
        <v>4323184.3447600035</v>
      </c>
      <c r="G74" s="427">
        <v>2623.9572200000002</v>
      </c>
      <c r="H74" s="427">
        <v>261826.88731000005</v>
      </c>
      <c r="I74" s="427">
        <v>47851.117849999995</v>
      </c>
      <c r="J74" s="427">
        <v>0</v>
      </c>
      <c r="K74" s="427">
        <v>0</v>
      </c>
      <c r="L74" s="428">
        <v>15088.623690000002</v>
      </c>
      <c r="M74" s="171"/>
      <c r="N74" s="171"/>
    </row>
    <row r="75" spans="1:14" ht="18.95" customHeight="1">
      <c r="A75" s="179"/>
      <c r="B75" s="180"/>
      <c r="C75" s="181"/>
      <c r="D75" s="182" t="s">
        <v>45</v>
      </c>
      <c r="E75" s="429">
        <v>0.95194167608017255</v>
      </c>
      <c r="F75" s="429">
        <v>0.95456679789505328</v>
      </c>
      <c r="G75" s="201">
        <v>1.0516862605210422</v>
      </c>
      <c r="H75" s="201">
        <v>0.83948740516658182</v>
      </c>
      <c r="I75" s="201">
        <v>1.6283090431143021</v>
      </c>
      <c r="J75" s="201">
        <v>0</v>
      </c>
      <c r="K75" s="201">
        <v>0</v>
      </c>
      <c r="L75" s="415">
        <v>1.1940036155733167</v>
      </c>
      <c r="M75" s="171"/>
      <c r="N75" s="171"/>
    </row>
    <row r="76" spans="1:14" ht="18.95" customHeight="1">
      <c r="A76" s="195" t="s">
        <v>4</v>
      </c>
      <c r="B76" s="196" t="s">
        <v>4</v>
      </c>
      <c r="C76" s="181"/>
      <c r="D76" s="190" t="s">
        <v>46</v>
      </c>
      <c r="E76" s="417">
        <v>0.81785472094575495</v>
      </c>
      <c r="F76" s="417">
        <v>0.83883685328068713</v>
      </c>
      <c r="G76" s="417">
        <v>0.74252082572831346</v>
      </c>
      <c r="H76" s="417">
        <v>0.76007269642662312</v>
      </c>
      <c r="I76" s="417">
        <v>0.29481506252222983</v>
      </c>
      <c r="J76" s="417">
        <v>0</v>
      </c>
      <c r="K76" s="417">
        <v>0</v>
      </c>
      <c r="L76" s="418">
        <v>0.67948500863413785</v>
      </c>
      <c r="M76" s="171"/>
      <c r="N76" s="171"/>
    </row>
    <row r="77" spans="1:14" ht="18.95" customHeight="1">
      <c r="A77" s="179" t="s">
        <v>107</v>
      </c>
      <c r="B77" s="180" t="s">
        <v>48</v>
      </c>
      <c r="C77" s="187" t="s">
        <v>359</v>
      </c>
      <c r="D77" s="188" t="s">
        <v>42</v>
      </c>
      <c r="E77" s="430">
        <v>1774682</v>
      </c>
      <c r="F77" s="353">
        <v>1603910</v>
      </c>
      <c r="G77" s="353">
        <v>1151</v>
      </c>
      <c r="H77" s="353">
        <v>144258</v>
      </c>
      <c r="I77" s="353">
        <v>10684</v>
      </c>
      <c r="J77" s="353">
        <v>0</v>
      </c>
      <c r="K77" s="353">
        <v>0</v>
      </c>
      <c r="L77" s="354">
        <v>14679</v>
      </c>
      <c r="M77" s="171"/>
      <c r="N77" s="171"/>
    </row>
    <row r="78" spans="1:14" ht="18.95" customHeight="1">
      <c r="A78" s="179"/>
      <c r="B78" s="180"/>
      <c r="C78" s="181"/>
      <c r="D78" s="182" t="s">
        <v>43</v>
      </c>
      <c r="E78" s="431">
        <v>2166843.0789899998</v>
      </c>
      <c r="F78" s="427">
        <v>1885895.8201299997</v>
      </c>
      <c r="G78" s="427">
        <v>1601.02549</v>
      </c>
      <c r="H78" s="427">
        <v>155544.73449</v>
      </c>
      <c r="I78" s="427">
        <v>107773.35287999999</v>
      </c>
      <c r="J78" s="427">
        <v>0</v>
      </c>
      <c r="K78" s="427">
        <v>0</v>
      </c>
      <c r="L78" s="428">
        <v>16028.146000000001</v>
      </c>
      <c r="M78" s="171"/>
      <c r="N78" s="171"/>
    </row>
    <row r="79" spans="1:14" ht="18.95" customHeight="1">
      <c r="A79" s="179"/>
      <c r="B79" s="180"/>
      <c r="C79" s="181"/>
      <c r="D79" s="182" t="s">
        <v>44</v>
      </c>
      <c r="E79" s="431">
        <v>1745301.7786400006</v>
      </c>
      <c r="F79" s="427">
        <v>1564927.2061300005</v>
      </c>
      <c r="G79" s="427">
        <v>1159.2187100000001</v>
      </c>
      <c r="H79" s="427">
        <v>116068.7183000001</v>
      </c>
      <c r="I79" s="427">
        <v>53670.182919999985</v>
      </c>
      <c r="J79" s="427">
        <v>0</v>
      </c>
      <c r="K79" s="427">
        <v>0</v>
      </c>
      <c r="L79" s="428">
        <v>9476.4525799999992</v>
      </c>
      <c r="M79" s="171"/>
      <c r="N79" s="171"/>
    </row>
    <row r="80" spans="1:14" ht="18.95" customHeight="1">
      <c r="A80" s="189" t="s">
        <v>4</v>
      </c>
      <c r="B80" s="180"/>
      <c r="C80" s="181"/>
      <c r="D80" s="182" t="s">
        <v>45</v>
      </c>
      <c r="E80" s="429">
        <v>0.98344479666779772</v>
      </c>
      <c r="F80" s="429">
        <v>0.97569514881134256</v>
      </c>
      <c r="G80" s="201">
        <v>1.0071404952215466</v>
      </c>
      <c r="H80" s="201">
        <v>0.80459120672683726</v>
      </c>
      <c r="I80" s="201">
        <v>5.0234165967802307</v>
      </c>
      <c r="J80" s="201">
        <v>0</v>
      </c>
      <c r="K80" s="201">
        <v>0</v>
      </c>
      <c r="L80" s="415">
        <v>0.64557889365760601</v>
      </c>
      <c r="M80" s="171"/>
      <c r="N80" s="171"/>
    </row>
    <row r="81" spans="1:14" ht="18.95" customHeight="1">
      <c r="A81" s="183"/>
      <c r="B81" s="184"/>
      <c r="C81" s="181"/>
      <c r="D81" s="185" t="s">
        <v>46</v>
      </c>
      <c r="E81" s="417">
        <v>0.80545831655401356</v>
      </c>
      <c r="F81" s="417">
        <v>0.82980575566582782</v>
      </c>
      <c r="G81" s="417">
        <v>0.72404762899808683</v>
      </c>
      <c r="H81" s="417">
        <v>0.74620795541916707</v>
      </c>
      <c r="I81" s="417">
        <v>0.4979912147649237</v>
      </c>
      <c r="J81" s="417">
        <v>0</v>
      </c>
      <c r="K81" s="417">
        <v>0</v>
      </c>
      <c r="L81" s="418">
        <v>0.59123822430866291</v>
      </c>
      <c r="M81" s="171"/>
      <c r="N81" s="171"/>
    </row>
    <row r="82" spans="1:14" ht="18.95" customHeight="1">
      <c r="A82" s="179" t="s">
        <v>111</v>
      </c>
      <c r="B82" s="180" t="s">
        <v>48</v>
      </c>
      <c r="C82" s="187" t="s">
        <v>360</v>
      </c>
      <c r="D82" s="182" t="s">
        <v>42</v>
      </c>
      <c r="E82" s="432">
        <v>2354057</v>
      </c>
      <c r="F82" s="353">
        <v>2133476</v>
      </c>
      <c r="G82" s="353">
        <v>1322</v>
      </c>
      <c r="H82" s="353">
        <v>190750</v>
      </c>
      <c r="I82" s="353">
        <v>20006</v>
      </c>
      <c r="J82" s="353">
        <v>0</v>
      </c>
      <c r="K82" s="353">
        <v>0</v>
      </c>
      <c r="L82" s="354">
        <v>8503</v>
      </c>
      <c r="M82" s="171"/>
      <c r="N82" s="171"/>
    </row>
    <row r="83" spans="1:14" ht="18.95" customHeight="1">
      <c r="A83" s="179"/>
      <c r="B83" s="180"/>
      <c r="C83" s="181"/>
      <c r="D83" s="182" t="s">
        <v>43</v>
      </c>
      <c r="E83" s="432">
        <v>2771774.4367799996</v>
      </c>
      <c r="F83" s="427">
        <v>2408639.8541899999</v>
      </c>
      <c r="G83" s="427">
        <v>1745.1779999999999</v>
      </c>
      <c r="H83" s="427">
        <v>223796.78399999999</v>
      </c>
      <c r="I83" s="427">
        <v>125518.86109999999</v>
      </c>
      <c r="J83" s="427">
        <v>0</v>
      </c>
      <c r="K83" s="427">
        <v>0</v>
      </c>
      <c r="L83" s="428">
        <v>12073.759490000002</v>
      </c>
      <c r="M83" s="171"/>
      <c r="N83" s="171"/>
    </row>
    <row r="84" spans="1:14" ht="18.95" customHeight="1">
      <c r="A84" s="179"/>
      <c r="B84" s="180"/>
      <c r="C84" s="181"/>
      <c r="D84" s="182" t="s">
        <v>44</v>
      </c>
      <c r="E84" s="432">
        <v>2233069.9455599999</v>
      </c>
      <c r="F84" s="427">
        <v>1997205.9245599997</v>
      </c>
      <c r="G84" s="427">
        <v>1246.8904899999995</v>
      </c>
      <c r="H84" s="427">
        <v>170645.39156000002</v>
      </c>
      <c r="I84" s="427">
        <v>56912.342089999998</v>
      </c>
      <c r="J84" s="427">
        <v>0</v>
      </c>
      <c r="K84" s="427">
        <v>0</v>
      </c>
      <c r="L84" s="428">
        <v>7059.3968600000007</v>
      </c>
      <c r="M84" s="171"/>
      <c r="N84" s="171"/>
    </row>
    <row r="85" spans="1:14" ht="18.95" customHeight="1">
      <c r="A85" s="189" t="s">
        <v>4</v>
      </c>
      <c r="B85" s="180"/>
      <c r="C85" s="181"/>
      <c r="D85" s="182" t="s">
        <v>45</v>
      </c>
      <c r="E85" s="429">
        <v>0.94860487471628763</v>
      </c>
      <c r="F85" s="429">
        <v>0.93612767359932791</v>
      </c>
      <c r="G85" s="201">
        <v>0.94318493948562754</v>
      </c>
      <c r="H85" s="201">
        <v>0.89460231486238539</v>
      </c>
      <c r="I85" s="201">
        <v>2.8447636753973806</v>
      </c>
      <c r="J85" s="201">
        <v>0</v>
      </c>
      <c r="K85" s="201">
        <v>0</v>
      </c>
      <c r="L85" s="415">
        <v>0.83022425732094562</v>
      </c>
      <c r="M85" s="171"/>
      <c r="N85" s="171"/>
    </row>
    <row r="86" spans="1:14" ht="18.95" customHeight="1">
      <c r="A86" s="183"/>
      <c r="B86" s="184"/>
      <c r="C86" s="181"/>
      <c r="D86" s="190" t="s">
        <v>46</v>
      </c>
      <c r="E86" s="417">
        <v>0.80564634550644798</v>
      </c>
      <c r="F86" s="417">
        <v>0.82918412276775977</v>
      </c>
      <c r="G86" s="417">
        <v>0.71447754326492752</v>
      </c>
      <c r="H86" s="417">
        <v>0.76250153603637139</v>
      </c>
      <c r="I86" s="417">
        <v>0.45341665460665975</v>
      </c>
      <c r="J86" s="417">
        <v>0</v>
      </c>
      <c r="K86" s="417">
        <v>0</v>
      </c>
      <c r="L86" s="418">
        <v>0.58468920685780523</v>
      </c>
      <c r="M86" s="171"/>
      <c r="N86" s="171"/>
    </row>
    <row r="87" spans="1:14" ht="18.95" customHeight="1">
      <c r="A87" s="179" t="s">
        <v>115</v>
      </c>
      <c r="B87" s="180" t="s">
        <v>48</v>
      </c>
      <c r="C87" s="187" t="s">
        <v>361</v>
      </c>
      <c r="D87" s="188" t="s">
        <v>42</v>
      </c>
      <c r="E87" s="430">
        <v>4625785</v>
      </c>
      <c r="F87" s="353">
        <v>4228111</v>
      </c>
      <c r="G87" s="353">
        <v>2943</v>
      </c>
      <c r="H87" s="353">
        <v>361432</v>
      </c>
      <c r="I87" s="353">
        <v>26071</v>
      </c>
      <c r="J87" s="353">
        <v>0</v>
      </c>
      <c r="K87" s="353">
        <v>0</v>
      </c>
      <c r="L87" s="354">
        <v>7228</v>
      </c>
      <c r="M87" s="171"/>
      <c r="N87" s="171"/>
    </row>
    <row r="88" spans="1:14" ht="18.95" customHeight="1">
      <c r="A88" s="179"/>
      <c r="B88" s="180"/>
      <c r="C88" s="181"/>
      <c r="D88" s="182" t="s">
        <v>43</v>
      </c>
      <c r="E88" s="431">
        <v>5465906.7021000013</v>
      </c>
      <c r="F88" s="427">
        <v>4866918.8341300013</v>
      </c>
      <c r="G88" s="427">
        <v>3967.5100700000003</v>
      </c>
      <c r="H88" s="427">
        <v>414150.07371000003</v>
      </c>
      <c r="I88" s="427">
        <v>165336.30872</v>
      </c>
      <c r="J88" s="427">
        <v>0</v>
      </c>
      <c r="K88" s="427">
        <v>0</v>
      </c>
      <c r="L88" s="428">
        <v>15533.975470000001</v>
      </c>
      <c r="M88" s="171"/>
      <c r="N88" s="171"/>
    </row>
    <row r="89" spans="1:14" ht="18.95" customHeight="1">
      <c r="A89" s="179"/>
      <c r="B89" s="180"/>
      <c r="C89" s="181"/>
      <c r="D89" s="182" t="s">
        <v>44</v>
      </c>
      <c r="E89" s="431">
        <v>4505126.7154100016</v>
      </c>
      <c r="F89" s="427">
        <v>4122261.9538900009</v>
      </c>
      <c r="G89" s="427">
        <v>2854.2153399999997</v>
      </c>
      <c r="H89" s="427">
        <v>323829.00350999995</v>
      </c>
      <c r="I89" s="427">
        <v>49014.98098</v>
      </c>
      <c r="J89" s="427">
        <v>0</v>
      </c>
      <c r="K89" s="427">
        <v>0</v>
      </c>
      <c r="L89" s="428">
        <v>7166.5616900000005</v>
      </c>
      <c r="M89" s="171"/>
      <c r="N89" s="171"/>
    </row>
    <row r="90" spans="1:14" ht="18.95" customHeight="1">
      <c r="A90" s="189" t="s">
        <v>4</v>
      </c>
      <c r="B90" s="180"/>
      <c r="C90" s="181"/>
      <c r="D90" s="182" t="s">
        <v>45</v>
      </c>
      <c r="E90" s="429">
        <v>0.97391614945571436</v>
      </c>
      <c r="F90" s="429">
        <v>0.9749654050922506</v>
      </c>
      <c r="G90" s="201">
        <v>0.96983191980971784</v>
      </c>
      <c r="H90" s="201">
        <v>0.89596107569335293</v>
      </c>
      <c r="I90" s="201">
        <v>1.8800575727820183</v>
      </c>
      <c r="J90" s="201">
        <v>0</v>
      </c>
      <c r="K90" s="201">
        <v>0</v>
      </c>
      <c r="L90" s="415">
        <v>0.99149995711123418</v>
      </c>
      <c r="M90" s="171"/>
      <c r="N90" s="171"/>
    </row>
    <row r="91" spans="1:14" ht="18.95" customHeight="1">
      <c r="A91" s="183"/>
      <c r="B91" s="184"/>
      <c r="C91" s="181"/>
      <c r="D91" s="185" t="s">
        <v>46</v>
      </c>
      <c r="E91" s="417">
        <v>0.82422312727715097</v>
      </c>
      <c r="F91" s="417">
        <v>0.84699624020479203</v>
      </c>
      <c r="G91" s="417">
        <v>0.71939712556293511</v>
      </c>
      <c r="H91" s="417">
        <v>0.78191221990884996</v>
      </c>
      <c r="I91" s="417">
        <v>0.29645624339544041</v>
      </c>
      <c r="J91" s="417">
        <v>0</v>
      </c>
      <c r="K91" s="417">
        <v>0</v>
      </c>
      <c r="L91" s="418">
        <v>0.46134756063188248</v>
      </c>
      <c r="M91" s="171"/>
      <c r="N91" s="171"/>
    </row>
    <row r="92" spans="1:14" ht="18.95" customHeight="1">
      <c r="A92" s="179" t="s">
        <v>119</v>
      </c>
      <c r="B92" s="180" t="s">
        <v>48</v>
      </c>
      <c r="C92" s="187" t="s">
        <v>362</v>
      </c>
      <c r="D92" s="182" t="s">
        <v>42</v>
      </c>
      <c r="E92" s="432">
        <v>2272397</v>
      </c>
      <c r="F92" s="353">
        <v>2066622</v>
      </c>
      <c r="G92" s="353">
        <v>1143</v>
      </c>
      <c r="H92" s="353">
        <v>185752</v>
      </c>
      <c r="I92" s="353">
        <v>10720</v>
      </c>
      <c r="J92" s="353">
        <v>0</v>
      </c>
      <c r="K92" s="353">
        <v>0</v>
      </c>
      <c r="L92" s="354">
        <v>8160</v>
      </c>
      <c r="M92" s="171"/>
      <c r="N92" s="171"/>
    </row>
    <row r="93" spans="1:14" ht="18.95" customHeight="1">
      <c r="A93" s="179"/>
      <c r="B93" s="180"/>
      <c r="C93" s="197"/>
      <c r="D93" s="182" t="s">
        <v>43</v>
      </c>
      <c r="E93" s="432">
        <v>2654741.3523600008</v>
      </c>
      <c r="F93" s="427">
        <v>2328943.9350800007</v>
      </c>
      <c r="G93" s="427">
        <v>1745.1569400000003</v>
      </c>
      <c r="H93" s="427">
        <v>205183.54452000002</v>
      </c>
      <c r="I93" s="427">
        <v>107727.51148999999</v>
      </c>
      <c r="J93" s="427">
        <v>0</v>
      </c>
      <c r="K93" s="427">
        <v>0</v>
      </c>
      <c r="L93" s="428">
        <v>11141.204330000002</v>
      </c>
      <c r="M93" s="171"/>
      <c r="N93" s="171"/>
    </row>
    <row r="94" spans="1:14" ht="18.95" customHeight="1">
      <c r="A94" s="179"/>
      <c r="B94" s="180"/>
      <c r="C94" s="197"/>
      <c r="D94" s="182" t="s">
        <v>44</v>
      </c>
      <c r="E94" s="432">
        <v>2132634.2467900002</v>
      </c>
      <c r="F94" s="427">
        <v>1952425.9232400004</v>
      </c>
      <c r="G94" s="427">
        <v>1173.74262</v>
      </c>
      <c r="H94" s="427">
        <v>156883.94384000017</v>
      </c>
      <c r="I94" s="427">
        <v>15202.56349</v>
      </c>
      <c r="J94" s="427">
        <v>0</v>
      </c>
      <c r="K94" s="427">
        <v>0</v>
      </c>
      <c r="L94" s="428">
        <v>6948.0736000000006</v>
      </c>
      <c r="M94" s="171"/>
      <c r="N94" s="171"/>
    </row>
    <row r="95" spans="1:14" ht="18.95" customHeight="1">
      <c r="A95" s="189" t="s">
        <v>4</v>
      </c>
      <c r="B95" s="180"/>
      <c r="C95" s="198" t="s">
        <v>4</v>
      </c>
      <c r="D95" s="182" t="s">
        <v>45</v>
      </c>
      <c r="E95" s="429">
        <v>0.93849545074650254</v>
      </c>
      <c r="F95" s="429">
        <v>0.94474263955382276</v>
      </c>
      <c r="G95" s="201">
        <v>1.0268964304461943</v>
      </c>
      <c r="H95" s="201">
        <v>0.84458818123088941</v>
      </c>
      <c r="I95" s="201">
        <v>1.4181495792910448</v>
      </c>
      <c r="J95" s="201">
        <v>0</v>
      </c>
      <c r="K95" s="201">
        <v>0</v>
      </c>
      <c r="L95" s="415">
        <v>0.85147960784313736</v>
      </c>
      <c r="M95" s="171"/>
      <c r="N95" s="171"/>
    </row>
    <row r="96" spans="1:14" ht="18.95" customHeight="1">
      <c r="A96" s="183"/>
      <c r="B96" s="184"/>
      <c r="C96" s="199"/>
      <c r="D96" s="190" t="s">
        <v>46</v>
      </c>
      <c r="E96" s="417">
        <v>0.80333033005047361</v>
      </c>
      <c r="F96" s="417">
        <v>0.8383310108205474</v>
      </c>
      <c r="G96" s="417">
        <v>0.67257138489791057</v>
      </c>
      <c r="H96" s="417">
        <v>0.76460295199115291</v>
      </c>
      <c r="I96" s="417">
        <v>0.14112052974890454</v>
      </c>
      <c r="J96" s="417">
        <v>0</v>
      </c>
      <c r="K96" s="417">
        <v>0</v>
      </c>
      <c r="L96" s="418">
        <v>0.6236375704277205</v>
      </c>
      <c r="M96" s="171"/>
      <c r="N96" s="171"/>
    </row>
    <row r="97" spans="1:14" ht="7.5" customHeight="1">
      <c r="A97" s="180"/>
      <c r="B97" s="180"/>
      <c r="C97" s="197"/>
      <c r="D97" s="200"/>
      <c r="E97" s="201"/>
      <c r="F97" s="201"/>
      <c r="G97" s="201"/>
      <c r="H97" s="201"/>
      <c r="I97" s="201"/>
      <c r="J97" s="201"/>
      <c r="K97" s="201"/>
      <c r="L97" s="201"/>
      <c r="M97" s="171"/>
      <c r="N97" s="171"/>
    </row>
    <row r="98" spans="1:14" s="202" customFormat="1" ht="18" customHeight="1">
      <c r="A98" s="94" t="s">
        <v>233</v>
      </c>
      <c r="E98" s="203"/>
      <c r="F98" s="203"/>
      <c r="G98" s="203"/>
      <c r="H98" s="203"/>
      <c r="I98" s="203"/>
      <c r="J98" s="203"/>
      <c r="K98" s="203"/>
      <c r="L98" s="203"/>
    </row>
    <row r="99" spans="1:14" ht="18">
      <c r="A99" s="94" t="s">
        <v>363</v>
      </c>
      <c r="E99" s="204"/>
      <c r="F99" s="204"/>
      <c r="G99" s="204"/>
      <c r="H99" s="204"/>
      <c r="I99" s="204"/>
      <c r="J99" s="204"/>
      <c r="K99" s="204"/>
      <c r="L99" s="204"/>
    </row>
    <row r="100" spans="1:14" ht="18">
      <c r="E100" s="204"/>
      <c r="F100" s="204"/>
      <c r="G100" s="204"/>
      <c r="H100" s="204"/>
      <c r="I100" s="204"/>
      <c r="J100" s="204"/>
      <c r="K100" s="204"/>
      <c r="L100" s="204"/>
    </row>
    <row r="101" spans="1:14" ht="18">
      <c r="E101" s="204"/>
      <c r="F101" s="204"/>
      <c r="G101" s="204"/>
      <c r="H101" s="204"/>
      <c r="I101" s="204"/>
      <c r="J101" s="204"/>
      <c r="K101" s="204"/>
      <c r="L101" s="204"/>
    </row>
    <row r="102" spans="1:14">
      <c r="G102" s="186"/>
      <c r="H102" s="419"/>
      <c r="I102" s="420"/>
      <c r="J102" s="186"/>
    </row>
  </sheetData>
  <phoneticPr fontId="37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5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K78"/>
  <sheetViews>
    <sheetView showGridLines="0" zoomScale="75" zoomScaleNormal="75" workbookViewId="0">
      <selection activeCell="K28" sqref="K28"/>
    </sheetView>
  </sheetViews>
  <sheetFormatPr defaultColWidth="5.140625" defaultRowHeight="15"/>
  <cols>
    <col min="1" max="1" width="5.140625" style="723" customWidth="1"/>
    <col min="2" max="2" width="2.5703125" style="723" customWidth="1"/>
    <col min="3" max="3" width="58.5703125" style="723" customWidth="1"/>
    <col min="4" max="4" width="19.85546875" style="723" customWidth="1"/>
    <col min="5" max="5" width="2.28515625" style="723" customWidth="1"/>
    <col min="6" max="7" width="20.85546875" style="723" customWidth="1"/>
    <col min="8" max="9" width="20.7109375" style="723" customWidth="1"/>
    <col min="10" max="10" width="5.85546875" style="723" customWidth="1"/>
    <col min="11" max="241" width="12.5703125" style="723" customWidth="1"/>
    <col min="242" max="256" width="5.140625" style="723"/>
    <col min="257" max="257" width="5.140625" style="723" customWidth="1"/>
    <col min="258" max="258" width="2.5703125" style="723" customWidth="1"/>
    <col min="259" max="259" width="58.5703125" style="723" customWidth="1"/>
    <col min="260" max="260" width="19.85546875" style="723" customWidth="1"/>
    <col min="261" max="261" width="2.28515625" style="723" customWidth="1"/>
    <col min="262" max="263" width="20.85546875" style="723" customWidth="1"/>
    <col min="264" max="265" width="20.7109375" style="723" customWidth="1"/>
    <col min="266" max="266" width="5.85546875" style="723" customWidth="1"/>
    <col min="267" max="497" width="12.5703125" style="723" customWidth="1"/>
    <col min="498" max="512" width="5.140625" style="723"/>
    <col min="513" max="513" width="5.140625" style="723" customWidth="1"/>
    <col min="514" max="514" width="2.5703125" style="723" customWidth="1"/>
    <col min="515" max="515" width="58.5703125" style="723" customWidth="1"/>
    <col min="516" max="516" width="19.85546875" style="723" customWidth="1"/>
    <col min="517" max="517" width="2.28515625" style="723" customWidth="1"/>
    <col min="518" max="519" width="20.85546875" style="723" customWidth="1"/>
    <col min="520" max="521" width="20.7109375" style="723" customWidth="1"/>
    <col min="522" max="522" width="5.85546875" style="723" customWidth="1"/>
    <col min="523" max="753" width="12.5703125" style="723" customWidth="1"/>
    <col min="754" max="768" width="5.140625" style="723"/>
    <col min="769" max="769" width="5.140625" style="723" customWidth="1"/>
    <col min="770" max="770" width="2.5703125" style="723" customWidth="1"/>
    <col min="771" max="771" width="58.5703125" style="723" customWidth="1"/>
    <col min="772" max="772" width="19.85546875" style="723" customWidth="1"/>
    <col min="773" max="773" width="2.28515625" style="723" customWidth="1"/>
    <col min="774" max="775" width="20.85546875" style="723" customWidth="1"/>
    <col min="776" max="777" width="20.7109375" style="723" customWidth="1"/>
    <col min="778" max="778" width="5.85546875" style="723" customWidth="1"/>
    <col min="779" max="1009" width="12.5703125" style="723" customWidth="1"/>
    <col min="1010" max="1024" width="5.140625" style="723"/>
    <col min="1025" max="1025" width="5.140625" style="723" customWidth="1"/>
    <col min="1026" max="1026" width="2.5703125" style="723" customWidth="1"/>
    <col min="1027" max="1027" width="58.5703125" style="723" customWidth="1"/>
    <col min="1028" max="1028" width="19.85546875" style="723" customWidth="1"/>
    <col min="1029" max="1029" width="2.28515625" style="723" customWidth="1"/>
    <col min="1030" max="1031" width="20.85546875" style="723" customWidth="1"/>
    <col min="1032" max="1033" width="20.7109375" style="723" customWidth="1"/>
    <col min="1034" max="1034" width="5.85546875" style="723" customWidth="1"/>
    <col min="1035" max="1265" width="12.5703125" style="723" customWidth="1"/>
    <col min="1266" max="1280" width="5.140625" style="723"/>
    <col min="1281" max="1281" width="5.140625" style="723" customWidth="1"/>
    <col min="1282" max="1282" width="2.5703125" style="723" customWidth="1"/>
    <col min="1283" max="1283" width="58.5703125" style="723" customWidth="1"/>
    <col min="1284" max="1284" width="19.85546875" style="723" customWidth="1"/>
    <col min="1285" max="1285" width="2.28515625" style="723" customWidth="1"/>
    <col min="1286" max="1287" width="20.85546875" style="723" customWidth="1"/>
    <col min="1288" max="1289" width="20.7109375" style="723" customWidth="1"/>
    <col min="1290" max="1290" width="5.85546875" style="723" customWidth="1"/>
    <col min="1291" max="1521" width="12.5703125" style="723" customWidth="1"/>
    <col min="1522" max="1536" width="5.140625" style="723"/>
    <col min="1537" max="1537" width="5.140625" style="723" customWidth="1"/>
    <col min="1538" max="1538" width="2.5703125" style="723" customWidth="1"/>
    <col min="1539" max="1539" width="58.5703125" style="723" customWidth="1"/>
    <col min="1540" max="1540" width="19.85546875" style="723" customWidth="1"/>
    <col min="1541" max="1541" width="2.28515625" style="723" customWidth="1"/>
    <col min="1542" max="1543" width="20.85546875" style="723" customWidth="1"/>
    <col min="1544" max="1545" width="20.7109375" style="723" customWidth="1"/>
    <col min="1546" max="1546" width="5.85546875" style="723" customWidth="1"/>
    <col min="1547" max="1777" width="12.5703125" style="723" customWidth="1"/>
    <col min="1778" max="1792" width="5.140625" style="723"/>
    <col min="1793" max="1793" width="5.140625" style="723" customWidth="1"/>
    <col min="1794" max="1794" width="2.5703125" style="723" customWidth="1"/>
    <col min="1795" max="1795" width="58.5703125" style="723" customWidth="1"/>
    <col min="1796" max="1796" width="19.85546875" style="723" customWidth="1"/>
    <col min="1797" max="1797" width="2.28515625" style="723" customWidth="1"/>
    <col min="1798" max="1799" width="20.85546875" style="723" customWidth="1"/>
    <col min="1800" max="1801" width="20.7109375" style="723" customWidth="1"/>
    <col min="1802" max="1802" width="5.85546875" style="723" customWidth="1"/>
    <col min="1803" max="2033" width="12.5703125" style="723" customWidth="1"/>
    <col min="2034" max="2048" width="5.140625" style="723"/>
    <col min="2049" max="2049" width="5.140625" style="723" customWidth="1"/>
    <col min="2050" max="2050" width="2.5703125" style="723" customWidth="1"/>
    <col min="2051" max="2051" width="58.5703125" style="723" customWidth="1"/>
    <col min="2052" max="2052" width="19.85546875" style="723" customWidth="1"/>
    <col min="2053" max="2053" width="2.28515625" style="723" customWidth="1"/>
    <col min="2054" max="2055" width="20.85546875" style="723" customWidth="1"/>
    <col min="2056" max="2057" width="20.7109375" style="723" customWidth="1"/>
    <col min="2058" max="2058" width="5.85546875" style="723" customWidth="1"/>
    <col min="2059" max="2289" width="12.5703125" style="723" customWidth="1"/>
    <col min="2290" max="2304" width="5.140625" style="723"/>
    <col min="2305" max="2305" width="5.140625" style="723" customWidth="1"/>
    <col min="2306" max="2306" width="2.5703125" style="723" customWidth="1"/>
    <col min="2307" max="2307" width="58.5703125" style="723" customWidth="1"/>
    <col min="2308" max="2308" width="19.85546875" style="723" customWidth="1"/>
    <col min="2309" max="2309" width="2.28515625" style="723" customWidth="1"/>
    <col min="2310" max="2311" width="20.85546875" style="723" customWidth="1"/>
    <col min="2312" max="2313" width="20.7109375" style="723" customWidth="1"/>
    <col min="2314" max="2314" width="5.85546875" style="723" customWidth="1"/>
    <col min="2315" max="2545" width="12.5703125" style="723" customWidth="1"/>
    <col min="2546" max="2560" width="5.140625" style="723"/>
    <col min="2561" max="2561" width="5.140625" style="723" customWidth="1"/>
    <col min="2562" max="2562" width="2.5703125" style="723" customWidth="1"/>
    <col min="2563" max="2563" width="58.5703125" style="723" customWidth="1"/>
    <col min="2564" max="2564" width="19.85546875" style="723" customWidth="1"/>
    <col min="2565" max="2565" width="2.28515625" style="723" customWidth="1"/>
    <col min="2566" max="2567" width="20.85546875" style="723" customWidth="1"/>
    <col min="2568" max="2569" width="20.7109375" style="723" customWidth="1"/>
    <col min="2570" max="2570" width="5.85546875" style="723" customWidth="1"/>
    <col min="2571" max="2801" width="12.5703125" style="723" customWidth="1"/>
    <col min="2802" max="2816" width="5.140625" style="723"/>
    <col min="2817" max="2817" width="5.140625" style="723" customWidth="1"/>
    <col min="2818" max="2818" width="2.5703125" style="723" customWidth="1"/>
    <col min="2819" max="2819" width="58.5703125" style="723" customWidth="1"/>
    <col min="2820" max="2820" width="19.85546875" style="723" customWidth="1"/>
    <col min="2821" max="2821" width="2.28515625" style="723" customWidth="1"/>
    <col min="2822" max="2823" width="20.85546875" style="723" customWidth="1"/>
    <col min="2824" max="2825" width="20.7109375" style="723" customWidth="1"/>
    <col min="2826" max="2826" width="5.85546875" style="723" customWidth="1"/>
    <col min="2827" max="3057" width="12.5703125" style="723" customWidth="1"/>
    <col min="3058" max="3072" width="5.140625" style="723"/>
    <col min="3073" max="3073" width="5.140625" style="723" customWidth="1"/>
    <col min="3074" max="3074" width="2.5703125" style="723" customWidth="1"/>
    <col min="3075" max="3075" width="58.5703125" style="723" customWidth="1"/>
    <col min="3076" max="3076" width="19.85546875" style="723" customWidth="1"/>
    <col min="3077" max="3077" width="2.28515625" style="723" customWidth="1"/>
    <col min="3078" max="3079" width="20.85546875" style="723" customWidth="1"/>
    <col min="3080" max="3081" width="20.7109375" style="723" customWidth="1"/>
    <col min="3082" max="3082" width="5.85546875" style="723" customWidth="1"/>
    <col min="3083" max="3313" width="12.5703125" style="723" customWidth="1"/>
    <col min="3314" max="3328" width="5.140625" style="723"/>
    <col min="3329" max="3329" width="5.140625" style="723" customWidth="1"/>
    <col min="3330" max="3330" width="2.5703125" style="723" customWidth="1"/>
    <col min="3331" max="3331" width="58.5703125" style="723" customWidth="1"/>
    <col min="3332" max="3332" width="19.85546875" style="723" customWidth="1"/>
    <col min="3333" max="3333" width="2.28515625" style="723" customWidth="1"/>
    <col min="3334" max="3335" width="20.85546875" style="723" customWidth="1"/>
    <col min="3336" max="3337" width="20.7109375" style="723" customWidth="1"/>
    <col min="3338" max="3338" width="5.85546875" style="723" customWidth="1"/>
    <col min="3339" max="3569" width="12.5703125" style="723" customWidth="1"/>
    <col min="3570" max="3584" width="5.140625" style="723"/>
    <col min="3585" max="3585" width="5.140625" style="723" customWidth="1"/>
    <col min="3586" max="3586" width="2.5703125" style="723" customWidth="1"/>
    <col min="3587" max="3587" width="58.5703125" style="723" customWidth="1"/>
    <col min="3588" max="3588" width="19.85546875" style="723" customWidth="1"/>
    <col min="3589" max="3589" width="2.28515625" style="723" customWidth="1"/>
    <col min="3590" max="3591" width="20.85546875" style="723" customWidth="1"/>
    <col min="3592" max="3593" width="20.7109375" style="723" customWidth="1"/>
    <col min="3594" max="3594" width="5.85546875" style="723" customWidth="1"/>
    <col min="3595" max="3825" width="12.5703125" style="723" customWidth="1"/>
    <col min="3826" max="3840" width="5.140625" style="723"/>
    <col min="3841" max="3841" width="5.140625" style="723" customWidth="1"/>
    <col min="3842" max="3842" width="2.5703125" style="723" customWidth="1"/>
    <col min="3843" max="3843" width="58.5703125" style="723" customWidth="1"/>
    <col min="3844" max="3844" width="19.85546875" style="723" customWidth="1"/>
    <col min="3845" max="3845" width="2.28515625" style="723" customWidth="1"/>
    <col min="3846" max="3847" width="20.85546875" style="723" customWidth="1"/>
    <col min="3848" max="3849" width="20.7109375" style="723" customWidth="1"/>
    <col min="3850" max="3850" width="5.85546875" style="723" customWidth="1"/>
    <col min="3851" max="4081" width="12.5703125" style="723" customWidth="1"/>
    <col min="4082" max="4096" width="5.140625" style="723"/>
    <col min="4097" max="4097" width="5.140625" style="723" customWidth="1"/>
    <col min="4098" max="4098" width="2.5703125" style="723" customWidth="1"/>
    <col min="4099" max="4099" width="58.5703125" style="723" customWidth="1"/>
    <col min="4100" max="4100" width="19.85546875" style="723" customWidth="1"/>
    <col min="4101" max="4101" width="2.28515625" style="723" customWidth="1"/>
    <col min="4102" max="4103" width="20.85546875" style="723" customWidth="1"/>
    <col min="4104" max="4105" width="20.7109375" style="723" customWidth="1"/>
    <col min="4106" max="4106" width="5.85546875" style="723" customWidth="1"/>
    <col min="4107" max="4337" width="12.5703125" style="723" customWidth="1"/>
    <col min="4338" max="4352" width="5.140625" style="723"/>
    <col min="4353" max="4353" width="5.140625" style="723" customWidth="1"/>
    <col min="4354" max="4354" width="2.5703125" style="723" customWidth="1"/>
    <col min="4355" max="4355" width="58.5703125" style="723" customWidth="1"/>
    <col min="4356" max="4356" width="19.85546875" style="723" customWidth="1"/>
    <col min="4357" max="4357" width="2.28515625" style="723" customWidth="1"/>
    <col min="4358" max="4359" width="20.85546875" style="723" customWidth="1"/>
    <col min="4360" max="4361" width="20.7109375" style="723" customWidth="1"/>
    <col min="4362" max="4362" width="5.85546875" style="723" customWidth="1"/>
    <col min="4363" max="4593" width="12.5703125" style="723" customWidth="1"/>
    <col min="4594" max="4608" width="5.140625" style="723"/>
    <col min="4609" max="4609" width="5.140625" style="723" customWidth="1"/>
    <col min="4610" max="4610" width="2.5703125" style="723" customWidth="1"/>
    <col min="4611" max="4611" width="58.5703125" style="723" customWidth="1"/>
    <col min="4612" max="4612" width="19.85546875" style="723" customWidth="1"/>
    <col min="4613" max="4613" width="2.28515625" style="723" customWidth="1"/>
    <col min="4614" max="4615" width="20.85546875" style="723" customWidth="1"/>
    <col min="4616" max="4617" width="20.7109375" style="723" customWidth="1"/>
    <col min="4618" max="4618" width="5.85546875" style="723" customWidth="1"/>
    <col min="4619" max="4849" width="12.5703125" style="723" customWidth="1"/>
    <col min="4850" max="4864" width="5.140625" style="723"/>
    <col min="4865" max="4865" width="5.140625" style="723" customWidth="1"/>
    <col min="4866" max="4866" width="2.5703125" style="723" customWidth="1"/>
    <col min="4867" max="4867" width="58.5703125" style="723" customWidth="1"/>
    <col min="4868" max="4868" width="19.85546875" style="723" customWidth="1"/>
    <col min="4869" max="4869" width="2.28515625" style="723" customWidth="1"/>
    <col min="4870" max="4871" width="20.85546875" style="723" customWidth="1"/>
    <col min="4872" max="4873" width="20.7109375" style="723" customWidth="1"/>
    <col min="4874" max="4874" width="5.85546875" style="723" customWidth="1"/>
    <col min="4875" max="5105" width="12.5703125" style="723" customWidth="1"/>
    <col min="5106" max="5120" width="5.140625" style="723"/>
    <col min="5121" max="5121" width="5.140625" style="723" customWidth="1"/>
    <col min="5122" max="5122" width="2.5703125" style="723" customWidth="1"/>
    <col min="5123" max="5123" width="58.5703125" style="723" customWidth="1"/>
    <col min="5124" max="5124" width="19.85546875" style="723" customWidth="1"/>
    <col min="5125" max="5125" width="2.28515625" style="723" customWidth="1"/>
    <col min="5126" max="5127" width="20.85546875" style="723" customWidth="1"/>
    <col min="5128" max="5129" width="20.7109375" style="723" customWidth="1"/>
    <col min="5130" max="5130" width="5.85546875" style="723" customWidth="1"/>
    <col min="5131" max="5361" width="12.5703125" style="723" customWidth="1"/>
    <col min="5362" max="5376" width="5.140625" style="723"/>
    <col min="5377" max="5377" width="5.140625" style="723" customWidth="1"/>
    <col min="5378" max="5378" width="2.5703125" style="723" customWidth="1"/>
    <col min="5379" max="5379" width="58.5703125" style="723" customWidth="1"/>
    <col min="5380" max="5380" width="19.85546875" style="723" customWidth="1"/>
    <col min="5381" max="5381" width="2.28515625" style="723" customWidth="1"/>
    <col min="5382" max="5383" width="20.85546875" style="723" customWidth="1"/>
    <col min="5384" max="5385" width="20.7109375" style="723" customWidth="1"/>
    <col min="5386" max="5386" width="5.85546875" style="723" customWidth="1"/>
    <col min="5387" max="5617" width="12.5703125" style="723" customWidth="1"/>
    <col min="5618" max="5632" width="5.140625" style="723"/>
    <col min="5633" max="5633" width="5.140625" style="723" customWidth="1"/>
    <col min="5634" max="5634" width="2.5703125" style="723" customWidth="1"/>
    <col min="5635" max="5635" width="58.5703125" style="723" customWidth="1"/>
    <col min="5636" max="5636" width="19.85546875" style="723" customWidth="1"/>
    <col min="5637" max="5637" width="2.28515625" style="723" customWidth="1"/>
    <col min="5638" max="5639" width="20.85546875" style="723" customWidth="1"/>
    <col min="5640" max="5641" width="20.7109375" style="723" customWidth="1"/>
    <col min="5642" max="5642" width="5.85546875" style="723" customWidth="1"/>
    <col min="5643" max="5873" width="12.5703125" style="723" customWidth="1"/>
    <col min="5874" max="5888" width="5.140625" style="723"/>
    <col min="5889" max="5889" width="5.140625" style="723" customWidth="1"/>
    <col min="5890" max="5890" width="2.5703125" style="723" customWidth="1"/>
    <col min="5891" max="5891" width="58.5703125" style="723" customWidth="1"/>
    <col min="5892" max="5892" width="19.85546875" style="723" customWidth="1"/>
    <col min="5893" max="5893" width="2.28515625" style="723" customWidth="1"/>
    <col min="5894" max="5895" width="20.85546875" style="723" customWidth="1"/>
    <col min="5896" max="5897" width="20.7109375" style="723" customWidth="1"/>
    <col min="5898" max="5898" width="5.85546875" style="723" customWidth="1"/>
    <col min="5899" max="6129" width="12.5703125" style="723" customWidth="1"/>
    <col min="6130" max="6144" width="5.140625" style="723"/>
    <col min="6145" max="6145" width="5.140625" style="723" customWidth="1"/>
    <col min="6146" max="6146" width="2.5703125" style="723" customWidth="1"/>
    <col min="6147" max="6147" width="58.5703125" style="723" customWidth="1"/>
    <col min="6148" max="6148" width="19.85546875" style="723" customWidth="1"/>
    <col min="6149" max="6149" width="2.28515625" style="723" customWidth="1"/>
    <col min="6150" max="6151" width="20.85546875" style="723" customWidth="1"/>
    <col min="6152" max="6153" width="20.7109375" style="723" customWidth="1"/>
    <col min="6154" max="6154" width="5.85546875" style="723" customWidth="1"/>
    <col min="6155" max="6385" width="12.5703125" style="723" customWidth="1"/>
    <col min="6386" max="6400" width="5.140625" style="723"/>
    <col min="6401" max="6401" width="5.140625" style="723" customWidth="1"/>
    <col min="6402" max="6402" width="2.5703125" style="723" customWidth="1"/>
    <col min="6403" max="6403" width="58.5703125" style="723" customWidth="1"/>
    <col min="6404" max="6404" width="19.85546875" style="723" customWidth="1"/>
    <col min="6405" max="6405" width="2.28515625" style="723" customWidth="1"/>
    <col min="6406" max="6407" width="20.85546875" style="723" customWidth="1"/>
    <col min="6408" max="6409" width="20.7109375" style="723" customWidth="1"/>
    <col min="6410" max="6410" width="5.85546875" style="723" customWidth="1"/>
    <col min="6411" max="6641" width="12.5703125" style="723" customWidth="1"/>
    <col min="6642" max="6656" width="5.140625" style="723"/>
    <col min="6657" max="6657" width="5.140625" style="723" customWidth="1"/>
    <col min="6658" max="6658" width="2.5703125" style="723" customWidth="1"/>
    <col min="6659" max="6659" width="58.5703125" style="723" customWidth="1"/>
    <col min="6660" max="6660" width="19.85546875" style="723" customWidth="1"/>
    <col min="6661" max="6661" width="2.28515625" style="723" customWidth="1"/>
    <col min="6662" max="6663" width="20.85546875" style="723" customWidth="1"/>
    <col min="6664" max="6665" width="20.7109375" style="723" customWidth="1"/>
    <col min="6666" max="6666" width="5.85546875" style="723" customWidth="1"/>
    <col min="6667" max="6897" width="12.5703125" style="723" customWidth="1"/>
    <col min="6898" max="6912" width="5.140625" style="723"/>
    <col min="6913" max="6913" width="5.140625" style="723" customWidth="1"/>
    <col min="6914" max="6914" width="2.5703125" style="723" customWidth="1"/>
    <col min="6915" max="6915" width="58.5703125" style="723" customWidth="1"/>
    <col min="6916" max="6916" width="19.85546875" style="723" customWidth="1"/>
    <col min="6917" max="6917" width="2.28515625" style="723" customWidth="1"/>
    <col min="6918" max="6919" width="20.85546875" style="723" customWidth="1"/>
    <col min="6920" max="6921" width="20.7109375" style="723" customWidth="1"/>
    <col min="6922" max="6922" width="5.85546875" style="723" customWidth="1"/>
    <col min="6923" max="7153" width="12.5703125" style="723" customWidth="1"/>
    <col min="7154" max="7168" width="5.140625" style="723"/>
    <col min="7169" max="7169" width="5.140625" style="723" customWidth="1"/>
    <col min="7170" max="7170" width="2.5703125" style="723" customWidth="1"/>
    <col min="7171" max="7171" width="58.5703125" style="723" customWidth="1"/>
    <col min="7172" max="7172" width="19.85546875" style="723" customWidth="1"/>
    <col min="7173" max="7173" width="2.28515625" style="723" customWidth="1"/>
    <col min="7174" max="7175" width="20.85546875" style="723" customWidth="1"/>
    <col min="7176" max="7177" width="20.7109375" style="723" customWidth="1"/>
    <col min="7178" max="7178" width="5.85546875" style="723" customWidth="1"/>
    <col min="7179" max="7409" width="12.5703125" style="723" customWidth="1"/>
    <col min="7410" max="7424" width="5.140625" style="723"/>
    <col min="7425" max="7425" width="5.140625" style="723" customWidth="1"/>
    <col min="7426" max="7426" width="2.5703125" style="723" customWidth="1"/>
    <col min="7427" max="7427" width="58.5703125" style="723" customWidth="1"/>
    <col min="7428" max="7428" width="19.85546875" style="723" customWidth="1"/>
    <col min="7429" max="7429" width="2.28515625" style="723" customWidth="1"/>
    <col min="7430" max="7431" width="20.85546875" style="723" customWidth="1"/>
    <col min="7432" max="7433" width="20.7109375" style="723" customWidth="1"/>
    <col min="7434" max="7434" width="5.85546875" style="723" customWidth="1"/>
    <col min="7435" max="7665" width="12.5703125" style="723" customWidth="1"/>
    <col min="7666" max="7680" width="5.140625" style="723"/>
    <col min="7681" max="7681" width="5.140625" style="723" customWidth="1"/>
    <col min="7682" max="7682" width="2.5703125" style="723" customWidth="1"/>
    <col min="7683" max="7683" width="58.5703125" style="723" customWidth="1"/>
    <col min="7684" max="7684" width="19.85546875" style="723" customWidth="1"/>
    <col min="7685" max="7685" width="2.28515625" style="723" customWidth="1"/>
    <col min="7686" max="7687" width="20.85546875" style="723" customWidth="1"/>
    <col min="7688" max="7689" width="20.7109375" style="723" customWidth="1"/>
    <col min="7690" max="7690" width="5.85546875" style="723" customWidth="1"/>
    <col min="7691" max="7921" width="12.5703125" style="723" customWidth="1"/>
    <col min="7922" max="7936" width="5.140625" style="723"/>
    <col min="7937" max="7937" width="5.140625" style="723" customWidth="1"/>
    <col min="7938" max="7938" width="2.5703125" style="723" customWidth="1"/>
    <col min="7939" max="7939" width="58.5703125" style="723" customWidth="1"/>
    <col min="7940" max="7940" width="19.85546875" style="723" customWidth="1"/>
    <col min="7941" max="7941" width="2.28515625" style="723" customWidth="1"/>
    <col min="7942" max="7943" width="20.85546875" style="723" customWidth="1"/>
    <col min="7944" max="7945" width="20.7109375" style="723" customWidth="1"/>
    <col min="7946" max="7946" width="5.85546875" style="723" customWidth="1"/>
    <col min="7947" max="8177" width="12.5703125" style="723" customWidth="1"/>
    <col min="8178" max="8192" width="5.140625" style="723"/>
    <col min="8193" max="8193" width="5.140625" style="723" customWidth="1"/>
    <col min="8194" max="8194" width="2.5703125" style="723" customWidth="1"/>
    <col min="8195" max="8195" width="58.5703125" style="723" customWidth="1"/>
    <col min="8196" max="8196" width="19.85546875" style="723" customWidth="1"/>
    <col min="8197" max="8197" width="2.28515625" style="723" customWidth="1"/>
    <col min="8198" max="8199" width="20.85546875" style="723" customWidth="1"/>
    <col min="8200" max="8201" width="20.7109375" style="723" customWidth="1"/>
    <col min="8202" max="8202" width="5.85546875" style="723" customWidth="1"/>
    <col min="8203" max="8433" width="12.5703125" style="723" customWidth="1"/>
    <col min="8434" max="8448" width="5.140625" style="723"/>
    <col min="8449" max="8449" width="5.140625" style="723" customWidth="1"/>
    <col min="8450" max="8450" width="2.5703125" style="723" customWidth="1"/>
    <col min="8451" max="8451" width="58.5703125" style="723" customWidth="1"/>
    <col min="8452" max="8452" width="19.85546875" style="723" customWidth="1"/>
    <col min="8453" max="8453" width="2.28515625" style="723" customWidth="1"/>
    <col min="8454" max="8455" width="20.85546875" style="723" customWidth="1"/>
    <col min="8456" max="8457" width="20.7109375" style="723" customWidth="1"/>
    <col min="8458" max="8458" width="5.85546875" style="723" customWidth="1"/>
    <col min="8459" max="8689" width="12.5703125" style="723" customWidth="1"/>
    <col min="8690" max="8704" width="5.140625" style="723"/>
    <col min="8705" max="8705" width="5.140625" style="723" customWidth="1"/>
    <col min="8706" max="8706" width="2.5703125" style="723" customWidth="1"/>
    <col min="8707" max="8707" width="58.5703125" style="723" customWidth="1"/>
    <col min="8708" max="8708" width="19.85546875" style="723" customWidth="1"/>
    <col min="8709" max="8709" width="2.28515625" style="723" customWidth="1"/>
    <col min="8710" max="8711" width="20.85546875" style="723" customWidth="1"/>
    <col min="8712" max="8713" width="20.7109375" style="723" customWidth="1"/>
    <col min="8714" max="8714" width="5.85546875" style="723" customWidth="1"/>
    <col min="8715" max="8945" width="12.5703125" style="723" customWidth="1"/>
    <col min="8946" max="8960" width="5.140625" style="723"/>
    <col min="8961" max="8961" width="5.140625" style="723" customWidth="1"/>
    <col min="8962" max="8962" width="2.5703125" style="723" customWidth="1"/>
    <col min="8963" max="8963" width="58.5703125" style="723" customWidth="1"/>
    <col min="8964" max="8964" width="19.85546875" style="723" customWidth="1"/>
    <col min="8965" max="8965" width="2.28515625" style="723" customWidth="1"/>
    <col min="8966" max="8967" width="20.85546875" style="723" customWidth="1"/>
    <col min="8968" max="8969" width="20.7109375" style="723" customWidth="1"/>
    <col min="8970" max="8970" width="5.85546875" style="723" customWidth="1"/>
    <col min="8971" max="9201" width="12.5703125" style="723" customWidth="1"/>
    <col min="9202" max="9216" width="5.140625" style="723"/>
    <col min="9217" max="9217" width="5.140625" style="723" customWidth="1"/>
    <col min="9218" max="9218" width="2.5703125" style="723" customWidth="1"/>
    <col min="9219" max="9219" width="58.5703125" style="723" customWidth="1"/>
    <col min="9220" max="9220" width="19.85546875" style="723" customWidth="1"/>
    <col min="9221" max="9221" width="2.28515625" style="723" customWidth="1"/>
    <col min="9222" max="9223" width="20.85546875" style="723" customWidth="1"/>
    <col min="9224" max="9225" width="20.7109375" style="723" customWidth="1"/>
    <col min="9226" max="9226" width="5.85546875" style="723" customWidth="1"/>
    <col min="9227" max="9457" width="12.5703125" style="723" customWidth="1"/>
    <col min="9458" max="9472" width="5.140625" style="723"/>
    <col min="9473" max="9473" width="5.140625" style="723" customWidth="1"/>
    <col min="9474" max="9474" width="2.5703125" style="723" customWidth="1"/>
    <col min="9475" max="9475" width="58.5703125" style="723" customWidth="1"/>
    <col min="9476" max="9476" width="19.85546875" style="723" customWidth="1"/>
    <col min="9477" max="9477" width="2.28515625" style="723" customWidth="1"/>
    <col min="9478" max="9479" width="20.85546875" style="723" customWidth="1"/>
    <col min="9480" max="9481" width="20.7109375" style="723" customWidth="1"/>
    <col min="9482" max="9482" width="5.85546875" style="723" customWidth="1"/>
    <col min="9483" max="9713" width="12.5703125" style="723" customWidth="1"/>
    <col min="9714" max="9728" width="5.140625" style="723"/>
    <col min="9729" max="9729" width="5.140625" style="723" customWidth="1"/>
    <col min="9730" max="9730" width="2.5703125" style="723" customWidth="1"/>
    <col min="9731" max="9731" width="58.5703125" style="723" customWidth="1"/>
    <col min="9732" max="9732" width="19.85546875" style="723" customWidth="1"/>
    <col min="9733" max="9733" width="2.28515625" style="723" customWidth="1"/>
    <col min="9734" max="9735" width="20.85546875" style="723" customWidth="1"/>
    <col min="9736" max="9737" width="20.7109375" style="723" customWidth="1"/>
    <col min="9738" max="9738" width="5.85546875" style="723" customWidth="1"/>
    <col min="9739" max="9969" width="12.5703125" style="723" customWidth="1"/>
    <col min="9970" max="9984" width="5.140625" style="723"/>
    <col min="9985" max="9985" width="5.140625" style="723" customWidth="1"/>
    <col min="9986" max="9986" width="2.5703125" style="723" customWidth="1"/>
    <col min="9987" max="9987" width="58.5703125" style="723" customWidth="1"/>
    <col min="9988" max="9988" width="19.85546875" style="723" customWidth="1"/>
    <col min="9989" max="9989" width="2.28515625" style="723" customWidth="1"/>
    <col min="9990" max="9991" width="20.85546875" style="723" customWidth="1"/>
    <col min="9992" max="9993" width="20.7109375" style="723" customWidth="1"/>
    <col min="9994" max="9994" width="5.85546875" style="723" customWidth="1"/>
    <col min="9995" max="10225" width="12.5703125" style="723" customWidth="1"/>
    <col min="10226" max="10240" width="5.140625" style="723"/>
    <col min="10241" max="10241" width="5.140625" style="723" customWidth="1"/>
    <col min="10242" max="10242" width="2.5703125" style="723" customWidth="1"/>
    <col min="10243" max="10243" width="58.5703125" style="723" customWidth="1"/>
    <col min="10244" max="10244" width="19.85546875" style="723" customWidth="1"/>
    <col min="10245" max="10245" width="2.28515625" style="723" customWidth="1"/>
    <col min="10246" max="10247" width="20.85546875" style="723" customWidth="1"/>
    <col min="10248" max="10249" width="20.7109375" style="723" customWidth="1"/>
    <col min="10250" max="10250" width="5.85546875" style="723" customWidth="1"/>
    <col min="10251" max="10481" width="12.5703125" style="723" customWidth="1"/>
    <col min="10482" max="10496" width="5.140625" style="723"/>
    <col min="10497" max="10497" width="5.140625" style="723" customWidth="1"/>
    <col min="10498" max="10498" width="2.5703125" style="723" customWidth="1"/>
    <col min="10499" max="10499" width="58.5703125" style="723" customWidth="1"/>
    <col min="10500" max="10500" width="19.85546875" style="723" customWidth="1"/>
    <col min="10501" max="10501" width="2.28515625" style="723" customWidth="1"/>
    <col min="10502" max="10503" width="20.85546875" style="723" customWidth="1"/>
    <col min="10504" max="10505" width="20.7109375" style="723" customWidth="1"/>
    <col min="10506" max="10506" width="5.85546875" style="723" customWidth="1"/>
    <col min="10507" max="10737" width="12.5703125" style="723" customWidth="1"/>
    <col min="10738" max="10752" width="5.140625" style="723"/>
    <col min="10753" max="10753" width="5.140625" style="723" customWidth="1"/>
    <col min="10754" max="10754" width="2.5703125" style="723" customWidth="1"/>
    <col min="10755" max="10755" width="58.5703125" style="723" customWidth="1"/>
    <col min="10756" max="10756" width="19.85546875" style="723" customWidth="1"/>
    <col min="10757" max="10757" width="2.28515625" style="723" customWidth="1"/>
    <col min="10758" max="10759" width="20.85546875" style="723" customWidth="1"/>
    <col min="10760" max="10761" width="20.7109375" style="723" customWidth="1"/>
    <col min="10762" max="10762" width="5.85546875" style="723" customWidth="1"/>
    <col min="10763" max="10993" width="12.5703125" style="723" customWidth="1"/>
    <col min="10994" max="11008" width="5.140625" style="723"/>
    <col min="11009" max="11009" width="5.140625" style="723" customWidth="1"/>
    <col min="11010" max="11010" width="2.5703125" style="723" customWidth="1"/>
    <col min="11011" max="11011" width="58.5703125" style="723" customWidth="1"/>
    <col min="11012" max="11012" width="19.85546875" style="723" customWidth="1"/>
    <col min="11013" max="11013" width="2.28515625" style="723" customWidth="1"/>
    <col min="11014" max="11015" width="20.85546875" style="723" customWidth="1"/>
    <col min="11016" max="11017" width="20.7109375" style="723" customWidth="1"/>
    <col min="11018" max="11018" width="5.85546875" style="723" customWidth="1"/>
    <col min="11019" max="11249" width="12.5703125" style="723" customWidth="1"/>
    <col min="11250" max="11264" width="5.140625" style="723"/>
    <col min="11265" max="11265" width="5.140625" style="723" customWidth="1"/>
    <col min="11266" max="11266" width="2.5703125" style="723" customWidth="1"/>
    <col min="11267" max="11267" width="58.5703125" style="723" customWidth="1"/>
    <col min="11268" max="11268" width="19.85546875" style="723" customWidth="1"/>
    <col min="11269" max="11269" width="2.28515625" style="723" customWidth="1"/>
    <col min="11270" max="11271" width="20.85546875" style="723" customWidth="1"/>
    <col min="11272" max="11273" width="20.7109375" style="723" customWidth="1"/>
    <col min="11274" max="11274" width="5.85546875" style="723" customWidth="1"/>
    <col min="11275" max="11505" width="12.5703125" style="723" customWidth="1"/>
    <col min="11506" max="11520" width="5.140625" style="723"/>
    <col min="11521" max="11521" width="5.140625" style="723" customWidth="1"/>
    <col min="11522" max="11522" width="2.5703125" style="723" customWidth="1"/>
    <col min="11523" max="11523" width="58.5703125" style="723" customWidth="1"/>
    <col min="11524" max="11524" width="19.85546875" style="723" customWidth="1"/>
    <col min="11525" max="11525" width="2.28515625" style="723" customWidth="1"/>
    <col min="11526" max="11527" width="20.85546875" style="723" customWidth="1"/>
    <col min="11528" max="11529" width="20.7109375" style="723" customWidth="1"/>
    <col min="11530" max="11530" width="5.85546875" style="723" customWidth="1"/>
    <col min="11531" max="11761" width="12.5703125" style="723" customWidth="1"/>
    <col min="11762" max="11776" width="5.140625" style="723"/>
    <col min="11777" max="11777" width="5.140625" style="723" customWidth="1"/>
    <col min="11778" max="11778" width="2.5703125" style="723" customWidth="1"/>
    <col min="11779" max="11779" width="58.5703125" style="723" customWidth="1"/>
    <col min="11780" max="11780" width="19.85546875" style="723" customWidth="1"/>
    <col min="11781" max="11781" width="2.28515625" style="723" customWidth="1"/>
    <col min="11782" max="11783" width="20.85546875" style="723" customWidth="1"/>
    <col min="11784" max="11785" width="20.7109375" style="723" customWidth="1"/>
    <col min="11786" max="11786" width="5.85546875" style="723" customWidth="1"/>
    <col min="11787" max="12017" width="12.5703125" style="723" customWidth="1"/>
    <col min="12018" max="12032" width="5.140625" style="723"/>
    <col min="12033" max="12033" width="5.140625" style="723" customWidth="1"/>
    <col min="12034" max="12034" width="2.5703125" style="723" customWidth="1"/>
    <col min="12035" max="12035" width="58.5703125" style="723" customWidth="1"/>
    <col min="12036" max="12036" width="19.85546875" style="723" customWidth="1"/>
    <col min="12037" max="12037" width="2.28515625" style="723" customWidth="1"/>
    <col min="12038" max="12039" width="20.85546875" style="723" customWidth="1"/>
    <col min="12040" max="12041" width="20.7109375" style="723" customWidth="1"/>
    <col min="12042" max="12042" width="5.85546875" style="723" customWidth="1"/>
    <col min="12043" max="12273" width="12.5703125" style="723" customWidth="1"/>
    <col min="12274" max="12288" width="5.140625" style="723"/>
    <col min="12289" max="12289" width="5.140625" style="723" customWidth="1"/>
    <col min="12290" max="12290" width="2.5703125" style="723" customWidth="1"/>
    <col min="12291" max="12291" width="58.5703125" style="723" customWidth="1"/>
    <col min="12292" max="12292" width="19.85546875" style="723" customWidth="1"/>
    <col min="12293" max="12293" width="2.28515625" style="723" customWidth="1"/>
    <col min="12294" max="12295" width="20.85546875" style="723" customWidth="1"/>
    <col min="12296" max="12297" width="20.7109375" style="723" customWidth="1"/>
    <col min="12298" max="12298" width="5.85546875" style="723" customWidth="1"/>
    <col min="12299" max="12529" width="12.5703125" style="723" customWidth="1"/>
    <col min="12530" max="12544" width="5.140625" style="723"/>
    <col min="12545" max="12545" width="5.140625" style="723" customWidth="1"/>
    <col min="12546" max="12546" width="2.5703125" style="723" customWidth="1"/>
    <col min="12547" max="12547" width="58.5703125" style="723" customWidth="1"/>
    <col min="12548" max="12548" width="19.85546875" style="723" customWidth="1"/>
    <col min="12549" max="12549" width="2.28515625" style="723" customWidth="1"/>
    <col min="12550" max="12551" width="20.85546875" style="723" customWidth="1"/>
    <col min="12552" max="12553" width="20.7109375" style="723" customWidth="1"/>
    <col min="12554" max="12554" width="5.85546875" style="723" customWidth="1"/>
    <col min="12555" max="12785" width="12.5703125" style="723" customWidth="1"/>
    <col min="12786" max="12800" width="5.140625" style="723"/>
    <col min="12801" max="12801" width="5.140625" style="723" customWidth="1"/>
    <col min="12802" max="12802" width="2.5703125" style="723" customWidth="1"/>
    <col min="12803" max="12803" width="58.5703125" style="723" customWidth="1"/>
    <col min="12804" max="12804" width="19.85546875" style="723" customWidth="1"/>
    <col min="12805" max="12805" width="2.28515625" style="723" customWidth="1"/>
    <col min="12806" max="12807" width="20.85546875" style="723" customWidth="1"/>
    <col min="12808" max="12809" width="20.7109375" style="723" customWidth="1"/>
    <col min="12810" max="12810" width="5.85546875" style="723" customWidth="1"/>
    <col min="12811" max="13041" width="12.5703125" style="723" customWidth="1"/>
    <col min="13042" max="13056" width="5.140625" style="723"/>
    <col min="13057" max="13057" width="5.140625" style="723" customWidth="1"/>
    <col min="13058" max="13058" width="2.5703125" style="723" customWidth="1"/>
    <col min="13059" max="13059" width="58.5703125" style="723" customWidth="1"/>
    <col min="13060" max="13060" width="19.85546875" style="723" customWidth="1"/>
    <col min="13061" max="13061" width="2.28515625" style="723" customWidth="1"/>
    <col min="13062" max="13063" width="20.85546875" style="723" customWidth="1"/>
    <col min="13064" max="13065" width="20.7109375" style="723" customWidth="1"/>
    <col min="13066" max="13066" width="5.85546875" style="723" customWidth="1"/>
    <col min="13067" max="13297" width="12.5703125" style="723" customWidth="1"/>
    <col min="13298" max="13312" width="5.140625" style="723"/>
    <col min="13313" max="13313" width="5.140625" style="723" customWidth="1"/>
    <col min="13314" max="13314" width="2.5703125" style="723" customWidth="1"/>
    <col min="13315" max="13315" width="58.5703125" style="723" customWidth="1"/>
    <col min="13316" max="13316" width="19.85546875" style="723" customWidth="1"/>
    <col min="13317" max="13317" width="2.28515625" style="723" customWidth="1"/>
    <col min="13318" max="13319" width="20.85546875" style="723" customWidth="1"/>
    <col min="13320" max="13321" width="20.7109375" style="723" customWidth="1"/>
    <col min="13322" max="13322" width="5.85546875" style="723" customWidth="1"/>
    <col min="13323" max="13553" width="12.5703125" style="723" customWidth="1"/>
    <col min="13554" max="13568" width="5.140625" style="723"/>
    <col min="13569" max="13569" width="5.140625" style="723" customWidth="1"/>
    <col min="13570" max="13570" width="2.5703125" style="723" customWidth="1"/>
    <col min="13571" max="13571" width="58.5703125" style="723" customWidth="1"/>
    <col min="13572" max="13572" width="19.85546875" style="723" customWidth="1"/>
    <col min="13573" max="13573" width="2.28515625" style="723" customWidth="1"/>
    <col min="13574" max="13575" width="20.85546875" style="723" customWidth="1"/>
    <col min="13576" max="13577" width="20.7109375" style="723" customWidth="1"/>
    <col min="13578" max="13578" width="5.85546875" style="723" customWidth="1"/>
    <col min="13579" max="13809" width="12.5703125" style="723" customWidth="1"/>
    <col min="13810" max="13824" width="5.140625" style="723"/>
    <col min="13825" max="13825" width="5.140625" style="723" customWidth="1"/>
    <col min="13826" max="13826" width="2.5703125" style="723" customWidth="1"/>
    <col min="13827" max="13827" width="58.5703125" style="723" customWidth="1"/>
    <col min="13828" max="13828" width="19.85546875" style="723" customWidth="1"/>
    <col min="13829" max="13829" width="2.28515625" style="723" customWidth="1"/>
    <col min="13830" max="13831" width="20.85546875" style="723" customWidth="1"/>
    <col min="13832" max="13833" width="20.7109375" style="723" customWidth="1"/>
    <col min="13834" max="13834" width="5.85546875" style="723" customWidth="1"/>
    <col min="13835" max="14065" width="12.5703125" style="723" customWidth="1"/>
    <col min="14066" max="14080" width="5.140625" style="723"/>
    <col min="14081" max="14081" width="5.140625" style="723" customWidth="1"/>
    <col min="14082" max="14082" width="2.5703125" style="723" customWidth="1"/>
    <col min="14083" max="14083" width="58.5703125" style="723" customWidth="1"/>
    <col min="14084" max="14084" width="19.85546875" style="723" customWidth="1"/>
    <col min="14085" max="14085" width="2.28515625" style="723" customWidth="1"/>
    <col min="14086" max="14087" width="20.85546875" style="723" customWidth="1"/>
    <col min="14088" max="14089" width="20.7109375" style="723" customWidth="1"/>
    <col min="14090" max="14090" width="5.85546875" style="723" customWidth="1"/>
    <col min="14091" max="14321" width="12.5703125" style="723" customWidth="1"/>
    <col min="14322" max="14336" width="5.140625" style="723"/>
    <col min="14337" max="14337" width="5.140625" style="723" customWidth="1"/>
    <col min="14338" max="14338" width="2.5703125" style="723" customWidth="1"/>
    <col min="14339" max="14339" width="58.5703125" style="723" customWidth="1"/>
    <col min="14340" max="14340" width="19.85546875" style="723" customWidth="1"/>
    <col min="14341" max="14341" width="2.28515625" style="723" customWidth="1"/>
    <col min="14342" max="14343" width="20.85546875" style="723" customWidth="1"/>
    <col min="14344" max="14345" width="20.7109375" style="723" customWidth="1"/>
    <col min="14346" max="14346" width="5.85546875" style="723" customWidth="1"/>
    <col min="14347" max="14577" width="12.5703125" style="723" customWidth="1"/>
    <col min="14578" max="14592" width="5.140625" style="723"/>
    <col min="14593" max="14593" width="5.140625" style="723" customWidth="1"/>
    <col min="14594" max="14594" width="2.5703125" style="723" customWidth="1"/>
    <col min="14595" max="14595" width="58.5703125" style="723" customWidth="1"/>
    <col min="14596" max="14596" width="19.85546875" style="723" customWidth="1"/>
    <col min="14597" max="14597" width="2.28515625" style="723" customWidth="1"/>
    <col min="14598" max="14599" width="20.85546875" style="723" customWidth="1"/>
    <col min="14600" max="14601" width="20.7109375" style="723" customWidth="1"/>
    <col min="14602" max="14602" width="5.85546875" style="723" customWidth="1"/>
    <col min="14603" max="14833" width="12.5703125" style="723" customWidth="1"/>
    <col min="14834" max="14848" width="5.140625" style="723"/>
    <col min="14849" max="14849" width="5.140625" style="723" customWidth="1"/>
    <col min="14850" max="14850" width="2.5703125" style="723" customWidth="1"/>
    <col min="14851" max="14851" width="58.5703125" style="723" customWidth="1"/>
    <col min="14852" max="14852" width="19.85546875" style="723" customWidth="1"/>
    <col min="14853" max="14853" width="2.28515625" style="723" customWidth="1"/>
    <col min="14854" max="14855" width="20.85546875" style="723" customWidth="1"/>
    <col min="14856" max="14857" width="20.7109375" style="723" customWidth="1"/>
    <col min="14858" max="14858" width="5.85546875" style="723" customWidth="1"/>
    <col min="14859" max="15089" width="12.5703125" style="723" customWidth="1"/>
    <col min="15090" max="15104" width="5.140625" style="723"/>
    <col min="15105" max="15105" width="5.140625" style="723" customWidth="1"/>
    <col min="15106" max="15106" width="2.5703125" style="723" customWidth="1"/>
    <col min="15107" max="15107" width="58.5703125" style="723" customWidth="1"/>
    <col min="15108" max="15108" width="19.85546875" style="723" customWidth="1"/>
    <col min="15109" max="15109" width="2.28515625" style="723" customWidth="1"/>
    <col min="15110" max="15111" width="20.85546875" style="723" customWidth="1"/>
    <col min="15112" max="15113" width="20.7109375" style="723" customWidth="1"/>
    <col min="15114" max="15114" width="5.85546875" style="723" customWidth="1"/>
    <col min="15115" max="15345" width="12.5703125" style="723" customWidth="1"/>
    <col min="15346" max="15360" width="5.140625" style="723"/>
    <col min="15361" max="15361" width="5.140625" style="723" customWidth="1"/>
    <col min="15362" max="15362" width="2.5703125" style="723" customWidth="1"/>
    <col min="15363" max="15363" width="58.5703125" style="723" customWidth="1"/>
    <col min="15364" max="15364" width="19.85546875" style="723" customWidth="1"/>
    <col min="15365" max="15365" width="2.28515625" style="723" customWidth="1"/>
    <col min="15366" max="15367" width="20.85546875" style="723" customWidth="1"/>
    <col min="15368" max="15369" width="20.7109375" style="723" customWidth="1"/>
    <col min="15370" max="15370" width="5.85546875" style="723" customWidth="1"/>
    <col min="15371" max="15601" width="12.5703125" style="723" customWidth="1"/>
    <col min="15602" max="15616" width="5.140625" style="723"/>
    <col min="15617" max="15617" width="5.140625" style="723" customWidth="1"/>
    <col min="15618" max="15618" width="2.5703125" style="723" customWidth="1"/>
    <col min="15619" max="15619" width="58.5703125" style="723" customWidth="1"/>
    <col min="15620" max="15620" width="19.85546875" style="723" customWidth="1"/>
    <col min="15621" max="15621" width="2.28515625" style="723" customWidth="1"/>
    <col min="15622" max="15623" width="20.85546875" style="723" customWidth="1"/>
    <col min="15624" max="15625" width="20.7109375" style="723" customWidth="1"/>
    <col min="15626" max="15626" width="5.85546875" style="723" customWidth="1"/>
    <col min="15627" max="15857" width="12.5703125" style="723" customWidth="1"/>
    <col min="15858" max="15872" width="5.140625" style="723"/>
    <col min="15873" max="15873" width="5.140625" style="723" customWidth="1"/>
    <col min="15874" max="15874" width="2.5703125" style="723" customWidth="1"/>
    <col min="15875" max="15875" width="58.5703125" style="723" customWidth="1"/>
    <col min="15876" max="15876" width="19.85546875" style="723" customWidth="1"/>
    <col min="15877" max="15877" width="2.28515625" style="723" customWidth="1"/>
    <col min="15878" max="15879" width="20.85546875" style="723" customWidth="1"/>
    <col min="15880" max="15881" width="20.7109375" style="723" customWidth="1"/>
    <col min="15882" max="15882" width="5.85546875" style="723" customWidth="1"/>
    <col min="15883" max="16113" width="12.5703125" style="723" customWidth="1"/>
    <col min="16114" max="16128" width="5.140625" style="723"/>
    <col min="16129" max="16129" width="5.140625" style="723" customWidth="1"/>
    <col min="16130" max="16130" width="2.5703125" style="723" customWidth="1"/>
    <col min="16131" max="16131" width="58.5703125" style="723" customWidth="1"/>
    <col min="16132" max="16132" width="19.85546875" style="723" customWidth="1"/>
    <col min="16133" max="16133" width="2.28515625" style="723" customWidth="1"/>
    <col min="16134" max="16135" width="20.85546875" style="723" customWidth="1"/>
    <col min="16136" max="16137" width="20.7109375" style="723" customWidth="1"/>
    <col min="16138" max="16138" width="5.85546875" style="723" customWidth="1"/>
    <col min="16139" max="16369" width="12.5703125" style="723" customWidth="1"/>
    <col min="16370" max="16384" width="5.140625" style="723"/>
  </cols>
  <sheetData>
    <row r="1" spans="1:11" ht="16.5" customHeight="1">
      <c r="A1" s="1569" t="s">
        <v>712</v>
      </c>
      <c r="B1" s="1569"/>
      <c r="C1" s="1569"/>
      <c r="D1" s="721"/>
      <c r="E1" s="721"/>
      <c r="F1" s="721"/>
      <c r="G1" s="721"/>
      <c r="H1" s="722"/>
      <c r="I1" s="722"/>
    </row>
    <row r="2" spans="1:11" ht="16.5" customHeight="1">
      <c r="A2" s="721"/>
      <c r="B2" s="721"/>
      <c r="C2" s="724" t="s">
        <v>713</v>
      </c>
      <c r="D2" s="725"/>
      <c r="E2" s="725"/>
      <c r="F2" s="725"/>
      <c r="G2" s="725"/>
      <c r="H2" s="726"/>
      <c r="I2" s="726"/>
    </row>
    <row r="3" spans="1:11" ht="12" customHeight="1">
      <c r="A3" s="721"/>
      <c r="B3" s="721"/>
      <c r="C3" s="724"/>
      <c r="D3" s="725"/>
      <c r="E3" s="725"/>
      <c r="F3" s="725"/>
      <c r="G3" s="725"/>
      <c r="H3" s="726"/>
      <c r="I3" s="726"/>
    </row>
    <row r="4" spans="1:11" ht="15" customHeight="1">
      <c r="A4" s="727"/>
      <c r="B4" s="727"/>
      <c r="C4" s="724"/>
      <c r="D4" s="725"/>
      <c r="E4" s="725"/>
      <c r="F4" s="725"/>
      <c r="G4" s="725"/>
      <c r="H4" s="726"/>
      <c r="I4" s="728" t="s">
        <v>2</v>
      </c>
    </row>
    <row r="5" spans="1:11" ht="16.5" customHeight="1">
      <c r="A5" s="729"/>
      <c r="B5" s="722"/>
      <c r="C5" s="730"/>
      <c r="D5" s="1570" t="s">
        <v>714</v>
      </c>
      <c r="E5" s="1571"/>
      <c r="F5" s="1571"/>
      <c r="G5" s="1572"/>
      <c r="H5" s="1573" t="s">
        <v>715</v>
      </c>
      <c r="I5" s="1574"/>
    </row>
    <row r="6" spans="1:11" ht="15" customHeight="1">
      <c r="A6" s="731"/>
      <c r="B6" s="722"/>
      <c r="C6" s="732"/>
      <c r="D6" s="1575" t="s">
        <v>716</v>
      </c>
      <c r="E6" s="1576"/>
      <c r="F6" s="1576"/>
      <c r="G6" s="1577"/>
      <c r="H6" s="1575" t="s">
        <v>716</v>
      </c>
      <c r="I6" s="1577"/>
      <c r="J6" s="733" t="s">
        <v>4</v>
      </c>
    </row>
    <row r="7" spans="1:11" ht="15.75">
      <c r="A7" s="731"/>
      <c r="B7" s="722"/>
      <c r="C7" s="734" t="s">
        <v>3</v>
      </c>
      <c r="D7" s="735"/>
      <c r="E7" s="736"/>
      <c r="F7" s="737" t="s">
        <v>660</v>
      </c>
      <c r="G7" s="738"/>
      <c r="H7" s="739" t="s">
        <v>4</v>
      </c>
      <c r="I7" s="740" t="s">
        <v>4</v>
      </c>
      <c r="J7" s="733" t="s">
        <v>4</v>
      </c>
    </row>
    <row r="8" spans="1:11" ht="14.25" customHeight="1">
      <c r="A8" s="731"/>
      <c r="B8" s="722"/>
      <c r="C8" s="741"/>
      <c r="D8" s="742"/>
      <c r="E8" s="734"/>
      <c r="F8" s="743"/>
      <c r="G8" s="744" t="s">
        <v>660</v>
      </c>
      <c r="H8" s="745" t="s">
        <v>717</v>
      </c>
      <c r="I8" s="746" t="s">
        <v>718</v>
      </c>
      <c r="J8" s="733" t="s">
        <v>4</v>
      </c>
    </row>
    <row r="9" spans="1:11" ht="14.25" customHeight="1">
      <c r="A9" s="731"/>
      <c r="B9" s="722"/>
      <c r="C9" s="747"/>
      <c r="D9" s="748" t="s">
        <v>719</v>
      </c>
      <c r="E9" s="734"/>
      <c r="F9" s="749" t="s">
        <v>720</v>
      </c>
      <c r="G9" s="750" t="s">
        <v>721</v>
      </c>
      <c r="H9" s="745" t="s">
        <v>722</v>
      </c>
      <c r="I9" s="746" t="s">
        <v>723</v>
      </c>
      <c r="J9" s="733" t="s">
        <v>4</v>
      </c>
    </row>
    <row r="10" spans="1:11" ht="14.25" customHeight="1">
      <c r="A10" s="751"/>
      <c r="B10" s="727"/>
      <c r="C10" s="752"/>
      <c r="D10" s="753"/>
      <c r="E10" s="754"/>
      <c r="F10" s="755"/>
      <c r="G10" s="750" t="s">
        <v>724</v>
      </c>
      <c r="H10" s="756" t="s">
        <v>725</v>
      </c>
      <c r="I10" s="757"/>
      <c r="J10" s="733" t="s">
        <v>4</v>
      </c>
      <c r="K10" s="733" t="s">
        <v>4</v>
      </c>
    </row>
    <row r="11" spans="1:11" ht="9.9499999999999993" customHeight="1">
      <c r="A11" s="758"/>
      <c r="B11" s="759"/>
      <c r="C11" s="760" t="s">
        <v>464</v>
      </c>
      <c r="D11" s="761">
        <v>2</v>
      </c>
      <c r="E11" s="762"/>
      <c r="F11" s="763">
        <v>3</v>
      </c>
      <c r="G11" s="763">
        <v>4</v>
      </c>
      <c r="H11" s="764">
        <v>5</v>
      </c>
      <c r="I11" s="765">
        <v>6</v>
      </c>
      <c r="J11" s="733"/>
      <c r="K11" s="733" t="s">
        <v>4</v>
      </c>
    </row>
    <row r="12" spans="1:11" ht="6.75" customHeight="1">
      <c r="A12" s="729"/>
      <c r="B12" s="766"/>
      <c r="C12" s="767" t="s">
        <v>4</v>
      </c>
      <c r="D12" s="768" t="s">
        <v>4</v>
      </c>
      <c r="E12" s="768"/>
      <c r="F12" s="769" t="s">
        <v>125</v>
      </c>
      <c r="G12" s="770"/>
      <c r="H12" s="771" t="s">
        <v>4</v>
      </c>
      <c r="I12" s="772" t="s">
        <v>125</v>
      </c>
      <c r="J12" s="733"/>
      <c r="K12" s="733" t="s">
        <v>4</v>
      </c>
    </row>
    <row r="13" spans="1:11" ht="21.75" customHeight="1">
      <c r="A13" s="1566" t="s">
        <v>726</v>
      </c>
      <c r="B13" s="1567"/>
      <c r="C13" s="1568"/>
      <c r="D13" s="773">
        <v>2976930.302489996</v>
      </c>
      <c r="E13" s="773"/>
      <c r="F13" s="773">
        <v>776993.51058999996</v>
      </c>
      <c r="G13" s="774">
        <v>776082.05027999985</v>
      </c>
      <c r="H13" s="773">
        <v>672802.00190000003</v>
      </c>
      <c r="I13" s="775">
        <v>104191.50868999999</v>
      </c>
      <c r="J13" s="733"/>
      <c r="K13" s="733" t="s">
        <v>4</v>
      </c>
    </row>
    <row r="14" spans="1:11" s="784" customFormat="1" ht="21.75" customHeight="1">
      <c r="A14" s="776" t="s">
        <v>367</v>
      </c>
      <c r="B14" s="777" t="s">
        <v>48</v>
      </c>
      <c r="C14" s="778" t="s">
        <v>368</v>
      </c>
      <c r="D14" s="779">
        <v>30734.479129999996</v>
      </c>
      <c r="E14" s="780"/>
      <c r="F14" s="781">
        <v>14.76</v>
      </c>
      <c r="G14" s="782">
        <v>0</v>
      </c>
      <c r="H14" s="783">
        <v>14.76</v>
      </c>
      <c r="I14" s="781">
        <v>0</v>
      </c>
      <c r="J14" s="733"/>
      <c r="K14" s="733" t="s">
        <v>4</v>
      </c>
    </row>
    <row r="15" spans="1:11" s="784" customFormat="1" ht="21.75" customHeight="1">
      <c r="A15" s="776" t="s">
        <v>369</v>
      </c>
      <c r="B15" s="777" t="s">
        <v>48</v>
      </c>
      <c r="C15" s="778" t="s">
        <v>370</v>
      </c>
      <c r="D15" s="780">
        <v>25.991039999999998</v>
      </c>
      <c r="E15" s="780"/>
      <c r="F15" s="782">
        <v>0</v>
      </c>
      <c r="G15" s="782">
        <v>0</v>
      </c>
      <c r="H15" s="783">
        <v>0</v>
      </c>
      <c r="I15" s="781">
        <v>0</v>
      </c>
      <c r="J15" s="733"/>
      <c r="K15" s="733" t="s">
        <v>4</v>
      </c>
    </row>
    <row r="16" spans="1:11" s="784" customFormat="1" ht="21.75" customHeight="1">
      <c r="A16" s="785" t="s">
        <v>371</v>
      </c>
      <c r="B16" s="777" t="s">
        <v>48</v>
      </c>
      <c r="C16" s="786" t="s">
        <v>372</v>
      </c>
      <c r="D16" s="780">
        <v>454.87781000000001</v>
      </c>
      <c r="E16" s="780"/>
      <c r="F16" s="782">
        <v>0</v>
      </c>
      <c r="G16" s="782">
        <v>0</v>
      </c>
      <c r="H16" s="783">
        <v>0</v>
      </c>
      <c r="I16" s="781">
        <v>0</v>
      </c>
      <c r="J16" s="733"/>
      <c r="K16" s="733" t="s">
        <v>4</v>
      </c>
    </row>
    <row r="17" spans="1:11" s="784" customFormat="1" ht="21.75" customHeight="1">
      <c r="A17" s="787" t="s">
        <v>373</v>
      </c>
      <c r="B17" s="777" t="s">
        <v>48</v>
      </c>
      <c r="C17" s="786" t="s">
        <v>374</v>
      </c>
      <c r="D17" s="780">
        <v>30451.468000000001</v>
      </c>
      <c r="E17" s="780"/>
      <c r="F17" s="782">
        <v>0</v>
      </c>
      <c r="G17" s="782">
        <v>0</v>
      </c>
      <c r="H17" s="783">
        <v>0</v>
      </c>
      <c r="I17" s="781">
        <v>0</v>
      </c>
      <c r="J17" s="733"/>
      <c r="K17" s="733" t="s">
        <v>4</v>
      </c>
    </row>
    <row r="18" spans="1:11" s="784" customFormat="1" ht="21.75" customHeight="1">
      <c r="A18" s="785" t="s">
        <v>375</v>
      </c>
      <c r="B18" s="777" t="s">
        <v>48</v>
      </c>
      <c r="C18" s="786" t="s">
        <v>376</v>
      </c>
      <c r="D18" s="780">
        <v>43136.639170000017</v>
      </c>
      <c r="E18" s="780"/>
      <c r="F18" s="782">
        <v>0</v>
      </c>
      <c r="G18" s="782">
        <v>0</v>
      </c>
      <c r="H18" s="783">
        <v>0</v>
      </c>
      <c r="I18" s="781">
        <v>0</v>
      </c>
      <c r="J18" s="733"/>
      <c r="K18" s="733" t="s">
        <v>4</v>
      </c>
    </row>
    <row r="19" spans="1:11" s="784" customFormat="1" ht="21.75" customHeight="1">
      <c r="A19" s="785" t="s">
        <v>380</v>
      </c>
      <c r="B19" s="777" t="s">
        <v>48</v>
      </c>
      <c r="C19" s="778" t="s">
        <v>381</v>
      </c>
      <c r="D19" s="780">
        <v>6569.4054399999977</v>
      </c>
      <c r="E19" s="780"/>
      <c r="F19" s="782">
        <v>0</v>
      </c>
      <c r="G19" s="782">
        <v>0</v>
      </c>
      <c r="H19" s="783">
        <v>0</v>
      </c>
      <c r="I19" s="781">
        <v>0</v>
      </c>
      <c r="J19" s="733"/>
      <c r="K19" s="733" t="s">
        <v>4</v>
      </c>
    </row>
    <row r="20" spans="1:11" s="784" customFormat="1" ht="21.75" customHeight="1">
      <c r="A20" s="785" t="s">
        <v>382</v>
      </c>
      <c r="B20" s="777" t="s">
        <v>48</v>
      </c>
      <c r="C20" s="778" t="s">
        <v>383</v>
      </c>
      <c r="D20" s="780">
        <v>13.259</v>
      </c>
      <c r="E20" s="780"/>
      <c r="F20" s="782">
        <v>0</v>
      </c>
      <c r="G20" s="782">
        <v>0</v>
      </c>
      <c r="H20" s="783">
        <v>0</v>
      </c>
      <c r="I20" s="781">
        <v>0</v>
      </c>
      <c r="J20" s="733"/>
      <c r="K20" s="733" t="s">
        <v>4</v>
      </c>
    </row>
    <row r="21" spans="1:11" s="784" customFormat="1" ht="21.75" customHeight="1">
      <c r="A21" s="785" t="s">
        <v>384</v>
      </c>
      <c r="B21" s="777" t="s">
        <v>48</v>
      </c>
      <c r="C21" s="778" t="s">
        <v>385</v>
      </c>
      <c r="D21" s="780">
        <v>195657.64827999988</v>
      </c>
      <c r="E21" s="780"/>
      <c r="F21" s="782">
        <v>3113.91311</v>
      </c>
      <c r="G21" s="782">
        <v>3107.1831099999999</v>
      </c>
      <c r="H21" s="783">
        <v>3113.91311</v>
      </c>
      <c r="I21" s="781">
        <v>0</v>
      </c>
      <c r="J21" s="733"/>
      <c r="K21" s="733" t="s">
        <v>4</v>
      </c>
    </row>
    <row r="22" spans="1:11" s="784" customFormat="1" ht="21.75" customHeight="1">
      <c r="A22" s="785" t="s">
        <v>386</v>
      </c>
      <c r="B22" s="777" t="s">
        <v>48</v>
      </c>
      <c r="C22" s="778" t="s">
        <v>135</v>
      </c>
      <c r="D22" s="780">
        <v>40.354320000000001</v>
      </c>
      <c r="E22" s="780"/>
      <c r="F22" s="782">
        <v>0</v>
      </c>
      <c r="G22" s="782">
        <v>0</v>
      </c>
      <c r="H22" s="783">
        <v>0</v>
      </c>
      <c r="I22" s="781">
        <v>0</v>
      </c>
      <c r="J22" s="733"/>
      <c r="K22" s="733" t="s">
        <v>4</v>
      </c>
    </row>
    <row r="23" spans="1:11" s="784" customFormat="1" ht="21.75" customHeight="1">
      <c r="A23" s="785" t="s">
        <v>387</v>
      </c>
      <c r="B23" s="777" t="s">
        <v>48</v>
      </c>
      <c r="C23" s="778" t="s">
        <v>727</v>
      </c>
      <c r="D23" s="780">
        <v>3060.6843200000008</v>
      </c>
      <c r="E23" s="780"/>
      <c r="F23" s="782">
        <v>0</v>
      </c>
      <c r="G23" s="782">
        <v>0</v>
      </c>
      <c r="H23" s="783">
        <v>0</v>
      </c>
      <c r="I23" s="781">
        <v>0</v>
      </c>
      <c r="J23" s="733"/>
      <c r="K23" s="733" t="s">
        <v>4</v>
      </c>
    </row>
    <row r="24" spans="1:11" s="784" customFormat="1" ht="21.75" customHeight="1">
      <c r="A24" s="785" t="s">
        <v>389</v>
      </c>
      <c r="B24" s="777" t="s">
        <v>48</v>
      </c>
      <c r="C24" s="786" t="s">
        <v>390</v>
      </c>
      <c r="D24" s="780">
        <v>3778.1519100000005</v>
      </c>
      <c r="E24" s="780"/>
      <c r="F24" s="782">
        <v>1.347</v>
      </c>
      <c r="G24" s="782">
        <v>0</v>
      </c>
      <c r="H24" s="783">
        <v>1.347</v>
      </c>
      <c r="I24" s="781">
        <v>0</v>
      </c>
      <c r="J24" s="733"/>
      <c r="K24" s="733" t="s">
        <v>4</v>
      </c>
    </row>
    <row r="25" spans="1:11" ht="21.75" customHeight="1">
      <c r="A25" s="785" t="s">
        <v>391</v>
      </c>
      <c r="B25" s="777" t="s">
        <v>48</v>
      </c>
      <c r="C25" s="786" t="s">
        <v>392</v>
      </c>
      <c r="D25" s="780">
        <v>892.03737999999976</v>
      </c>
      <c r="E25" s="780"/>
      <c r="F25" s="782">
        <v>0</v>
      </c>
      <c r="G25" s="782">
        <v>0</v>
      </c>
      <c r="H25" s="783">
        <v>0</v>
      </c>
      <c r="I25" s="781">
        <v>0</v>
      </c>
      <c r="J25" s="733"/>
      <c r="K25" s="733" t="s">
        <v>4</v>
      </c>
    </row>
    <row r="26" spans="1:11" s="784" customFormat="1" ht="21.75" customHeight="1">
      <c r="A26" s="785" t="s">
        <v>393</v>
      </c>
      <c r="B26" s="777" t="s">
        <v>48</v>
      </c>
      <c r="C26" s="786" t="s">
        <v>112</v>
      </c>
      <c r="D26" s="780">
        <v>0</v>
      </c>
      <c r="E26" s="780"/>
      <c r="F26" s="782">
        <v>0</v>
      </c>
      <c r="G26" s="782">
        <v>0</v>
      </c>
      <c r="H26" s="783">
        <v>0</v>
      </c>
      <c r="I26" s="781">
        <v>0</v>
      </c>
      <c r="J26" s="733"/>
      <c r="K26" s="733" t="s">
        <v>4</v>
      </c>
    </row>
    <row r="27" spans="1:11" s="788" customFormat="1" ht="21.75" customHeight="1">
      <c r="A27" s="785" t="s">
        <v>394</v>
      </c>
      <c r="B27" s="777" t="s">
        <v>48</v>
      </c>
      <c r="C27" s="778" t="s">
        <v>728</v>
      </c>
      <c r="D27" s="780">
        <v>1058999.8947499963</v>
      </c>
      <c r="E27" s="780"/>
      <c r="F27" s="782">
        <v>773597.42687999993</v>
      </c>
      <c r="G27" s="782">
        <v>772972.46478999988</v>
      </c>
      <c r="H27" s="783">
        <v>669406.33074999996</v>
      </c>
      <c r="I27" s="781">
        <v>104191.09612999999</v>
      </c>
      <c r="J27" s="733"/>
      <c r="K27" s="733" t="s">
        <v>4</v>
      </c>
    </row>
    <row r="28" spans="1:11" s="796" customFormat="1" ht="30" customHeight="1">
      <c r="A28" s="789" t="s">
        <v>395</v>
      </c>
      <c r="B28" s="790" t="s">
        <v>48</v>
      </c>
      <c r="C28" s="791" t="s">
        <v>729</v>
      </c>
      <c r="D28" s="792">
        <v>23022.096459999997</v>
      </c>
      <c r="E28" s="780"/>
      <c r="F28" s="793">
        <v>0</v>
      </c>
      <c r="G28" s="793">
        <v>0</v>
      </c>
      <c r="H28" s="794">
        <v>0</v>
      </c>
      <c r="I28" s="795">
        <v>0</v>
      </c>
      <c r="J28" s="733"/>
      <c r="K28" s="733" t="s">
        <v>4</v>
      </c>
    </row>
    <row r="29" spans="1:11" s="796" customFormat="1" ht="21.75" customHeight="1">
      <c r="A29" s="785" t="s">
        <v>400</v>
      </c>
      <c r="B29" s="777" t="s">
        <v>48</v>
      </c>
      <c r="C29" s="778" t="s">
        <v>114</v>
      </c>
      <c r="D29" s="780">
        <v>758530.22848000075</v>
      </c>
      <c r="E29" s="780"/>
      <c r="F29" s="782">
        <v>0</v>
      </c>
      <c r="G29" s="782">
        <v>0</v>
      </c>
      <c r="H29" s="794">
        <v>0</v>
      </c>
      <c r="I29" s="781">
        <v>0</v>
      </c>
      <c r="J29" s="733"/>
      <c r="K29" s="733" t="s">
        <v>4</v>
      </c>
    </row>
    <row r="30" spans="1:11" s="796" customFormat="1" ht="21.75" customHeight="1">
      <c r="A30" s="785" t="s">
        <v>401</v>
      </c>
      <c r="B30" s="777" t="s">
        <v>48</v>
      </c>
      <c r="C30" s="778" t="s">
        <v>730</v>
      </c>
      <c r="D30" s="780">
        <v>193381.07887999996</v>
      </c>
      <c r="E30" s="780"/>
      <c r="F30" s="782">
        <v>0</v>
      </c>
      <c r="G30" s="782">
        <v>0</v>
      </c>
      <c r="H30" s="783">
        <v>0</v>
      </c>
      <c r="I30" s="781">
        <v>0</v>
      </c>
      <c r="J30" s="733"/>
      <c r="K30" s="733" t="s">
        <v>4</v>
      </c>
    </row>
    <row r="31" spans="1:11" s="796" customFormat="1" ht="21.75" customHeight="1">
      <c r="A31" s="785" t="s">
        <v>404</v>
      </c>
      <c r="B31" s="777" t="s">
        <v>48</v>
      </c>
      <c r="C31" s="778" t="s">
        <v>731</v>
      </c>
      <c r="D31" s="780">
        <v>240196.29535999958</v>
      </c>
      <c r="E31" s="780"/>
      <c r="F31" s="782">
        <v>0</v>
      </c>
      <c r="G31" s="782">
        <v>0</v>
      </c>
      <c r="H31" s="783">
        <v>0</v>
      </c>
      <c r="I31" s="781">
        <v>0</v>
      </c>
      <c r="J31" s="733"/>
      <c r="K31" s="733" t="s">
        <v>4</v>
      </c>
    </row>
    <row r="32" spans="1:11" s="796" customFormat="1" ht="21.75" customHeight="1">
      <c r="A32" s="785" t="s">
        <v>407</v>
      </c>
      <c r="B32" s="777" t="s">
        <v>48</v>
      </c>
      <c r="C32" s="778" t="s">
        <v>732</v>
      </c>
      <c r="D32" s="780">
        <v>216656.83079000012</v>
      </c>
      <c r="E32" s="780"/>
      <c r="F32" s="782">
        <v>188.88213000000002</v>
      </c>
      <c r="G32" s="782">
        <v>2.40238</v>
      </c>
      <c r="H32" s="783">
        <v>188.57828000000001</v>
      </c>
      <c r="I32" s="797">
        <v>0.30384999999999995</v>
      </c>
      <c r="J32" s="733"/>
      <c r="K32" s="733" t="s">
        <v>4</v>
      </c>
    </row>
    <row r="33" spans="1:11" s="784" customFormat="1" ht="53.25" customHeight="1">
      <c r="A33" s="789" t="s">
        <v>409</v>
      </c>
      <c r="B33" s="790" t="s">
        <v>48</v>
      </c>
      <c r="C33" s="798" t="s">
        <v>733</v>
      </c>
      <c r="D33" s="792">
        <v>0</v>
      </c>
      <c r="E33" s="792"/>
      <c r="F33" s="793">
        <v>0</v>
      </c>
      <c r="G33" s="793">
        <v>0</v>
      </c>
      <c r="H33" s="794">
        <v>0</v>
      </c>
      <c r="I33" s="795">
        <v>0</v>
      </c>
      <c r="J33" s="733"/>
      <c r="K33" s="733" t="s">
        <v>4</v>
      </c>
    </row>
    <row r="34" spans="1:11" s="784" customFormat="1" ht="21.75" customHeight="1">
      <c r="A34" s="785" t="s">
        <v>417</v>
      </c>
      <c r="B34" s="777" t="s">
        <v>48</v>
      </c>
      <c r="C34" s="778" t="s">
        <v>418</v>
      </c>
      <c r="D34" s="780">
        <v>1203.9160399999998</v>
      </c>
      <c r="E34" s="780"/>
      <c r="F34" s="782">
        <v>0</v>
      </c>
      <c r="G34" s="782">
        <v>0</v>
      </c>
      <c r="H34" s="783">
        <v>0</v>
      </c>
      <c r="I34" s="781">
        <v>0</v>
      </c>
      <c r="J34" s="733"/>
      <c r="K34" s="733" t="s">
        <v>4</v>
      </c>
    </row>
    <row r="35" spans="1:11" s="784" customFormat="1" ht="21.75" customHeight="1">
      <c r="A35" s="785" t="s">
        <v>419</v>
      </c>
      <c r="B35" s="777" t="s">
        <v>48</v>
      </c>
      <c r="C35" s="786" t="s">
        <v>116</v>
      </c>
      <c r="D35" s="780">
        <v>35070.592630000014</v>
      </c>
      <c r="E35" s="780"/>
      <c r="F35" s="782">
        <v>0</v>
      </c>
      <c r="G35" s="782">
        <v>0</v>
      </c>
      <c r="H35" s="783">
        <v>0</v>
      </c>
      <c r="I35" s="781">
        <v>0</v>
      </c>
      <c r="J35" s="733"/>
      <c r="K35" s="733" t="s">
        <v>4</v>
      </c>
    </row>
    <row r="36" spans="1:11" s="784" customFormat="1" ht="21.75" customHeight="1">
      <c r="A36" s="785" t="s">
        <v>420</v>
      </c>
      <c r="B36" s="777" t="s">
        <v>48</v>
      </c>
      <c r="C36" s="778" t="s">
        <v>131</v>
      </c>
      <c r="D36" s="780">
        <v>1025.0809999999999</v>
      </c>
      <c r="E36" s="780"/>
      <c r="F36" s="782">
        <v>0</v>
      </c>
      <c r="G36" s="782">
        <v>0</v>
      </c>
      <c r="H36" s="799">
        <v>0</v>
      </c>
      <c r="I36" s="781">
        <v>0</v>
      </c>
      <c r="J36" s="733"/>
      <c r="K36" s="733" t="s">
        <v>4</v>
      </c>
    </row>
    <row r="37" spans="1:11" s="784" customFormat="1" ht="21.75" customHeight="1">
      <c r="A37" s="785" t="s">
        <v>421</v>
      </c>
      <c r="B37" s="777" t="s">
        <v>48</v>
      </c>
      <c r="C37" s="778" t="s">
        <v>422</v>
      </c>
      <c r="D37" s="780">
        <v>112714.10977000011</v>
      </c>
      <c r="E37" s="780"/>
      <c r="F37" s="782">
        <v>15.410069999999999</v>
      </c>
      <c r="G37" s="800">
        <v>0</v>
      </c>
      <c r="H37" s="799">
        <v>15.410069999999999</v>
      </c>
      <c r="I37" s="781">
        <v>0</v>
      </c>
      <c r="J37" s="733"/>
      <c r="K37" s="733" t="s">
        <v>4</v>
      </c>
    </row>
    <row r="38" spans="1:11" s="784" customFormat="1" ht="21.75" customHeight="1">
      <c r="A38" s="785" t="s">
        <v>423</v>
      </c>
      <c r="B38" s="777" t="s">
        <v>48</v>
      </c>
      <c r="C38" s="778" t="s">
        <v>424</v>
      </c>
      <c r="D38" s="780">
        <v>1653.54901</v>
      </c>
      <c r="E38" s="780"/>
      <c r="F38" s="782">
        <v>0</v>
      </c>
      <c r="G38" s="782">
        <v>0</v>
      </c>
      <c r="H38" s="783">
        <v>0</v>
      </c>
      <c r="I38" s="781">
        <v>0</v>
      </c>
      <c r="J38" s="733"/>
      <c r="K38" s="733" t="s">
        <v>4</v>
      </c>
    </row>
    <row r="39" spans="1:11" s="784" customFormat="1" ht="21.75" customHeight="1">
      <c r="A39" s="785" t="s">
        <v>425</v>
      </c>
      <c r="B39" s="777" t="s">
        <v>48</v>
      </c>
      <c r="C39" s="778" t="s">
        <v>734</v>
      </c>
      <c r="D39" s="780">
        <v>929.16404000000011</v>
      </c>
      <c r="E39" s="780"/>
      <c r="F39" s="782">
        <v>0</v>
      </c>
      <c r="G39" s="782">
        <v>0</v>
      </c>
      <c r="H39" s="783">
        <v>0</v>
      </c>
      <c r="I39" s="781">
        <v>0</v>
      </c>
      <c r="J39" s="733"/>
      <c r="K39" s="733" t="s">
        <v>4</v>
      </c>
    </row>
    <row r="40" spans="1:11" s="784" customFormat="1" ht="21.75" customHeight="1">
      <c r="A40" s="785" t="s">
        <v>428</v>
      </c>
      <c r="B40" s="777" t="s">
        <v>48</v>
      </c>
      <c r="C40" s="786" t="s">
        <v>735</v>
      </c>
      <c r="D40" s="780">
        <v>1831.05234</v>
      </c>
      <c r="E40" s="780"/>
      <c r="F40" s="782">
        <v>0</v>
      </c>
      <c r="G40" s="782">
        <v>0</v>
      </c>
      <c r="H40" s="783">
        <v>0</v>
      </c>
      <c r="I40" s="781">
        <v>0</v>
      </c>
      <c r="J40" s="733"/>
      <c r="K40" s="733" t="s">
        <v>4</v>
      </c>
    </row>
    <row r="41" spans="1:11" s="784" customFormat="1" ht="21.75" customHeight="1">
      <c r="A41" s="801" t="s">
        <v>736</v>
      </c>
      <c r="B41" s="802"/>
      <c r="C41" s="802"/>
      <c r="D41" s="803">
        <v>800.4831099999999</v>
      </c>
      <c r="E41" s="804"/>
      <c r="F41" s="782">
        <v>0</v>
      </c>
      <c r="G41" s="782">
        <v>0</v>
      </c>
      <c r="H41" s="783">
        <v>0</v>
      </c>
      <c r="I41" s="781">
        <v>0</v>
      </c>
      <c r="J41" s="733"/>
      <c r="K41" s="733" t="s">
        <v>4</v>
      </c>
    </row>
    <row r="42" spans="1:11" s="784" customFormat="1" ht="21.75" customHeight="1">
      <c r="A42" s="785" t="s">
        <v>431</v>
      </c>
      <c r="B42" s="777" t="s">
        <v>48</v>
      </c>
      <c r="C42" s="778" t="s">
        <v>737</v>
      </c>
      <c r="D42" s="780">
        <v>10536.565619999994</v>
      </c>
      <c r="E42" s="780"/>
      <c r="F42" s="782">
        <v>61.771400000000007</v>
      </c>
      <c r="G42" s="782">
        <v>0</v>
      </c>
      <c r="H42" s="783">
        <v>61.662690000000005</v>
      </c>
      <c r="I42" s="797">
        <v>0.10870999999999999</v>
      </c>
      <c r="J42" s="733"/>
      <c r="K42" s="733" t="s">
        <v>4</v>
      </c>
    </row>
    <row r="43" spans="1:11" s="784" customFormat="1" ht="21.75" customHeight="1">
      <c r="A43" s="785" t="s">
        <v>434</v>
      </c>
      <c r="B43" s="777" t="s">
        <v>48</v>
      </c>
      <c r="C43" s="778" t="s">
        <v>738</v>
      </c>
      <c r="D43" s="780">
        <v>4345.3577699999987</v>
      </c>
      <c r="E43" s="780"/>
      <c r="F43" s="782">
        <v>0</v>
      </c>
      <c r="G43" s="782">
        <v>0</v>
      </c>
      <c r="H43" s="783">
        <v>0</v>
      </c>
      <c r="I43" s="781">
        <v>0</v>
      </c>
      <c r="J43" s="733"/>
      <c r="K43" s="733" t="s">
        <v>4</v>
      </c>
    </row>
    <row r="44" spans="1:11" s="784" customFormat="1" ht="32.25" customHeight="1">
      <c r="A44" s="789" t="s">
        <v>437</v>
      </c>
      <c r="B44" s="790" t="s">
        <v>48</v>
      </c>
      <c r="C44" s="805" t="s">
        <v>739</v>
      </c>
      <c r="D44" s="792">
        <v>0.10168000000000001</v>
      </c>
      <c r="E44" s="792"/>
      <c r="F44" s="793">
        <v>0</v>
      </c>
      <c r="G44" s="793">
        <v>0</v>
      </c>
      <c r="H44" s="794">
        <v>0</v>
      </c>
      <c r="I44" s="795">
        <v>0</v>
      </c>
      <c r="J44" s="733"/>
      <c r="K44" s="733"/>
    </row>
    <row r="45" spans="1:11" s="784" customFormat="1" ht="21.75" customHeight="1" thickBot="1">
      <c r="A45" s="785" t="s">
        <v>442</v>
      </c>
      <c r="B45" s="777" t="s">
        <v>48</v>
      </c>
      <c r="C45" s="778" t="s">
        <v>443</v>
      </c>
      <c r="D45" s="780">
        <v>1218.90896</v>
      </c>
      <c r="E45" s="780"/>
      <c r="F45" s="782">
        <v>0</v>
      </c>
      <c r="G45" s="782">
        <v>0</v>
      </c>
      <c r="H45" s="783">
        <v>0</v>
      </c>
      <c r="I45" s="781">
        <v>0</v>
      </c>
      <c r="J45" s="733"/>
      <c r="K45" s="733" t="s">
        <v>4</v>
      </c>
    </row>
    <row r="46" spans="1:11" s="784" customFormat="1" ht="24.75" customHeight="1" thickTop="1">
      <c r="A46" s="806" t="s">
        <v>740</v>
      </c>
      <c r="B46" s="807"/>
      <c r="C46" s="808"/>
      <c r="D46" s="809"/>
      <c r="E46" s="810"/>
      <c r="F46" s="811"/>
      <c r="G46" s="811"/>
      <c r="H46" s="812"/>
      <c r="I46" s="813"/>
      <c r="J46" s="733"/>
      <c r="K46" s="733" t="s">
        <v>4</v>
      </c>
    </row>
    <row r="47" spans="1:11" s="796" customFormat="1" ht="29.25" customHeight="1">
      <c r="A47" s="814" t="s">
        <v>415</v>
      </c>
      <c r="B47" s="815" t="s">
        <v>48</v>
      </c>
      <c r="C47" s="816" t="s">
        <v>416</v>
      </c>
      <c r="D47" s="817">
        <v>15948243.46479</v>
      </c>
      <c r="E47" s="818" t="s">
        <v>217</v>
      </c>
      <c r="F47" s="819">
        <v>0</v>
      </c>
      <c r="G47" s="819">
        <v>0</v>
      </c>
      <c r="H47" s="820">
        <v>0</v>
      </c>
      <c r="I47" s="821">
        <v>0</v>
      </c>
      <c r="J47" s="733"/>
      <c r="K47" s="733" t="s">
        <v>4</v>
      </c>
    </row>
    <row r="48" spans="1:11" s="796" customFormat="1" ht="9.75" customHeight="1">
      <c r="J48" s="733"/>
      <c r="K48" s="733" t="s">
        <v>4</v>
      </c>
    </row>
    <row r="49" spans="1:10" s="796" customFormat="1" ht="15.75" customHeight="1">
      <c r="A49" s="721"/>
      <c r="B49" s="822" t="s">
        <v>217</v>
      </c>
      <c r="C49" s="823" t="s">
        <v>660</v>
      </c>
      <c r="D49" s="721"/>
      <c r="E49" s="721"/>
      <c r="F49" s="721"/>
      <c r="G49" s="721"/>
      <c r="H49" s="721"/>
      <c r="I49" s="721"/>
      <c r="J49" s="733"/>
    </row>
    <row r="50" spans="1:10" s="828" customFormat="1" ht="15.75">
      <c r="A50" s="824" t="s">
        <v>741</v>
      </c>
      <c r="B50" s="825"/>
      <c r="C50" s="825"/>
      <c r="D50" s="826"/>
      <c r="E50" s="826"/>
      <c r="F50" s="826"/>
      <c r="G50" s="826"/>
      <c r="H50" s="826"/>
      <c r="I50" s="826"/>
      <c r="J50" s="827"/>
    </row>
    <row r="51" spans="1:10" s="828" customFormat="1" ht="15.75">
      <c r="A51" s="824" t="s">
        <v>742</v>
      </c>
      <c r="B51" s="825"/>
      <c r="C51" s="825"/>
      <c r="D51" s="826"/>
      <c r="E51" s="826"/>
      <c r="F51" s="826"/>
      <c r="G51" s="826"/>
      <c r="H51" s="826"/>
      <c r="I51" s="826"/>
      <c r="J51" s="827"/>
    </row>
    <row r="52" spans="1:10" s="828" customFormat="1" ht="15.75">
      <c r="A52" s="824" t="s">
        <v>743</v>
      </c>
      <c r="B52" s="825"/>
      <c r="C52" s="825"/>
      <c r="D52" s="826"/>
      <c r="E52" s="826"/>
      <c r="F52" s="826"/>
      <c r="G52" s="826"/>
      <c r="H52" s="826"/>
      <c r="I52" s="826"/>
      <c r="J52" s="827"/>
    </row>
    <row r="53" spans="1:10">
      <c r="J53" s="733"/>
    </row>
    <row r="54" spans="1:10">
      <c r="J54" s="733"/>
    </row>
    <row r="55" spans="1:10">
      <c r="J55" s="733"/>
    </row>
    <row r="56" spans="1:10">
      <c r="J56" s="733"/>
    </row>
    <row r="57" spans="1:10">
      <c r="J57" s="733"/>
    </row>
    <row r="58" spans="1:10">
      <c r="J58" s="733"/>
    </row>
    <row r="59" spans="1:10">
      <c r="J59" s="733"/>
    </row>
    <row r="60" spans="1:10">
      <c r="J60" s="733"/>
    </row>
    <row r="61" spans="1:10">
      <c r="J61" s="733"/>
    </row>
    <row r="62" spans="1:10">
      <c r="J62" s="733"/>
    </row>
    <row r="63" spans="1:10">
      <c r="J63" s="733"/>
    </row>
    <row r="64" spans="1:10">
      <c r="J64" s="733"/>
    </row>
    <row r="65" spans="10:10">
      <c r="J65" s="733"/>
    </row>
    <row r="66" spans="10:10">
      <c r="J66" s="733"/>
    </row>
    <row r="67" spans="10:10">
      <c r="J67" s="733"/>
    </row>
    <row r="68" spans="10:10">
      <c r="J68" s="733"/>
    </row>
    <row r="69" spans="10:10">
      <c r="J69" s="733"/>
    </row>
    <row r="70" spans="10:10">
      <c r="J70" s="733"/>
    </row>
    <row r="71" spans="10:10">
      <c r="J71" s="733"/>
    </row>
    <row r="72" spans="10:10">
      <c r="J72" s="733"/>
    </row>
    <row r="73" spans="10:10">
      <c r="J73" s="733"/>
    </row>
    <row r="74" spans="10:10">
      <c r="J74" s="733"/>
    </row>
    <row r="75" spans="10:10">
      <c r="J75" s="733"/>
    </row>
    <row r="76" spans="10:10">
      <c r="J76" s="733"/>
    </row>
    <row r="77" spans="10:10">
      <c r="J77" s="733"/>
    </row>
    <row r="78" spans="10:10">
      <c r="J78" s="733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O142"/>
  <sheetViews>
    <sheetView showGridLines="0" zoomScale="75" zoomScaleNormal="75" workbookViewId="0">
      <selection activeCell="K28" sqref="K28"/>
    </sheetView>
  </sheetViews>
  <sheetFormatPr defaultColWidth="12.5703125" defaultRowHeight="15"/>
  <cols>
    <col min="1" max="1" width="67.7109375" style="832" customWidth="1"/>
    <col min="2" max="2" width="19.5703125" style="832" customWidth="1"/>
    <col min="3" max="3" width="2.5703125" style="832" customWidth="1"/>
    <col min="4" max="4" width="20.7109375" style="832" customWidth="1"/>
    <col min="5" max="5" width="21.5703125" style="832" customWidth="1"/>
    <col min="6" max="7" width="20.85546875" style="832" customWidth="1"/>
    <col min="8" max="8" width="4.7109375" style="832" customWidth="1"/>
    <col min="9" max="9" width="21.5703125" style="832" customWidth="1"/>
    <col min="10" max="10" width="19.5703125" style="832" customWidth="1"/>
    <col min="11" max="11" width="15" style="832" customWidth="1"/>
    <col min="12" max="12" width="25.42578125" style="832" customWidth="1"/>
    <col min="13" max="256" width="12.5703125" style="832"/>
    <col min="257" max="257" width="67.7109375" style="832" customWidth="1"/>
    <col min="258" max="258" width="19.5703125" style="832" customWidth="1"/>
    <col min="259" max="259" width="2.5703125" style="832" customWidth="1"/>
    <col min="260" max="260" width="20.7109375" style="832" customWidth="1"/>
    <col min="261" max="261" width="21.5703125" style="832" customWidth="1"/>
    <col min="262" max="263" width="20.85546875" style="832" customWidth="1"/>
    <col min="264" max="264" width="4.7109375" style="832" customWidth="1"/>
    <col min="265" max="265" width="21.5703125" style="832" customWidth="1"/>
    <col min="266" max="266" width="19.5703125" style="832" customWidth="1"/>
    <col min="267" max="267" width="15" style="832" customWidth="1"/>
    <col min="268" max="268" width="25.42578125" style="832" customWidth="1"/>
    <col min="269" max="512" width="12.5703125" style="832"/>
    <col min="513" max="513" width="67.7109375" style="832" customWidth="1"/>
    <col min="514" max="514" width="19.5703125" style="832" customWidth="1"/>
    <col min="515" max="515" width="2.5703125" style="832" customWidth="1"/>
    <col min="516" max="516" width="20.7109375" style="832" customWidth="1"/>
    <col min="517" max="517" width="21.5703125" style="832" customWidth="1"/>
    <col min="518" max="519" width="20.85546875" style="832" customWidth="1"/>
    <col min="520" max="520" width="4.7109375" style="832" customWidth="1"/>
    <col min="521" max="521" width="21.5703125" style="832" customWidth="1"/>
    <col min="522" max="522" width="19.5703125" style="832" customWidth="1"/>
    <col min="523" max="523" width="15" style="832" customWidth="1"/>
    <col min="524" max="524" width="25.42578125" style="832" customWidth="1"/>
    <col min="525" max="768" width="12.5703125" style="832"/>
    <col min="769" max="769" width="67.7109375" style="832" customWidth="1"/>
    <col min="770" max="770" width="19.5703125" style="832" customWidth="1"/>
    <col min="771" max="771" width="2.5703125" style="832" customWidth="1"/>
    <col min="772" max="772" width="20.7109375" style="832" customWidth="1"/>
    <col min="773" max="773" width="21.5703125" style="832" customWidth="1"/>
    <col min="774" max="775" width="20.85546875" style="832" customWidth="1"/>
    <col min="776" max="776" width="4.7109375" style="832" customWidth="1"/>
    <col min="777" max="777" width="21.5703125" style="832" customWidth="1"/>
    <col min="778" max="778" width="19.5703125" style="832" customWidth="1"/>
    <col min="779" max="779" width="15" style="832" customWidth="1"/>
    <col min="780" max="780" width="25.42578125" style="832" customWidth="1"/>
    <col min="781" max="1024" width="12.5703125" style="832"/>
    <col min="1025" max="1025" width="67.7109375" style="832" customWidth="1"/>
    <col min="1026" max="1026" width="19.5703125" style="832" customWidth="1"/>
    <col min="1027" max="1027" width="2.5703125" style="832" customWidth="1"/>
    <col min="1028" max="1028" width="20.7109375" style="832" customWidth="1"/>
    <col min="1029" max="1029" width="21.5703125" style="832" customWidth="1"/>
    <col min="1030" max="1031" width="20.85546875" style="832" customWidth="1"/>
    <col min="1032" max="1032" width="4.7109375" style="832" customWidth="1"/>
    <col min="1033" max="1033" width="21.5703125" style="832" customWidth="1"/>
    <col min="1034" max="1034" width="19.5703125" style="832" customWidth="1"/>
    <col min="1035" max="1035" width="15" style="832" customWidth="1"/>
    <col min="1036" max="1036" width="25.42578125" style="832" customWidth="1"/>
    <col min="1037" max="1280" width="12.5703125" style="832"/>
    <col min="1281" max="1281" width="67.7109375" style="832" customWidth="1"/>
    <col min="1282" max="1282" width="19.5703125" style="832" customWidth="1"/>
    <col min="1283" max="1283" width="2.5703125" style="832" customWidth="1"/>
    <col min="1284" max="1284" width="20.7109375" style="832" customWidth="1"/>
    <col min="1285" max="1285" width="21.5703125" style="832" customWidth="1"/>
    <col min="1286" max="1287" width="20.85546875" style="832" customWidth="1"/>
    <col min="1288" max="1288" width="4.7109375" style="832" customWidth="1"/>
    <col min="1289" max="1289" width="21.5703125" style="832" customWidth="1"/>
    <col min="1290" max="1290" width="19.5703125" style="832" customWidth="1"/>
    <col min="1291" max="1291" width="15" style="832" customWidth="1"/>
    <col min="1292" max="1292" width="25.42578125" style="832" customWidth="1"/>
    <col min="1293" max="1536" width="12.5703125" style="832"/>
    <col min="1537" max="1537" width="67.7109375" style="832" customWidth="1"/>
    <col min="1538" max="1538" width="19.5703125" style="832" customWidth="1"/>
    <col min="1539" max="1539" width="2.5703125" style="832" customWidth="1"/>
    <col min="1540" max="1540" width="20.7109375" style="832" customWidth="1"/>
    <col min="1541" max="1541" width="21.5703125" style="832" customWidth="1"/>
    <col min="1542" max="1543" width="20.85546875" style="832" customWidth="1"/>
    <col min="1544" max="1544" width="4.7109375" style="832" customWidth="1"/>
    <col min="1545" max="1545" width="21.5703125" style="832" customWidth="1"/>
    <col min="1546" max="1546" width="19.5703125" style="832" customWidth="1"/>
    <col min="1547" max="1547" width="15" style="832" customWidth="1"/>
    <col min="1548" max="1548" width="25.42578125" style="832" customWidth="1"/>
    <col min="1549" max="1792" width="12.5703125" style="832"/>
    <col min="1793" max="1793" width="67.7109375" style="832" customWidth="1"/>
    <col min="1794" max="1794" width="19.5703125" style="832" customWidth="1"/>
    <col min="1795" max="1795" width="2.5703125" style="832" customWidth="1"/>
    <col min="1796" max="1796" width="20.7109375" style="832" customWidth="1"/>
    <col min="1797" max="1797" width="21.5703125" style="832" customWidth="1"/>
    <col min="1798" max="1799" width="20.85546875" style="832" customWidth="1"/>
    <col min="1800" max="1800" width="4.7109375" style="832" customWidth="1"/>
    <col min="1801" max="1801" width="21.5703125" style="832" customWidth="1"/>
    <col min="1802" max="1802" width="19.5703125" style="832" customWidth="1"/>
    <col min="1803" max="1803" width="15" style="832" customWidth="1"/>
    <col min="1804" max="1804" width="25.42578125" style="832" customWidth="1"/>
    <col min="1805" max="2048" width="12.5703125" style="832"/>
    <col min="2049" max="2049" width="67.7109375" style="832" customWidth="1"/>
    <col min="2050" max="2050" width="19.5703125" style="832" customWidth="1"/>
    <col min="2051" max="2051" width="2.5703125" style="832" customWidth="1"/>
    <col min="2052" max="2052" width="20.7109375" style="832" customWidth="1"/>
    <col min="2053" max="2053" width="21.5703125" style="832" customWidth="1"/>
    <col min="2054" max="2055" width="20.85546875" style="832" customWidth="1"/>
    <col min="2056" max="2056" width="4.7109375" style="832" customWidth="1"/>
    <col min="2057" max="2057" width="21.5703125" style="832" customWidth="1"/>
    <col min="2058" max="2058" width="19.5703125" style="832" customWidth="1"/>
    <col min="2059" max="2059" width="15" style="832" customWidth="1"/>
    <col min="2060" max="2060" width="25.42578125" style="832" customWidth="1"/>
    <col min="2061" max="2304" width="12.5703125" style="832"/>
    <col min="2305" max="2305" width="67.7109375" style="832" customWidth="1"/>
    <col min="2306" max="2306" width="19.5703125" style="832" customWidth="1"/>
    <col min="2307" max="2307" width="2.5703125" style="832" customWidth="1"/>
    <col min="2308" max="2308" width="20.7109375" style="832" customWidth="1"/>
    <col min="2309" max="2309" width="21.5703125" style="832" customWidth="1"/>
    <col min="2310" max="2311" width="20.85546875" style="832" customWidth="1"/>
    <col min="2312" max="2312" width="4.7109375" style="832" customWidth="1"/>
    <col min="2313" max="2313" width="21.5703125" style="832" customWidth="1"/>
    <col min="2314" max="2314" width="19.5703125" style="832" customWidth="1"/>
    <col min="2315" max="2315" width="15" style="832" customWidth="1"/>
    <col min="2316" max="2316" width="25.42578125" style="832" customWidth="1"/>
    <col min="2317" max="2560" width="12.5703125" style="832"/>
    <col min="2561" max="2561" width="67.7109375" style="832" customWidth="1"/>
    <col min="2562" max="2562" width="19.5703125" style="832" customWidth="1"/>
    <col min="2563" max="2563" width="2.5703125" style="832" customWidth="1"/>
    <col min="2564" max="2564" width="20.7109375" style="832" customWidth="1"/>
    <col min="2565" max="2565" width="21.5703125" style="832" customWidth="1"/>
    <col min="2566" max="2567" width="20.85546875" style="832" customWidth="1"/>
    <col min="2568" max="2568" width="4.7109375" style="832" customWidth="1"/>
    <col min="2569" max="2569" width="21.5703125" style="832" customWidth="1"/>
    <col min="2570" max="2570" width="19.5703125" style="832" customWidth="1"/>
    <col min="2571" max="2571" width="15" style="832" customWidth="1"/>
    <col min="2572" max="2572" width="25.42578125" style="832" customWidth="1"/>
    <col min="2573" max="2816" width="12.5703125" style="832"/>
    <col min="2817" max="2817" width="67.7109375" style="832" customWidth="1"/>
    <col min="2818" max="2818" width="19.5703125" style="832" customWidth="1"/>
    <col min="2819" max="2819" width="2.5703125" style="832" customWidth="1"/>
    <col min="2820" max="2820" width="20.7109375" style="832" customWidth="1"/>
    <col min="2821" max="2821" width="21.5703125" style="832" customWidth="1"/>
    <col min="2822" max="2823" width="20.85546875" style="832" customWidth="1"/>
    <col min="2824" max="2824" width="4.7109375" style="832" customWidth="1"/>
    <col min="2825" max="2825" width="21.5703125" style="832" customWidth="1"/>
    <col min="2826" max="2826" width="19.5703125" style="832" customWidth="1"/>
    <col min="2827" max="2827" width="15" style="832" customWidth="1"/>
    <col min="2828" max="2828" width="25.42578125" style="832" customWidth="1"/>
    <col min="2829" max="3072" width="12.5703125" style="832"/>
    <col min="3073" max="3073" width="67.7109375" style="832" customWidth="1"/>
    <col min="3074" max="3074" width="19.5703125" style="832" customWidth="1"/>
    <col min="3075" max="3075" width="2.5703125" style="832" customWidth="1"/>
    <col min="3076" max="3076" width="20.7109375" style="832" customWidth="1"/>
    <col min="3077" max="3077" width="21.5703125" style="832" customWidth="1"/>
    <col min="3078" max="3079" width="20.85546875" style="832" customWidth="1"/>
    <col min="3080" max="3080" width="4.7109375" style="832" customWidth="1"/>
    <col min="3081" max="3081" width="21.5703125" style="832" customWidth="1"/>
    <col min="3082" max="3082" width="19.5703125" style="832" customWidth="1"/>
    <col min="3083" max="3083" width="15" style="832" customWidth="1"/>
    <col min="3084" max="3084" width="25.42578125" style="832" customWidth="1"/>
    <col min="3085" max="3328" width="12.5703125" style="832"/>
    <col min="3329" max="3329" width="67.7109375" style="832" customWidth="1"/>
    <col min="3330" max="3330" width="19.5703125" style="832" customWidth="1"/>
    <col min="3331" max="3331" width="2.5703125" style="832" customWidth="1"/>
    <col min="3332" max="3332" width="20.7109375" style="832" customWidth="1"/>
    <col min="3333" max="3333" width="21.5703125" style="832" customWidth="1"/>
    <col min="3334" max="3335" width="20.85546875" style="832" customWidth="1"/>
    <col min="3336" max="3336" width="4.7109375" style="832" customWidth="1"/>
    <col min="3337" max="3337" width="21.5703125" style="832" customWidth="1"/>
    <col min="3338" max="3338" width="19.5703125" style="832" customWidth="1"/>
    <col min="3339" max="3339" width="15" style="832" customWidth="1"/>
    <col min="3340" max="3340" width="25.42578125" style="832" customWidth="1"/>
    <col min="3341" max="3584" width="12.5703125" style="832"/>
    <col min="3585" max="3585" width="67.7109375" style="832" customWidth="1"/>
    <col min="3586" max="3586" width="19.5703125" style="832" customWidth="1"/>
    <col min="3587" max="3587" width="2.5703125" style="832" customWidth="1"/>
    <col min="3588" max="3588" width="20.7109375" style="832" customWidth="1"/>
    <col min="3589" max="3589" width="21.5703125" style="832" customWidth="1"/>
    <col min="3590" max="3591" width="20.85546875" style="832" customWidth="1"/>
    <col min="3592" max="3592" width="4.7109375" style="832" customWidth="1"/>
    <col min="3593" max="3593" width="21.5703125" style="832" customWidth="1"/>
    <col min="3594" max="3594" width="19.5703125" style="832" customWidth="1"/>
    <col min="3595" max="3595" width="15" style="832" customWidth="1"/>
    <col min="3596" max="3596" width="25.42578125" style="832" customWidth="1"/>
    <col min="3597" max="3840" width="12.5703125" style="832"/>
    <col min="3841" max="3841" width="67.7109375" style="832" customWidth="1"/>
    <col min="3842" max="3842" width="19.5703125" style="832" customWidth="1"/>
    <col min="3843" max="3843" width="2.5703125" style="832" customWidth="1"/>
    <col min="3844" max="3844" width="20.7109375" style="832" customWidth="1"/>
    <col min="3845" max="3845" width="21.5703125" style="832" customWidth="1"/>
    <col min="3846" max="3847" width="20.85546875" style="832" customWidth="1"/>
    <col min="3848" max="3848" width="4.7109375" style="832" customWidth="1"/>
    <col min="3849" max="3849" width="21.5703125" style="832" customWidth="1"/>
    <col min="3850" max="3850" width="19.5703125" style="832" customWidth="1"/>
    <col min="3851" max="3851" width="15" style="832" customWidth="1"/>
    <col min="3852" max="3852" width="25.42578125" style="832" customWidth="1"/>
    <col min="3853" max="4096" width="12.5703125" style="832"/>
    <col min="4097" max="4097" width="67.7109375" style="832" customWidth="1"/>
    <col min="4098" max="4098" width="19.5703125" style="832" customWidth="1"/>
    <col min="4099" max="4099" width="2.5703125" style="832" customWidth="1"/>
    <col min="4100" max="4100" width="20.7109375" style="832" customWidth="1"/>
    <col min="4101" max="4101" width="21.5703125" style="832" customWidth="1"/>
    <col min="4102" max="4103" width="20.85546875" style="832" customWidth="1"/>
    <col min="4104" max="4104" width="4.7109375" style="832" customWidth="1"/>
    <col min="4105" max="4105" width="21.5703125" style="832" customWidth="1"/>
    <col min="4106" max="4106" width="19.5703125" style="832" customWidth="1"/>
    <col min="4107" max="4107" width="15" style="832" customWidth="1"/>
    <col min="4108" max="4108" width="25.42578125" style="832" customWidth="1"/>
    <col min="4109" max="4352" width="12.5703125" style="832"/>
    <col min="4353" max="4353" width="67.7109375" style="832" customWidth="1"/>
    <col min="4354" max="4354" width="19.5703125" style="832" customWidth="1"/>
    <col min="4355" max="4355" width="2.5703125" style="832" customWidth="1"/>
    <col min="4356" max="4356" width="20.7109375" style="832" customWidth="1"/>
    <col min="4357" max="4357" width="21.5703125" style="832" customWidth="1"/>
    <col min="4358" max="4359" width="20.85546875" style="832" customWidth="1"/>
    <col min="4360" max="4360" width="4.7109375" style="832" customWidth="1"/>
    <col min="4361" max="4361" width="21.5703125" style="832" customWidth="1"/>
    <col min="4362" max="4362" width="19.5703125" style="832" customWidth="1"/>
    <col min="4363" max="4363" width="15" style="832" customWidth="1"/>
    <col min="4364" max="4364" width="25.42578125" style="832" customWidth="1"/>
    <col min="4365" max="4608" width="12.5703125" style="832"/>
    <col min="4609" max="4609" width="67.7109375" style="832" customWidth="1"/>
    <col min="4610" max="4610" width="19.5703125" style="832" customWidth="1"/>
    <col min="4611" max="4611" width="2.5703125" style="832" customWidth="1"/>
    <col min="4612" max="4612" width="20.7109375" style="832" customWidth="1"/>
    <col min="4613" max="4613" width="21.5703125" style="832" customWidth="1"/>
    <col min="4614" max="4615" width="20.85546875" style="832" customWidth="1"/>
    <col min="4616" max="4616" width="4.7109375" style="832" customWidth="1"/>
    <col min="4617" max="4617" width="21.5703125" style="832" customWidth="1"/>
    <col min="4618" max="4618" width="19.5703125" style="832" customWidth="1"/>
    <col min="4619" max="4619" width="15" style="832" customWidth="1"/>
    <col min="4620" max="4620" width="25.42578125" style="832" customWidth="1"/>
    <col min="4621" max="4864" width="12.5703125" style="832"/>
    <col min="4865" max="4865" width="67.7109375" style="832" customWidth="1"/>
    <col min="4866" max="4866" width="19.5703125" style="832" customWidth="1"/>
    <col min="4867" max="4867" width="2.5703125" style="832" customWidth="1"/>
    <col min="4868" max="4868" width="20.7109375" style="832" customWidth="1"/>
    <col min="4869" max="4869" width="21.5703125" style="832" customWidth="1"/>
    <col min="4870" max="4871" width="20.85546875" style="832" customWidth="1"/>
    <col min="4872" max="4872" width="4.7109375" style="832" customWidth="1"/>
    <col min="4873" max="4873" width="21.5703125" style="832" customWidth="1"/>
    <col min="4874" max="4874" width="19.5703125" style="832" customWidth="1"/>
    <col min="4875" max="4875" width="15" style="832" customWidth="1"/>
    <col min="4876" max="4876" width="25.42578125" style="832" customWidth="1"/>
    <col min="4877" max="5120" width="12.5703125" style="832"/>
    <col min="5121" max="5121" width="67.7109375" style="832" customWidth="1"/>
    <col min="5122" max="5122" width="19.5703125" style="832" customWidth="1"/>
    <col min="5123" max="5123" width="2.5703125" style="832" customWidth="1"/>
    <col min="5124" max="5124" width="20.7109375" style="832" customWidth="1"/>
    <col min="5125" max="5125" width="21.5703125" style="832" customWidth="1"/>
    <col min="5126" max="5127" width="20.85546875" style="832" customWidth="1"/>
    <col min="5128" max="5128" width="4.7109375" style="832" customWidth="1"/>
    <col min="5129" max="5129" width="21.5703125" style="832" customWidth="1"/>
    <col min="5130" max="5130" width="19.5703125" style="832" customWidth="1"/>
    <col min="5131" max="5131" width="15" style="832" customWidth="1"/>
    <col min="5132" max="5132" width="25.42578125" style="832" customWidth="1"/>
    <col min="5133" max="5376" width="12.5703125" style="832"/>
    <col min="5377" max="5377" width="67.7109375" style="832" customWidth="1"/>
    <col min="5378" max="5378" width="19.5703125" style="832" customWidth="1"/>
    <col min="5379" max="5379" width="2.5703125" style="832" customWidth="1"/>
    <col min="5380" max="5380" width="20.7109375" style="832" customWidth="1"/>
    <col min="5381" max="5381" width="21.5703125" style="832" customWidth="1"/>
    <col min="5382" max="5383" width="20.85546875" style="832" customWidth="1"/>
    <col min="5384" max="5384" width="4.7109375" style="832" customWidth="1"/>
    <col min="5385" max="5385" width="21.5703125" style="832" customWidth="1"/>
    <col min="5386" max="5386" width="19.5703125" style="832" customWidth="1"/>
    <col min="5387" max="5387" width="15" style="832" customWidth="1"/>
    <col min="5388" max="5388" width="25.42578125" style="832" customWidth="1"/>
    <col min="5389" max="5632" width="12.5703125" style="832"/>
    <col min="5633" max="5633" width="67.7109375" style="832" customWidth="1"/>
    <col min="5634" max="5634" width="19.5703125" style="832" customWidth="1"/>
    <col min="5635" max="5635" width="2.5703125" style="832" customWidth="1"/>
    <col min="5636" max="5636" width="20.7109375" style="832" customWidth="1"/>
    <col min="5637" max="5637" width="21.5703125" style="832" customWidth="1"/>
    <col min="5638" max="5639" width="20.85546875" style="832" customWidth="1"/>
    <col min="5640" max="5640" width="4.7109375" style="832" customWidth="1"/>
    <col min="5641" max="5641" width="21.5703125" style="832" customWidth="1"/>
    <col min="5642" max="5642" width="19.5703125" style="832" customWidth="1"/>
    <col min="5643" max="5643" width="15" style="832" customWidth="1"/>
    <col min="5644" max="5644" width="25.42578125" style="832" customWidth="1"/>
    <col min="5645" max="5888" width="12.5703125" style="832"/>
    <col min="5889" max="5889" width="67.7109375" style="832" customWidth="1"/>
    <col min="5890" max="5890" width="19.5703125" style="832" customWidth="1"/>
    <col min="5891" max="5891" width="2.5703125" style="832" customWidth="1"/>
    <col min="5892" max="5892" width="20.7109375" style="832" customWidth="1"/>
    <col min="5893" max="5893" width="21.5703125" style="832" customWidth="1"/>
    <col min="5894" max="5895" width="20.85546875" style="832" customWidth="1"/>
    <col min="5896" max="5896" width="4.7109375" style="832" customWidth="1"/>
    <col min="5897" max="5897" width="21.5703125" style="832" customWidth="1"/>
    <col min="5898" max="5898" width="19.5703125" style="832" customWidth="1"/>
    <col min="5899" max="5899" width="15" style="832" customWidth="1"/>
    <col min="5900" max="5900" width="25.42578125" style="832" customWidth="1"/>
    <col min="5901" max="6144" width="12.5703125" style="832"/>
    <col min="6145" max="6145" width="67.7109375" style="832" customWidth="1"/>
    <col min="6146" max="6146" width="19.5703125" style="832" customWidth="1"/>
    <col min="6147" max="6147" width="2.5703125" style="832" customWidth="1"/>
    <col min="6148" max="6148" width="20.7109375" style="832" customWidth="1"/>
    <col min="6149" max="6149" width="21.5703125" style="832" customWidth="1"/>
    <col min="6150" max="6151" width="20.85546875" style="832" customWidth="1"/>
    <col min="6152" max="6152" width="4.7109375" style="832" customWidth="1"/>
    <col min="6153" max="6153" width="21.5703125" style="832" customWidth="1"/>
    <col min="6154" max="6154" width="19.5703125" style="832" customWidth="1"/>
    <col min="6155" max="6155" width="15" style="832" customWidth="1"/>
    <col min="6156" max="6156" width="25.42578125" style="832" customWidth="1"/>
    <col min="6157" max="6400" width="12.5703125" style="832"/>
    <col min="6401" max="6401" width="67.7109375" style="832" customWidth="1"/>
    <col min="6402" max="6402" width="19.5703125" style="832" customWidth="1"/>
    <col min="6403" max="6403" width="2.5703125" style="832" customWidth="1"/>
    <col min="6404" max="6404" width="20.7109375" style="832" customWidth="1"/>
    <col min="6405" max="6405" width="21.5703125" style="832" customWidth="1"/>
    <col min="6406" max="6407" width="20.85546875" style="832" customWidth="1"/>
    <col min="6408" max="6408" width="4.7109375" style="832" customWidth="1"/>
    <col min="6409" max="6409" width="21.5703125" style="832" customWidth="1"/>
    <col min="6410" max="6410" width="19.5703125" style="832" customWidth="1"/>
    <col min="6411" max="6411" width="15" style="832" customWidth="1"/>
    <col min="6412" max="6412" width="25.42578125" style="832" customWidth="1"/>
    <col min="6413" max="6656" width="12.5703125" style="832"/>
    <col min="6657" max="6657" width="67.7109375" style="832" customWidth="1"/>
    <col min="6658" max="6658" width="19.5703125" style="832" customWidth="1"/>
    <col min="6659" max="6659" width="2.5703125" style="832" customWidth="1"/>
    <col min="6660" max="6660" width="20.7109375" style="832" customWidth="1"/>
    <col min="6661" max="6661" width="21.5703125" style="832" customWidth="1"/>
    <col min="6662" max="6663" width="20.85546875" style="832" customWidth="1"/>
    <col min="6664" max="6664" width="4.7109375" style="832" customWidth="1"/>
    <col min="6665" max="6665" width="21.5703125" style="832" customWidth="1"/>
    <col min="6666" max="6666" width="19.5703125" style="832" customWidth="1"/>
    <col min="6667" max="6667" width="15" style="832" customWidth="1"/>
    <col min="6668" max="6668" width="25.42578125" style="832" customWidth="1"/>
    <col min="6669" max="6912" width="12.5703125" style="832"/>
    <col min="6913" max="6913" width="67.7109375" style="832" customWidth="1"/>
    <col min="6914" max="6914" width="19.5703125" style="832" customWidth="1"/>
    <col min="6915" max="6915" width="2.5703125" style="832" customWidth="1"/>
    <col min="6916" max="6916" width="20.7109375" style="832" customWidth="1"/>
    <col min="6917" max="6917" width="21.5703125" style="832" customWidth="1"/>
    <col min="6918" max="6919" width="20.85546875" style="832" customWidth="1"/>
    <col min="6920" max="6920" width="4.7109375" style="832" customWidth="1"/>
    <col min="6921" max="6921" width="21.5703125" style="832" customWidth="1"/>
    <col min="6922" max="6922" width="19.5703125" style="832" customWidth="1"/>
    <col min="6923" max="6923" width="15" style="832" customWidth="1"/>
    <col min="6924" max="6924" width="25.42578125" style="832" customWidth="1"/>
    <col min="6925" max="7168" width="12.5703125" style="832"/>
    <col min="7169" max="7169" width="67.7109375" style="832" customWidth="1"/>
    <col min="7170" max="7170" width="19.5703125" style="832" customWidth="1"/>
    <col min="7171" max="7171" width="2.5703125" style="832" customWidth="1"/>
    <col min="7172" max="7172" width="20.7109375" style="832" customWidth="1"/>
    <col min="7173" max="7173" width="21.5703125" style="832" customWidth="1"/>
    <col min="7174" max="7175" width="20.85546875" style="832" customWidth="1"/>
    <col min="7176" max="7176" width="4.7109375" style="832" customWidth="1"/>
    <col min="7177" max="7177" width="21.5703125" style="832" customWidth="1"/>
    <col min="7178" max="7178" width="19.5703125" style="832" customWidth="1"/>
    <col min="7179" max="7179" width="15" style="832" customWidth="1"/>
    <col min="7180" max="7180" width="25.42578125" style="832" customWidth="1"/>
    <col min="7181" max="7424" width="12.5703125" style="832"/>
    <col min="7425" max="7425" width="67.7109375" style="832" customWidth="1"/>
    <col min="7426" max="7426" width="19.5703125" style="832" customWidth="1"/>
    <col min="7427" max="7427" width="2.5703125" style="832" customWidth="1"/>
    <col min="7428" max="7428" width="20.7109375" style="832" customWidth="1"/>
    <col min="7429" max="7429" width="21.5703125" style="832" customWidth="1"/>
    <col min="7430" max="7431" width="20.85546875" style="832" customWidth="1"/>
    <col min="7432" max="7432" width="4.7109375" style="832" customWidth="1"/>
    <col min="7433" max="7433" width="21.5703125" style="832" customWidth="1"/>
    <col min="7434" max="7434" width="19.5703125" style="832" customWidth="1"/>
    <col min="7435" max="7435" width="15" style="832" customWidth="1"/>
    <col min="7436" max="7436" width="25.42578125" style="832" customWidth="1"/>
    <col min="7437" max="7680" width="12.5703125" style="832"/>
    <col min="7681" max="7681" width="67.7109375" style="832" customWidth="1"/>
    <col min="7682" max="7682" width="19.5703125" style="832" customWidth="1"/>
    <col min="7683" max="7683" width="2.5703125" style="832" customWidth="1"/>
    <col min="7684" max="7684" width="20.7109375" style="832" customWidth="1"/>
    <col min="7685" max="7685" width="21.5703125" style="832" customWidth="1"/>
    <col min="7686" max="7687" width="20.85546875" style="832" customWidth="1"/>
    <col min="7688" max="7688" width="4.7109375" style="832" customWidth="1"/>
    <col min="7689" max="7689" width="21.5703125" style="832" customWidth="1"/>
    <col min="7690" max="7690" width="19.5703125" style="832" customWidth="1"/>
    <col min="7691" max="7691" width="15" style="832" customWidth="1"/>
    <col min="7692" max="7692" width="25.42578125" style="832" customWidth="1"/>
    <col min="7693" max="7936" width="12.5703125" style="832"/>
    <col min="7937" max="7937" width="67.7109375" style="832" customWidth="1"/>
    <col min="7938" max="7938" width="19.5703125" style="832" customWidth="1"/>
    <col min="7939" max="7939" width="2.5703125" style="832" customWidth="1"/>
    <col min="7940" max="7940" width="20.7109375" style="832" customWidth="1"/>
    <col min="7941" max="7941" width="21.5703125" style="832" customWidth="1"/>
    <col min="7942" max="7943" width="20.85546875" style="832" customWidth="1"/>
    <col min="7944" max="7944" width="4.7109375" style="832" customWidth="1"/>
    <col min="7945" max="7945" width="21.5703125" style="832" customWidth="1"/>
    <col min="7946" max="7946" width="19.5703125" style="832" customWidth="1"/>
    <col min="7947" max="7947" width="15" style="832" customWidth="1"/>
    <col min="7948" max="7948" width="25.42578125" style="832" customWidth="1"/>
    <col min="7949" max="8192" width="12.5703125" style="832"/>
    <col min="8193" max="8193" width="67.7109375" style="832" customWidth="1"/>
    <col min="8194" max="8194" width="19.5703125" style="832" customWidth="1"/>
    <col min="8195" max="8195" width="2.5703125" style="832" customWidth="1"/>
    <col min="8196" max="8196" width="20.7109375" style="832" customWidth="1"/>
    <col min="8197" max="8197" width="21.5703125" style="832" customWidth="1"/>
    <col min="8198" max="8199" width="20.85546875" style="832" customWidth="1"/>
    <col min="8200" max="8200" width="4.7109375" style="832" customWidth="1"/>
    <col min="8201" max="8201" width="21.5703125" style="832" customWidth="1"/>
    <col min="8202" max="8202" width="19.5703125" style="832" customWidth="1"/>
    <col min="8203" max="8203" width="15" style="832" customWidth="1"/>
    <col min="8204" max="8204" width="25.42578125" style="832" customWidth="1"/>
    <col min="8205" max="8448" width="12.5703125" style="832"/>
    <col min="8449" max="8449" width="67.7109375" style="832" customWidth="1"/>
    <col min="8450" max="8450" width="19.5703125" style="832" customWidth="1"/>
    <col min="8451" max="8451" width="2.5703125" style="832" customWidth="1"/>
    <col min="8452" max="8452" width="20.7109375" style="832" customWidth="1"/>
    <col min="8453" max="8453" width="21.5703125" style="832" customWidth="1"/>
    <col min="8454" max="8455" width="20.85546875" style="832" customWidth="1"/>
    <col min="8456" max="8456" width="4.7109375" style="832" customWidth="1"/>
    <col min="8457" max="8457" width="21.5703125" style="832" customWidth="1"/>
    <col min="8458" max="8458" width="19.5703125" style="832" customWidth="1"/>
    <col min="8459" max="8459" width="15" style="832" customWidth="1"/>
    <col min="8460" max="8460" width="25.42578125" style="832" customWidth="1"/>
    <col min="8461" max="8704" width="12.5703125" style="832"/>
    <col min="8705" max="8705" width="67.7109375" style="832" customWidth="1"/>
    <col min="8706" max="8706" width="19.5703125" style="832" customWidth="1"/>
    <col min="8707" max="8707" width="2.5703125" style="832" customWidth="1"/>
    <col min="8708" max="8708" width="20.7109375" style="832" customWidth="1"/>
    <col min="8709" max="8709" width="21.5703125" style="832" customWidth="1"/>
    <col min="8710" max="8711" width="20.85546875" style="832" customWidth="1"/>
    <col min="8712" max="8712" width="4.7109375" style="832" customWidth="1"/>
    <col min="8713" max="8713" width="21.5703125" style="832" customWidth="1"/>
    <col min="8714" max="8714" width="19.5703125" style="832" customWidth="1"/>
    <col min="8715" max="8715" width="15" style="832" customWidth="1"/>
    <col min="8716" max="8716" width="25.42578125" style="832" customWidth="1"/>
    <col min="8717" max="8960" width="12.5703125" style="832"/>
    <col min="8961" max="8961" width="67.7109375" style="832" customWidth="1"/>
    <col min="8962" max="8962" width="19.5703125" style="832" customWidth="1"/>
    <col min="8963" max="8963" width="2.5703125" style="832" customWidth="1"/>
    <col min="8964" max="8964" width="20.7109375" style="832" customWidth="1"/>
    <col min="8965" max="8965" width="21.5703125" style="832" customWidth="1"/>
    <col min="8966" max="8967" width="20.85546875" style="832" customWidth="1"/>
    <col min="8968" max="8968" width="4.7109375" style="832" customWidth="1"/>
    <col min="8969" max="8969" width="21.5703125" style="832" customWidth="1"/>
    <col min="8970" max="8970" width="19.5703125" style="832" customWidth="1"/>
    <col min="8971" max="8971" width="15" style="832" customWidth="1"/>
    <col min="8972" max="8972" width="25.42578125" style="832" customWidth="1"/>
    <col min="8973" max="9216" width="12.5703125" style="832"/>
    <col min="9217" max="9217" width="67.7109375" style="832" customWidth="1"/>
    <col min="9218" max="9218" width="19.5703125" style="832" customWidth="1"/>
    <col min="9219" max="9219" width="2.5703125" style="832" customWidth="1"/>
    <col min="9220" max="9220" width="20.7109375" style="832" customWidth="1"/>
    <col min="9221" max="9221" width="21.5703125" style="832" customWidth="1"/>
    <col min="9222" max="9223" width="20.85546875" style="832" customWidth="1"/>
    <col min="9224" max="9224" width="4.7109375" style="832" customWidth="1"/>
    <col min="9225" max="9225" width="21.5703125" style="832" customWidth="1"/>
    <col min="9226" max="9226" width="19.5703125" style="832" customWidth="1"/>
    <col min="9227" max="9227" width="15" style="832" customWidth="1"/>
    <col min="9228" max="9228" width="25.42578125" style="832" customWidth="1"/>
    <col min="9229" max="9472" width="12.5703125" style="832"/>
    <col min="9473" max="9473" width="67.7109375" style="832" customWidth="1"/>
    <col min="9474" max="9474" width="19.5703125" style="832" customWidth="1"/>
    <col min="9475" max="9475" width="2.5703125" style="832" customWidth="1"/>
    <col min="9476" max="9476" width="20.7109375" style="832" customWidth="1"/>
    <col min="9477" max="9477" width="21.5703125" style="832" customWidth="1"/>
    <col min="9478" max="9479" width="20.85546875" style="832" customWidth="1"/>
    <col min="9480" max="9480" width="4.7109375" style="832" customWidth="1"/>
    <col min="9481" max="9481" width="21.5703125" style="832" customWidth="1"/>
    <col min="9482" max="9482" width="19.5703125" style="832" customWidth="1"/>
    <col min="9483" max="9483" width="15" style="832" customWidth="1"/>
    <col min="9484" max="9484" width="25.42578125" style="832" customWidth="1"/>
    <col min="9485" max="9728" width="12.5703125" style="832"/>
    <col min="9729" max="9729" width="67.7109375" style="832" customWidth="1"/>
    <col min="9730" max="9730" width="19.5703125" style="832" customWidth="1"/>
    <col min="9731" max="9731" width="2.5703125" style="832" customWidth="1"/>
    <col min="9732" max="9732" width="20.7109375" style="832" customWidth="1"/>
    <col min="9733" max="9733" width="21.5703125" style="832" customWidth="1"/>
    <col min="9734" max="9735" width="20.85546875" style="832" customWidth="1"/>
    <col min="9736" max="9736" width="4.7109375" style="832" customWidth="1"/>
    <col min="9737" max="9737" width="21.5703125" style="832" customWidth="1"/>
    <col min="9738" max="9738" width="19.5703125" style="832" customWidth="1"/>
    <col min="9739" max="9739" width="15" style="832" customWidth="1"/>
    <col min="9740" max="9740" width="25.42578125" style="832" customWidth="1"/>
    <col min="9741" max="9984" width="12.5703125" style="832"/>
    <col min="9985" max="9985" width="67.7109375" style="832" customWidth="1"/>
    <col min="9986" max="9986" width="19.5703125" style="832" customWidth="1"/>
    <col min="9987" max="9987" width="2.5703125" style="832" customWidth="1"/>
    <col min="9988" max="9988" width="20.7109375" style="832" customWidth="1"/>
    <col min="9989" max="9989" width="21.5703125" style="832" customWidth="1"/>
    <col min="9990" max="9991" width="20.85546875" style="832" customWidth="1"/>
    <col min="9992" max="9992" width="4.7109375" style="832" customWidth="1"/>
    <col min="9993" max="9993" width="21.5703125" style="832" customWidth="1"/>
    <col min="9994" max="9994" width="19.5703125" style="832" customWidth="1"/>
    <col min="9995" max="9995" width="15" style="832" customWidth="1"/>
    <col min="9996" max="9996" width="25.42578125" style="832" customWidth="1"/>
    <col min="9997" max="10240" width="12.5703125" style="832"/>
    <col min="10241" max="10241" width="67.7109375" style="832" customWidth="1"/>
    <col min="10242" max="10242" width="19.5703125" style="832" customWidth="1"/>
    <col min="10243" max="10243" width="2.5703125" style="832" customWidth="1"/>
    <col min="10244" max="10244" width="20.7109375" style="832" customWidth="1"/>
    <col min="10245" max="10245" width="21.5703125" style="832" customWidth="1"/>
    <col min="10246" max="10247" width="20.85546875" style="832" customWidth="1"/>
    <col min="10248" max="10248" width="4.7109375" style="832" customWidth="1"/>
    <col min="10249" max="10249" width="21.5703125" style="832" customWidth="1"/>
    <col min="10250" max="10250" width="19.5703125" style="832" customWidth="1"/>
    <col min="10251" max="10251" width="15" style="832" customWidth="1"/>
    <col min="10252" max="10252" width="25.42578125" style="832" customWidth="1"/>
    <col min="10253" max="10496" width="12.5703125" style="832"/>
    <col min="10497" max="10497" width="67.7109375" style="832" customWidth="1"/>
    <col min="10498" max="10498" width="19.5703125" style="832" customWidth="1"/>
    <col min="10499" max="10499" width="2.5703125" style="832" customWidth="1"/>
    <col min="10500" max="10500" width="20.7109375" style="832" customWidth="1"/>
    <col min="10501" max="10501" width="21.5703125" style="832" customWidth="1"/>
    <col min="10502" max="10503" width="20.85546875" style="832" customWidth="1"/>
    <col min="10504" max="10504" width="4.7109375" style="832" customWidth="1"/>
    <col min="10505" max="10505" width="21.5703125" style="832" customWidth="1"/>
    <col min="10506" max="10506" width="19.5703125" style="832" customWidth="1"/>
    <col min="10507" max="10507" width="15" style="832" customWidth="1"/>
    <col min="10508" max="10508" width="25.42578125" style="832" customWidth="1"/>
    <col min="10509" max="10752" width="12.5703125" style="832"/>
    <col min="10753" max="10753" width="67.7109375" style="832" customWidth="1"/>
    <col min="10754" max="10754" width="19.5703125" style="832" customWidth="1"/>
    <col min="10755" max="10755" width="2.5703125" style="832" customWidth="1"/>
    <col min="10756" max="10756" width="20.7109375" style="832" customWidth="1"/>
    <col min="10757" max="10757" width="21.5703125" style="832" customWidth="1"/>
    <col min="10758" max="10759" width="20.85546875" style="832" customWidth="1"/>
    <col min="10760" max="10760" width="4.7109375" style="832" customWidth="1"/>
    <col min="10761" max="10761" width="21.5703125" style="832" customWidth="1"/>
    <col min="10762" max="10762" width="19.5703125" style="832" customWidth="1"/>
    <col min="10763" max="10763" width="15" style="832" customWidth="1"/>
    <col min="10764" max="10764" width="25.42578125" style="832" customWidth="1"/>
    <col min="10765" max="11008" width="12.5703125" style="832"/>
    <col min="11009" max="11009" width="67.7109375" style="832" customWidth="1"/>
    <col min="11010" max="11010" width="19.5703125" style="832" customWidth="1"/>
    <col min="11011" max="11011" width="2.5703125" style="832" customWidth="1"/>
    <col min="11012" max="11012" width="20.7109375" style="832" customWidth="1"/>
    <col min="11013" max="11013" width="21.5703125" style="832" customWidth="1"/>
    <col min="11014" max="11015" width="20.85546875" style="832" customWidth="1"/>
    <col min="11016" max="11016" width="4.7109375" style="832" customWidth="1"/>
    <col min="11017" max="11017" width="21.5703125" style="832" customWidth="1"/>
    <col min="11018" max="11018" width="19.5703125" style="832" customWidth="1"/>
    <col min="11019" max="11019" width="15" style="832" customWidth="1"/>
    <col min="11020" max="11020" width="25.42578125" style="832" customWidth="1"/>
    <col min="11021" max="11264" width="12.5703125" style="832"/>
    <col min="11265" max="11265" width="67.7109375" style="832" customWidth="1"/>
    <col min="11266" max="11266" width="19.5703125" style="832" customWidth="1"/>
    <col min="11267" max="11267" width="2.5703125" style="832" customWidth="1"/>
    <col min="11268" max="11268" width="20.7109375" style="832" customWidth="1"/>
    <col min="11269" max="11269" width="21.5703125" style="832" customWidth="1"/>
    <col min="11270" max="11271" width="20.85546875" style="832" customWidth="1"/>
    <col min="11272" max="11272" width="4.7109375" style="832" customWidth="1"/>
    <col min="11273" max="11273" width="21.5703125" style="832" customWidth="1"/>
    <col min="11274" max="11274" width="19.5703125" style="832" customWidth="1"/>
    <col min="11275" max="11275" width="15" style="832" customWidth="1"/>
    <col min="11276" max="11276" width="25.42578125" style="832" customWidth="1"/>
    <col min="11277" max="11520" width="12.5703125" style="832"/>
    <col min="11521" max="11521" width="67.7109375" style="832" customWidth="1"/>
    <col min="11522" max="11522" width="19.5703125" style="832" customWidth="1"/>
    <col min="11523" max="11523" width="2.5703125" style="832" customWidth="1"/>
    <col min="11524" max="11524" width="20.7109375" style="832" customWidth="1"/>
    <col min="11525" max="11525" width="21.5703125" style="832" customWidth="1"/>
    <col min="11526" max="11527" width="20.85546875" style="832" customWidth="1"/>
    <col min="11528" max="11528" width="4.7109375" style="832" customWidth="1"/>
    <col min="11529" max="11529" width="21.5703125" style="832" customWidth="1"/>
    <col min="11530" max="11530" width="19.5703125" style="832" customWidth="1"/>
    <col min="11531" max="11531" width="15" style="832" customWidth="1"/>
    <col min="11532" max="11532" width="25.42578125" style="832" customWidth="1"/>
    <col min="11533" max="11776" width="12.5703125" style="832"/>
    <col min="11777" max="11777" width="67.7109375" style="832" customWidth="1"/>
    <col min="11778" max="11778" width="19.5703125" style="832" customWidth="1"/>
    <col min="11779" max="11779" width="2.5703125" style="832" customWidth="1"/>
    <col min="11780" max="11780" width="20.7109375" style="832" customWidth="1"/>
    <col min="11781" max="11781" width="21.5703125" style="832" customWidth="1"/>
    <col min="11782" max="11783" width="20.85546875" style="832" customWidth="1"/>
    <col min="11784" max="11784" width="4.7109375" style="832" customWidth="1"/>
    <col min="11785" max="11785" width="21.5703125" style="832" customWidth="1"/>
    <col min="11786" max="11786" width="19.5703125" style="832" customWidth="1"/>
    <col min="11787" max="11787" width="15" style="832" customWidth="1"/>
    <col min="11788" max="11788" width="25.42578125" style="832" customWidth="1"/>
    <col min="11789" max="12032" width="12.5703125" style="832"/>
    <col min="12033" max="12033" width="67.7109375" style="832" customWidth="1"/>
    <col min="12034" max="12034" width="19.5703125" style="832" customWidth="1"/>
    <col min="12035" max="12035" width="2.5703125" style="832" customWidth="1"/>
    <col min="12036" max="12036" width="20.7109375" style="832" customWidth="1"/>
    <col min="12037" max="12037" width="21.5703125" style="832" customWidth="1"/>
    <col min="12038" max="12039" width="20.85546875" style="832" customWidth="1"/>
    <col min="12040" max="12040" width="4.7109375" style="832" customWidth="1"/>
    <col min="12041" max="12041" width="21.5703125" style="832" customWidth="1"/>
    <col min="12042" max="12042" width="19.5703125" style="832" customWidth="1"/>
    <col min="12043" max="12043" width="15" style="832" customWidth="1"/>
    <col min="12044" max="12044" width="25.42578125" style="832" customWidth="1"/>
    <col min="12045" max="12288" width="12.5703125" style="832"/>
    <col min="12289" max="12289" width="67.7109375" style="832" customWidth="1"/>
    <col min="12290" max="12290" width="19.5703125" style="832" customWidth="1"/>
    <col min="12291" max="12291" width="2.5703125" style="832" customWidth="1"/>
    <col min="12292" max="12292" width="20.7109375" style="832" customWidth="1"/>
    <col min="12293" max="12293" width="21.5703125" style="832" customWidth="1"/>
    <col min="12294" max="12295" width="20.85546875" style="832" customWidth="1"/>
    <col min="12296" max="12296" width="4.7109375" style="832" customWidth="1"/>
    <col min="12297" max="12297" width="21.5703125" style="832" customWidth="1"/>
    <col min="12298" max="12298" width="19.5703125" style="832" customWidth="1"/>
    <col min="12299" max="12299" width="15" style="832" customWidth="1"/>
    <col min="12300" max="12300" width="25.42578125" style="832" customWidth="1"/>
    <col min="12301" max="12544" width="12.5703125" style="832"/>
    <col min="12545" max="12545" width="67.7109375" style="832" customWidth="1"/>
    <col min="12546" max="12546" width="19.5703125" style="832" customWidth="1"/>
    <col min="12547" max="12547" width="2.5703125" style="832" customWidth="1"/>
    <col min="12548" max="12548" width="20.7109375" style="832" customWidth="1"/>
    <col min="12549" max="12549" width="21.5703125" style="832" customWidth="1"/>
    <col min="12550" max="12551" width="20.85546875" style="832" customWidth="1"/>
    <col min="12552" max="12552" width="4.7109375" style="832" customWidth="1"/>
    <col min="12553" max="12553" width="21.5703125" style="832" customWidth="1"/>
    <col min="12554" max="12554" width="19.5703125" style="832" customWidth="1"/>
    <col min="12555" max="12555" width="15" style="832" customWidth="1"/>
    <col min="12556" max="12556" width="25.42578125" style="832" customWidth="1"/>
    <col min="12557" max="12800" width="12.5703125" style="832"/>
    <col min="12801" max="12801" width="67.7109375" style="832" customWidth="1"/>
    <col min="12802" max="12802" width="19.5703125" style="832" customWidth="1"/>
    <col min="12803" max="12803" width="2.5703125" style="832" customWidth="1"/>
    <col min="12804" max="12804" width="20.7109375" style="832" customWidth="1"/>
    <col min="12805" max="12805" width="21.5703125" style="832" customWidth="1"/>
    <col min="12806" max="12807" width="20.85546875" style="832" customWidth="1"/>
    <col min="12808" max="12808" width="4.7109375" style="832" customWidth="1"/>
    <col min="12809" max="12809" width="21.5703125" style="832" customWidth="1"/>
    <col min="12810" max="12810" width="19.5703125" style="832" customWidth="1"/>
    <col min="12811" max="12811" width="15" style="832" customWidth="1"/>
    <col min="12812" max="12812" width="25.42578125" style="832" customWidth="1"/>
    <col min="12813" max="13056" width="12.5703125" style="832"/>
    <col min="13057" max="13057" width="67.7109375" style="832" customWidth="1"/>
    <col min="13058" max="13058" width="19.5703125" style="832" customWidth="1"/>
    <col min="13059" max="13059" width="2.5703125" style="832" customWidth="1"/>
    <col min="13060" max="13060" width="20.7109375" style="832" customWidth="1"/>
    <col min="13061" max="13061" width="21.5703125" style="832" customWidth="1"/>
    <col min="13062" max="13063" width="20.85546875" style="832" customWidth="1"/>
    <col min="13064" max="13064" width="4.7109375" style="832" customWidth="1"/>
    <col min="13065" max="13065" width="21.5703125" style="832" customWidth="1"/>
    <col min="13066" max="13066" width="19.5703125" style="832" customWidth="1"/>
    <col min="13067" max="13067" width="15" style="832" customWidth="1"/>
    <col min="13068" max="13068" width="25.42578125" style="832" customWidth="1"/>
    <col min="13069" max="13312" width="12.5703125" style="832"/>
    <col min="13313" max="13313" width="67.7109375" style="832" customWidth="1"/>
    <col min="13314" max="13314" width="19.5703125" style="832" customWidth="1"/>
    <col min="13315" max="13315" width="2.5703125" style="832" customWidth="1"/>
    <col min="13316" max="13316" width="20.7109375" style="832" customWidth="1"/>
    <col min="13317" max="13317" width="21.5703125" style="832" customWidth="1"/>
    <col min="13318" max="13319" width="20.85546875" style="832" customWidth="1"/>
    <col min="13320" max="13320" width="4.7109375" style="832" customWidth="1"/>
    <col min="13321" max="13321" width="21.5703125" style="832" customWidth="1"/>
    <col min="13322" max="13322" width="19.5703125" style="832" customWidth="1"/>
    <col min="13323" max="13323" width="15" style="832" customWidth="1"/>
    <col min="13324" max="13324" width="25.42578125" style="832" customWidth="1"/>
    <col min="13325" max="13568" width="12.5703125" style="832"/>
    <col min="13569" max="13569" width="67.7109375" style="832" customWidth="1"/>
    <col min="13570" max="13570" width="19.5703125" style="832" customWidth="1"/>
    <col min="13571" max="13571" width="2.5703125" style="832" customWidth="1"/>
    <col min="13572" max="13572" width="20.7109375" style="832" customWidth="1"/>
    <col min="13573" max="13573" width="21.5703125" style="832" customWidth="1"/>
    <col min="13574" max="13575" width="20.85546875" style="832" customWidth="1"/>
    <col min="13576" max="13576" width="4.7109375" style="832" customWidth="1"/>
    <col min="13577" max="13577" width="21.5703125" style="832" customWidth="1"/>
    <col min="13578" max="13578" width="19.5703125" style="832" customWidth="1"/>
    <col min="13579" max="13579" width="15" style="832" customWidth="1"/>
    <col min="13580" max="13580" width="25.42578125" style="832" customWidth="1"/>
    <col min="13581" max="13824" width="12.5703125" style="832"/>
    <col min="13825" max="13825" width="67.7109375" style="832" customWidth="1"/>
    <col min="13826" max="13826" width="19.5703125" style="832" customWidth="1"/>
    <col min="13827" max="13827" width="2.5703125" style="832" customWidth="1"/>
    <col min="13828" max="13828" width="20.7109375" style="832" customWidth="1"/>
    <col min="13829" max="13829" width="21.5703125" style="832" customWidth="1"/>
    <col min="13830" max="13831" width="20.85546875" style="832" customWidth="1"/>
    <col min="13832" max="13832" width="4.7109375" style="832" customWidth="1"/>
    <col min="13833" max="13833" width="21.5703125" style="832" customWidth="1"/>
    <col min="13834" max="13834" width="19.5703125" style="832" customWidth="1"/>
    <col min="13835" max="13835" width="15" style="832" customWidth="1"/>
    <col min="13836" max="13836" width="25.42578125" style="832" customWidth="1"/>
    <col min="13837" max="14080" width="12.5703125" style="832"/>
    <col min="14081" max="14081" width="67.7109375" style="832" customWidth="1"/>
    <col min="14082" max="14082" width="19.5703125" style="832" customWidth="1"/>
    <col min="14083" max="14083" width="2.5703125" style="832" customWidth="1"/>
    <col min="14084" max="14084" width="20.7109375" style="832" customWidth="1"/>
    <col min="14085" max="14085" width="21.5703125" style="832" customWidth="1"/>
    <col min="14086" max="14087" width="20.85546875" style="832" customWidth="1"/>
    <col min="14088" max="14088" width="4.7109375" style="832" customWidth="1"/>
    <col min="14089" max="14089" width="21.5703125" style="832" customWidth="1"/>
    <col min="14090" max="14090" width="19.5703125" style="832" customWidth="1"/>
    <col min="14091" max="14091" width="15" style="832" customWidth="1"/>
    <col min="14092" max="14092" width="25.42578125" style="832" customWidth="1"/>
    <col min="14093" max="14336" width="12.5703125" style="832"/>
    <col min="14337" max="14337" width="67.7109375" style="832" customWidth="1"/>
    <col min="14338" max="14338" width="19.5703125" style="832" customWidth="1"/>
    <col min="14339" max="14339" width="2.5703125" style="832" customWidth="1"/>
    <col min="14340" max="14340" width="20.7109375" style="832" customWidth="1"/>
    <col min="14341" max="14341" width="21.5703125" style="832" customWidth="1"/>
    <col min="14342" max="14343" width="20.85546875" style="832" customWidth="1"/>
    <col min="14344" max="14344" width="4.7109375" style="832" customWidth="1"/>
    <col min="14345" max="14345" width="21.5703125" style="832" customWidth="1"/>
    <col min="14346" max="14346" width="19.5703125" style="832" customWidth="1"/>
    <col min="14347" max="14347" width="15" style="832" customWidth="1"/>
    <col min="14348" max="14348" width="25.42578125" style="832" customWidth="1"/>
    <col min="14349" max="14592" width="12.5703125" style="832"/>
    <col min="14593" max="14593" width="67.7109375" style="832" customWidth="1"/>
    <col min="14594" max="14594" width="19.5703125" style="832" customWidth="1"/>
    <col min="14595" max="14595" width="2.5703125" style="832" customWidth="1"/>
    <col min="14596" max="14596" width="20.7109375" style="832" customWidth="1"/>
    <col min="14597" max="14597" width="21.5703125" style="832" customWidth="1"/>
    <col min="14598" max="14599" width="20.85546875" style="832" customWidth="1"/>
    <col min="14600" max="14600" width="4.7109375" style="832" customWidth="1"/>
    <col min="14601" max="14601" width="21.5703125" style="832" customWidth="1"/>
    <col min="14602" max="14602" width="19.5703125" style="832" customWidth="1"/>
    <col min="14603" max="14603" width="15" style="832" customWidth="1"/>
    <col min="14604" max="14604" width="25.42578125" style="832" customWidth="1"/>
    <col min="14605" max="14848" width="12.5703125" style="832"/>
    <col min="14849" max="14849" width="67.7109375" style="832" customWidth="1"/>
    <col min="14850" max="14850" width="19.5703125" style="832" customWidth="1"/>
    <col min="14851" max="14851" width="2.5703125" style="832" customWidth="1"/>
    <col min="14852" max="14852" width="20.7109375" style="832" customWidth="1"/>
    <col min="14853" max="14853" width="21.5703125" style="832" customWidth="1"/>
    <col min="14854" max="14855" width="20.85546875" style="832" customWidth="1"/>
    <col min="14856" max="14856" width="4.7109375" style="832" customWidth="1"/>
    <col min="14857" max="14857" width="21.5703125" style="832" customWidth="1"/>
    <col min="14858" max="14858" width="19.5703125" style="832" customWidth="1"/>
    <col min="14859" max="14859" width="15" style="832" customWidth="1"/>
    <col min="14860" max="14860" width="25.42578125" style="832" customWidth="1"/>
    <col min="14861" max="15104" width="12.5703125" style="832"/>
    <col min="15105" max="15105" width="67.7109375" style="832" customWidth="1"/>
    <col min="15106" max="15106" width="19.5703125" style="832" customWidth="1"/>
    <col min="15107" max="15107" width="2.5703125" style="832" customWidth="1"/>
    <col min="15108" max="15108" width="20.7109375" style="832" customWidth="1"/>
    <col min="15109" max="15109" width="21.5703125" style="832" customWidth="1"/>
    <col min="15110" max="15111" width="20.85546875" style="832" customWidth="1"/>
    <col min="15112" max="15112" width="4.7109375" style="832" customWidth="1"/>
    <col min="15113" max="15113" width="21.5703125" style="832" customWidth="1"/>
    <col min="15114" max="15114" width="19.5703125" style="832" customWidth="1"/>
    <col min="15115" max="15115" width="15" style="832" customWidth="1"/>
    <col min="15116" max="15116" width="25.42578125" style="832" customWidth="1"/>
    <col min="15117" max="15360" width="12.5703125" style="832"/>
    <col min="15361" max="15361" width="67.7109375" style="832" customWidth="1"/>
    <col min="15362" max="15362" width="19.5703125" style="832" customWidth="1"/>
    <col min="15363" max="15363" width="2.5703125" style="832" customWidth="1"/>
    <col min="15364" max="15364" width="20.7109375" style="832" customWidth="1"/>
    <col min="15365" max="15365" width="21.5703125" style="832" customWidth="1"/>
    <col min="15366" max="15367" width="20.85546875" style="832" customWidth="1"/>
    <col min="15368" max="15368" width="4.7109375" style="832" customWidth="1"/>
    <col min="15369" max="15369" width="21.5703125" style="832" customWidth="1"/>
    <col min="15370" max="15370" width="19.5703125" style="832" customWidth="1"/>
    <col min="15371" max="15371" width="15" style="832" customWidth="1"/>
    <col min="15372" max="15372" width="25.42578125" style="832" customWidth="1"/>
    <col min="15373" max="15616" width="12.5703125" style="832"/>
    <col min="15617" max="15617" width="67.7109375" style="832" customWidth="1"/>
    <col min="15618" max="15618" width="19.5703125" style="832" customWidth="1"/>
    <col min="15619" max="15619" width="2.5703125" style="832" customWidth="1"/>
    <col min="15620" max="15620" width="20.7109375" style="832" customWidth="1"/>
    <col min="15621" max="15621" width="21.5703125" style="832" customWidth="1"/>
    <col min="15622" max="15623" width="20.85546875" style="832" customWidth="1"/>
    <col min="15624" max="15624" width="4.7109375" style="832" customWidth="1"/>
    <col min="15625" max="15625" width="21.5703125" style="832" customWidth="1"/>
    <col min="15626" max="15626" width="19.5703125" style="832" customWidth="1"/>
    <col min="15627" max="15627" width="15" style="832" customWidth="1"/>
    <col min="15628" max="15628" width="25.42578125" style="832" customWidth="1"/>
    <col min="15629" max="15872" width="12.5703125" style="832"/>
    <col min="15873" max="15873" width="67.7109375" style="832" customWidth="1"/>
    <col min="15874" max="15874" width="19.5703125" style="832" customWidth="1"/>
    <col min="15875" max="15875" width="2.5703125" style="832" customWidth="1"/>
    <col min="15876" max="15876" width="20.7109375" style="832" customWidth="1"/>
    <col min="15877" max="15877" width="21.5703125" style="832" customWidth="1"/>
    <col min="15878" max="15879" width="20.85546875" style="832" customWidth="1"/>
    <col min="15880" max="15880" width="4.7109375" style="832" customWidth="1"/>
    <col min="15881" max="15881" width="21.5703125" style="832" customWidth="1"/>
    <col min="15882" max="15882" width="19.5703125" style="832" customWidth="1"/>
    <col min="15883" max="15883" width="15" style="832" customWidth="1"/>
    <col min="15884" max="15884" width="25.42578125" style="832" customWidth="1"/>
    <col min="15885" max="16128" width="12.5703125" style="832"/>
    <col min="16129" max="16129" width="67.7109375" style="832" customWidth="1"/>
    <col min="16130" max="16130" width="19.5703125" style="832" customWidth="1"/>
    <col min="16131" max="16131" width="2.5703125" style="832" customWidth="1"/>
    <col min="16132" max="16132" width="20.7109375" style="832" customWidth="1"/>
    <col min="16133" max="16133" width="21.5703125" style="832" customWidth="1"/>
    <col min="16134" max="16135" width="20.85546875" style="832" customWidth="1"/>
    <col min="16136" max="16136" width="4.7109375" style="832" customWidth="1"/>
    <col min="16137" max="16137" width="21.5703125" style="832" customWidth="1"/>
    <col min="16138" max="16138" width="19.5703125" style="832" customWidth="1"/>
    <col min="16139" max="16139" width="15" style="832" customWidth="1"/>
    <col min="16140" max="16140" width="25.42578125" style="832" customWidth="1"/>
    <col min="16141" max="16384" width="12.5703125" style="832"/>
  </cols>
  <sheetData>
    <row r="1" spans="1:66" ht="16.5" customHeight="1">
      <c r="A1" s="829" t="s">
        <v>744</v>
      </c>
      <c r="B1" s="830"/>
      <c r="C1" s="830"/>
      <c r="D1" s="830"/>
      <c r="E1" s="830"/>
      <c r="F1" s="831"/>
      <c r="G1" s="831"/>
    </row>
    <row r="2" spans="1:66" ht="25.5" customHeight="1">
      <c r="A2" s="833" t="s">
        <v>745</v>
      </c>
      <c r="B2" s="834"/>
      <c r="C2" s="834"/>
      <c r="D2" s="834"/>
      <c r="E2" s="834"/>
      <c r="F2" s="835"/>
      <c r="G2" s="835"/>
    </row>
    <row r="3" spans="1:66" ht="21" customHeight="1">
      <c r="A3" s="833"/>
      <c r="B3" s="834"/>
      <c r="C3" s="834"/>
      <c r="D3" s="834"/>
      <c r="E3" s="834"/>
      <c r="F3" s="835"/>
      <c r="G3" s="836" t="s">
        <v>2</v>
      </c>
    </row>
    <row r="4" spans="1:66" ht="16.5" customHeight="1">
      <c r="A4" s="837"/>
      <c r="B4" s="1578" t="s">
        <v>714</v>
      </c>
      <c r="C4" s="1579"/>
      <c r="D4" s="1579"/>
      <c r="E4" s="1580"/>
      <c r="F4" s="1581" t="s">
        <v>715</v>
      </c>
      <c r="G4" s="1582"/>
    </row>
    <row r="5" spans="1:66" ht="15" customHeight="1">
      <c r="A5" s="838"/>
      <c r="B5" s="1575" t="s">
        <v>716</v>
      </c>
      <c r="C5" s="1576"/>
      <c r="D5" s="1576"/>
      <c r="E5" s="1577"/>
      <c r="F5" s="1575" t="s">
        <v>716</v>
      </c>
      <c r="G5" s="1577"/>
      <c r="H5" s="839" t="s">
        <v>4</v>
      </c>
    </row>
    <row r="6" spans="1:66" ht="15.75">
      <c r="A6" s="840" t="s">
        <v>3</v>
      </c>
      <c r="B6" s="841"/>
      <c r="C6" s="842"/>
      <c r="D6" s="843" t="s">
        <v>660</v>
      </c>
      <c r="E6" s="844"/>
      <c r="F6" s="845" t="s">
        <v>4</v>
      </c>
      <c r="G6" s="846" t="s">
        <v>4</v>
      </c>
      <c r="H6" s="839"/>
    </row>
    <row r="7" spans="1:66" ht="14.25" customHeight="1">
      <c r="A7" s="847"/>
      <c r="B7" s="848"/>
      <c r="C7" s="849"/>
      <c r="D7" s="850"/>
      <c r="E7" s="851" t="s">
        <v>660</v>
      </c>
      <c r="F7" s="852" t="s">
        <v>717</v>
      </c>
      <c r="G7" s="846" t="s">
        <v>718</v>
      </c>
      <c r="H7" s="853"/>
    </row>
    <row r="8" spans="1:66" ht="14.25" customHeight="1">
      <c r="A8" s="854"/>
      <c r="B8" s="849" t="s">
        <v>719</v>
      </c>
      <c r="C8" s="849"/>
      <c r="D8" s="840" t="s">
        <v>720</v>
      </c>
      <c r="E8" s="855" t="s">
        <v>721</v>
      </c>
      <c r="F8" s="852" t="s">
        <v>722</v>
      </c>
      <c r="G8" s="846" t="s">
        <v>723</v>
      </c>
      <c r="H8" s="853"/>
    </row>
    <row r="9" spans="1:66" ht="14.25" customHeight="1">
      <c r="A9" s="856"/>
      <c r="B9" s="857"/>
      <c r="C9" s="858"/>
      <c r="D9" s="859"/>
      <c r="E9" s="855" t="s">
        <v>724</v>
      </c>
      <c r="F9" s="860" t="s">
        <v>725</v>
      </c>
      <c r="G9" s="861"/>
      <c r="H9" s="862" t="s">
        <v>4</v>
      </c>
    </row>
    <row r="10" spans="1:66" ht="9.9499999999999993" customHeight="1">
      <c r="A10" s="863" t="s">
        <v>464</v>
      </c>
      <c r="B10" s="864">
        <v>2</v>
      </c>
      <c r="C10" s="865"/>
      <c r="D10" s="866">
        <v>3</v>
      </c>
      <c r="E10" s="866">
        <v>4</v>
      </c>
      <c r="F10" s="867">
        <v>5</v>
      </c>
      <c r="G10" s="868">
        <v>6</v>
      </c>
      <c r="H10" s="862" t="s">
        <v>4</v>
      </c>
    </row>
    <row r="11" spans="1:66" ht="12.75" customHeight="1">
      <c r="A11" s="869" t="s">
        <v>4</v>
      </c>
      <c r="B11" s="870" t="s">
        <v>4</v>
      </c>
      <c r="C11" s="870"/>
      <c r="D11" s="871" t="s">
        <v>125</v>
      </c>
      <c r="E11" s="872"/>
      <c r="F11" s="873" t="s">
        <v>4</v>
      </c>
      <c r="G11" s="874" t="s">
        <v>125</v>
      </c>
      <c r="H11" s="862" t="s">
        <v>4</v>
      </c>
    </row>
    <row r="12" spans="1:66" ht="16.5" customHeight="1">
      <c r="A12" s="869" t="s">
        <v>746</v>
      </c>
      <c r="B12" s="875">
        <v>2976930.3024900006</v>
      </c>
      <c r="C12" s="875"/>
      <c r="D12" s="876">
        <v>776993.51058999985</v>
      </c>
      <c r="E12" s="876">
        <v>776082.05027999985</v>
      </c>
      <c r="F12" s="875">
        <v>672802.00190000003</v>
      </c>
      <c r="G12" s="877">
        <v>104191.50868999999</v>
      </c>
      <c r="H12" s="862" t="s">
        <v>4</v>
      </c>
    </row>
    <row r="13" spans="1:66" s="881" customFormat="1" ht="21.75" customHeight="1">
      <c r="A13" s="878" t="s">
        <v>244</v>
      </c>
      <c r="B13" s="780">
        <v>2390.0337199999999</v>
      </c>
      <c r="C13" s="780"/>
      <c r="D13" s="879">
        <v>0</v>
      </c>
      <c r="E13" s="879">
        <v>0</v>
      </c>
      <c r="F13" s="880">
        <v>0</v>
      </c>
      <c r="G13" s="781">
        <v>0</v>
      </c>
      <c r="H13" s="862" t="s">
        <v>4</v>
      </c>
      <c r="I13" s="832"/>
      <c r="J13" s="832"/>
      <c r="K13" s="832"/>
      <c r="L13" s="832"/>
      <c r="M13" s="832"/>
      <c r="N13" s="832"/>
      <c r="O13" s="832"/>
      <c r="P13" s="832"/>
      <c r="Q13" s="832"/>
      <c r="R13" s="832"/>
      <c r="S13" s="832"/>
      <c r="T13" s="832"/>
      <c r="U13" s="832"/>
      <c r="V13" s="832"/>
      <c r="W13" s="832"/>
      <c r="X13" s="832"/>
      <c r="Y13" s="832"/>
      <c r="Z13" s="832"/>
      <c r="AA13" s="832"/>
      <c r="AB13" s="832"/>
      <c r="AC13" s="832"/>
      <c r="AD13" s="832"/>
      <c r="AE13" s="832"/>
      <c r="AF13" s="832"/>
      <c r="AG13" s="832"/>
      <c r="AH13" s="832"/>
      <c r="AI13" s="832"/>
      <c r="AJ13" s="832"/>
      <c r="AK13" s="832"/>
      <c r="AL13" s="832"/>
      <c r="AM13" s="832"/>
      <c r="AN13" s="832"/>
      <c r="AO13" s="832"/>
      <c r="AP13" s="832"/>
      <c r="AQ13" s="832"/>
      <c r="AR13" s="832"/>
      <c r="AS13" s="832"/>
      <c r="AT13" s="832"/>
      <c r="AU13" s="832"/>
      <c r="AV13" s="832"/>
      <c r="AW13" s="832"/>
      <c r="AX13" s="832"/>
      <c r="AY13" s="832"/>
      <c r="AZ13" s="832"/>
      <c r="BA13" s="832"/>
      <c r="BB13" s="832"/>
      <c r="BC13" s="832"/>
      <c r="BD13" s="832"/>
      <c r="BE13" s="832"/>
      <c r="BF13" s="832"/>
      <c r="BG13" s="832"/>
      <c r="BH13" s="832"/>
      <c r="BI13" s="832"/>
      <c r="BJ13" s="832"/>
      <c r="BK13" s="832"/>
      <c r="BL13" s="832"/>
      <c r="BM13" s="832"/>
      <c r="BN13" s="832"/>
    </row>
    <row r="14" spans="1:66" s="881" customFormat="1" ht="21.75" customHeight="1">
      <c r="A14" s="878" t="s">
        <v>245</v>
      </c>
      <c r="B14" s="780">
        <v>3073.6480600000004</v>
      </c>
      <c r="C14" s="780"/>
      <c r="D14" s="882">
        <v>0</v>
      </c>
      <c r="E14" s="882">
        <v>0</v>
      </c>
      <c r="F14" s="880">
        <v>0</v>
      </c>
      <c r="G14" s="781">
        <v>0</v>
      </c>
      <c r="H14" s="862" t="s">
        <v>4</v>
      </c>
      <c r="I14" s="832"/>
      <c r="J14" s="832"/>
      <c r="K14" s="832"/>
      <c r="L14" s="832"/>
      <c r="M14" s="832"/>
      <c r="N14" s="832"/>
      <c r="O14" s="832"/>
      <c r="P14" s="832"/>
      <c r="Q14" s="832"/>
      <c r="R14" s="832"/>
      <c r="S14" s="832"/>
      <c r="T14" s="832"/>
      <c r="U14" s="832"/>
      <c r="V14" s="832"/>
      <c r="W14" s="832"/>
      <c r="X14" s="832"/>
      <c r="Y14" s="832"/>
      <c r="Z14" s="832"/>
      <c r="AA14" s="832"/>
      <c r="AB14" s="832"/>
      <c r="AC14" s="832"/>
      <c r="AD14" s="832"/>
      <c r="AE14" s="832"/>
      <c r="AF14" s="832"/>
      <c r="AG14" s="832"/>
      <c r="AH14" s="832"/>
      <c r="AI14" s="832"/>
      <c r="AJ14" s="832"/>
      <c r="AK14" s="832"/>
      <c r="AL14" s="832"/>
      <c r="AM14" s="832"/>
      <c r="AN14" s="832"/>
      <c r="AO14" s="832"/>
      <c r="AP14" s="832"/>
      <c r="AQ14" s="832"/>
      <c r="AR14" s="832"/>
      <c r="AS14" s="832"/>
      <c r="AT14" s="832"/>
      <c r="AU14" s="832"/>
      <c r="AV14" s="832"/>
      <c r="AW14" s="832"/>
      <c r="AX14" s="832"/>
      <c r="AY14" s="832"/>
      <c r="AZ14" s="832"/>
      <c r="BA14" s="832"/>
      <c r="BB14" s="832"/>
      <c r="BC14" s="832"/>
      <c r="BD14" s="832"/>
      <c r="BE14" s="832"/>
      <c r="BF14" s="832"/>
      <c r="BG14" s="832"/>
      <c r="BH14" s="832"/>
      <c r="BI14" s="832"/>
      <c r="BJ14" s="832"/>
      <c r="BK14" s="832"/>
      <c r="BL14" s="832"/>
      <c r="BM14" s="832"/>
      <c r="BN14" s="832"/>
    </row>
    <row r="15" spans="1:66" s="881" customFormat="1" ht="21.75" customHeight="1">
      <c r="A15" s="878" t="s">
        <v>246</v>
      </c>
      <c r="B15" s="780">
        <v>1852.3024</v>
      </c>
      <c r="C15" s="780"/>
      <c r="D15" s="882">
        <v>0</v>
      </c>
      <c r="E15" s="883">
        <v>0</v>
      </c>
      <c r="F15" s="880">
        <v>0</v>
      </c>
      <c r="G15" s="781">
        <v>0</v>
      </c>
      <c r="H15" s="862" t="s">
        <v>4</v>
      </c>
      <c r="I15" s="832"/>
      <c r="J15" s="832"/>
      <c r="K15" s="832"/>
      <c r="L15" s="832"/>
      <c r="M15" s="832"/>
      <c r="N15" s="832"/>
      <c r="O15" s="832"/>
      <c r="P15" s="832"/>
      <c r="Q15" s="832"/>
      <c r="R15" s="832"/>
      <c r="S15" s="832"/>
      <c r="T15" s="832"/>
      <c r="U15" s="832"/>
      <c r="V15" s="832"/>
      <c r="W15" s="832"/>
      <c r="X15" s="832"/>
      <c r="Y15" s="832"/>
      <c r="Z15" s="832"/>
      <c r="AA15" s="832"/>
      <c r="AB15" s="832"/>
      <c r="AC15" s="832"/>
      <c r="AD15" s="832"/>
      <c r="AE15" s="832"/>
      <c r="AF15" s="832"/>
      <c r="AG15" s="832"/>
      <c r="AH15" s="832"/>
      <c r="AI15" s="832"/>
      <c r="AJ15" s="832"/>
      <c r="AK15" s="832"/>
      <c r="AL15" s="832"/>
      <c r="AM15" s="832"/>
      <c r="AN15" s="832"/>
      <c r="AO15" s="832"/>
      <c r="AP15" s="832"/>
      <c r="AQ15" s="832"/>
      <c r="AR15" s="832"/>
      <c r="AS15" s="832"/>
      <c r="AT15" s="832"/>
      <c r="AU15" s="832"/>
      <c r="AV15" s="832"/>
      <c r="AW15" s="832"/>
      <c r="AX15" s="832"/>
      <c r="AY15" s="832"/>
      <c r="AZ15" s="832"/>
      <c r="BA15" s="832"/>
      <c r="BB15" s="832"/>
      <c r="BC15" s="832"/>
      <c r="BD15" s="832"/>
      <c r="BE15" s="832"/>
      <c r="BF15" s="832"/>
      <c r="BG15" s="832"/>
      <c r="BH15" s="832"/>
      <c r="BI15" s="832"/>
      <c r="BJ15" s="832"/>
      <c r="BK15" s="832"/>
      <c r="BL15" s="832"/>
      <c r="BM15" s="832"/>
      <c r="BN15" s="832"/>
    </row>
    <row r="16" spans="1:66" s="881" customFormat="1" ht="21.75" customHeight="1">
      <c r="A16" s="878" t="s">
        <v>247</v>
      </c>
      <c r="B16" s="780">
        <v>13.67651</v>
      </c>
      <c r="C16" s="780"/>
      <c r="D16" s="882">
        <v>0</v>
      </c>
      <c r="E16" s="883">
        <v>0</v>
      </c>
      <c r="F16" s="880">
        <v>0</v>
      </c>
      <c r="G16" s="781">
        <v>0</v>
      </c>
      <c r="H16" s="862" t="s">
        <v>4</v>
      </c>
      <c r="I16" s="832"/>
      <c r="J16" s="832"/>
      <c r="K16" s="832"/>
      <c r="L16" s="832"/>
      <c r="M16" s="832"/>
      <c r="N16" s="832"/>
      <c r="O16" s="832"/>
      <c r="P16" s="832"/>
      <c r="Q16" s="832"/>
      <c r="R16" s="832"/>
      <c r="S16" s="832"/>
      <c r="T16" s="832"/>
      <c r="U16" s="832"/>
      <c r="V16" s="832"/>
      <c r="W16" s="832"/>
      <c r="X16" s="832"/>
      <c r="Y16" s="832"/>
      <c r="Z16" s="832"/>
      <c r="AA16" s="832"/>
      <c r="AB16" s="832"/>
      <c r="AC16" s="832"/>
      <c r="AD16" s="832"/>
      <c r="AE16" s="832"/>
      <c r="AF16" s="832"/>
      <c r="AG16" s="832"/>
      <c r="AH16" s="832"/>
      <c r="AI16" s="832"/>
      <c r="AJ16" s="832"/>
      <c r="AK16" s="832"/>
      <c r="AL16" s="832"/>
      <c r="AM16" s="832"/>
      <c r="AN16" s="832"/>
      <c r="AO16" s="832"/>
      <c r="AP16" s="832"/>
      <c r="AQ16" s="832"/>
      <c r="AR16" s="832"/>
      <c r="AS16" s="832"/>
      <c r="AT16" s="832"/>
      <c r="AU16" s="832"/>
      <c r="AV16" s="832"/>
      <c r="AW16" s="832"/>
      <c r="AX16" s="832"/>
      <c r="AY16" s="832"/>
      <c r="AZ16" s="832"/>
      <c r="BA16" s="832"/>
      <c r="BB16" s="832"/>
      <c r="BC16" s="832"/>
      <c r="BD16" s="832"/>
      <c r="BE16" s="832"/>
      <c r="BF16" s="832"/>
      <c r="BG16" s="832"/>
      <c r="BH16" s="832"/>
      <c r="BI16" s="832"/>
      <c r="BJ16" s="832"/>
      <c r="BK16" s="832"/>
      <c r="BL16" s="832"/>
      <c r="BM16" s="832"/>
      <c r="BN16" s="832"/>
    </row>
    <row r="17" spans="1:73" s="881" customFormat="1" ht="21.75" customHeight="1">
      <c r="A17" s="878" t="s">
        <v>248</v>
      </c>
      <c r="B17" s="780">
        <v>6520.8451399999994</v>
      </c>
      <c r="C17" s="780"/>
      <c r="D17" s="882">
        <v>0</v>
      </c>
      <c r="E17" s="883">
        <v>0</v>
      </c>
      <c r="F17" s="880">
        <v>0</v>
      </c>
      <c r="G17" s="781">
        <v>0</v>
      </c>
      <c r="H17" s="862" t="s">
        <v>4</v>
      </c>
      <c r="I17" s="832"/>
      <c r="J17" s="832"/>
      <c r="K17" s="832"/>
      <c r="L17" s="832"/>
      <c r="M17" s="832"/>
      <c r="N17" s="832"/>
      <c r="O17" s="832"/>
      <c r="P17" s="832"/>
      <c r="Q17" s="832"/>
      <c r="R17" s="832"/>
      <c r="S17" s="832"/>
      <c r="T17" s="832"/>
      <c r="U17" s="832"/>
      <c r="V17" s="832"/>
      <c r="W17" s="832"/>
      <c r="X17" s="832"/>
      <c r="Y17" s="832"/>
      <c r="Z17" s="832"/>
      <c r="AA17" s="832"/>
      <c r="AB17" s="832"/>
      <c r="AC17" s="832"/>
      <c r="AD17" s="832"/>
      <c r="AE17" s="832"/>
      <c r="AF17" s="832"/>
      <c r="AG17" s="832"/>
      <c r="AH17" s="832"/>
      <c r="AI17" s="832"/>
      <c r="AJ17" s="832"/>
      <c r="AK17" s="832"/>
      <c r="AL17" s="832"/>
      <c r="AM17" s="832"/>
      <c r="AN17" s="832"/>
      <c r="AO17" s="832"/>
      <c r="AP17" s="832"/>
      <c r="AQ17" s="832"/>
      <c r="AR17" s="832"/>
      <c r="AS17" s="832"/>
      <c r="AT17" s="832"/>
      <c r="AU17" s="832"/>
      <c r="AV17" s="832"/>
      <c r="AW17" s="832"/>
      <c r="AX17" s="832"/>
      <c r="AY17" s="832"/>
      <c r="AZ17" s="832"/>
      <c r="BA17" s="832"/>
      <c r="BB17" s="832"/>
      <c r="BC17" s="832"/>
      <c r="BD17" s="832"/>
      <c r="BE17" s="832"/>
      <c r="BF17" s="832"/>
      <c r="BG17" s="832"/>
      <c r="BH17" s="832"/>
      <c r="BI17" s="832"/>
      <c r="BJ17" s="832"/>
      <c r="BK17" s="832"/>
      <c r="BL17" s="832"/>
      <c r="BM17" s="832"/>
      <c r="BN17" s="832"/>
    </row>
    <row r="18" spans="1:73" s="881" customFormat="1" ht="21.75" customHeight="1">
      <c r="A18" s="878" t="s">
        <v>249</v>
      </c>
      <c r="B18" s="780">
        <v>0</v>
      </c>
      <c r="C18" s="780"/>
      <c r="D18" s="882">
        <v>0</v>
      </c>
      <c r="E18" s="883">
        <v>0</v>
      </c>
      <c r="F18" s="880">
        <v>0</v>
      </c>
      <c r="G18" s="781">
        <v>0</v>
      </c>
      <c r="H18" s="862" t="s">
        <v>4</v>
      </c>
      <c r="I18" s="832"/>
      <c r="J18" s="832"/>
      <c r="K18" s="832"/>
      <c r="L18" s="832"/>
      <c r="M18" s="832"/>
      <c r="N18" s="832"/>
      <c r="O18" s="832"/>
      <c r="P18" s="832"/>
      <c r="Q18" s="832"/>
      <c r="R18" s="832"/>
      <c r="S18" s="832"/>
      <c r="T18" s="832"/>
      <c r="U18" s="832"/>
      <c r="V18" s="832"/>
      <c r="W18" s="832"/>
      <c r="X18" s="832"/>
      <c r="Y18" s="832"/>
      <c r="Z18" s="832"/>
      <c r="AA18" s="832"/>
      <c r="AB18" s="832"/>
      <c r="AC18" s="832"/>
      <c r="AD18" s="832"/>
      <c r="AE18" s="832"/>
      <c r="AF18" s="832"/>
      <c r="AG18" s="832"/>
      <c r="AH18" s="832"/>
      <c r="AI18" s="832"/>
      <c r="AJ18" s="832"/>
      <c r="AK18" s="832"/>
      <c r="AL18" s="832"/>
      <c r="AM18" s="832"/>
      <c r="AN18" s="832"/>
      <c r="AO18" s="832"/>
      <c r="AP18" s="832"/>
      <c r="AQ18" s="832"/>
      <c r="AR18" s="832"/>
      <c r="AS18" s="832"/>
      <c r="AT18" s="832"/>
      <c r="AU18" s="832"/>
      <c r="AV18" s="832"/>
      <c r="AW18" s="832"/>
      <c r="AX18" s="832"/>
      <c r="AY18" s="832"/>
      <c r="AZ18" s="832"/>
      <c r="BA18" s="832"/>
      <c r="BB18" s="832"/>
      <c r="BC18" s="832"/>
      <c r="BD18" s="832"/>
      <c r="BE18" s="832"/>
      <c r="BF18" s="832"/>
      <c r="BG18" s="832"/>
      <c r="BH18" s="832"/>
      <c r="BI18" s="832"/>
      <c r="BJ18" s="832"/>
      <c r="BK18" s="832"/>
      <c r="BL18" s="832"/>
      <c r="BM18" s="832"/>
      <c r="BN18" s="832"/>
    </row>
    <row r="19" spans="1:73" s="881" customFormat="1" ht="21.75" customHeight="1">
      <c r="A19" s="878" t="s">
        <v>250</v>
      </c>
      <c r="B19" s="780">
        <v>411.48161000000005</v>
      </c>
      <c r="C19" s="780"/>
      <c r="D19" s="882">
        <v>0</v>
      </c>
      <c r="E19" s="883">
        <v>0</v>
      </c>
      <c r="F19" s="880">
        <v>0</v>
      </c>
      <c r="G19" s="781">
        <v>0</v>
      </c>
      <c r="H19" s="862" t="s">
        <v>4</v>
      </c>
      <c r="I19" s="832"/>
      <c r="J19" s="832"/>
      <c r="K19" s="832"/>
      <c r="L19" s="832"/>
      <c r="M19" s="832"/>
      <c r="N19" s="832"/>
      <c r="O19" s="832"/>
      <c r="P19" s="832"/>
      <c r="Q19" s="832"/>
      <c r="R19" s="832"/>
      <c r="S19" s="832"/>
      <c r="T19" s="832"/>
      <c r="U19" s="832"/>
      <c r="V19" s="832"/>
      <c r="W19" s="832"/>
      <c r="X19" s="832"/>
      <c r="Y19" s="832"/>
      <c r="Z19" s="832"/>
      <c r="AA19" s="832"/>
      <c r="AB19" s="832"/>
      <c r="AC19" s="832"/>
      <c r="AD19" s="832"/>
      <c r="AE19" s="832"/>
      <c r="AF19" s="832"/>
      <c r="AG19" s="832"/>
      <c r="AH19" s="832"/>
      <c r="AI19" s="832"/>
      <c r="AJ19" s="832"/>
      <c r="AK19" s="832"/>
      <c r="AL19" s="832"/>
      <c r="AM19" s="832"/>
      <c r="AN19" s="832"/>
      <c r="AO19" s="832"/>
      <c r="AP19" s="832"/>
      <c r="AQ19" s="832"/>
      <c r="AR19" s="832"/>
      <c r="AS19" s="832"/>
      <c r="AT19" s="832"/>
      <c r="AU19" s="832"/>
      <c r="AV19" s="832"/>
      <c r="AW19" s="832"/>
      <c r="AX19" s="832"/>
      <c r="AY19" s="832"/>
      <c r="AZ19" s="832"/>
      <c r="BA19" s="832"/>
      <c r="BB19" s="832"/>
      <c r="BC19" s="832"/>
      <c r="BD19" s="832"/>
      <c r="BE19" s="832"/>
      <c r="BF19" s="832"/>
      <c r="BG19" s="832"/>
      <c r="BH19" s="832"/>
      <c r="BI19" s="832"/>
      <c r="BJ19" s="832"/>
      <c r="BK19" s="832"/>
      <c r="BL19" s="832"/>
      <c r="BM19" s="832"/>
      <c r="BN19" s="832"/>
    </row>
    <row r="20" spans="1:73" s="881" customFormat="1" ht="21.75" customHeight="1">
      <c r="A20" s="878" t="s">
        <v>251</v>
      </c>
      <c r="B20" s="780">
        <v>842.62131999999974</v>
      </c>
      <c r="C20" s="780"/>
      <c r="D20" s="882">
        <v>0</v>
      </c>
      <c r="E20" s="883">
        <v>0</v>
      </c>
      <c r="F20" s="880">
        <v>0</v>
      </c>
      <c r="G20" s="781">
        <v>0</v>
      </c>
      <c r="H20" s="862" t="s">
        <v>4</v>
      </c>
      <c r="I20" s="832"/>
      <c r="J20" s="832"/>
      <c r="K20" s="832"/>
      <c r="L20" s="832"/>
      <c r="M20" s="832"/>
      <c r="N20" s="832"/>
      <c r="O20" s="832"/>
      <c r="P20" s="832"/>
      <c r="Q20" s="832"/>
      <c r="R20" s="832"/>
      <c r="S20" s="832"/>
      <c r="T20" s="832"/>
      <c r="U20" s="832"/>
      <c r="V20" s="832"/>
      <c r="W20" s="832"/>
      <c r="X20" s="832"/>
      <c r="Y20" s="832"/>
      <c r="Z20" s="832"/>
      <c r="AA20" s="832"/>
      <c r="AB20" s="832"/>
      <c r="AC20" s="832"/>
      <c r="AD20" s="832"/>
      <c r="AE20" s="832"/>
      <c r="AF20" s="832"/>
      <c r="AG20" s="832"/>
      <c r="AH20" s="832"/>
      <c r="AI20" s="832"/>
      <c r="AJ20" s="832"/>
      <c r="AK20" s="832"/>
      <c r="AL20" s="832"/>
      <c r="AM20" s="832"/>
      <c r="AN20" s="832"/>
      <c r="AO20" s="832"/>
      <c r="AP20" s="832"/>
      <c r="AQ20" s="832"/>
      <c r="AR20" s="832"/>
      <c r="AS20" s="832"/>
      <c r="AT20" s="832"/>
      <c r="AU20" s="832"/>
      <c r="AV20" s="832"/>
      <c r="AW20" s="832"/>
      <c r="AX20" s="832"/>
      <c r="AY20" s="832"/>
      <c r="AZ20" s="832"/>
      <c r="BA20" s="832"/>
      <c r="BB20" s="832"/>
      <c r="BC20" s="832"/>
      <c r="BD20" s="832"/>
      <c r="BE20" s="832"/>
      <c r="BF20" s="832"/>
      <c r="BG20" s="832"/>
      <c r="BH20" s="832"/>
      <c r="BI20" s="832"/>
      <c r="BJ20" s="832"/>
      <c r="BK20" s="832"/>
      <c r="BL20" s="832"/>
      <c r="BM20" s="832"/>
      <c r="BN20" s="832"/>
    </row>
    <row r="21" spans="1:73" s="881" customFormat="1" ht="21.75" customHeight="1">
      <c r="A21" s="878" t="s">
        <v>747</v>
      </c>
      <c r="B21" s="780">
        <v>36.198100000000004</v>
      </c>
      <c r="C21" s="780"/>
      <c r="D21" s="882">
        <v>0</v>
      </c>
      <c r="E21" s="883">
        <v>0</v>
      </c>
      <c r="F21" s="880">
        <v>0</v>
      </c>
      <c r="G21" s="781">
        <v>0</v>
      </c>
      <c r="H21" s="862" t="s">
        <v>4</v>
      </c>
      <c r="I21" s="832"/>
      <c r="J21" s="832"/>
      <c r="K21" s="832"/>
      <c r="L21" s="832"/>
      <c r="M21" s="832"/>
      <c r="N21" s="832"/>
      <c r="O21" s="832"/>
      <c r="P21" s="832"/>
      <c r="Q21" s="832"/>
      <c r="R21" s="832"/>
      <c r="S21" s="832"/>
      <c r="T21" s="832"/>
      <c r="U21" s="832"/>
      <c r="V21" s="832"/>
      <c r="W21" s="832"/>
      <c r="X21" s="832"/>
      <c r="Y21" s="832"/>
      <c r="Z21" s="832"/>
      <c r="AA21" s="832"/>
      <c r="AB21" s="832"/>
      <c r="AC21" s="832"/>
      <c r="AD21" s="832"/>
      <c r="AE21" s="832"/>
      <c r="AF21" s="832"/>
      <c r="AG21" s="832"/>
      <c r="AH21" s="832"/>
      <c r="AI21" s="832"/>
      <c r="AJ21" s="832"/>
      <c r="AK21" s="832"/>
      <c r="AL21" s="832"/>
      <c r="AM21" s="832"/>
      <c r="AN21" s="832"/>
      <c r="AO21" s="832"/>
      <c r="AP21" s="832"/>
      <c r="AQ21" s="832"/>
      <c r="AR21" s="832"/>
      <c r="AS21" s="832"/>
      <c r="AT21" s="832"/>
      <c r="AU21" s="832"/>
      <c r="AV21" s="832"/>
      <c r="AW21" s="832"/>
      <c r="AX21" s="832"/>
      <c r="AY21" s="832"/>
      <c r="AZ21" s="832"/>
      <c r="BA21" s="832"/>
      <c r="BB21" s="832"/>
      <c r="BC21" s="832"/>
      <c r="BD21" s="832"/>
      <c r="BE21" s="832"/>
      <c r="BF21" s="832"/>
      <c r="BG21" s="832"/>
      <c r="BH21" s="832"/>
      <c r="BI21" s="832"/>
      <c r="BJ21" s="832"/>
      <c r="BK21" s="832"/>
      <c r="BL21" s="832"/>
      <c r="BM21" s="832"/>
      <c r="BN21" s="832"/>
    </row>
    <row r="22" spans="1:73" s="881" customFormat="1" ht="21.75" customHeight="1">
      <c r="A22" s="878" t="s">
        <v>748</v>
      </c>
      <c r="B22" s="780">
        <v>353.47150000000005</v>
      </c>
      <c r="C22" s="780"/>
      <c r="D22" s="882">
        <v>0</v>
      </c>
      <c r="E22" s="883">
        <v>0</v>
      </c>
      <c r="F22" s="880">
        <v>0</v>
      </c>
      <c r="G22" s="781">
        <v>0</v>
      </c>
      <c r="H22" s="862" t="s">
        <v>4</v>
      </c>
      <c r="I22" s="832"/>
      <c r="J22" s="832"/>
      <c r="K22" s="832"/>
      <c r="L22" s="832"/>
      <c r="M22" s="832"/>
      <c r="N22" s="832"/>
      <c r="O22" s="832"/>
      <c r="P22" s="832"/>
      <c r="Q22" s="832"/>
      <c r="R22" s="832"/>
      <c r="S22" s="832"/>
      <c r="T22" s="832"/>
      <c r="U22" s="832"/>
      <c r="V22" s="832"/>
      <c r="W22" s="832"/>
      <c r="X22" s="832"/>
      <c r="Y22" s="832"/>
      <c r="Z22" s="832"/>
      <c r="AA22" s="832"/>
      <c r="AB22" s="832"/>
      <c r="AC22" s="832"/>
      <c r="AD22" s="832"/>
      <c r="AE22" s="832"/>
      <c r="AF22" s="832"/>
      <c r="AG22" s="832"/>
      <c r="AH22" s="832"/>
      <c r="AI22" s="832"/>
      <c r="AJ22" s="832"/>
      <c r="AK22" s="832"/>
      <c r="AL22" s="832"/>
      <c r="AM22" s="832"/>
      <c r="AN22" s="832"/>
      <c r="AO22" s="832"/>
      <c r="AP22" s="832"/>
      <c r="AQ22" s="832"/>
      <c r="AR22" s="832"/>
      <c r="AS22" s="832"/>
      <c r="AT22" s="832"/>
      <c r="AU22" s="832"/>
      <c r="AV22" s="832"/>
      <c r="AW22" s="832"/>
      <c r="AX22" s="832"/>
      <c r="AY22" s="832"/>
      <c r="AZ22" s="832"/>
      <c r="BA22" s="832"/>
      <c r="BB22" s="832"/>
      <c r="BC22" s="832"/>
      <c r="BD22" s="832"/>
      <c r="BE22" s="832"/>
      <c r="BF22" s="832"/>
      <c r="BG22" s="832"/>
      <c r="BH22" s="832"/>
      <c r="BI22" s="832"/>
      <c r="BJ22" s="832"/>
      <c r="BK22" s="832"/>
      <c r="BL22" s="832"/>
      <c r="BM22" s="832"/>
      <c r="BN22" s="832"/>
    </row>
    <row r="23" spans="1:73" ht="21.75" customHeight="1">
      <c r="A23" s="878" t="s">
        <v>253</v>
      </c>
      <c r="B23" s="780">
        <v>2610.9360800000013</v>
      </c>
      <c r="C23" s="780"/>
      <c r="D23" s="882">
        <v>0</v>
      </c>
      <c r="E23" s="883">
        <v>0</v>
      </c>
      <c r="F23" s="880">
        <v>0</v>
      </c>
      <c r="G23" s="781">
        <v>0</v>
      </c>
      <c r="H23" s="862" t="s">
        <v>4</v>
      </c>
    </row>
    <row r="24" spans="1:73" s="881" customFormat="1" ht="21.75" customHeight="1">
      <c r="A24" s="878" t="s">
        <v>254</v>
      </c>
      <c r="B24" s="780">
        <v>886.88251000000014</v>
      </c>
      <c r="C24" s="780"/>
      <c r="D24" s="882">
        <v>0</v>
      </c>
      <c r="E24" s="883">
        <v>0</v>
      </c>
      <c r="F24" s="880">
        <v>0</v>
      </c>
      <c r="G24" s="781">
        <v>0</v>
      </c>
      <c r="H24" s="862" t="s">
        <v>4</v>
      </c>
      <c r="I24" s="832"/>
      <c r="J24" s="832"/>
      <c r="K24" s="832"/>
      <c r="L24" s="832"/>
      <c r="M24" s="832"/>
      <c r="N24" s="832"/>
      <c r="O24" s="832"/>
      <c r="P24" s="832"/>
      <c r="Q24" s="832"/>
      <c r="R24" s="832"/>
      <c r="S24" s="832"/>
      <c r="T24" s="832"/>
      <c r="U24" s="832"/>
      <c r="V24" s="832"/>
      <c r="W24" s="832"/>
      <c r="X24" s="832"/>
      <c r="Y24" s="832"/>
      <c r="Z24" s="832"/>
      <c r="AA24" s="832"/>
      <c r="AB24" s="832"/>
      <c r="AC24" s="832"/>
      <c r="AD24" s="832"/>
      <c r="AE24" s="832"/>
      <c r="AF24" s="832"/>
      <c r="AG24" s="832"/>
      <c r="AH24" s="832"/>
      <c r="AI24" s="832"/>
      <c r="AJ24" s="832"/>
      <c r="AK24" s="832"/>
      <c r="AL24" s="832"/>
      <c r="AM24" s="832"/>
      <c r="AN24" s="832"/>
      <c r="AO24" s="832"/>
      <c r="AP24" s="832"/>
      <c r="AQ24" s="832"/>
      <c r="AR24" s="832"/>
      <c r="AS24" s="832"/>
      <c r="AT24" s="832"/>
      <c r="AU24" s="832"/>
      <c r="AV24" s="832"/>
      <c r="AW24" s="832"/>
      <c r="AX24" s="832"/>
      <c r="AY24" s="832"/>
      <c r="AZ24" s="832"/>
      <c r="BA24" s="832"/>
      <c r="BB24" s="832"/>
      <c r="BC24" s="832"/>
      <c r="BD24" s="832"/>
      <c r="BE24" s="832"/>
      <c r="BF24" s="832"/>
      <c r="BG24" s="832"/>
      <c r="BH24" s="832"/>
      <c r="BI24" s="832"/>
      <c r="BJ24" s="832"/>
      <c r="BK24" s="832"/>
      <c r="BL24" s="832"/>
      <c r="BM24" s="832"/>
      <c r="BN24" s="832"/>
    </row>
    <row r="25" spans="1:73" s="888" customFormat="1" ht="31.5" customHeight="1">
      <c r="A25" s="884" t="s">
        <v>749</v>
      </c>
      <c r="B25" s="792">
        <v>4990.5386300000036</v>
      </c>
      <c r="C25" s="792"/>
      <c r="D25" s="885">
        <v>0</v>
      </c>
      <c r="E25" s="886">
        <v>0</v>
      </c>
      <c r="F25" s="887">
        <v>0</v>
      </c>
      <c r="G25" s="795">
        <v>0</v>
      </c>
      <c r="H25" s="862" t="s">
        <v>4</v>
      </c>
      <c r="I25" s="832"/>
      <c r="J25" s="832"/>
      <c r="K25" s="832"/>
      <c r="L25" s="832"/>
      <c r="M25" s="832"/>
      <c r="N25" s="832"/>
      <c r="O25" s="832"/>
      <c r="P25" s="832"/>
      <c r="Q25" s="832"/>
      <c r="R25" s="832"/>
      <c r="S25" s="832"/>
      <c r="T25" s="832"/>
      <c r="U25" s="832"/>
      <c r="V25" s="832"/>
      <c r="W25" s="832"/>
      <c r="X25" s="832"/>
      <c r="Y25" s="832"/>
      <c r="Z25" s="832"/>
      <c r="AA25" s="832"/>
      <c r="AB25" s="832"/>
      <c r="AC25" s="832"/>
      <c r="AD25" s="832"/>
      <c r="AE25" s="832"/>
      <c r="AF25" s="832"/>
      <c r="AG25" s="832"/>
      <c r="AH25" s="832"/>
      <c r="AI25" s="832"/>
      <c r="AJ25" s="832"/>
      <c r="AK25" s="832"/>
      <c r="AL25" s="832"/>
      <c r="AM25" s="832"/>
      <c r="AN25" s="832"/>
      <c r="AO25" s="832"/>
      <c r="AP25" s="832"/>
      <c r="AQ25" s="832"/>
      <c r="AR25" s="832"/>
      <c r="AS25" s="832"/>
      <c r="AT25" s="832"/>
      <c r="AU25" s="832"/>
      <c r="AV25" s="832"/>
      <c r="AW25" s="832"/>
      <c r="AX25" s="832"/>
      <c r="AY25" s="832"/>
      <c r="AZ25" s="832"/>
      <c r="BA25" s="832"/>
      <c r="BB25" s="832"/>
      <c r="BC25" s="832"/>
      <c r="BD25" s="832"/>
      <c r="BE25" s="832"/>
      <c r="BF25" s="832"/>
      <c r="BG25" s="832"/>
      <c r="BH25" s="832"/>
      <c r="BI25" s="832"/>
      <c r="BJ25" s="832"/>
      <c r="BK25" s="832"/>
      <c r="BL25" s="832"/>
      <c r="BM25" s="832"/>
      <c r="BN25" s="832"/>
    </row>
    <row r="26" spans="1:73" s="889" customFormat="1" ht="19.5" customHeight="1">
      <c r="A26" s="878" t="s">
        <v>256</v>
      </c>
      <c r="B26" s="780">
        <v>1.8871400000000003</v>
      </c>
      <c r="C26" s="780"/>
      <c r="D26" s="879">
        <v>0</v>
      </c>
      <c r="E26" s="883">
        <v>0</v>
      </c>
      <c r="F26" s="880">
        <v>0</v>
      </c>
      <c r="G26" s="781">
        <v>0</v>
      </c>
      <c r="H26" s="862" t="s">
        <v>4</v>
      </c>
      <c r="I26" s="832"/>
      <c r="J26" s="832"/>
      <c r="K26" s="832"/>
      <c r="L26" s="832"/>
      <c r="M26" s="832"/>
      <c r="N26" s="832"/>
      <c r="O26" s="832"/>
      <c r="P26" s="832"/>
      <c r="Q26" s="832"/>
      <c r="R26" s="832"/>
      <c r="S26" s="832"/>
      <c r="T26" s="832"/>
      <c r="U26" s="832"/>
      <c r="V26" s="832"/>
      <c r="W26" s="832"/>
      <c r="X26" s="832"/>
      <c r="Y26" s="832"/>
      <c r="Z26" s="832"/>
      <c r="AA26" s="832"/>
      <c r="AB26" s="832"/>
      <c r="AC26" s="832"/>
      <c r="AD26" s="832"/>
      <c r="AE26" s="832"/>
      <c r="AF26" s="832"/>
      <c r="AG26" s="832"/>
      <c r="AH26" s="832"/>
      <c r="AI26" s="832"/>
      <c r="AJ26" s="832"/>
      <c r="AK26" s="832"/>
      <c r="AL26" s="832"/>
      <c r="AM26" s="832"/>
      <c r="AN26" s="832"/>
      <c r="AO26" s="832"/>
      <c r="AP26" s="832"/>
      <c r="AQ26" s="832"/>
      <c r="AR26" s="832"/>
      <c r="AS26" s="832"/>
      <c r="AT26" s="832"/>
      <c r="AU26" s="832"/>
      <c r="AV26" s="832"/>
      <c r="AW26" s="832"/>
      <c r="AX26" s="832"/>
      <c r="AY26" s="832"/>
      <c r="AZ26" s="832"/>
      <c r="BA26" s="832"/>
      <c r="BB26" s="832"/>
      <c r="BC26" s="832"/>
      <c r="BD26" s="832"/>
      <c r="BE26" s="832"/>
      <c r="BF26" s="832"/>
      <c r="BG26" s="832"/>
      <c r="BH26" s="832"/>
      <c r="BI26" s="832"/>
      <c r="BJ26" s="832"/>
      <c r="BK26" s="832"/>
      <c r="BL26" s="832"/>
      <c r="BM26" s="832"/>
      <c r="BN26" s="832"/>
    </row>
    <row r="27" spans="1:73" s="889" customFormat="1" ht="21.75" customHeight="1">
      <c r="A27" s="878" t="s">
        <v>257</v>
      </c>
      <c r="B27" s="780">
        <v>120274.58662999999</v>
      </c>
      <c r="C27" s="780"/>
      <c r="D27" s="879">
        <v>186.68893000000003</v>
      </c>
      <c r="E27" s="890">
        <v>0.20918</v>
      </c>
      <c r="F27" s="880">
        <v>186.38508000000002</v>
      </c>
      <c r="G27" s="781">
        <v>0.30384999999999995</v>
      </c>
      <c r="H27" s="862" t="s">
        <v>4</v>
      </c>
      <c r="I27" s="891"/>
      <c r="J27" s="832"/>
      <c r="K27" s="832"/>
      <c r="L27" s="832"/>
      <c r="M27" s="832"/>
      <c r="N27" s="832"/>
      <c r="O27" s="832"/>
      <c r="P27" s="832"/>
      <c r="Q27" s="832"/>
      <c r="R27" s="832"/>
      <c r="S27" s="832"/>
      <c r="T27" s="832"/>
      <c r="U27" s="832"/>
      <c r="V27" s="832"/>
      <c r="W27" s="832"/>
      <c r="X27" s="832"/>
      <c r="Y27" s="832"/>
      <c r="Z27" s="832"/>
      <c r="AA27" s="832"/>
      <c r="AB27" s="832"/>
      <c r="AC27" s="832"/>
      <c r="AD27" s="832"/>
      <c r="AE27" s="832"/>
      <c r="AF27" s="832"/>
      <c r="AG27" s="832"/>
      <c r="AH27" s="832"/>
      <c r="AI27" s="832"/>
      <c r="AJ27" s="832"/>
      <c r="AK27" s="832"/>
      <c r="AL27" s="832"/>
      <c r="AM27" s="832"/>
      <c r="AN27" s="832"/>
      <c r="AO27" s="832"/>
      <c r="AP27" s="832"/>
      <c r="AQ27" s="832"/>
      <c r="AR27" s="832"/>
      <c r="AS27" s="832"/>
      <c r="AT27" s="832"/>
      <c r="AU27" s="832"/>
      <c r="AV27" s="832"/>
      <c r="AW27" s="832"/>
      <c r="AX27" s="832"/>
      <c r="AY27" s="832"/>
      <c r="AZ27" s="832"/>
      <c r="BA27" s="832"/>
      <c r="BB27" s="832"/>
      <c r="BC27" s="832"/>
      <c r="BD27" s="832"/>
      <c r="BE27" s="832"/>
      <c r="BF27" s="832"/>
      <c r="BG27" s="832"/>
      <c r="BH27" s="832"/>
      <c r="BI27" s="832"/>
      <c r="BJ27" s="832"/>
      <c r="BK27" s="832"/>
      <c r="BL27" s="832"/>
      <c r="BM27" s="832"/>
      <c r="BN27" s="832"/>
      <c r="BO27" s="832"/>
      <c r="BP27" s="832"/>
      <c r="BQ27" s="832"/>
      <c r="BR27" s="832"/>
      <c r="BS27" s="832"/>
      <c r="BT27" s="832"/>
      <c r="BU27" s="832"/>
    </row>
    <row r="28" spans="1:73" s="889" customFormat="1" ht="21.75" customHeight="1">
      <c r="A28" s="878" t="s">
        <v>750</v>
      </c>
      <c r="B28" s="780">
        <v>4354.1358399999999</v>
      </c>
      <c r="C28" s="780"/>
      <c r="D28" s="879">
        <v>0</v>
      </c>
      <c r="E28" s="883">
        <v>0</v>
      </c>
      <c r="F28" s="880">
        <v>0</v>
      </c>
      <c r="G28" s="781">
        <v>0</v>
      </c>
      <c r="H28" s="862" t="s">
        <v>4</v>
      </c>
      <c r="I28" s="891"/>
      <c r="J28" s="832"/>
      <c r="K28" s="832"/>
      <c r="L28" s="832"/>
      <c r="M28" s="832"/>
      <c r="N28" s="832"/>
      <c r="O28" s="832"/>
      <c r="P28" s="832"/>
      <c r="Q28" s="832"/>
      <c r="R28" s="832"/>
      <c r="S28" s="832"/>
      <c r="T28" s="832"/>
      <c r="U28" s="832"/>
      <c r="V28" s="832"/>
      <c r="W28" s="832"/>
      <c r="X28" s="832"/>
      <c r="Y28" s="832"/>
      <c r="Z28" s="832"/>
      <c r="AA28" s="832"/>
      <c r="AB28" s="832"/>
      <c r="AC28" s="832"/>
      <c r="AD28" s="832"/>
      <c r="AE28" s="832"/>
      <c r="AF28" s="832"/>
      <c r="AG28" s="832"/>
      <c r="AH28" s="832"/>
      <c r="AI28" s="832"/>
      <c r="AJ28" s="832"/>
      <c r="AK28" s="832"/>
      <c r="AL28" s="832"/>
      <c r="AM28" s="832"/>
      <c r="AN28" s="832"/>
      <c r="AO28" s="832"/>
      <c r="AP28" s="832"/>
      <c r="AQ28" s="832"/>
      <c r="AR28" s="832"/>
      <c r="AS28" s="832"/>
      <c r="AT28" s="832"/>
      <c r="AU28" s="832"/>
      <c r="AV28" s="832"/>
      <c r="AW28" s="832"/>
      <c r="AX28" s="832"/>
      <c r="AY28" s="832"/>
      <c r="AZ28" s="832"/>
      <c r="BA28" s="832"/>
      <c r="BB28" s="832"/>
      <c r="BC28" s="832"/>
      <c r="BD28" s="832"/>
      <c r="BE28" s="832"/>
      <c r="BF28" s="832"/>
      <c r="BG28" s="832"/>
      <c r="BH28" s="832"/>
      <c r="BI28" s="832"/>
      <c r="BJ28" s="832"/>
      <c r="BK28" s="832"/>
      <c r="BL28" s="832"/>
      <c r="BM28" s="832"/>
      <c r="BN28" s="832"/>
      <c r="BO28" s="832"/>
      <c r="BP28" s="832"/>
      <c r="BQ28" s="832"/>
      <c r="BR28" s="832"/>
      <c r="BS28" s="832"/>
      <c r="BT28" s="832"/>
      <c r="BU28" s="832"/>
    </row>
    <row r="29" spans="1:73" s="889" customFormat="1" ht="21" customHeight="1">
      <c r="A29" s="878" t="s">
        <v>259</v>
      </c>
      <c r="B29" s="780">
        <v>864.81616999999983</v>
      </c>
      <c r="C29" s="780"/>
      <c r="D29" s="879">
        <v>0</v>
      </c>
      <c r="E29" s="883">
        <v>0</v>
      </c>
      <c r="F29" s="880">
        <v>0</v>
      </c>
      <c r="G29" s="781">
        <v>0</v>
      </c>
      <c r="H29" s="862" t="s">
        <v>4</v>
      </c>
      <c r="I29" s="891"/>
      <c r="J29" s="832"/>
      <c r="K29" s="832"/>
      <c r="L29" s="832"/>
      <c r="M29" s="832"/>
      <c r="N29" s="832"/>
      <c r="O29" s="832"/>
      <c r="P29" s="832"/>
      <c r="Q29" s="832"/>
      <c r="R29" s="832"/>
      <c r="S29" s="832"/>
      <c r="T29" s="832"/>
      <c r="U29" s="832"/>
      <c r="V29" s="832"/>
      <c r="W29" s="832"/>
      <c r="X29" s="832"/>
      <c r="Y29" s="832"/>
      <c r="Z29" s="832"/>
      <c r="AA29" s="832"/>
      <c r="AB29" s="832"/>
      <c r="AC29" s="832"/>
      <c r="AD29" s="832"/>
      <c r="AE29" s="832"/>
      <c r="AF29" s="832"/>
      <c r="AG29" s="832"/>
      <c r="AH29" s="832"/>
      <c r="AI29" s="832"/>
      <c r="AJ29" s="832"/>
      <c r="AK29" s="832"/>
      <c r="AL29" s="832"/>
      <c r="AM29" s="832"/>
      <c r="AN29" s="832"/>
      <c r="AO29" s="832"/>
      <c r="AP29" s="832"/>
      <c r="AQ29" s="832"/>
      <c r="AR29" s="832"/>
      <c r="AS29" s="832"/>
      <c r="AT29" s="832"/>
      <c r="AU29" s="832"/>
      <c r="AV29" s="832"/>
      <c r="AW29" s="832"/>
      <c r="AX29" s="832"/>
      <c r="AY29" s="832"/>
      <c r="AZ29" s="832"/>
      <c r="BA29" s="832"/>
      <c r="BB29" s="832"/>
      <c r="BC29" s="832"/>
      <c r="BD29" s="832"/>
      <c r="BE29" s="832"/>
      <c r="BF29" s="832"/>
      <c r="BG29" s="832"/>
      <c r="BH29" s="832"/>
      <c r="BI29" s="832"/>
      <c r="BJ29" s="832"/>
      <c r="BK29" s="832"/>
      <c r="BL29" s="832"/>
      <c r="BM29" s="832"/>
      <c r="BN29" s="832"/>
      <c r="BO29" s="832"/>
      <c r="BP29" s="832"/>
      <c r="BQ29" s="832"/>
      <c r="BR29" s="832"/>
      <c r="BS29" s="832"/>
      <c r="BT29" s="832"/>
      <c r="BU29" s="832"/>
    </row>
    <row r="30" spans="1:73" s="881" customFormat="1" ht="31.5" customHeight="1">
      <c r="A30" s="884" t="s">
        <v>751</v>
      </c>
      <c r="B30" s="892">
        <v>4149.4081499999993</v>
      </c>
      <c r="C30" s="792"/>
      <c r="D30" s="893">
        <v>0</v>
      </c>
      <c r="E30" s="894">
        <v>0</v>
      </c>
      <c r="F30" s="880">
        <v>0</v>
      </c>
      <c r="G30" s="781">
        <v>0</v>
      </c>
      <c r="H30" s="862" t="s">
        <v>4</v>
      </c>
      <c r="I30" s="891"/>
      <c r="J30" s="832"/>
      <c r="K30" s="832"/>
      <c r="L30" s="832"/>
      <c r="M30" s="832"/>
      <c r="N30" s="832"/>
      <c r="O30" s="832"/>
      <c r="P30" s="832"/>
      <c r="Q30" s="832"/>
      <c r="R30" s="832"/>
      <c r="S30" s="832"/>
      <c r="T30" s="832"/>
      <c r="U30" s="832"/>
      <c r="V30" s="832"/>
      <c r="W30" s="832"/>
      <c r="X30" s="832"/>
      <c r="Y30" s="832"/>
      <c r="Z30" s="832"/>
      <c r="AA30" s="832"/>
      <c r="AB30" s="832"/>
      <c r="AC30" s="832"/>
      <c r="AD30" s="832"/>
      <c r="AE30" s="832"/>
      <c r="AF30" s="832"/>
      <c r="AG30" s="832"/>
      <c r="AH30" s="832"/>
      <c r="AI30" s="832"/>
      <c r="AJ30" s="832"/>
      <c r="AK30" s="832"/>
      <c r="AL30" s="832"/>
      <c r="AM30" s="832"/>
      <c r="AN30" s="832"/>
      <c r="AO30" s="832"/>
      <c r="AP30" s="832"/>
      <c r="AQ30" s="832"/>
      <c r="AR30" s="832"/>
      <c r="AS30" s="832"/>
      <c r="AT30" s="832"/>
      <c r="AU30" s="832"/>
      <c r="AV30" s="832"/>
      <c r="AW30" s="832"/>
      <c r="AX30" s="832"/>
      <c r="AY30" s="832"/>
      <c r="AZ30" s="832"/>
      <c r="BA30" s="832"/>
      <c r="BB30" s="832"/>
      <c r="BC30" s="832"/>
      <c r="BD30" s="832"/>
      <c r="BE30" s="832"/>
      <c r="BF30" s="832"/>
      <c r="BG30" s="832"/>
      <c r="BH30" s="832"/>
      <c r="BI30" s="832"/>
      <c r="BJ30" s="832"/>
      <c r="BK30" s="832"/>
      <c r="BL30" s="832"/>
      <c r="BM30" s="832"/>
      <c r="BN30" s="832"/>
      <c r="BO30" s="832"/>
      <c r="BP30" s="832"/>
      <c r="BQ30" s="832"/>
      <c r="BR30" s="832"/>
      <c r="BS30" s="832"/>
      <c r="BT30" s="832"/>
      <c r="BU30" s="832"/>
    </row>
    <row r="31" spans="1:73" s="881" customFormat="1" ht="21" customHeight="1">
      <c r="A31" s="878" t="s">
        <v>261</v>
      </c>
      <c r="B31" s="780">
        <v>984228.52388999995</v>
      </c>
      <c r="C31" s="780"/>
      <c r="D31" s="882">
        <v>773508.36297999998</v>
      </c>
      <c r="E31" s="883">
        <v>772971.59078999993</v>
      </c>
      <c r="F31" s="880">
        <v>669317.26685000001</v>
      </c>
      <c r="G31" s="781">
        <v>104191.09612999999</v>
      </c>
      <c r="H31" s="862" t="s">
        <v>4</v>
      </c>
      <c r="I31" s="891"/>
      <c r="J31" s="832"/>
      <c r="K31" s="832"/>
      <c r="L31" s="832"/>
      <c r="M31" s="832"/>
      <c r="N31" s="832"/>
      <c r="O31" s="832"/>
      <c r="P31" s="832"/>
      <c r="Q31" s="832"/>
      <c r="R31" s="832"/>
      <c r="S31" s="832"/>
      <c r="T31" s="832"/>
      <c r="U31" s="832"/>
      <c r="V31" s="832"/>
      <c r="W31" s="832"/>
      <c r="X31" s="832"/>
      <c r="Y31" s="832"/>
      <c r="Z31" s="832"/>
      <c r="AA31" s="832"/>
      <c r="AB31" s="832"/>
      <c r="AC31" s="832"/>
      <c r="AD31" s="832"/>
      <c r="AE31" s="832"/>
      <c r="AF31" s="832"/>
      <c r="AG31" s="832"/>
      <c r="AH31" s="832"/>
      <c r="AI31" s="832"/>
      <c r="AJ31" s="832"/>
      <c r="AK31" s="832"/>
      <c r="AL31" s="832"/>
      <c r="AM31" s="832"/>
      <c r="AN31" s="832"/>
      <c r="AO31" s="832"/>
      <c r="AP31" s="832"/>
      <c r="AQ31" s="832"/>
      <c r="AR31" s="832"/>
      <c r="AS31" s="832"/>
      <c r="AT31" s="832"/>
      <c r="AU31" s="832"/>
      <c r="AV31" s="832"/>
      <c r="AW31" s="832"/>
      <c r="AX31" s="832"/>
      <c r="AY31" s="832"/>
      <c r="AZ31" s="832"/>
      <c r="BA31" s="832"/>
      <c r="BB31" s="832"/>
      <c r="BC31" s="832"/>
      <c r="BD31" s="832"/>
      <c r="BE31" s="832"/>
      <c r="BF31" s="832"/>
      <c r="BG31" s="832"/>
      <c r="BH31" s="832"/>
      <c r="BI31" s="832"/>
      <c r="BJ31" s="832"/>
      <c r="BK31" s="832"/>
      <c r="BL31" s="832"/>
      <c r="BM31" s="832"/>
      <c r="BN31" s="832"/>
      <c r="BO31" s="832"/>
      <c r="BP31" s="832"/>
      <c r="BQ31" s="832"/>
      <c r="BR31" s="832"/>
      <c r="BS31" s="832"/>
      <c r="BT31" s="832"/>
      <c r="BU31" s="832"/>
    </row>
    <row r="32" spans="1:73" s="881" customFormat="1" ht="23.25" customHeight="1">
      <c r="A32" s="878" t="s">
        <v>262</v>
      </c>
      <c r="B32" s="780">
        <v>4937.4335700000001</v>
      </c>
      <c r="C32" s="780"/>
      <c r="D32" s="879">
        <v>1.5387899999999999</v>
      </c>
      <c r="E32" s="879">
        <v>0</v>
      </c>
      <c r="F32" s="880">
        <v>1.5387899999999999</v>
      </c>
      <c r="G32" s="781">
        <v>0</v>
      </c>
      <c r="H32" s="862" t="s">
        <v>4</v>
      </c>
      <c r="I32" s="891"/>
      <c r="J32" s="832"/>
      <c r="K32" s="832"/>
      <c r="L32" s="832"/>
      <c r="M32" s="832"/>
      <c r="N32" s="832"/>
      <c r="O32" s="832"/>
      <c r="P32" s="832"/>
      <c r="Q32" s="832"/>
      <c r="R32" s="832"/>
      <c r="S32" s="832"/>
      <c r="T32" s="832"/>
      <c r="U32" s="832"/>
      <c r="V32" s="832"/>
      <c r="W32" s="832"/>
      <c r="X32" s="832"/>
      <c r="Y32" s="832"/>
      <c r="Z32" s="832"/>
      <c r="AA32" s="832"/>
      <c r="AB32" s="832"/>
      <c r="AC32" s="832"/>
      <c r="AD32" s="832"/>
      <c r="AE32" s="832"/>
      <c r="AF32" s="832"/>
      <c r="AG32" s="832"/>
      <c r="AH32" s="832"/>
      <c r="AI32" s="832"/>
      <c r="AJ32" s="832"/>
      <c r="AK32" s="832"/>
      <c r="AL32" s="832"/>
      <c r="AM32" s="832"/>
      <c r="AN32" s="832"/>
      <c r="AO32" s="832"/>
      <c r="AP32" s="832"/>
      <c r="AQ32" s="832"/>
      <c r="AR32" s="832"/>
      <c r="AS32" s="832"/>
      <c r="AT32" s="832"/>
      <c r="AU32" s="832"/>
      <c r="AV32" s="832"/>
      <c r="AW32" s="832"/>
      <c r="AX32" s="832"/>
      <c r="AY32" s="832"/>
      <c r="AZ32" s="832"/>
      <c r="BA32" s="832"/>
      <c r="BB32" s="832"/>
      <c r="BC32" s="832"/>
      <c r="BD32" s="832"/>
      <c r="BE32" s="832"/>
      <c r="BF32" s="832"/>
      <c r="BG32" s="832"/>
      <c r="BH32" s="832"/>
      <c r="BI32" s="832"/>
      <c r="BJ32" s="832"/>
      <c r="BK32" s="832"/>
      <c r="BL32" s="832"/>
      <c r="BM32" s="832"/>
      <c r="BN32" s="832"/>
      <c r="BO32" s="832"/>
      <c r="BP32" s="832"/>
      <c r="BQ32" s="832"/>
      <c r="BR32" s="832"/>
      <c r="BS32" s="832"/>
      <c r="BT32" s="832"/>
      <c r="BU32" s="832"/>
    </row>
    <row r="33" spans="1:73" s="881" customFormat="1" ht="21.75" customHeight="1">
      <c r="A33" s="878" t="s">
        <v>263</v>
      </c>
      <c r="B33" s="780">
        <v>14854.119319999998</v>
      </c>
      <c r="C33" s="780"/>
      <c r="D33" s="879">
        <v>3096.21711</v>
      </c>
      <c r="E33" s="879">
        <v>3096.21711</v>
      </c>
      <c r="F33" s="880">
        <v>3096.21711</v>
      </c>
      <c r="G33" s="781">
        <v>0</v>
      </c>
      <c r="H33" s="862" t="s">
        <v>4</v>
      </c>
      <c r="I33" s="891"/>
      <c r="J33" s="832"/>
      <c r="K33" s="832"/>
      <c r="L33" s="832"/>
      <c r="M33" s="832"/>
      <c r="N33" s="832"/>
      <c r="O33" s="832"/>
      <c r="P33" s="832"/>
      <c r="Q33" s="832"/>
      <c r="R33" s="832"/>
      <c r="S33" s="832"/>
      <c r="T33" s="832"/>
      <c r="U33" s="832"/>
      <c r="V33" s="832"/>
      <c r="W33" s="832"/>
      <c r="X33" s="832"/>
      <c r="Y33" s="832"/>
      <c r="Z33" s="832"/>
      <c r="AA33" s="832"/>
      <c r="AB33" s="832"/>
      <c r="AC33" s="832"/>
      <c r="AD33" s="832"/>
      <c r="AE33" s="832"/>
      <c r="AF33" s="832"/>
      <c r="AG33" s="832"/>
      <c r="AH33" s="832"/>
      <c r="AI33" s="832"/>
      <c r="AJ33" s="832"/>
      <c r="AK33" s="832"/>
      <c r="AL33" s="832"/>
      <c r="AM33" s="832"/>
      <c r="AN33" s="832"/>
      <c r="AO33" s="832"/>
      <c r="AP33" s="832"/>
      <c r="AQ33" s="832"/>
      <c r="AR33" s="832"/>
      <c r="AS33" s="832"/>
      <c r="AT33" s="832"/>
      <c r="AU33" s="832"/>
      <c r="AV33" s="832"/>
      <c r="AW33" s="832"/>
      <c r="AX33" s="832"/>
      <c r="AY33" s="832"/>
      <c r="AZ33" s="832"/>
      <c r="BA33" s="832"/>
      <c r="BB33" s="832"/>
      <c r="BC33" s="832"/>
      <c r="BD33" s="832"/>
      <c r="BE33" s="832"/>
      <c r="BF33" s="832"/>
      <c r="BG33" s="832"/>
      <c r="BH33" s="832"/>
      <c r="BI33" s="832"/>
      <c r="BJ33" s="832"/>
      <c r="BK33" s="832"/>
      <c r="BL33" s="832"/>
      <c r="BM33" s="832"/>
      <c r="BN33" s="832"/>
      <c r="BO33" s="832"/>
      <c r="BP33" s="832"/>
      <c r="BQ33" s="832"/>
      <c r="BR33" s="832"/>
      <c r="BS33" s="832"/>
      <c r="BT33" s="832"/>
      <c r="BU33" s="832"/>
    </row>
    <row r="34" spans="1:73" s="881" customFormat="1" ht="21.95" customHeight="1">
      <c r="A34" s="878" t="s">
        <v>264</v>
      </c>
      <c r="B34" s="780">
        <v>2633.2170099999998</v>
      </c>
      <c r="C34" s="780"/>
      <c r="D34" s="879">
        <v>0</v>
      </c>
      <c r="E34" s="882">
        <v>0</v>
      </c>
      <c r="F34" s="880">
        <v>0</v>
      </c>
      <c r="G34" s="781">
        <v>0</v>
      </c>
      <c r="H34" s="862" t="s">
        <v>4</v>
      </c>
      <c r="I34" s="891"/>
      <c r="J34" s="832"/>
      <c r="K34" s="832"/>
      <c r="L34" s="832"/>
      <c r="M34" s="832"/>
      <c r="N34" s="832"/>
      <c r="O34" s="832"/>
      <c r="P34" s="832"/>
      <c r="Q34" s="832"/>
      <c r="R34" s="832"/>
      <c r="S34" s="832"/>
      <c r="T34" s="832"/>
      <c r="U34" s="832"/>
      <c r="V34" s="832"/>
      <c r="W34" s="832"/>
      <c r="X34" s="832"/>
      <c r="Y34" s="832"/>
      <c r="Z34" s="832"/>
      <c r="AA34" s="832"/>
      <c r="AB34" s="832"/>
      <c r="AC34" s="832"/>
      <c r="AD34" s="832"/>
      <c r="AE34" s="832"/>
      <c r="AF34" s="832"/>
      <c r="AG34" s="832"/>
      <c r="AH34" s="832"/>
      <c r="AI34" s="832"/>
      <c r="AJ34" s="832"/>
      <c r="AK34" s="832"/>
      <c r="AL34" s="832"/>
      <c r="AM34" s="832"/>
      <c r="AN34" s="832"/>
      <c r="AO34" s="832"/>
      <c r="AP34" s="832"/>
      <c r="AQ34" s="832"/>
      <c r="AR34" s="832"/>
      <c r="AS34" s="832"/>
      <c r="AT34" s="832"/>
      <c r="AU34" s="832"/>
      <c r="AV34" s="832"/>
      <c r="AW34" s="832"/>
      <c r="AX34" s="832"/>
      <c r="AY34" s="832"/>
      <c r="AZ34" s="832"/>
      <c r="BA34" s="832"/>
      <c r="BB34" s="832"/>
      <c r="BC34" s="832"/>
      <c r="BD34" s="832"/>
      <c r="BE34" s="832"/>
      <c r="BF34" s="832"/>
      <c r="BG34" s="832"/>
      <c r="BH34" s="832"/>
      <c r="BI34" s="832"/>
      <c r="BJ34" s="832"/>
      <c r="BK34" s="832"/>
      <c r="BL34" s="832"/>
      <c r="BM34" s="832"/>
      <c r="BN34" s="832"/>
      <c r="BO34" s="832"/>
      <c r="BP34" s="832"/>
      <c r="BQ34" s="832"/>
      <c r="BR34" s="832"/>
      <c r="BS34" s="832"/>
      <c r="BT34" s="832"/>
      <c r="BU34" s="832"/>
    </row>
    <row r="35" spans="1:73" s="881" customFormat="1" ht="21.95" customHeight="1">
      <c r="A35" s="895" t="s">
        <v>265</v>
      </c>
      <c r="B35" s="780">
        <v>351.01947999999999</v>
      </c>
      <c r="C35" s="780"/>
      <c r="D35" s="879">
        <v>0</v>
      </c>
      <c r="E35" s="882">
        <v>0</v>
      </c>
      <c r="F35" s="880">
        <v>0</v>
      </c>
      <c r="G35" s="781">
        <v>0</v>
      </c>
      <c r="H35" s="862" t="s">
        <v>4</v>
      </c>
      <c r="I35" s="891"/>
      <c r="J35" s="832"/>
      <c r="K35" s="832"/>
      <c r="L35" s="832"/>
      <c r="M35" s="832"/>
      <c r="N35" s="832"/>
      <c r="O35" s="832"/>
      <c r="P35" s="832"/>
      <c r="Q35" s="832"/>
      <c r="R35" s="832"/>
      <c r="S35" s="832"/>
      <c r="T35" s="832"/>
      <c r="U35" s="832"/>
      <c r="V35" s="832"/>
      <c r="W35" s="832"/>
      <c r="X35" s="832"/>
      <c r="Y35" s="832"/>
      <c r="Z35" s="832"/>
      <c r="AA35" s="832"/>
      <c r="AB35" s="832"/>
      <c r="AC35" s="832"/>
      <c r="AD35" s="832"/>
      <c r="AE35" s="832"/>
      <c r="AF35" s="832"/>
      <c r="AG35" s="832"/>
      <c r="AH35" s="832"/>
      <c r="AI35" s="832"/>
      <c r="AJ35" s="832"/>
      <c r="AK35" s="832"/>
      <c r="AL35" s="832"/>
      <c r="AM35" s="832"/>
      <c r="AN35" s="832"/>
      <c r="AO35" s="832"/>
      <c r="AP35" s="832"/>
      <c r="AQ35" s="832"/>
      <c r="AR35" s="832"/>
      <c r="AS35" s="832"/>
      <c r="AT35" s="832"/>
      <c r="AU35" s="832"/>
      <c r="AV35" s="832"/>
      <c r="AW35" s="832"/>
      <c r="AX35" s="832"/>
      <c r="AY35" s="832"/>
      <c r="AZ35" s="832"/>
      <c r="BA35" s="832"/>
      <c r="BB35" s="832"/>
      <c r="BC35" s="832"/>
      <c r="BD35" s="832"/>
      <c r="BE35" s="832"/>
      <c r="BF35" s="832"/>
      <c r="BG35" s="832"/>
      <c r="BH35" s="832"/>
      <c r="BI35" s="832"/>
      <c r="BJ35" s="832"/>
      <c r="BK35" s="832"/>
      <c r="BL35" s="832"/>
      <c r="BM35" s="832"/>
      <c r="BN35" s="832"/>
      <c r="BO35" s="832"/>
      <c r="BP35" s="832"/>
      <c r="BQ35" s="832"/>
      <c r="BR35" s="832"/>
      <c r="BS35" s="832"/>
      <c r="BT35" s="832"/>
      <c r="BU35" s="832"/>
    </row>
    <row r="36" spans="1:73" s="881" customFormat="1" ht="21.95" customHeight="1">
      <c r="A36" s="878" t="s">
        <v>266</v>
      </c>
      <c r="B36" s="780">
        <v>22808.612540000006</v>
      </c>
      <c r="C36" s="780"/>
      <c r="D36" s="879">
        <v>0</v>
      </c>
      <c r="E36" s="882">
        <v>0</v>
      </c>
      <c r="F36" s="880">
        <v>0</v>
      </c>
      <c r="G36" s="781">
        <v>0</v>
      </c>
      <c r="H36" s="862" t="s">
        <v>4</v>
      </c>
      <c r="I36" s="891"/>
      <c r="J36" s="832"/>
      <c r="K36" s="832"/>
      <c r="L36" s="832"/>
      <c r="M36" s="832"/>
      <c r="N36" s="832"/>
      <c r="O36" s="832"/>
      <c r="P36" s="832"/>
      <c r="Q36" s="832"/>
      <c r="R36" s="832"/>
      <c r="S36" s="832"/>
      <c r="T36" s="832"/>
      <c r="U36" s="832"/>
      <c r="V36" s="832"/>
      <c r="W36" s="832"/>
      <c r="X36" s="832"/>
      <c r="Y36" s="832"/>
      <c r="Z36" s="832"/>
      <c r="AA36" s="832"/>
      <c r="AB36" s="832"/>
      <c r="AC36" s="832"/>
      <c r="AD36" s="832"/>
      <c r="AE36" s="832"/>
      <c r="AF36" s="832"/>
      <c r="AG36" s="832"/>
      <c r="AH36" s="832"/>
      <c r="AI36" s="832"/>
      <c r="AJ36" s="832"/>
      <c r="AK36" s="832"/>
      <c r="AL36" s="832"/>
      <c r="AM36" s="832"/>
      <c r="AN36" s="832"/>
      <c r="AO36" s="832"/>
      <c r="AP36" s="832"/>
      <c r="AQ36" s="832"/>
      <c r="AR36" s="832"/>
      <c r="AS36" s="832"/>
      <c r="AT36" s="832"/>
      <c r="AU36" s="832"/>
      <c r="AV36" s="832"/>
      <c r="AW36" s="832"/>
      <c r="AX36" s="832"/>
      <c r="AY36" s="832"/>
      <c r="AZ36" s="832"/>
      <c r="BA36" s="832"/>
      <c r="BB36" s="832"/>
      <c r="BC36" s="832"/>
      <c r="BD36" s="832"/>
      <c r="BE36" s="832"/>
      <c r="BF36" s="832"/>
      <c r="BG36" s="832"/>
      <c r="BH36" s="832"/>
      <c r="BI36" s="832"/>
      <c r="BJ36" s="832"/>
      <c r="BK36" s="832"/>
      <c r="BL36" s="832"/>
      <c r="BM36" s="832"/>
      <c r="BN36" s="832"/>
      <c r="BO36" s="832"/>
      <c r="BP36" s="832"/>
      <c r="BQ36" s="832"/>
      <c r="BR36" s="832"/>
      <c r="BS36" s="832"/>
      <c r="BT36" s="832"/>
      <c r="BU36" s="832"/>
    </row>
    <row r="37" spans="1:73" s="881" customFormat="1" ht="21.95" customHeight="1">
      <c r="A37" s="878" t="s">
        <v>267</v>
      </c>
      <c r="B37" s="780">
        <v>1420.63311</v>
      </c>
      <c r="C37" s="780"/>
      <c r="D37" s="896">
        <v>0</v>
      </c>
      <c r="E37" s="882">
        <v>0</v>
      </c>
      <c r="F37" s="880">
        <v>0</v>
      </c>
      <c r="G37" s="781">
        <v>0</v>
      </c>
      <c r="H37" s="862" t="s">
        <v>4</v>
      </c>
      <c r="I37" s="891"/>
      <c r="J37" s="832"/>
      <c r="K37" s="832"/>
      <c r="L37" s="832"/>
      <c r="M37" s="832"/>
      <c r="N37" s="832"/>
      <c r="O37" s="832"/>
      <c r="P37" s="832"/>
      <c r="Q37" s="832"/>
      <c r="R37" s="832"/>
      <c r="S37" s="832"/>
      <c r="T37" s="832"/>
      <c r="U37" s="832"/>
      <c r="V37" s="832"/>
      <c r="W37" s="832"/>
      <c r="X37" s="832"/>
      <c r="Y37" s="832"/>
      <c r="Z37" s="832"/>
      <c r="AA37" s="832"/>
      <c r="AB37" s="832"/>
      <c r="AC37" s="832"/>
      <c r="AD37" s="832"/>
      <c r="AE37" s="832"/>
      <c r="AF37" s="832"/>
      <c r="AG37" s="832"/>
      <c r="AH37" s="832"/>
      <c r="AI37" s="832"/>
      <c r="AJ37" s="832"/>
      <c r="AK37" s="832"/>
      <c r="AL37" s="832"/>
      <c r="AM37" s="832"/>
      <c r="AN37" s="832"/>
      <c r="AO37" s="832"/>
      <c r="AP37" s="832"/>
      <c r="AQ37" s="832"/>
      <c r="AR37" s="832"/>
      <c r="AS37" s="832"/>
      <c r="AT37" s="832"/>
      <c r="AU37" s="832"/>
      <c r="AV37" s="832"/>
      <c r="AW37" s="832"/>
      <c r="AX37" s="832"/>
      <c r="AY37" s="832"/>
      <c r="AZ37" s="832"/>
      <c r="BA37" s="832"/>
      <c r="BB37" s="832"/>
      <c r="BC37" s="832"/>
      <c r="BD37" s="832"/>
      <c r="BE37" s="832"/>
      <c r="BF37" s="832"/>
      <c r="BG37" s="832"/>
      <c r="BH37" s="832"/>
      <c r="BI37" s="832"/>
      <c r="BJ37" s="832"/>
      <c r="BK37" s="832"/>
      <c r="BL37" s="832"/>
      <c r="BM37" s="832"/>
      <c r="BN37" s="832"/>
      <c r="BO37" s="832"/>
      <c r="BP37" s="832"/>
      <c r="BQ37" s="832"/>
      <c r="BR37" s="832"/>
      <c r="BS37" s="832"/>
      <c r="BT37" s="832"/>
      <c r="BU37" s="832"/>
    </row>
    <row r="38" spans="1:73" s="881" customFormat="1" ht="21.95" customHeight="1">
      <c r="A38" s="878" t="s">
        <v>268</v>
      </c>
      <c r="B38" s="780">
        <v>910.26085</v>
      </c>
      <c r="C38" s="780"/>
      <c r="D38" s="896">
        <v>0</v>
      </c>
      <c r="E38" s="882">
        <v>0</v>
      </c>
      <c r="F38" s="880">
        <v>0</v>
      </c>
      <c r="G38" s="781">
        <v>0</v>
      </c>
      <c r="H38" s="862" t="s">
        <v>4</v>
      </c>
      <c r="I38" s="891"/>
      <c r="J38" s="832"/>
      <c r="K38" s="832"/>
      <c r="L38" s="832"/>
      <c r="M38" s="832"/>
      <c r="N38" s="832"/>
      <c r="O38" s="832"/>
      <c r="P38" s="832"/>
      <c r="Q38" s="832"/>
      <c r="R38" s="832"/>
      <c r="S38" s="832"/>
      <c r="T38" s="832"/>
      <c r="U38" s="832"/>
      <c r="V38" s="832"/>
      <c r="W38" s="832"/>
      <c r="X38" s="832"/>
      <c r="Y38" s="832"/>
      <c r="Z38" s="832"/>
      <c r="AA38" s="832"/>
      <c r="AB38" s="832"/>
      <c r="AC38" s="832"/>
      <c r="AD38" s="832"/>
      <c r="AE38" s="832"/>
      <c r="AF38" s="832"/>
      <c r="AG38" s="832"/>
      <c r="AH38" s="832"/>
      <c r="AI38" s="832"/>
      <c r="AJ38" s="832"/>
      <c r="AK38" s="832"/>
      <c r="AL38" s="832"/>
      <c r="AM38" s="832"/>
      <c r="AN38" s="832"/>
      <c r="AO38" s="832"/>
      <c r="AP38" s="832"/>
      <c r="AQ38" s="832"/>
      <c r="AR38" s="832"/>
      <c r="AS38" s="832"/>
      <c r="AT38" s="832"/>
      <c r="AU38" s="832"/>
      <c r="AV38" s="832"/>
      <c r="AW38" s="832"/>
      <c r="AX38" s="832"/>
      <c r="AY38" s="832"/>
      <c r="AZ38" s="832"/>
      <c r="BA38" s="832"/>
      <c r="BB38" s="832"/>
      <c r="BC38" s="832"/>
      <c r="BD38" s="832"/>
      <c r="BE38" s="832"/>
      <c r="BF38" s="832"/>
      <c r="BG38" s="832"/>
      <c r="BH38" s="832"/>
      <c r="BI38" s="832"/>
      <c r="BJ38" s="832"/>
      <c r="BK38" s="832"/>
      <c r="BL38" s="832"/>
      <c r="BM38" s="832"/>
      <c r="BN38" s="832"/>
      <c r="BO38" s="832"/>
      <c r="BP38" s="832"/>
      <c r="BQ38" s="832"/>
      <c r="BR38" s="832"/>
      <c r="BS38" s="832"/>
      <c r="BT38" s="832"/>
      <c r="BU38" s="832"/>
    </row>
    <row r="39" spans="1:73" s="881" customFormat="1" ht="21.95" customHeight="1">
      <c r="A39" s="878" t="s">
        <v>269</v>
      </c>
      <c r="B39" s="780">
        <v>4574.6586200000011</v>
      </c>
      <c r="C39" s="780"/>
      <c r="D39" s="896">
        <v>0</v>
      </c>
      <c r="E39" s="882">
        <v>0</v>
      </c>
      <c r="F39" s="880">
        <v>0</v>
      </c>
      <c r="G39" s="781">
        <v>0</v>
      </c>
      <c r="H39" s="862" t="s">
        <v>4</v>
      </c>
      <c r="I39" s="891"/>
      <c r="J39" s="832"/>
      <c r="K39" s="832"/>
      <c r="L39" s="832"/>
      <c r="M39" s="832"/>
      <c r="N39" s="832"/>
      <c r="O39" s="832"/>
      <c r="P39" s="832"/>
      <c r="Q39" s="832"/>
      <c r="R39" s="832"/>
      <c r="S39" s="832"/>
      <c r="T39" s="832"/>
      <c r="U39" s="832"/>
      <c r="V39" s="832"/>
      <c r="W39" s="832"/>
      <c r="X39" s="832"/>
      <c r="Y39" s="832"/>
      <c r="Z39" s="832"/>
      <c r="AA39" s="832"/>
      <c r="AB39" s="832"/>
      <c r="AC39" s="832"/>
      <c r="AD39" s="832"/>
      <c r="AE39" s="832"/>
      <c r="AF39" s="832"/>
      <c r="AG39" s="832"/>
      <c r="AH39" s="832"/>
      <c r="AI39" s="832"/>
      <c r="AJ39" s="832"/>
      <c r="AK39" s="832"/>
      <c r="AL39" s="832"/>
      <c r="AM39" s="832"/>
      <c r="AN39" s="832"/>
      <c r="AO39" s="832"/>
      <c r="AP39" s="832"/>
      <c r="AQ39" s="832"/>
      <c r="AR39" s="832"/>
      <c r="AS39" s="832"/>
      <c r="AT39" s="832"/>
      <c r="AU39" s="832"/>
      <c r="AV39" s="832"/>
      <c r="AW39" s="832"/>
      <c r="AX39" s="832"/>
      <c r="AY39" s="832"/>
      <c r="AZ39" s="832"/>
      <c r="BA39" s="832"/>
      <c r="BB39" s="832"/>
      <c r="BC39" s="832"/>
      <c r="BD39" s="832"/>
      <c r="BE39" s="832"/>
      <c r="BF39" s="832"/>
      <c r="BG39" s="832"/>
      <c r="BH39" s="832"/>
      <c r="BI39" s="832"/>
      <c r="BJ39" s="832"/>
      <c r="BK39" s="832"/>
      <c r="BL39" s="832"/>
      <c r="BM39" s="832"/>
      <c r="BN39" s="832"/>
      <c r="BO39" s="832"/>
      <c r="BP39" s="832"/>
      <c r="BQ39" s="832"/>
      <c r="BR39" s="832"/>
      <c r="BS39" s="832"/>
      <c r="BT39" s="832"/>
      <c r="BU39" s="832"/>
    </row>
    <row r="40" spans="1:73" s="881" customFormat="1" ht="21.95" customHeight="1">
      <c r="A40" s="878" t="s">
        <v>270</v>
      </c>
      <c r="B40" s="780">
        <v>32.98415</v>
      </c>
      <c r="C40" s="780"/>
      <c r="D40" s="896">
        <v>0</v>
      </c>
      <c r="E40" s="882">
        <v>0</v>
      </c>
      <c r="F40" s="880">
        <v>0</v>
      </c>
      <c r="G40" s="781">
        <v>0</v>
      </c>
      <c r="H40" s="862" t="s">
        <v>4</v>
      </c>
      <c r="I40" s="891"/>
      <c r="J40" s="832"/>
      <c r="K40" s="832"/>
      <c r="L40" s="832"/>
      <c r="M40" s="832"/>
      <c r="N40" s="832"/>
      <c r="O40" s="832"/>
      <c r="P40" s="832"/>
      <c r="Q40" s="832"/>
      <c r="R40" s="832"/>
      <c r="S40" s="832"/>
      <c r="T40" s="832"/>
      <c r="U40" s="832"/>
      <c r="V40" s="832"/>
      <c r="W40" s="832"/>
      <c r="X40" s="832"/>
      <c r="Y40" s="832"/>
      <c r="Z40" s="832"/>
      <c r="AA40" s="832"/>
      <c r="AB40" s="832"/>
      <c r="AC40" s="832"/>
      <c r="AD40" s="832"/>
      <c r="AE40" s="832"/>
      <c r="AF40" s="832"/>
      <c r="AG40" s="832"/>
      <c r="AH40" s="832"/>
      <c r="AI40" s="832"/>
      <c r="AJ40" s="832"/>
      <c r="AK40" s="832"/>
      <c r="AL40" s="832"/>
      <c r="AM40" s="832"/>
      <c r="AN40" s="832"/>
      <c r="AO40" s="832"/>
      <c r="AP40" s="832"/>
      <c r="AQ40" s="832"/>
      <c r="AR40" s="832"/>
      <c r="AS40" s="832"/>
      <c r="AT40" s="832"/>
      <c r="AU40" s="832"/>
      <c r="AV40" s="832"/>
      <c r="AW40" s="832"/>
      <c r="AX40" s="832"/>
      <c r="AY40" s="832"/>
      <c r="AZ40" s="832"/>
      <c r="BA40" s="832"/>
      <c r="BB40" s="832"/>
      <c r="BC40" s="832"/>
      <c r="BD40" s="832"/>
      <c r="BE40" s="832"/>
      <c r="BF40" s="832"/>
      <c r="BG40" s="832"/>
      <c r="BH40" s="832"/>
      <c r="BI40" s="832"/>
      <c r="BJ40" s="832"/>
      <c r="BK40" s="832"/>
      <c r="BL40" s="832"/>
      <c r="BM40" s="832"/>
      <c r="BN40" s="832"/>
      <c r="BO40" s="832"/>
      <c r="BP40" s="832"/>
      <c r="BQ40" s="832"/>
      <c r="BR40" s="832"/>
      <c r="BS40" s="832"/>
      <c r="BT40" s="832"/>
      <c r="BU40" s="832"/>
    </row>
    <row r="41" spans="1:73" s="881" customFormat="1" ht="21.95" customHeight="1">
      <c r="A41" s="878" t="s">
        <v>271</v>
      </c>
      <c r="B41" s="780">
        <v>860820.56183000049</v>
      </c>
      <c r="C41" s="780"/>
      <c r="D41" s="896">
        <v>0</v>
      </c>
      <c r="E41" s="882">
        <v>0</v>
      </c>
      <c r="F41" s="880">
        <v>0</v>
      </c>
      <c r="G41" s="781">
        <v>0</v>
      </c>
      <c r="H41" s="862" t="s">
        <v>4</v>
      </c>
      <c r="I41" s="891"/>
      <c r="J41" s="832"/>
      <c r="K41" s="832"/>
      <c r="L41" s="832"/>
      <c r="M41" s="832"/>
      <c r="N41" s="832"/>
      <c r="O41" s="832"/>
      <c r="P41" s="832"/>
      <c r="Q41" s="832"/>
      <c r="R41" s="832"/>
      <c r="S41" s="832"/>
      <c r="T41" s="832"/>
      <c r="U41" s="832"/>
      <c r="V41" s="832"/>
      <c r="W41" s="832"/>
      <c r="X41" s="832"/>
      <c r="Y41" s="832"/>
      <c r="Z41" s="832"/>
      <c r="AA41" s="832"/>
      <c r="AB41" s="832"/>
      <c r="AC41" s="832"/>
      <c r="AD41" s="832"/>
      <c r="AE41" s="832"/>
      <c r="AF41" s="832"/>
      <c r="AG41" s="832"/>
      <c r="AH41" s="832"/>
      <c r="AI41" s="832"/>
      <c r="AJ41" s="832"/>
      <c r="AK41" s="832"/>
      <c r="AL41" s="832"/>
      <c r="AM41" s="832"/>
      <c r="AN41" s="832"/>
      <c r="AO41" s="832"/>
      <c r="AP41" s="832"/>
      <c r="AQ41" s="832"/>
      <c r="AR41" s="832"/>
      <c r="AS41" s="832"/>
      <c r="AT41" s="832"/>
      <c r="AU41" s="832"/>
      <c r="AV41" s="832"/>
      <c r="AW41" s="832"/>
      <c r="AX41" s="832"/>
      <c r="AY41" s="832"/>
      <c r="AZ41" s="832"/>
      <c r="BA41" s="832"/>
      <c r="BB41" s="832"/>
      <c r="BC41" s="832"/>
      <c r="BD41" s="832"/>
      <c r="BE41" s="832"/>
      <c r="BF41" s="832"/>
      <c r="BG41" s="832"/>
      <c r="BH41" s="832"/>
      <c r="BI41" s="832"/>
      <c r="BJ41" s="832"/>
      <c r="BK41" s="832"/>
      <c r="BL41" s="832"/>
      <c r="BM41" s="832"/>
      <c r="BN41" s="832"/>
      <c r="BO41" s="832"/>
      <c r="BP41" s="832"/>
      <c r="BQ41" s="832"/>
      <c r="BR41" s="832"/>
      <c r="BS41" s="832"/>
      <c r="BT41" s="832"/>
      <c r="BU41" s="832"/>
    </row>
    <row r="42" spans="1:73" s="881" customFormat="1" ht="21.95" customHeight="1">
      <c r="A42" s="878" t="s">
        <v>272</v>
      </c>
      <c r="B42" s="780">
        <v>3371.1067899999998</v>
      </c>
      <c r="C42" s="780"/>
      <c r="D42" s="896">
        <v>0</v>
      </c>
      <c r="E42" s="882">
        <v>0</v>
      </c>
      <c r="F42" s="880">
        <v>0</v>
      </c>
      <c r="G42" s="781">
        <v>0</v>
      </c>
      <c r="H42" s="862" t="s">
        <v>4</v>
      </c>
      <c r="I42" s="891"/>
      <c r="J42" s="832"/>
      <c r="K42" s="832"/>
      <c r="L42" s="832"/>
      <c r="M42" s="832"/>
      <c r="N42" s="832"/>
      <c r="O42" s="832"/>
      <c r="P42" s="832"/>
      <c r="Q42" s="832"/>
      <c r="R42" s="832"/>
      <c r="S42" s="832"/>
      <c r="T42" s="832"/>
      <c r="U42" s="832"/>
      <c r="V42" s="832"/>
      <c r="W42" s="832"/>
      <c r="X42" s="832"/>
      <c r="Y42" s="832"/>
      <c r="Z42" s="832"/>
      <c r="AA42" s="832"/>
      <c r="AB42" s="832"/>
      <c r="AC42" s="832"/>
      <c r="AD42" s="832"/>
      <c r="AE42" s="832"/>
      <c r="AF42" s="832"/>
      <c r="AG42" s="832"/>
      <c r="AH42" s="832"/>
      <c r="AI42" s="832"/>
      <c r="AJ42" s="832"/>
      <c r="AK42" s="832"/>
      <c r="AL42" s="832"/>
      <c r="AM42" s="832"/>
      <c r="AN42" s="832"/>
      <c r="AO42" s="832"/>
      <c r="AP42" s="832"/>
      <c r="AQ42" s="832"/>
      <c r="AR42" s="832"/>
      <c r="AS42" s="832"/>
      <c r="AT42" s="832"/>
      <c r="AU42" s="832"/>
      <c r="AV42" s="832"/>
      <c r="AW42" s="832"/>
      <c r="AX42" s="832"/>
      <c r="AY42" s="832"/>
      <c r="AZ42" s="832"/>
      <c r="BA42" s="832"/>
      <c r="BB42" s="832"/>
      <c r="BC42" s="832"/>
      <c r="BD42" s="832"/>
      <c r="BE42" s="832"/>
      <c r="BF42" s="832"/>
      <c r="BG42" s="832"/>
      <c r="BH42" s="832"/>
      <c r="BI42" s="832"/>
      <c r="BJ42" s="832"/>
      <c r="BK42" s="832"/>
      <c r="BL42" s="832"/>
      <c r="BM42" s="832"/>
      <c r="BN42" s="832"/>
      <c r="BO42" s="832"/>
      <c r="BP42" s="832"/>
      <c r="BQ42" s="832"/>
      <c r="BR42" s="832"/>
      <c r="BS42" s="832"/>
      <c r="BT42" s="832"/>
      <c r="BU42" s="832"/>
    </row>
    <row r="43" spans="1:73" s="881" customFormat="1" ht="21.95" customHeight="1">
      <c r="A43" s="878" t="s">
        <v>273</v>
      </c>
      <c r="B43" s="780">
        <v>2713.9122799999996</v>
      </c>
      <c r="C43" s="780"/>
      <c r="D43" s="896">
        <v>0</v>
      </c>
      <c r="E43" s="882">
        <v>0</v>
      </c>
      <c r="F43" s="880">
        <v>0</v>
      </c>
      <c r="G43" s="781">
        <v>0</v>
      </c>
      <c r="H43" s="862" t="s">
        <v>4</v>
      </c>
      <c r="I43" s="891"/>
      <c r="J43" s="832"/>
      <c r="K43" s="832"/>
      <c r="L43" s="832"/>
      <c r="M43" s="832"/>
      <c r="N43" s="832"/>
      <c r="O43" s="832"/>
      <c r="P43" s="832"/>
      <c r="Q43" s="832"/>
      <c r="R43" s="832"/>
      <c r="S43" s="832"/>
      <c r="T43" s="832"/>
      <c r="U43" s="832"/>
      <c r="V43" s="832"/>
      <c r="W43" s="832"/>
      <c r="X43" s="832"/>
      <c r="Y43" s="832"/>
      <c r="Z43" s="832"/>
      <c r="AA43" s="832"/>
      <c r="AB43" s="832"/>
      <c r="AC43" s="832"/>
      <c r="AD43" s="832"/>
      <c r="AE43" s="832"/>
      <c r="AF43" s="832"/>
      <c r="AG43" s="832"/>
      <c r="AH43" s="832"/>
      <c r="AI43" s="832"/>
      <c r="AJ43" s="832"/>
      <c r="AK43" s="832"/>
      <c r="AL43" s="832"/>
      <c r="AM43" s="832"/>
      <c r="AN43" s="832"/>
      <c r="AO43" s="832"/>
      <c r="AP43" s="832"/>
      <c r="AQ43" s="832"/>
      <c r="AR43" s="832"/>
      <c r="AS43" s="832"/>
      <c r="AT43" s="832"/>
      <c r="AU43" s="832"/>
      <c r="AV43" s="832"/>
      <c r="AW43" s="832"/>
      <c r="AX43" s="832"/>
      <c r="AY43" s="832"/>
      <c r="AZ43" s="832"/>
      <c r="BA43" s="832"/>
      <c r="BB43" s="832"/>
      <c r="BC43" s="832"/>
      <c r="BD43" s="832"/>
      <c r="BE43" s="832"/>
      <c r="BF43" s="832"/>
      <c r="BG43" s="832"/>
      <c r="BH43" s="832"/>
      <c r="BI43" s="832"/>
      <c r="BJ43" s="832"/>
      <c r="BK43" s="832"/>
      <c r="BL43" s="832"/>
      <c r="BM43" s="832"/>
      <c r="BN43" s="832"/>
      <c r="BO43" s="832"/>
      <c r="BP43" s="832"/>
      <c r="BQ43" s="832"/>
      <c r="BR43" s="832"/>
      <c r="BS43" s="832"/>
      <c r="BT43" s="832"/>
      <c r="BU43" s="832"/>
    </row>
    <row r="44" spans="1:73" s="881" customFormat="1" ht="21.95" customHeight="1">
      <c r="A44" s="878" t="s">
        <v>274</v>
      </c>
      <c r="B44" s="780">
        <v>9879.2827600000001</v>
      </c>
      <c r="C44" s="780"/>
      <c r="D44" s="896">
        <v>0</v>
      </c>
      <c r="E44" s="882">
        <v>0</v>
      </c>
      <c r="F44" s="880">
        <v>0</v>
      </c>
      <c r="G44" s="781">
        <v>0</v>
      </c>
      <c r="H44" s="862" t="s">
        <v>4</v>
      </c>
      <c r="I44" s="891"/>
      <c r="J44" s="832"/>
      <c r="K44" s="832"/>
      <c r="L44" s="832"/>
      <c r="M44" s="832"/>
      <c r="N44" s="832"/>
      <c r="O44" s="832"/>
      <c r="P44" s="832"/>
      <c r="Q44" s="832"/>
      <c r="R44" s="832"/>
      <c r="S44" s="832"/>
      <c r="T44" s="832"/>
      <c r="U44" s="832"/>
      <c r="V44" s="832"/>
      <c r="W44" s="832"/>
      <c r="X44" s="832"/>
      <c r="Y44" s="832"/>
      <c r="Z44" s="832"/>
      <c r="AA44" s="832"/>
      <c r="AB44" s="832"/>
      <c r="AC44" s="832"/>
      <c r="AD44" s="832"/>
      <c r="AE44" s="832"/>
      <c r="AF44" s="832"/>
      <c r="AG44" s="832"/>
      <c r="AH44" s="832"/>
      <c r="AI44" s="832"/>
      <c r="AJ44" s="832"/>
      <c r="AK44" s="832"/>
      <c r="AL44" s="832"/>
      <c r="AM44" s="832"/>
      <c r="AN44" s="832"/>
      <c r="AO44" s="832"/>
      <c r="AP44" s="832"/>
      <c r="AQ44" s="832"/>
      <c r="AR44" s="832"/>
      <c r="AS44" s="832"/>
      <c r="AT44" s="832"/>
      <c r="AU44" s="832"/>
      <c r="AV44" s="832"/>
      <c r="AW44" s="832"/>
      <c r="AX44" s="832"/>
      <c r="AY44" s="832"/>
      <c r="AZ44" s="832"/>
      <c r="BA44" s="832"/>
      <c r="BB44" s="832"/>
      <c r="BC44" s="832"/>
      <c r="BD44" s="832"/>
      <c r="BE44" s="832"/>
      <c r="BF44" s="832"/>
      <c r="BG44" s="832"/>
      <c r="BH44" s="832"/>
      <c r="BI44" s="832"/>
      <c r="BJ44" s="832"/>
      <c r="BK44" s="832"/>
      <c r="BL44" s="832"/>
      <c r="BM44" s="832"/>
      <c r="BN44" s="832"/>
      <c r="BO44" s="832"/>
      <c r="BP44" s="832"/>
      <c r="BQ44" s="832"/>
      <c r="BR44" s="832"/>
      <c r="BS44" s="832"/>
      <c r="BT44" s="832"/>
      <c r="BU44" s="832"/>
    </row>
    <row r="45" spans="1:73" s="881" customFormat="1" ht="21.95" customHeight="1">
      <c r="A45" s="878" t="s">
        <v>275</v>
      </c>
      <c r="B45" s="780">
        <v>506.10381000000001</v>
      </c>
      <c r="C45" s="780"/>
      <c r="D45" s="896">
        <v>0</v>
      </c>
      <c r="E45" s="882">
        <v>0</v>
      </c>
      <c r="F45" s="880">
        <v>0</v>
      </c>
      <c r="G45" s="781">
        <v>0</v>
      </c>
      <c r="H45" s="862" t="s">
        <v>4</v>
      </c>
      <c r="I45" s="891"/>
      <c r="J45" s="832"/>
      <c r="K45" s="832"/>
      <c r="L45" s="832"/>
      <c r="M45" s="832"/>
      <c r="N45" s="832"/>
      <c r="O45" s="832"/>
      <c r="P45" s="832"/>
      <c r="Q45" s="832"/>
      <c r="R45" s="832"/>
      <c r="S45" s="832"/>
      <c r="T45" s="832"/>
      <c r="U45" s="832"/>
      <c r="V45" s="832"/>
      <c r="W45" s="832"/>
      <c r="X45" s="832"/>
      <c r="Y45" s="832"/>
      <c r="Z45" s="832"/>
      <c r="AA45" s="832"/>
      <c r="AB45" s="832"/>
      <c r="AC45" s="832"/>
      <c r="AD45" s="832"/>
      <c r="AE45" s="832"/>
      <c r="AF45" s="832"/>
      <c r="AG45" s="832"/>
      <c r="AH45" s="832"/>
      <c r="AI45" s="832"/>
      <c r="AJ45" s="832"/>
      <c r="AK45" s="832"/>
      <c r="AL45" s="832"/>
      <c r="AM45" s="832"/>
      <c r="AN45" s="832"/>
      <c r="AO45" s="832"/>
      <c r="AP45" s="832"/>
      <c r="AQ45" s="832"/>
      <c r="AR45" s="832"/>
      <c r="AS45" s="832"/>
      <c r="AT45" s="832"/>
      <c r="AU45" s="832"/>
      <c r="AV45" s="832"/>
      <c r="AW45" s="832"/>
      <c r="AX45" s="832"/>
      <c r="AY45" s="832"/>
      <c r="AZ45" s="832"/>
      <c r="BA45" s="832"/>
      <c r="BB45" s="832"/>
      <c r="BC45" s="832"/>
      <c r="BD45" s="832"/>
      <c r="BE45" s="832"/>
      <c r="BF45" s="832"/>
      <c r="BG45" s="832"/>
      <c r="BH45" s="832"/>
      <c r="BI45" s="832"/>
      <c r="BJ45" s="832"/>
      <c r="BK45" s="832"/>
      <c r="BL45" s="832"/>
      <c r="BM45" s="832"/>
      <c r="BN45" s="832"/>
      <c r="BO45" s="832"/>
      <c r="BP45" s="832"/>
      <c r="BQ45" s="832"/>
      <c r="BR45" s="832"/>
      <c r="BS45" s="832"/>
      <c r="BT45" s="832"/>
      <c r="BU45" s="832"/>
    </row>
    <row r="46" spans="1:73" s="881" customFormat="1" ht="21.95" customHeight="1">
      <c r="A46" s="878" t="s">
        <v>276</v>
      </c>
      <c r="B46" s="780">
        <v>6557.9071700000004</v>
      </c>
      <c r="C46" s="780"/>
      <c r="D46" s="896">
        <v>0</v>
      </c>
      <c r="E46" s="882">
        <v>0</v>
      </c>
      <c r="F46" s="880">
        <v>0</v>
      </c>
      <c r="G46" s="781">
        <v>0</v>
      </c>
      <c r="H46" s="862" t="s">
        <v>4</v>
      </c>
      <c r="I46" s="891"/>
      <c r="J46" s="832"/>
      <c r="K46" s="832"/>
      <c r="L46" s="832"/>
      <c r="M46" s="832"/>
      <c r="N46" s="832"/>
      <c r="O46" s="832"/>
      <c r="P46" s="832"/>
      <c r="Q46" s="832"/>
      <c r="R46" s="832"/>
      <c r="S46" s="832"/>
      <c r="T46" s="832"/>
      <c r="U46" s="832"/>
      <c r="V46" s="832"/>
      <c r="W46" s="832"/>
      <c r="X46" s="832"/>
      <c r="Y46" s="832"/>
      <c r="Z46" s="832"/>
      <c r="AA46" s="832"/>
      <c r="AB46" s="832"/>
      <c r="AC46" s="832"/>
      <c r="AD46" s="832"/>
      <c r="AE46" s="832"/>
      <c r="AF46" s="832"/>
      <c r="AG46" s="832"/>
      <c r="AH46" s="832"/>
      <c r="AI46" s="832"/>
      <c r="AJ46" s="832"/>
      <c r="AK46" s="832"/>
      <c r="AL46" s="832"/>
      <c r="AM46" s="832"/>
      <c r="AN46" s="832"/>
      <c r="AO46" s="832"/>
      <c r="AP46" s="832"/>
      <c r="AQ46" s="832"/>
      <c r="AR46" s="832"/>
      <c r="AS46" s="832"/>
      <c r="AT46" s="832"/>
      <c r="AU46" s="832"/>
      <c r="AV46" s="832"/>
      <c r="AW46" s="832"/>
      <c r="AX46" s="832"/>
      <c r="AY46" s="832"/>
      <c r="AZ46" s="832"/>
      <c r="BA46" s="832"/>
      <c r="BB46" s="832"/>
      <c r="BC46" s="832"/>
      <c r="BD46" s="832"/>
      <c r="BE46" s="832"/>
      <c r="BF46" s="832"/>
      <c r="BG46" s="832"/>
      <c r="BH46" s="832"/>
      <c r="BI46" s="832"/>
      <c r="BJ46" s="832"/>
      <c r="BK46" s="832"/>
      <c r="BL46" s="832"/>
      <c r="BM46" s="832"/>
      <c r="BN46" s="832"/>
      <c r="BO46" s="832"/>
      <c r="BP46" s="832"/>
      <c r="BQ46" s="832"/>
      <c r="BR46" s="832"/>
      <c r="BS46" s="832"/>
      <c r="BT46" s="832"/>
      <c r="BU46" s="832"/>
    </row>
    <row r="47" spans="1:73" s="881" customFormat="1" ht="21.95" customHeight="1">
      <c r="A47" s="878" t="s">
        <v>277</v>
      </c>
      <c r="B47" s="780">
        <v>864.89704000000006</v>
      </c>
      <c r="C47" s="780"/>
      <c r="D47" s="896">
        <v>0</v>
      </c>
      <c r="E47" s="882">
        <v>0</v>
      </c>
      <c r="F47" s="880">
        <v>0</v>
      </c>
      <c r="G47" s="781">
        <v>0</v>
      </c>
      <c r="H47" s="862" t="s">
        <v>4</v>
      </c>
      <c r="I47" s="891"/>
      <c r="J47" s="832"/>
      <c r="K47" s="832"/>
      <c r="L47" s="832"/>
      <c r="M47" s="832"/>
      <c r="N47" s="832"/>
      <c r="O47" s="832"/>
      <c r="P47" s="832"/>
      <c r="Q47" s="832"/>
      <c r="R47" s="832"/>
      <c r="S47" s="832"/>
      <c r="T47" s="832"/>
      <c r="U47" s="832"/>
      <c r="V47" s="832"/>
      <c r="W47" s="832"/>
      <c r="X47" s="832"/>
      <c r="Y47" s="832"/>
      <c r="Z47" s="832"/>
      <c r="AA47" s="832"/>
      <c r="AB47" s="832"/>
      <c r="AC47" s="832"/>
      <c r="AD47" s="832"/>
      <c r="AE47" s="832"/>
      <c r="AF47" s="832"/>
      <c r="AG47" s="832"/>
      <c r="AH47" s="832"/>
      <c r="AI47" s="832"/>
      <c r="AJ47" s="832"/>
      <c r="AK47" s="832"/>
      <c r="AL47" s="832"/>
      <c r="AM47" s="832"/>
      <c r="AN47" s="832"/>
      <c r="AO47" s="832"/>
      <c r="AP47" s="832"/>
      <c r="AQ47" s="832"/>
      <c r="AR47" s="832"/>
      <c r="AS47" s="832"/>
      <c r="AT47" s="832"/>
      <c r="AU47" s="832"/>
      <c r="AV47" s="832"/>
      <c r="AW47" s="832"/>
      <c r="AX47" s="832"/>
      <c r="AY47" s="832"/>
      <c r="AZ47" s="832"/>
      <c r="BA47" s="832"/>
      <c r="BB47" s="832"/>
      <c r="BC47" s="832"/>
      <c r="BD47" s="832"/>
      <c r="BE47" s="832"/>
      <c r="BF47" s="832"/>
      <c r="BG47" s="832"/>
      <c r="BH47" s="832"/>
      <c r="BI47" s="832"/>
      <c r="BJ47" s="832"/>
      <c r="BK47" s="832"/>
      <c r="BL47" s="832"/>
      <c r="BM47" s="832"/>
      <c r="BN47" s="832"/>
      <c r="BO47" s="832"/>
      <c r="BP47" s="832"/>
      <c r="BQ47" s="832"/>
      <c r="BR47" s="832"/>
      <c r="BS47" s="832"/>
      <c r="BT47" s="832"/>
      <c r="BU47" s="832"/>
    </row>
    <row r="48" spans="1:73" s="881" customFormat="1" ht="21.95" customHeight="1">
      <c r="A48" s="878" t="s">
        <v>278</v>
      </c>
      <c r="B48" s="780">
        <v>88761.660959999994</v>
      </c>
      <c r="C48" s="780"/>
      <c r="D48" s="896">
        <v>2.1932</v>
      </c>
      <c r="E48" s="882">
        <v>2.1932</v>
      </c>
      <c r="F48" s="880">
        <v>2.1932</v>
      </c>
      <c r="G48" s="781">
        <v>0</v>
      </c>
      <c r="H48" s="862" t="s">
        <v>4</v>
      </c>
      <c r="I48" s="891"/>
      <c r="J48" s="832"/>
      <c r="K48" s="832"/>
      <c r="L48" s="832"/>
      <c r="M48" s="832"/>
      <c r="N48" s="832"/>
      <c r="O48" s="832"/>
      <c r="P48" s="832"/>
      <c r="Q48" s="832"/>
      <c r="R48" s="832"/>
      <c r="S48" s="832"/>
      <c r="T48" s="832"/>
      <c r="U48" s="832"/>
      <c r="V48" s="832"/>
      <c r="W48" s="832"/>
      <c r="X48" s="832"/>
      <c r="Y48" s="832"/>
      <c r="Z48" s="832"/>
      <c r="AA48" s="832"/>
      <c r="AB48" s="832"/>
      <c r="AC48" s="832"/>
      <c r="AD48" s="832"/>
      <c r="AE48" s="832"/>
      <c r="AF48" s="832"/>
      <c r="AG48" s="832"/>
      <c r="AH48" s="832"/>
      <c r="AI48" s="832"/>
      <c r="AJ48" s="832"/>
      <c r="AK48" s="832"/>
      <c r="AL48" s="832"/>
      <c r="AM48" s="832"/>
      <c r="AN48" s="832"/>
      <c r="AO48" s="832"/>
      <c r="AP48" s="832"/>
      <c r="AQ48" s="832"/>
      <c r="AR48" s="832"/>
      <c r="AS48" s="832"/>
      <c r="AT48" s="832"/>
      <c r="AU48" s="832"/>
      <c r="AV48" s="832"/>
      <c r="AW48" s="832"/>
      <c r="AX48" s="832"/>
      <c r="AY48" s="832"/>
      <c r="AZ48" s="832"/>
      <c r="BA48" s="832"/>
      <c r="BB48" s="832"/>
      <c r="BC48" s="832"/>
      <c r="BD48" s="832"/>
      <c r="BE48" s="832"/>
      <c r="BF48" s="832"/>
      <c r="BG48" s="832"/>
      <c r="BH48" s="832"/>
      <c r="BI48" s="832"/>
      <c r="BJ48" s="832"/>
      <c r="BK48" s="832"/>
      <c r="BL48" s="832"/>
      <c r="BM48" s="832"/>
      <c r="BN48" s="832"/>
      <c r="BO48" s="832"/>
      <c r="BP48" s="832"/>
      <c r="BQ48" s="832"/>
      <c r="BR48" s="832"/>
      <c r="BS48" s="832"/>
      <c r="BT48" s="832"/>
      <c r="BU48" s="832"/>
    </row>
    <row r="49" spans="1:73" s="881" customFormat="1" ht="21.95" customHeight="1">
      <c r="A49" s="878" t="s">
        <v>279</v>
      </c>
      <c r="B49" s="780">
        <v>39.339569999999995</v>
      </c>
      <c r="C49" s="780"/>
      <c r="D49" s="896">
        <v>0</v>
      </c>
      <c r="E49" s="882">
        <v>0</v>
      </c>
      <c r="F49" s="880">
        <v>0</v>
      </c>
      <c r="G49" s="781">
        <v>0</v>
      </c>
      <c r="H49" s="862" t="s">
        <v>4</v>
      </c>
      <c r="I49" s="891"/>
      <c r="J49" s="832"/>
      <c r="K49" s="832"/>
      <c r="L49" s="832"/>
      <c r="M49" s="832"/>
      <c r="N49" s="832"/>
      <c r="O49" s="832"/>
      <c r="P49" s="832"/>
      <c r="Q49" s="832"/>
      <c r="R49" s="832"/>
      <c r="S49" s="832"/>
      <c r="T49" s="832"/>
      <c r="U49" s="832"/>
      <c r="V49" s="832"/>
      <c r="W49" s="832"/>
      <c r="X49" s="832"/>
      <c r="Y49" s="832"/>
      <c r="Z49" s="832"/>
      <c r="AA49" s="832"/>
      <c r="AB49" s="832"/>
      <c r="AC49" s="832"/>
      <c r="AD49" s="832"/>
      <c r="AE49" s="832"/>
      <c r="AF49" s="832"/>
      <c r="AG49" s="832"/>
      <c r="AH49" s="832"/>
      <c r="AI49" s="832"/>
      <c r="AJ49" s="832"/>
      <c r="AK49" s="832"/>
      <c r="AL49" s="832"/>
      <c r="AM49" s="832"/>
      <c r="AN49" s="832"/>
      <c r="AO49" s="832"/>
      <c r="AP49" s="832"/>
      <c r="AQ49" s="832"/>
      <c r="AR49" s="832"/>
      <c r="AS49" s="832"/>
      <c r="AT49" s="832"/>
      <c r="AU49" s="832"/>
      <c r="AV49" s="832"/>
      <c r="AW49" s="832"/>
      <c r="AX49" s="832"/>
      <c r="AY49" s="832"/>
      <c r="AZ49" s="832"/>
      <c r="BA49" s="832"/>
      <c r="BB49" s="832"/>
      <c r="BC49" s="832"/>
      <c r="BD49" s="832"/>
      <c r="BE49" s="832"/>
      <c r="BF49" s="832"/>
      <c r="BG49" s="832"/>
      <c r="BH49" s="832"/>
      <c r="BI49" s="832"/>
      <c r="BJ49" s="832"/>
      <c r="BK49" s="832"/>
      <c r="BL49" s="832"/>
      <c r="BM49" s="832"/>
      <c r="BN49" s="832"/>
      <c r="BO49" s="832"/>
      <c r="BP49" s="832"/>
      <c r="BQ49" s="832"/>
      <c r="BR49" s="832"/>
      <c r="BS49" s="832"/>
      <c r="BT49" s="832"/>
      <c r="BU49" s="832"/>
    </row>
    <row r="50" spans="1:73" s="881" customFormat="1" ht="21.95" customHeight="1">
      <c r="A50" s="878" t="s">
        <v>280</v>
      </c>
      <c r="B50" s="780">
        <v>180175.93276000005</v>
      </c>
      <c r="C50" s="780"/>
      <c r="D50" s="896">
        <v>17.696000000000002</v>
      </c>
      <c r="E50" s="882">
        <v>10.965999999999999</v>
      </c>
      <c r="F50" s="880">
        <v>17.696000000000002</v>
      </c>
      <c r="G50" s="781">
        <v>0</v>
      </c>
      <c r="H50" s="862" t="s">
        <v>4</v>
      </c>
      <c r="I50" s="891"/>
      <c r="J50" s="832"/>
      <c r="K50" s="832"/>
      <c r="L50" s="832"/>
      <c r="M50" s="832"/>
      <c r="N50" s="832"/>
      <c r="O50" s="832"/>
      <c r="P50" s="832"/>
      <c r="Q50" s="832"/>
      <c r="R50" s="832"/>
      <c r="S50" s="832"/>
      <c r="T50" s="832"/>
      <c r="U50" s="832"/>
      <c r="V50" s="832"/>
      <c r="W50" s="832"/>
      <c r="X50" s="832"/>
      <c r="Y50" s="832"/>
      <c r="Z50" s="832"/>
      <c r="AA50" s="832"/>
      <c r="AB50" s="832"/>
      <c r="AC50" s="832"/>
      <c r="AD50" s="832"/>
      <c r="AE50" s="832"/>
      <c r="AF50" s="832"/>
      <c r="AG50" s="832"/>
      <c r="AH50" s="832"/>
      <c r="AI50" s="832"/>
      <c r="AJ50" s="832"/>
      <c r="AK50" s="832"/>
      <c r="AL50" s="832"/>
      <c r="AM50" s="832"/>
      <c r="AN50" s="832"/>
      <c r="AO50" s="832"/>
      <c r="AP50" s="832"/>
      <c r="AQ50" s="832"/>
      <c r="AR50" s="832"/>
      <c r="AS50" s="832"/>
      <c r="AT50" s="832"/>
      <c r="AU50" s="832"/>
      <c r="AV50" s="832"/>
      <c r="AW50" s="832"/>
      <c r="AX50" s="832"/>
      <c r="AY50" s="832"/>
      <c r="AZ50" s="832"/>
      <c r="BA50" s="832"/>
      <c r="BB50" s="832"/>
      <c r="BC50" s="832"/>
      <c r="BD50" s="832"/>
      <c r="BE50" s="832"/>
      <c r="BF50" s="832"/>
      <c r="BG50" s="832"/>
      <c r="BH50" s="832"/>
      <c r="BI50" s="832"/>
      <c r="BJ50" s="832"/>
      <c r="BK50" s="832"/>
      <c r="BL50" s="832"/>
      <c r="BM50" s="832"/>
      <c r="BN50" s="832"/>
      <c r="BO50" s="832"/>
      <c r="BP50" s="832"/>
      <c r="BQ50" s="832"/>
      <c r="BR50" s="832"/>
      <c r="BS50" s="832"/>
      <c r="BT50" s="832"/>
      <c r="BU50" s="832"/>
    </row>
    <row r="51" spans="1:73" s="881" customFormat="1" ht="21.95" customHeight="1">
      <c r="A51" s="878" t="s">
        <v>281</v>
      </c>
      <c r="B51" s="780">
        <v>75.360330000000005</v>
      </c>
      <c r="C51" s="780"/>
      <c r="D51" s="896">
        <v>0</v>
      </c>
      <c r="E51" s="882">
        <v>0</v>
      </c>
      <c r="F51" s="880">
        <v>0</v>
      </c>
      <c r="G51" s="781">
        <v>0</v>
      </c>
      <c r="H51" s="862" t="s">
        <v>4</v>
      </c>
      <c r="I51" s="891"/>
      <c r="J51" s="832"/>
      <c r="K51" s="832"/>
      <c r="L51" s="832"/>
      <c r="M51" s="832"/>
      <c r="N51" s="832"/>
      <c r="O51" s="832"/>
      <c r="P51" s="832"/>
      <c r="Q51" s="832"/>
      <c r="R51" s="832"/>
      <c r="S51" s="832"/>
      <c r="T51" s="832"/>
      <c r="U51" s="832"/>
      <c r="V51" s="832"/>
      <c r="W51" s="832"/>
      <c r="X51" s="832"/>
      <c r="Y51" s="832"/>
      <c r="Z51" s="832"/>
      <c r="AA51" s="832"/>
      <c r="AB51" s="832"/>
      <c r="AC51" s="832"/>
      <c r="AD51" s="832"/>
      <c r="AE51" s="832"/>
      <c r="AF51" s="832"/>
      <c r="AG51" s="832"/>
      <c r="AH51" s="832"/>
      <c r="AI51" s="832"/>
      <c r="AJ51" s="832"/>
      <c r="AK51" s="832"/>
      <c r="AL51" s="832"/>
      <c r="AM51" s="832"/>
      <c r="AN51" s="832"/>
      <c r="AO51" s="832"/>
      <c r="AP51" s="832"/>
      <c r="AQ51" s="832"/>
      <c r="AR51" s="832"/>
      <c r="AS51" s="832"/>
      <c r="AT51" s="832"/>
      <c r="AU51" s="832"/>
      <c r="AV51" s="832"/>
      <c r="AW51" s="832"/>
      <c r="AX51" s="832"/>
      <c r="AY51" s="832"/>
      <c r="AZ51" s="832"/>
      <c r="BA51" s="832"/>
      <c r="BB51" s="832"/>
      <c r="BC51" s="832"/>
      <c r="BD51" s="832"/>
      <c r="BE51" s="832"/>
      <c r="BF51" s="832"/>
      <c r="BG51" s="832"/>
      <c r="BH51" s="832"/>
      <c r="BI51" s="832"/>
      <c r="BJ51" s="832"/>
      <c r="BK51" s="832"/>
      <c r="BL51" s="832"/>
      <c r="BM51" s="832"/>
      <c r="BN51" s="832"/>
      <c r="BO51" s="832"/>
      <c r="BP51" s="832"/>
      <c r="BQ51" s="832"/>
      <c r="BR51" s="832"/>
      <c r="BS51" s="832"/>
      <c r="BT51" s="832"/>
      <c r="BU51" s="832"/>
    </row>
    <row r="52" spans="1:73" s="881" customFormat="1" ht="21.95" customHeight="1">
      <c r="A52" s="878" t="s">
        <v>282</v>
      </c>
      <c r="B52" s="780">
        <v>8626.6510300000009</v>
      </c>
      <c r="C52" s="780"/>
      <c r="D52" s="896">
        <v>61.771400000000007</v>
      </c>
      <c r="E52" s="882">
        <v>0</v>
      </c>
      <c r="F52" s="880">
        <v>61.662690000000005</v>
      </c>
      <c r="G52" s="781">
        <v>0.10870999999999999</v>
      </c>
      <c r="H52" s="862" t="s">
        <v>4</v>
      </c>
      <c r="I52" s="891"/>
      <c r="J52" s="832"/>
      <c r="K52" s="832"/>
      <c r="L52" s="832"/>
      <c r="M52" s="832"/>
      <c r="N52" s="832"/>
      <c r="O52" s="832"/>
      <c r="P52" s="832"/>
      <c r="Q52" s="832"/>
      <c r="R52" s="832"/>
      <c r="S52" s="832"/>
      <c r="T52" s="832"/>
      <c r="U52" s="832"/>
      <c r="V52" s="832"/>
      <c r="W52" s="832"/>
      <c r="X52" s="832"/>
      <c r="Y52" s="832"/>
      <c r="Z52" s="832"/>
      <c r="AA52" s="832"/>
      <c r="AB52" s="832"/>
      <c r="AC52" s="832"/>
      <c r="AD52" s="832"/>
      <c r="AE52" s="832"/>
      <c r="AF52" s="832"/>
      <c r="AG52" s="832"/>
      <c r="AH52" s="832"/>
      <c r="AI52" s="832"/>
      <c r="AJ52" s="832"/>
      <c r="AK52" s="832"/>
      <c r="AL52" s="832"/>
      <c r="AM52" s="832"/>
      <c r="AN52" s="832"/>
      <c r="AO52" s="832"/>
      <c r="AP52" s="832"/>
      <c r="AQ52" s="832"/>
      <c r="AR52" s="832"/>
      <c r="AS52" s="832"/>
      <c r="AT52" s="832"/>
      <c r="AU52" s="832"/>
      <c r="AV52" s="832"/>
      <c r="AW52" s="832"/>
      <c r="AX52" s="832"/>
      <c r="AY52" s="832"/>
      <c r="AZ52" s="832"/>
      <c r="BA52" s="832"/>
      <c r="BB52" s="832"/>
      <c r="BC52" s="832"/>
      <c r="BD52" s="832"/>
      <c r="BE52" s="832"/>
      <c r="BF52" s="832"/>
      <c r="BG52" s="832"/>
      <c r="BH52" s="832"/>
      <c r="BI52" s="832"/>
      <c r="BJ52" s="832"/>
      <c r="BK52" s="832"/>
      <c r="BL52" s="832"/>
      <c r="BM52" s="832"/>
      <c r="BN52" s="832"/>
      <c r="BO52" s="832"/>
      <c r="BP52" s="832"/>
      <c r="BQ52" s="832"/>
      <c r="BR52" s="832"/>
      <c r="BS52" s="832"/>
      <c r="BT52" s="832"/>
      <c r="BU52" s="832"/>
    </row>
    <row r="53" spans="1:73" s="881" customFormat="1" ht="21.95" customHeight="1">
      <c r="A53" s="878" t="s">
        <v>283</v>
      </c>
      <c r="B53" s="780">
        <v>307798.72701000015</v>
      </c>
      <c r="C53" s="780"/>
      <c r="D53" s="896">
        <v>0</v>
      </c>
      <c r="E53" s="882">
        <v>0</v>
      </c>
      <c r="F53" s="880">
        <v>0</v>
      </c>
      <c r="G53" s="781">
        <v>0</v>
      </c>
      <c r="H53" s="862" t="s">
        <v>4</v>
      </c>
      <c r="I53" s="891"/>
      <c r="J53" s="832"/>
      <c r="K53" s="832"/>
      <c r="L53" s="832"/>
      <c r="M53" s="832"/>
      <c r="N53" s="832"/>
      <c r="O53" s="832"/>
      <c r="P53" s="832"/>
      <c r="Q53" s="832"/>
      <c r="R53" s="832"/>
      <c r="S53" s="832"/>
      <c r="T53" s="832"/>
      <c r="U53" s="832"/>
      <c r="V53" s="832"/>
      <c r="W53" s="832"/>
      <c r="X53" s="832"/>
      <c r="Y53" s="832"/>
      <c r="Z53" s="832"/>
      <c r="AA53" s="832"/>
      <c r="AB53" s="832"/>
      <c r="AC53" s="832"/>
      <c r="AD53" s="832"/>
      <c r="AE53" s="832"/>
      <c r="AF53" s="832"/>
      <c r="AG53" s="832"/>
      <c r="AH53" s="832"/>
      <c r="AI53" s="832"/>
      <c r="AJ53" s="832"/>
      <c r="AK53" s="832"/>
      <c r="AL53" s="832"/>
      <c r="AM53" s="832"/>
      <c r="AN53" s="832"/>
      <c r="AO53" s="832"/>
      <c r="AP53" s="832"/>
      <c r="AQ53" s="832"/>
      <c r="AR53" s="832"/>
      <c r="AS53" s="832"/>
      <c r="AT53" s="832"/>
      <c r="AU53" s="832"/>
      <c r="AV53" s="832"/>
      <c r="AW53" s="832"/>
      <c r="AX53" s="832"/>
      <c r="AY53" s="832"/>
      <c r="AZ53" s="832"/>
      <c r="BA53" s="832"/>
      <c r="BB53" s="832"/>
      <c r="BC53" s="832"/>
      <c r="BD53" s="832"/>
      <c r="BE53" s="832"/>
      <c r="BF53" s="832"/>
      <c r="BG53" s="832"/>
      <c r="BH53" s="832"/>
      <c r="BI53" s="832"/>
      <c r="BJ53" s="832"/>
      <c r="BK53" s="832"/>
      <c r="BL53" s="832"/>
      <c r="BM53" s="832"/>
      <c r="BN53" s="832"/>
      <c r="BO53" s="832"/>
      <c r="BP53" s="832"/>
      <c r="BQ53" s="832"/>
      <c r="BR53" s="832"/>
      <c r="BS53" s="832"/>
      <c r="BT53" s="832"/>
      <c r="BU53" s="832"/>
    </row>
    <row r="54" spans="1:73" s="881" customFormat="1" ht="21.95" customHeight="1">
      <c r="A54" s="878" t="s">
        <v>752</v>
      </c>
      <c r="B54" s="780">
        <v>285.82992000000002</v>
      </c>
      <c r="C54" s="780"/>
      <c r="D54" s="896">
        <v>0</v>
      </c>
      <c r="E54" s="882">
        <v>0</v>
      </c>
      <c r="F54" s="880">
        <v>0</v>
      </c>
      <c r="G54" s="781">
        <v>0</v>
      </c>
      <c r="H54" s="862" t="s">
        <v>4</v>
      </c>
      <c r="I54" s="891"/>
      <c r="J54" s="832"/>
      <c r="K54" s="832"/>
      <c r="L54" s="832"/>
      <c r="M54" s="832"/>
      <c r="N54" s="832"/>
      <c r="O54" s="832"/>
      <c r="P54" s="832"/>
      <c r="Q54" s="832"/>
      <c r="R54" s="832"/>
      <c r="S54" s="832"/>
      <c r="T54" s="832"/>
      <c r="U54" s="832"/>
      <c r="V54" s="832"/>
      <c r="W54" s="832"/>
      <c r="X54" s="832"/>
      <c r="Y54" s="832"/>
      <c r="Z54" s="832"/>
      <c r="AA54" s="832"/>
      <c r="AB54" s="832"/>
      <c r="AC54" s="832"/>
      <c r="AD54" s="832"/>
      <c r="AE54" s="832"/>
      <c r="AF54" s="832"/>
      <c r="AG54" s="832"/>
      <c r="AH54" s="832"/>
      <c r="AI54" s="832"/>
      <c r="AJ54" s="832"/>
      <c r="AK54" s="832"/>
      <c r="AL54" s="832"/>
      <c r="AM54" s="832"/>
      <c r="AN54" s="832"/>
      <c r="AO54" s="832"/>
      <c r="AP54" s="832"/>
      <c r="AQ54" s="832"/>
      <c r="AR54" s="832"/>
      <c r="AS54" s="832"/>
      <c r="AT54" s="832"/>
      <c r="AU54" s="832"/>
      <c r="AV54" s="832"/>
      <c r="AW54" s="832"/>
      <c r="AX54" s="832"/>
      <c r="AY54" s="832"/>
      <c r="AZ54" s="832"/>
      <c r="BA54" s="832"/>
      <c r="BB54" s="832"/>
      <c r="BC54" s="832"/>
      <c r="BD54" s="832"/>
      <c r="BE54" s="832"/>
      <c r="BF54" s="832"/>
      <c r="BG54" s="832"/>
      <c r="BH54" s="832"/>
      <c r="BI54" s="832"/>
      <c r="BJ54" s="832"/>
      <c r="BK54" s="832"/>
      <c r="BL54" s="832"/>
      <c r="BM54" s="832"/>
      <c r="BN54" s="832"/>
      <c r="BO54" s="832"/>
      <c r="BP54" s="832"/>
      <c r="BQ54" s="832"/>
      <c r="BR54" s="832"/>
      <c r="BS54" s="832"/>
      <c r="BT54" s="832"/>
      <c r="BU54" s="832"/>
    </row>
    <row r="55" spans="1:73" s="881" customFormat="1" ht="21.95" customHeight="1">
      <c r="A55" s="878" t="s">
        <v>285</v>
      </c>
      <c r="B55" s="780">
        <v>1169.0924600000003</v>
      </c>
      <c r="C55" s="780"/>
      <c r="D55" s="879">
        <v>0</v>
      </c>
      <c r="E55" s="883">
        <v>0</v>
      </c>
      <c r="F55" s="880">
        <v>0</v>
      </c>
      <c r="G55" s="781">
        <v>0</v>
      </c>
      <c r="H55" s="862" t="s">
        <v>4</v>
      </c>
      <c r="I55" s="891"/>
      <c r="J55" s="832"/>
      <c r="K55" s="832"/>
      <c r="L55" s="832"/>
      <c r="M55" s="832"/>
      <c r="N55" s="832"/>
      <c r="O55" s="832"/>
      <c r="P55" s="832"/>
      <c r="Q55" s="832"/>
      <c r="R55" s="832"/>
      <c r="S55" s="832"/>
      <c r="T55" s="832"/>
      <c r="U55" s="832"/>
      <c r="V55" s="832"/>
      <c r="W55" s="832"/>
      <c r="X55" s="832"/>
      <c r="Y55" s="832"/>
      <c r="Z55" s="832"/>
      <c r="AA55" s="832"/>
      <c r="AB55" s="832"/>
      <c r="AC55" s="832"/>
      <c r="AD55" s="832"/>
      <c r="AE55" s="832"/>
      <c r="AF55" s="832"/>
      <c r="AG55" s="832"/>
      <c r="AH55" s="832"/>
      <c r="AI55" s="832"/>
      <c r="AJ55" s="832"/>
      <c r="AK55" s="832"/>
      <c r="AL55" s="832"/>
      <c r="AM55" s="832"/>
      <c r="AN55" s="832"/>
      <c r="AO55" s="832"/>
      <c r="AP55" s="832"/>
      <c r="AQ55" s="832"/>
      <c r="AR55" s="832"/>
      <c r="AS55" s="832"/>
      <c r="AT55" s="832"/>
      <c r="AU55" s="832"/>
      <c r="AV55" s="832"/>
      <c r="AW55" s="832"/>
      <c r="AX55" s="832"/>
      <c r="AY55" s="832"/>
      <c r="AZ55" s="832"/>
      <c r="BA55" s="832"/>
      <c r="BB55" s="832"/>
      <c r="BC55" s="832"/>
      <c r="BD55" s="832"/>
      <c r="BE55" s="832"/>
      <c r="BF55" s="832"/>
      <c r="BG55" s="832"/>
      <c r="BH55" s="832"/>
      <c r="BI55" s="832"/>
      <c r="BJ55" s="832"/>
      <c r="BK55" s="832"/>
      <c r="BL55" s="832"/>
      <c r="BM55" s="832"/>
      <c r="BN55" s="832"/>
      <c r="BO55" s="832"/>
      <c r="BP55" s="832"/>
      <c r="BQ55" s="832"/>
      <c r="BR55" s="832"/>
      <c r="BS55" s="832"/>
      <c r="BT55" s="832"/>
      <c r="BU55" s="832"/>
    </row>
    <row r="56" spans="1:73" s="881" customFormat="1" ht="21.75" customHeight="1">
      <c r="A56" s="897" t="s">
        <v>286</v>
      </c>
      <c r="B56" s="780">
        <v>25876.132870000001</v>
      </c>
      <c r="C56" s="780"/>
      <c r="D56" s="879">
        <v>0</v>
      </c>
      <c r="E56" s="898">
        <v>0</v>
      </c>
      <c r="F56" s="880">
        <v>0</v>
      </c>
      <c r="G56" s="781">
        <v>0</v>
      </c>
      <c r="H56" s="862" t="s">
        <v>4</v>
      </c>
      <c r="I56" s="891"/>
      <c r="J56" s="832"/>
      <c r="K56" s="832"/>
      <c r="L56" s="832"/>
      <c r="M56" s="832"/>
      <c r="N56" s="832"/>
      <c r="O56" s="832"/>
      <c r="P56" s="832"/>
      <c r="Q56" s="832"/>
      <c r="R56" s="832"/>
      <c r="S56" s="832"/>
      <c r="T56" s="832"/>
      <c r="U56" s="832"/>
      <c r="V56" s="832"/>
      <c r="W56" s="832"/>
      <c r="X56" s="832"/>
      <c r="Y56" s="832"/>
      <c r="Z56" s="832"/>
      <c r="AA56" s="832"/>
      <c r="AB56" s="832"/>
      <c r="AC56" s="832"/>
      <c r="AD56" s="832"/>
      <c r="AE56" s="832"/>
      <c r="AF56" s="832"/>
      <c r="AG56" s="832"/>
      <c r="AH56" s="832"/>
      <c r="AI56" s="832"/>
      <c r="AJ56" s="832"/>
      <c r="AK56" s="832"/>
      <c r="AL56" s="832"/>
      <c r="AM56" s="832"/>
      <c r="AN56" s="832"/>
      <c r="AO56" s="832"/>
      <c r="AP56" s="832"/>
      <c r="AQ56" s="832"/>
      <c r="AR56" s="832"/>
      <c r="AS56" s="832"/>
      <c r="AT56" s="832"/>
      <c r="AU56" s="832"/>
      <c r="AV56" s="832"/>
      <c r="AW56" s="832"/>
      <c r="AX56" s="832"/>
      <c r="AY56" s="832"/>
      <c r="AZ56" s="832"/>
      <c r="BA56" s="832"/>
      <c r="BB56" s="832"/>
      <c r="BC56" s="832"/>
      <c r="BD56" s="832"/>
      <c r="BE56" s="832"/>
      <c r="BF56" s="832"/>
      <c r="BG56" s="832"/>
      <c r="BH56" s="832"/>
      <c r="BI56" s="832"/>
      <c r="BJ56" s="832"/>
      <c r="BK56" s="832"/>
      <c r="BL56" s="832"/>
      <c r="BM56" s="832"/>
      <c r="BN56" s="832"/>
      <c r="BO56" s="832"/>
      <c r="BP56" s="832"/>
      <c r="BQ56" s="832"/>
      <c r="BR56" s="832"/>
      <c r="BS56" s="832"/>
      <c r="BT56" s="832"/>
      <c r="BU56" s="832"/>
    </row>
    <row r="57" spans="1:73" s="881" customFormat="1" ht="21.75" customHeight="1">
      <c r="A57" s="878" t="s">
        <v>287</v>
      </c>
      <c r="B57" s="780">
        <v>100270.45700000004</v>
      </c>
      <c r="C57" s="780"/>
      <c r="D57" s="879">
        <v>15.410069999999999</v>
      </c>
      <c r="E57" s="883">
        <v>0</v>
      </c>
      <c r="F57" s="880">
        <v>15.410069999999999</v>
      </c>
      <c r="G57" s="781">
        <v>0</v>
      </c>
      <c r="H57" s="862" t="s">
        <v>4</v>
      </c>
      <c r="I57" s="891"/>
      <c r="J57" s="832"/>
      <c r="K57" s="832"/>
      <c r="L57" s="832"/>
      <c r="M57" s="832"/>
      <c r="N57" s="832"/>
      <c r="O57" s="832"/>
      <c r="P57" s="832"/>
      <c r="Q57" s="832"/>
      <c r="R57" s="832"/>
      <c r="S57" s="832"/>
      <c r="T57" s="832"/>
      <c r="U57" s="832"/>
      <c r="V57" s="832"/>
      <c r="W57" s="832"/>
      <c r="X57" s="832"/>
      <c r="Y57" s="832"/>
      <c r="Z57" s="832"/>
      <c r="AA57" s="832"/>
      <c r="AB57" s="832"/>
      <c r="AC57" s="832"/>
      <c r="AD57" s="832"/>
      <c r="AE57" s="832"/>
      <c r="AF57" s="832"/>
      <c r="AG57" s="832"/>
      <c r="AH57" s="832"/>
      <c r="AI57" s="832"/>
      <c r="AJ57" s="832"/>
      <c r="AK57" s="832"/>
      <c r="AL57" s="832"/>
      <c r="AM57" s="832"/>
      <c r="AN57" s="832"/>
      <c r="AO57" s="832"/>
      <c r="AP57" s="832"/>
      <c r="AQ57" s="832"/>
      <c r="AR57" s="832"/>
      <c r="AS57" s="832"/>
      <c r="AT57" s="832"/>
      <c r="AU57" s="832"/>
      <c r="AV57" s="832"/>
      <c r="AW57" s="832"/>
      <c r="AX57" s="832"/>
      <c r="AY57" s="832"/>
      <c r="AZ57" s="832"/>
      <c r="BA57" s="832"/>
      <c r="BB57" s="832"/>
      <c r="BC57" s="832"/>
      <c r="BD57" s="832"/>
      <c r="BE57" s="832"/>
      <c r="BF57" s="832"/>
      <c r="BG57" s="832"/>
      <c r="BH57" s="832"/>
      <c r="BI57" s="832"/>
      <c r="BJ57" s="832"/>
      <c r="BK57" s="832"/>
      <c r="BL57" s="832"/>
      <c r="BM57" s="832"/>
      <c r="BN57" s="832"/>
      <c r="BO57" s="832"/>
      <c r="BP57" s="832"/>
      <c r="BQ57" s="832"/>
      <c r="BR57" s="832"/>
      <c r="BS57" s="832"/>
      <c r="BT57" s="832"/>
      <c r="BU57" s="832"/>
    </row>
    <row r="58" spans="1:73" s="881" customFormat="1" ht="21.75" customHeight="1">
      <c r="A58" s="878" t="s">
        <v>288</v>
      </c>
      <c r="B58" s="780">
        <v>7378.7566299999989</v>
      </c>
      <c r="C58" s="780"/>
      <c r="D58" s="879">
        <v>0</v>
      </c>
      <c r="E58" s="883">
        <v>0</v>
      </c>
      <c r="F58" s="880">
        <v>0</v>
      </c>
      <c r="G58" s="781">
        <v>0</v>
      </c>
      <c r="H58" s="862" t="s">
        <v>4</v>
      </c>
      <c r="I58" s="891"/>
      <c r="J58" s="832"/>
      <c r="K58" s="832"/>
      <c r="L58" s="832"/>
      <c r="M58" s="832"/>
      <c r="N58" s="832"/>
      <c r="O58" s="832"/>
      <c r="P58" s="832"/>
      <c r="Q58" s="832"/>
      <c r="R58" s="832"/>
      <c r="S58" s="832"/>
      <c r="T58" s="832"/>
      <c r="U58" s="832"/>
      <c r="V58" s="832"/>
      <c r="W58" s="832"/>
      <c r="X58" s="832"/>
      <c r="Y58" s="832"/>
      <c r="Z58" s="832"/>
      <c r="AA58" s="832"/>
      <c r="AB58" s="832"/>
      <c r="AC58" s="832"/>
      <c r="AD58" s="832"/>
      <c r="AE58" s="832"/>
      <c r="AF58" s="832"/>
      <c r="AG58" s="832"/>
      <c r="AH58" s="832"/>
      <c r="AI58" s="832"/>
      <c r="AJ58" s="832"/>
      <c r="AK58" s="832"/>
      <c r="AL58" s="832"/>
      <c r="AM58" s="832"/>
      <c r="AN58" s="832"/>
      <c r="AO58" s="832"/>
      <c r="AP58" s="832"/>
      <c r="AQ58" s="832"/>
      <c r="AR58" s="832"/>
      <c r="AS58" s="832"/>
      <c r="AT58" s="832"/>
      <c r="AU58" s="832"/>
      <c r="AV58" s="832"/>
      <c r="AW58" s="832"/>
      <c r="AX58" s="832"/>
      <c r="AY58" s="832"/>
      <c r="AZ58" s="832"/>
      <c r="BA58" s="832"/>
      <c r="BB58" s="832"/>
      <c r="BC58" s="832"/>
      <c r="BD58" s="832"/>
      <c r="BE58" s="832"/>
      <c r="BF58" s="832"/>
      <c r="BG58" s="832"/>
      <c r="BH58" s="832"/>
      <c r="BI58" s="832"/>
      <c r="BJ58" s="832"/>
      <c r="BK58" s="832"/>
      <c r="BL58" s="832"/>
      <c r="BM58" s="832"/>
      <c r="BN58" s="832"/>
      <c r="BO58" s="832"/>
      <c r="BP58" s="832"/>
      <c r="BQ58" s="832"/>
      <c r="BR58" s="832"/>
      <c r="BS58" s="832"/>
      <c r="BT58" s="832"/>
      <c r="BU58" s="832"/>
    </row>
    <row r="59" spans="1:73" s="881" customFormat="1" ht="21.75" customHeight="1">
      <c r="A59" s="895" t="s">
        <v>289</v>
      </c>
      <c r="B59" s="780">
        <v>30675.502980000008</v>
      </c>
      <c r="C59" s="780"/>
      <c r="D59" s="879">
        <v>0</v>
      </c>
      <c r="E59" s="883">
        <v>0</v>
      </c>
      <c r="F59" s="880">
        <v>0</v>
      </c>
      <c r="G59" s="781">
        <v>0</v>
      </c>
      <c r="H59" s="862" t="s">
        <v>4</v>
      </c>
      <c r="I59" s="891"/>
      <c r="J59" s="832"/>
      <c r="K59" s="832"/>
      <c r="L59" s="832"/>
      <c r="M59" s="832"/>
      <c r="N59" s="832"/>
      <c r="O59" s="832"/>
      <c r="P59" s="832"/>
      <c r="Q59" s="832"/>
      <c r="R59" s="832"/>
      <c r="S59" s="832"/>
      <c r="T59" s="832"/>
      <c r="U59" s="832"/>
      <c r="V59" s="832"/>
      <c r="W59" s="832"/>
      <c r="X59" s="832"/>
      <c r="Y59" s="832"/>
      <c r="Z59" s="832"/>
      <c r="AA59" s="832"/>
      <c r="AB59" s="832"/>
      <c r="AC59" s="832"/>
      <c r="AD59" s="832"/>
      <c r="AE59" s="832"/>
      <c r="AF59" s="832"/>
      <c r="AG59" s="832"/>
      <c r="AH59" s="832"/>
      <c r="AI59" s="832"/>
      <c r="AJ59" s="832"/>
      <c r="AK59" s="832"/>
      <c r="AL59" s="832"/>
      <c r="AM59" s="832"/>
      <c r="AN59" s="832"/>
      <c r="AO59" s="832"/>
      <c r="AP59" s="832"/>
      <c r="AQ59" s="832"/>
      <c r="AR59" s="832"/>
      <c r="AS59" s="832"/>
      <c r="AT59" s="832"/>
      <c r="AU59" s="832"/>
      <c r="AV59" s="832"/>
      <c r="AW59" s="832"/>
      <c r="AX59" s="832"/>
      <c r="AY59" s="832"/>
      <c r="AZ59" s="832"/>
      <c r="BA59" s="832"/>
      <c r="BB59" s="832"/>
      <c r="BC59" s="832"/>
      <c r="BD59" s="832"/>
      <c r="BE59" s="832"/>
      <c r="BF59" s="832"/>
      <c r="BG59" s="832"/>
      <c r="BH59" s="832"/>
      <c r="BI59" s="832"/>
      <c r="BJ59" s="832"/>
      <c r="BK59" s="832"/>
      <c r="BL59" s="832"/>
      <c r="BM59" s="832"/>
      <c r="BN59" s="832"/>
      <c r="BO59" s="832"/>
      <c r="BP59" s="832"/>
      <c r="BQ59" s="832"/>
      <c r="BR59" s="832"/>
      <c r="BS59" s="832"/>
      <c r="BT59" s="832"/>
      <c r="BU59" s="832"/>
    </row>
    <row r="60" spans="1:73" s="881" customFormat="1" ht="21.75" customHeight="1">
      <c r="A60" s="878" t="s">
        <v>290</v>
      </c>
      <c r="B60" s="780">
        <v>37.06335</v>
      </c>
      <c r="C60" s="780"/>
      <c r="D60" s="879">
        <v>0</v>
      </c>
      <c r="E60" s="883">
        <v>0</v>
      </c>
      <c r="F60" s="880">
        <v>0</v>
      </c>
      <c r="G60" s="781">
        <v>0</v>
      </c>
      <c r="H60" s="862" t="s">
        <v>4</v>
      </c>
      <c r="I60" s="891"/>
      <c r="J60" s="832"/>
      <c r="K60" s="832"/>
      <c r="L60" s="832"/>
      <c r="M60" s="832"/>
      <c r="N60" s="832"/>
      <c r="O60" s="832"/>
      <c r="P60" s="832"/>
      <c r="Q60" s="832"/>
      <c r="R60" s="832"/>
      <c r="S60" s="832"/>
      <c r="T60" s="832"/>
      <c r="U60" s="832"/>
      <c r="V60" s="832"/>
      <c r="W60" s="832"/>
      <c r="X60" s="832"/>
      <c r="Y60" s="832"/>
      <c r="Z60" s="832"/>
      <c r="AA60" s="832"/>
      <c r="AB60" s="832"/>
      <c r="AC60" s="832"/>
      <c r="AD60" s="832"/>
      <c r="AE60" s="832"/>
      <c r="AF60" s="832"/>
      <c r="AG60" s="832"/>
      <c r="AH60" s="832"/>
      <c r="AI60" s="832"/>
      <c r="AJ60" s="832"/>
      <c r="AK60" s="832"/>
      <c r="AL60" s="832"/>
      <c r="AM60" s="832"/>
      <c r="AN60" s="832"/>
      <c r="AO60" s="832"/>
      <c r="AP60" s="832"/>
      <c r="AQ60" s="832"/>
      <c r="AR60" s="832"/>
      <c r="AS60" s="832"/>
      <c r="AT60" s="832"/>
      <c r="AU60" s="832"/>
      <c r="AV60" s="832"/>
      <c r="AW60" s="832"/>
      <c r="AX60" s="832"/>
      <c r="AY60" s="832"/>
      <c r="AZ60" s="832"/>
      <c r="BA60" s="832"/>
      <c r="BB60" s="832"/>
      <c r="BC60" s="832"/>
      <c r="BD60" s="832"/>
      <c r="BE60" s="832"/>
      <c r="BF60" s="832"/>
      <c r="BG60" s="832"/>
      <c r="BH60" s="832"/>
      <c r="BI60" s="832"/>
      <c r="BJ60" s="832"/>
      <c r="BK60" s="832"/>
      <c r="BL60" s="832"/>
      <c r="BM60" s="832"/>
      <c r="BN60" s="832"/>
      <c r="BO60" s="832"/>
      <c r="BP60" s="832"/>
      <c r="BQ60" s="832"/>
      <c r="BR60" s="832"/>
      <c r="BS60" s="832"/>
      <c r="BT60" s="832"/>
      <c r="BU60" s="832"/>
    </row>
    <row r="61" spans="1:73" s="881" customFormat="1" ht="21.75" customHeight="1">
      <c r="A61" s="878" t="s">
        <v>291</v>
      </c>
      <c r="B61" s="780">
        <v>1037.7184300000001</v>
      </c>
      <c r="C61" s="780"/>
      <c r="D61" s="879">
        <v>0</v>
      </c>
      <c r="E61" s="883">
        <v>0</v>
      </c>
      <c r="F61" s="880">
        <v>0</v>
      </c>
      <c r="G61" s="781">
        <v>0</v>
      </c>
      <c r="H61" s="862"/>
      <c r="I61" s="891"/>
      <c r="J61" s="832"/>
      <c r="K61" s="832"/>
      <c r="L61" s="832"/>
      <c r="M61" s="832"/>
      <c r="N61" s="832"/>
      <c r="O61" s="832"/>
      <c r="P61" s="832"/>
      <c r="Q61" s="832"/>
      <c r="R61" s="832"/>
      <c r="S61" s="832"/>
      <c r="T61" s="832"/>
      <c r="U61" s="832"/>
      <c r="V61" s="832"/>
      <c r="W61" s="832"/>
      <c r="X61" s="832"/>
      <c r="Y61" s="832"/>
      <c r="Z61" s="832"/>
      <c r="AA61" s="832"/>
      <c r="AB61" s="832"/>
      <c r="AC61" s="832"/>
      <c r="AD61" s="832"/>
      <c r="AE61" s="832"/>
      <c r="AF61" s="832"/>
      <c r="AG61" s="832"/>
      <c r="AH61" s="832"/>
      <c r="AI61" s="832"/>
      <c r="AJ61" s="832"/>
      <c r="AK61" s="832"/>
      <c r="AL61" s="832"/>
      <c r="AM61" s="832"/>
      <c r="AN61" s="832"/>
      <c r="AO61" s="832"/>
      <c r="AP61" s="832"/>
      <c r="AQ61" s="832"/>
      <c r="AR61" s="832"/>
      <c r="AS61" s="832"/>
      <c r="AT61" s="832"/>
      <c r="AU61" s="832"/>
      <c r="AV61" s="832"/>
      <c r="AW61" s="832"/>
      <c r="AX61" s="832"/>
      <c r="AY61" s="832"/>
      <c r="AZ61" s="832"/>
      <c r="BA61" s="832"/>
      <c r="BB61" s="832"/>
      <c r="BC61" s="832"/>
      <c r="BD61" s="832"/>
      <c r="BE61" s="832"/>
      <c r="BF61" s="832"/>
      <c r="BG61" s="832"/>
      <c r="BH61" s="832"/>
      <c r="BI61" s="832"/>
      <c r="BJ61" s="832"/>
      <c r="BK61" s="832"/>
      <c r="BL61" s="832"/>
      <c r="BM61" s="832"/>
      <c r="BN61" s="832"/>
      <c r="BO61" s="832"/>
      <c r="BP61" s="832"/>
      <c r="BQ61" s="832"/>
      <c r="BR61" s="832"/>
      <c r="BS61" s="832"/>
      <c r="BT61" s="832"/>
      <c r="BU61" s="832"/>
    </row>
    <row r="62" spans="1:73" s="881" customFormat="1" ht="21.75" customHeight="1">
      <c r="A62" s="878" t="s">
        <v>292</v>
      </c>
      <c r="B62" s="780">
        <v>226.37808999999996</v>
      </c>
      <c r="C62" s="780"/>
      <c r="D62" s="879">
        <v>0</v>
      </c>
      <c r="E62" s="883">
        <v>0</v>
      </c>
      <c r="F62" s="880">
        <v>0</v>
      </c>
      <c r="G62" s="781">
        <v>0</v>
      </c>
      <c r="H62" s="862" t="s">
        <v>4</v>
      </c>
      <c r="I62" s="891"/>
      <c r="J62" s="832"/>
      <c r="K62" s="832"/>
      <c r="L62" s="832"/>
      <c r="M62" s="832"/>
      <c r="N62" s="832"/>
      <c r="O62" s="832"/>
      <c r="P62" s="832"/>
      <c r="Q62" s="832"/>
      <c r="R62" s="832"/>
      <c r="S62" s="832"/>
      <c r="T62" s="832"/>
      <c r="U62" s="832"/>
      <c r="V62" s="832"/>
      <c r="W62" s="832"/>
      <c r="X62" s="832"/>
      <c r="Y62" s="832"/>
      <c r="Z62" s="832"/>
      <c r="AA62" s="832"/>
      <c r="AB62" s="832"/>
      <c r="AC62" s="832"/>
      <c r="AD62" s="832"/>
      <c r="AE62" s="832"/>
      <c r="AF62" s="832"/>
      <c r="AG62" s="832"/>
      <c r="AH62" s="832"/>
      <c r="AI62" s="832"/>
      <c r="AJ62" s="832"/>
      <c r="AK62" s="832"/>
      <c r="AL62" s="832"/>
      <c r="AM62" s="832"/>
      <c r="AN62" s="832"/>
      <c r="AO62" s="832"/>
      <c r="AP62" s="832"/>
      <c r="AQ62" s="832"/>
      <c r="AR62" s="832"/>
      <c r="AS62" s="832"/>
      <c r="AT62" s="832"/>
      <c r="AU62" s="832"/>
      <c r="AV62" s="832"/>
      <c r="AW62" s="832"/>
      <c r="AX62" s="832"/>
      <c r="AY62" s="832"/>
      <c r="AZ62" s="832"/>
      <c r="BA62" s="832"/>
      <c r="BB62" s="832"/>
      <c r="BC62" s="832"/>
      <c r="BD62" s="832"/>
      <c r="BE62" s="832"/>
      <c r="BF62" s="832"/>
      <c r="BG62" s="832"/>
      <c r="BH62" s="832"/>
      <c r="BI62" s="832"/>
      <c r="BJ62" s="832"/>
      <c r="BK62" s="832"/>
      <c r="BL62" s="832"/>
      <c r="BM62" s="832"/>
      <c r="BN62" s="832"/>
      <c r="BO62" s="832"/>
      <c r="BP62" s="832"/>
      <c r="BQ62" s="832"/>
      <c r="BR62" s="832"/>
      <c r="BS62" s="832"/>
      <c r="BT62" s="832"/>
      <c r="BU62" s="832"/>
    </row>
    <row r="63" spans="1:73" s="881" customFormat="1" ht="21.75" customHeight="1">
      <c r="A63" s="878" t="s">
        <v>753</v>
      </c>
      <c r="B63" s="780">
        <v>109.51198999999998</v>
      </c>
      <c r="C63" s="780"/>
      <c r="D63" s="879">
        <v>0</v>
      </c>
      <c r="E63" s="883">
        <v>0</v>
      </c>
      <c r="F63" s="880">
        <v>0</v>
      </c>
      <c r="G63" s="781">
        <v>0</v>
      </c>
      <c r="H63" s="862" t="s">
        <v>4</v>
      </c>
      <c r="I63" s="891"/>
      <c r="J63" s="832"/>
      <c r="K63" s="832"/>
      <c r="L63" s="832"/>
      <c r="M63" s="832"/>
      <c r="N63" s="832"/>
      <c r="O63" s="832"/>
      <c r="P63" s="832"/>
      <c r="Q63" s="832"/>
      <c r="R63" s="832"/>
      <c r="S63" s="832"/>
      <c r="T63" s="832"/>
      <c r="U63" s="832"/>
      <c r="V63" s="832"/>
      <c r="W63" s="832"/>
      <c r="X63" s="832"/>
      <c r="Y63" s="832"/>
      <c r="Z63" s="832"/>
      <c r="AA63" s="832"/>
      <c r="AB63" s="832"/>
      <c r="AC63" s="832"/>
      <c r="AD63" s="832"/>
      <c r="AE63" s="832"/>
      <c r="AF63" s="832"/>
      <c r="AG63" s="832"/>
      <c r="AH63" s="832"/>
      <c r="AI63" s="832"/>
      <c r="AJ63" s="832"/>
      <c r="AK63" s="832"/>
      <c r="AL63" s="832"/>
      <c r="AM63" s="832"/>
      <c r="AN63" s="832"/>
      <c r="AO63" s="832"/>
      <c r="AP63" s="832"/>
      <c r="AQ63" s="832"/>
      <c r="AR63" s="832"/>
      <c r="AS63" s="832"/>
      <c r="AT63" s="832"/>
      <c r="AU63" s="832"/>
      <c r="AV63" s="832"/>
      <c r="AW63" s="832"/>
      <c r="AX63" s="832"/>
      <c r="AY63" s="832"/>
      <c r="AZ63" s="832"/>
      <c r="BA63" s="832"/>
      <c r="BB63" s="832"/>
      <c r="BC63" s="832"/>
      <c r="BD63" s="832"/>
      <c r="BE63" s="832"/>
      <c r="BF63" s="832"/>
      <c r="BG63" s="832"/>
      <c r="BH63" s="832"/>
      <c r="BI63" s="832"/>
      <c r="BJ63" s="832"/>
      <c r="BK63" s="832"/>
      <c r="BL63" s="832"/>
      <c r="BM63" s="832"/>
      <c r="BN63" s="832"/>
      <c r="BO63" s="832"/>
      <c r="BP63" s="832"/>
      <c r="BQ63" s="832"/>
      <c r="BR63" s="832"/>
      <c r="BS63" s="832"/>
      <c r="BT63" s="832"/>
      <c r="BU63" s="832"/>
    </row>
    <row r="64" spans="1:73" s="881" customFormat="1" ht="21.75" customHeight="1">
      <c r="A64" s="878" t="s">
        <v>294</v>
      </c>
      <c r="B64" s="780">
        <v>8.4148399999999999</v>
      </c>
      <c r="C64" s="780"/>
      <c r="D64" s="879">
        <v>0</v>
      </c>
      <c r="E64" s="883">
        <v>0</v>
      </c>
      <c r="F64" s="880">
        <v>0</v>
      </c>
      <c r="G64" s="781">
        <v>0</v>
      </c>
      <c r="H64" s="862" t="s">
        <v>4</v>
      </c>
      <c r="I64" s="891"/>
      <c r="J64" s="832"/>
      <c r="K64" s="832"/>
      <c r="L64" s="832"/>
      <c r="M64" s="832"/>
      <c r="N64" s="832"/>
      <c r="O64" s="832"/>
      <c r="P64" s="832"/>
      <c r="Q64" s="832"/>
      <c r="R64" s="832"/>
      <c r="S64" s="832"/>
      <c r="T64" s="832"/>
      <c r="U64" s="832"/>
      <c r="V64" s="832"/>
      <c r="W64" s="832"/>
      <c r="X64" s="832"/>
      <c r="Y64" s="832"/>
      <c r="Z64" s="832"/>
      <c r="AA64" s="832"/>
      <c r="AB64" s="832"/>
      <c r="AC64" s="832"/>
      <c r="AD64" s="832"/>
      <c r="AE64" s="832"/>
      <c r="AF64" s="832"/>
      <c r="AG64" s="832"/>
      <c r="AH64" s="832"/>
      <c r="AI64" s="832"/>
      <c r="AJ64" s="832"/>
      <c r="AK64" s="832"/>
      <c r="AL64" s="832"/>
      <c r="AM64" s="832"/>
      <c r="AN64" s="832"/>
      <c r="AO64" s="832"/>
      <c r="AP64" s="832"/>
      <c r="AQ64" s="832"/>
      <c r="AR64" s="832"/>
      <c r="AS64" s="832"/>
      <c r="AT64" s="832"/>
      <c r="AU64" s="832"/>
      <c r="AV64" s="832"/>
      <c r="AW64" s="832"/>
      <c r="AX64" s="832"/>
      <c r="AY64" s="832"/>
      <c r="AZ64" s="832"/>
      <c r="BA64" s="832"/>
      <c r="BB64" s="832"/>
      <c r="BC64" s="832"/>
      <c r="BD64" s="832"/>
      <c r="BE64" s="832"/>
      <c r="BF64" s="832"/>
      <c r="BG64" s="832"/>
      <c r="BH64" s="832"/>
      <c r="BI64" s="832"/>
      <c r="BJ64" s="832"/>
      <c r="BK64" s="832"/>
      <c r="BL64" s="832"/>
      <c r="BM64" s="832"/>
      <c r="BN64" s="832"/>
      <c r="BO64" s="832"/>
      <c r="BP64" s="832"/>
      <c r="BQ64" s="832"/>
      <c r="BR64" s="832"/>
      <c r="BS64" s="832"/>
      <c r="BT64" s="832"/>
      <c r="BU64" s="832"/>
    </row>
    <row r="65" spans="1:73" s="881" customFormat="1" ht="21.95" customHeight="1">
      <c r="A65" s="878" t="s">
        <v>295</v>
      </c>
      <c r="B65" s="780">
        <v>4962.2823199999993</v>
      </c>
      <c r="C65" s="780"/>
      <c r="D65" s="879">
        <v>0</v>
      </c>
      <c r="E65" s="883">
        <v>0</v>
      </c>
      <c r="F65" s="880">
        <v>0</v>
      </c>
      <c r="G65" s="781">
        <v>0</v>
      </c>
      <c r="H65" s="862" t="s">
        <v>4</v>
      </c>
      <c r="I65" s="891"/>
      <c r="J65" s="832"/>
      <c r="K65" s="832"/>
      <c r="L65" s="832"/>
      <c r="M65" s="832"/>
      <c r="N65" s="832"/>
      <c r="O65" s="832"/>
      <c r="P65" s="832"/>
      <c r="Q65" s="832"/>
      <c r="R65" s="832"/>
      <c r="S65" s="832"/>
      <c r="T65" s="832"/>
      <c r="U65" s="832"/>
      <c r="V65" s="832"/>
      <c r="W65" s="832"/>
      <c r="X65" s="832"/>
      <c r="Y65" s="832"/>
      <c r="Z65" s="832"/>
      <c r="AA65" s="832"/>
      <c r="AB65" s="832"/>
      <c r="AC65" s="832"/>
      <c r="AD65" s="832"/>
      <c r="AE65" s="832"/>
      <c r="AF65" s="832"/>
      <c r="AG65" s="832"/>
      <c r="AH65" s="832"/>
      <c r="AI65" s="832"/>
      <c r="AJ65" s="832"/>
      <c r="AK65" s="832"/>
      <c r="AL65" s="832"/>
      <c r="AM65" s="832"/>
      <c r="AN65" s="832"/>
      <c r="AO65" s="832"/>
      <c r="AP65" s="832"/>
      <c r="AQ65" s="832"/>
      <c r="AR65" s="832"/>
      <c r="AS65" s="832"/>
      <c r="AT65" s="832"/>
      <c r="AU65" s="832"/>
      <c r="AV65" s="832"/>
      <c r="AW65" s="832"/>
      <c r="AX65" s="832"/>
      <c r="AY65" s="832"/>
      <c r="AZ65" s="832"/>
      <c r="BA65" s="832"/>
      <c r="BB65" s="832"/>
      <c r="BC65" s="832"/>
      <c r="BD65" s="832"/>
      <c r="BE65" s="832"/>
      <c r="BF65" s="832"/>
      <c r="BG65" s="832"/>
      <c r="BH65" s="832"/>
      <c r="BI65" s="832"/>
      <c r="BJ65" s="832"/>
      <c r="BK65" s="832"/>
      <c r="BL65" s="832"/>
      <c r="BM65" s="832"/>
      <c r="BN65" s="832"/>
      <c r="BO65" s="832"/>
      <c r="BP65" s="832"/>
      <c r="BQ65" s="832"/>
      <c r="BR65" s="832"/>
      <c r="BS65" s="832"/>
      <c r="BT65" s="832"/>
      <c r="BU65" s="832"/>
    </row>
    <row r="66" spans="1:73" s="881" customFormat="1" ht="21.95" customHeight="1">
      <c r="A66" s="878" t="s">
        <v>296</v>
      </c>
      <c r="B66" s="780">
        <v>8798.8768600000003</v>
      </c>
      <c r="C66" s="780"/>
      <c r="D66" s="879">
        <v>0</v>
      </c>
      <c r="E66" s="883">
        <v>0</v>
      </c>
      <c r="F66" s="880">
        <v>0</v>
      </c>
      <c r="G66" s="781">
        <v>0</v>
      </c>
      <c r="H66" s="862" t="s">
        <v>4</v>
      </c>
      <c r="I66" s="891"/>
      <c r="J66" s="832"/>
      <c r="K66" s="832"/>
      <c r="L66" s="832"/>
      <c r="M66" s="832"/>
      <c r="N66" s="832"/>
      <c r="O66" s="832"/>
      <c r="P66" s="832"/>
      <c r="Q66" s="832"/>
      <c r="R66" s="832"/>
      <c r="S66" s="832"/>
      <c r="T66" s="832"/>
      <c r="U66" s="832"/>
      <c r="V66" s="832"/>
      <c r="W66" s="832"/>
      <c r="X66" s="832"/>
      <c r="Y66" s="832"/>
      <c r="Z66" s="832"/>
      <c r="AA66" s="832"/>
      <c r="AB66" s="832"/>
      <c r="AC66" s="832"/>
      <c r="AD66" s="832"/>
      <c r="AE66" s="832"/>
      <c r="AF66" s="832"/>
      <c r="AG66" s="832"/>
      <c r="AH66" s="832"/>
      <c r="AI66" s="832"/>
      <c r="AJ66" s="832"/>
      <c r="AK66" s="832"/>
      <c r="AL66" s="832"/>
      <c r="AM66" s="832"/>
      <c r="AN66" s="832"/>
      <c r="AO66" s="832"/>
      <c r="AP66" s="832"/>
      <c r="AQ66" s="832"/>
      <c r="AR66" s="832"/>
      <c r="AS66" s="832"/>
      <c r="AT66" s="832"/>
      <c r="AU66" s="832"/>
      <c r="AV66" s="832"/>
      <c r="AW66" s="832"/>
      <c r="AX66" s="832"/>
      <c r="AY66" s="832"/>
      <c r="AZ66" s="832"/>
      <c r="BA66" s="832"/>
      <c r="BB66" s="832"/>
      <c r="BC66" s="832"/>
      <c r="BD66" s="832"/>
      <c r="BE66" s="832"/>
      <c r="BF66" s="832"/>
      <c r="BG66" s="832"/>
      <c r="BH66" s="832"/>
      <c r="BI66" s="832"/>
      <c r="BJ66" s="832"/>
      <c r="BK66" s="832"/>
      <c r="BL66" s="832"/>
      <c r="BM66" s="832"/>
      <c r="BN66" s="832"/>
      <c r="BO66" s="832"/>
      <c r="BP66" s="832"/>
      <c r="BQ66" s="832"/>
      <c r="BR66" s="832"/>
      <c r="BS66" s="832"/>
      <c r="BT66" s="832"/>
      <c r="BU66" s="832"/>
    </row>
    <row r="67" spans="1:73" s="881" customFormat="1" ht="21.95" customHeight="1">
      <c r="A67" s="878" t="s">
        <v>297</v>
      </c>
      <c r="B67" s="780">
        <v>3035.4818299999993</v>
      </c>
      <c r="C67" s="780"/>
      <c r="D67" s="879">
        <v>0</v>
      </c>
      <c r="E67" s="883">
        <v>0</v>
      </c>
      <c r="F67" s="880">
        <v>0</v>
      </c>
      <c r="G67" s="781">
        <v>0</v>
      </c>
      <c r="H67" s="862" t="s">
        <v>4</v>
      </c>
      <c r="I67" s="891"/>
      <c r="J67" s="832"/>
      <c r="K67" s="832"/>
      <c r="L67" s="832"/>
      <c r="M67" s="832"/>
      <c r="N67" s="832"/>
      <c r="O67" s="832"/>
      <c r="P67" s="832"/>
      <c r="Q67" s="832"/>
      <c r="R67" s="832"/>
      <c r="S67" s="832"/>
      <c r="T67" s="832"/>
      <c r="U67" s="832"/>
      <c r="V67" s="832"/>
      <c r="W67" s="832"/>
      <c r="X67" s="832"/>
      <c r="Y67" s="832"/>
      <c r="Z67" s="832"/>
      <c r="AA67" s="832"/>
      <c r="AB67" s="832"/>
      <c r="AC67" s="832"/>
      <c r="AD67" s="832"/>
      <c r="AE67" s="832"/>
      <c r="AF67" s="832"/>
      <c r="AG67" s="832"/>
      <c r="AH67" s="832"/>
      <c r="AI67" s="832"/>
      <c r="AJ67" s="832"/>
      <c r="AK67" s="832"/>
      <c r="AL67" s="832"/>
      <c r="AM67" s="832"/>
      <c r="AN67" s="832"/>
      <c r="AO67" s="832"/>
      <c r="AP67" s="832"/>
      <c r="AQ67" s="832"/>
      <c r="AR67" s="832"/>
      <c r="AS67" s="832"/>
      <c r="AT67" s="832"/>
      <c r="AU67" s="832"/>
      <c r="AV67" s="832"/>
      <c r="AW67" s="832"/>
      <c r="AX67" s="832"/>
      <c r="AY67" s="832"/>
      <c r="AZ67" s="832"/>
      <c r="BA67" s="832"/>
      <c r="BB67" s="832"/>
      <c r="BC67" s="832"/>
      <c r="BD67" s="832"/>
      <c r="BE67" s="832"/>
      <c r="BF67" s="832"/>
      <c r="BG67" s="832"/>
      <c r="BH67" s="832"/>
      <c r="BI67" s="832"/>
      <c r="BJ67" s="832"/>
      <c r="BK67" s="832"/>
      <c r="BL67" s="832"/>
      <c r="BM67" s="832"/>
      <c r="BN67" s="832"/>
      <c r="BO67" s="832"/>
      <c r="BP67" s="832"/>
      <c r="BQ67" s="832"/>
      <c r="BR67" s="832"/>
      <c r="BS67" s="832"/>
      <c r="BT67" s="832"/>
      <c r="BU67" s="832"/>
    </row>
    <row r="68" spans="1:73" s="881" customFormat="1" ht="21.95" customHeight="1">
      <c r="A68" s="878" t="s">
        <v>298</v>
      </c>
      <c r="B68" s="780">
        <v>182.69889000000001</v>
      </c>
      <c r="C68" s="780"/>
      <c r="D68" s="879">
        <v>0</v>
      </c>
      <c r="E68" s="883">
        <v>0</v>
      </c>
      <c r="F68" s="880">
        <v>0</v>
      </c>
      <c r="G68" s="781">
        <v>0</v>
      </c>
      <c r="H68" s="862" t="s">
        <v>4</v>
      </c>
      <c r="I68" s="891"/>
      <c r="J68" s="832"/>
      <c r="K68" s="832"/>
      <c r="L68" s="832"/>
      <c r="M68" s="832"/>
      <c r="N68" s="832"/>
      <c r="O68" s="832"/>
      <c r="P68" s="832"/>
      <c r="Q68" s="832"/>
      <c r="R68" s="832"/>
      <c r="S68" s="832"/>
      <c r="T68" s="832"/>
      <c r="U68" s="832"/>
      <c r="V68" s="832"/>
      <c r="W68" s="832"/>
      <c r="X68" s="832"/>
      <c r="Y68" s="832"/>
      <c r="Z68" s="832"/>
      <c r="AA68" s="832"/>
      <c r="AB68" s="832"/>
      <c r="AC68" s="832"/>
      <c r="AD68" s="832"/>
      <c r="AE68" s="832"/>
      <c r="AF68" s="832"/>
      <c r="AG68" s="832"/>
      <c r="AH68" s="832"/>
      <c r="AI68" s="832"/>
      <c r="AJ68" s="832"/>
      <c r="AK68" s="832"/>
      <c r="AL68" s="832"/>
      <c r="AM68" s="832"/>
      <c r="AN68" s="832"/>
      <c r="AO68" s="832"/>
      <c r="AP68" s="832"/>
      <c r="AQ68" s="832"/>
      <c r="AR68" s="832"/>
      <c r="AS68" s="832"/>
      <c r="AT68" s="832"/>
      <c r="AU68" s="832"/>
      <c r="AV68" s="832"/>
      <c r="AW68" s="832"/>
      <c r="AX68" s="832"/>
      <c r="AY68" s="832"/>
      <c r="AZ68" s="832"/>
      <c r="BA68" s="832"/>
      <c r="BB68" s="832"/>
      <c r="BC68" s="832"/>
      <c r="BD68" s="832"/>
      <c r="BE68" s="832"/>
      <c r="BF68" s="832"/>
      <c r="BG68" s="832"/>
      <c r="BH68" s="832"/>
      <c r="BI68" s="832"/>
      <c r="BJ68" s="832"/>
      <c r="BK68" s="832"/>
      <c r="BL68" s="832"/>
      <c r="BM68" s="832"/>
      <c r="BN68" s="832"/>
      <c r="BO68" s="832"/>
      <c r="BP68" s="832"/>
      <c r="BQ68" s="832"/>
      <c r="BR68" s="832"/>
      <c r="BS68" s="832"/>
      <c r="BT68" s="832"/>
      <c r="BU68" s="832"/>
    </row>
    <row r="69" spans="1:73" s="881" customFormat="1" ht="21.95" customHeight="1">
      <c r="A69" s="878" t="s">
        <v>299</v>
      </c>
      <c r="B69" s="780">
        <v>246.77233999999999</v>
      </c>
      <c r="C69" s="780"/>
      <c r="D69" s="879">
        <v>0</v>
      </c>
      <c r="E69" s="883">
        <v>0</v>
      </c>
      <c r="F69" s="880">
        <v>0</v>
      </c>
      <c r="G69" s="781">
        <v>0</v>
      </c>
      <c r="H69" s="862" t="s">
        <v>4</v>
      </c>
      <c r="I69" s="891"/>
      <c r="J69" s="832"/>
      <c r="K69" s="832"/>
      <c r="L69" s="832"/>
      <c r="M69" s="832"/>
      <c r="N69" s="832"/>
      <c r="O69" s="832"/>
      <c r="P69" s="832"/>
      <c r="Q69" s="832"/>
      <c r="R69" s="832"/>
      <c r="S69" s="832"/>
      <c r="T69" s="832"/>
      <c r="U69" s="832"/>
      <c r="V69" s="832"/>
      <c r="W69" s="832"/>
      <c r="X69" s="832"/>
      <c r="Y69" s="832"/>
      <c r="Z69" s="832"/>
      <c r="AA69" s="832"/>
      <c r="AB69" s="832"/>
      <c r="AC69" s="832"/>
      <c r="AD69" s="832"/>
      <c r="AE69" s="832"/>
      <c r="AF69" s="832"/>
      <c r="AG69" s="832"/>
      <c r="AH69" s="832"/>
      <c r="AI69" s="832"/>
      <c r="AJ69" s="832"/>
      <c r="AK69" s="832"/>
      <c r="AL69" s="832"/>
      <c r="AM69" s="832"/>
      <c r="AN69" s="832"/>
      <c r="AO69" s="832"/>
      <c r="AP69" s="832"/>
      <c r="AQ69" s="832"/>
      <c r="AR69" s="832"/>
      <c r="AS69" s="832"/>
      <c r="AT69" s="832"/>
      <c r="AU69" s="832"/>
      <c r="AV69" s="832"/>
      <c r="AW69" s="832"/>
      <c r="AX69" s="832"/>
      <c r="AY69" s="832"/>
      <c r="AZ69" s="832"/>
      <c r="BA69" s="832"/>
      <c r="BB69" s="832"/>
      <c r="BC69" s="832"/>
      <c r="BD69" s="832"/>
      <c r="BE69" s="832"/>
      <c r="BF69" s="832"/>
      <c r="BG69" s="832"/>
      <c r="BH69" s="832"/>
      <c r="BI69" s="832"/>
      <c r="BJ69" s="832"/>
      <c r="BK69" s="832"/>
      <c r="BL69" s="832"/>
      <c r="BM69" s="832"/>
      <c r="BN69" s="832"/>
      <c r="BO69" s="832"/>
      <c r="BP69" s="832"/>
      <c r="BQ69" s="832"/>
      <c r="BR69" s="832"/>
      <c r="BS69" s="832"/>
      <c r="BT69" s="832"/>
      <c r="BU69" s="832"/>
    </row>
    <row r="70" spans="1:73" s="881" customFormat="1" ht="21.95" customHeight="1">
      <c r="A70" s="878" t="s">
        <v>300</v>
      </c>
      <c r="B70" s="780">
        <v>400.38277999999997</v>
      </c>
      <c r="C70" s="780"/>
      <c r="D70" s="879">
        <v>0</v>
      </c>
      <c r="E70" s="883">
        <v>0</v>
      </c>
      <c r="F70" s="880">
        <v>0</v>
      </c>
      <c r="G70" s="781">
        <v>0</v>
      </c>
      <c r="H70" s="862" t="s">
        <v>4</v>
      </c>
      <c r="I70" s="891"/>
      <c r="J70" s="832"/>
      <c r="K70" s="832"/>
      <c r="L70" s="832"/>
      <c r="M70" s="832"/>
      <c r="N70" s="832"/>
      <c r="O70" s="832"/>
      <c r="P70" s="832"/>
      <c r="Q70" s="832"/>
      <c r="R70" s="832"/>
      <c r="S70" s="832"/>
      <c r="T70" s="832"/>
      <c r="U70" s="832"/>
      <c r="V70" s="832"/>
      <c r="W70" s="832"/>
      <c r="X70" s="832"/>
      <c r="Y70" s="832"/>
      <c r="Z70" s="832"/>
      <c r="AA70" s="832"/>
      <c r="AB70" s="832"/>
      <c r="AC70" s="832"/>
      <c r="AD70" s="832"/>
      <c r="AE70" s="832"/>
      <c r="AF70" s="832"/>
      <c r="AG70" s="832"/>
      <c r="AH70" s="832"/>
      <c r="AI70" s="832"/>
      <c r="AJ70" s="832"/>
      <c r="AK70" s="832"/>
      <c r="AL70" s="832"/>
      <c r="AM70" s="832"/>
      <c r="AN70" s="832"/>
      <c r="AO70" s="832"/>
      <c r="AP70" s="832"/>
      <c r="AQ70" s="832"/>
      <c r="AR70" s="832"/>
      <c r="AS70" s="832"/>
      <c r="AT70" s="832"/>
      <c r="AU70" s="832"/>
      <c r="AV70" s="832"/>
      <c r="AW70" s="832"/>
      <c r="AX70" s="832"/>
      <c r="AY70" s="832"/>
      <c r="AZ70" s="832"/>
      <c r="BA70" s="832"/>
      <c r="BB70" s="832"/>
      <c r="BC70" s="832"/>
      <c r="BD70" s="832"/>
      <c r="BE70" s="832"/>
      <c r="BF70" s="832"/>
      <c r="BG70" s="832"/>
      <c r="BH70" s="832"/>
      <c r="BI70" s="832"/>
      <c r="BJ70" s="832"/>
      <c r="BK70" s="832"/>
      <c r="BL70" s="832"/>
      <c r="BM70" s="832"/>
      <c r="BN70" s="832"/>
      <c r="BO70" s="832"/>
      <c r="BP70" s="832"/>
      <c r="BQ70" s="832"/>
      <c r="BR70" s="832"/>
      <c r="BS70" s="832"/>
      <c r="BT70" s="832"/>
      <c r="BU70" s="832"/>
    </row>
    <row r="71" spans="1:73" s="881" customFormat="1" ht="21.95" customHeight="1">
      <c r="A71" s="878" t="s">
        <v>301</v>
      </c>
      <c r="B71" s="780">
        <v>1481.8818399999998</v>
      </c>
      <c r="C71" s="780"/>
      <c r="D71" s="879">
        <v>0</v>
      </c>
      <c r="E71" s="883">
        <v>0</v>
      </c>
      <c r="F71" s="880">
        <v>0</v>
      </c>
      <c r="G71" s="781">
        <v>0</v>
      </c>
      <c r="H71" s="862" t="s">
        <v>4</v>
      </c>
      <c r="I71" s="891"/>
      <c r="J71" s="832"/>
      <c r="K71" s="832"/>
      <c r="L71" s="832"/>
      <c r="M71" s="832"/>
      <c r="N71" s="832"/>
      <c r="O71" s="832"/>
      <c r="P71" s="832"/>
      <c r="Q71" s="832"/>
      <c r="R71" s="832"/>
      <c r="S71" s="832"/>
      <c r="T71" s="832"/>
      <c r="U71" s="832"/>
      <c r="V71" s="832"/>
      <c r="W71" s="832"/>
      <c r="X71" s="832"/>
      <c r="Y71" s="832"/>
      <c r="Z71" s="832"/>
      <c r="AA71" s="832"/>
      <c r="AB71" s="832"/>
      <c r="AC71" s="832"/>
      <c r="AD71" s="832"/>
      <c r="AE71" s="832"/>
      <c r="AF71" s="832"/>
      <c r="AG71" s="832"/>
      <c r="AH71" s="832"/>
      <c r="AI71" s="832"/>
      <c r="AJ71" s="832"/>
      <c r="AK71" s="832"/>
      <c r="AL71" s="832"/>
      <c r="AM71" s="832"/>
      <c r="AN71" s="832"/>
      <c r="AO71" s="832"/>
      <c r="AP71" s="832"/>
      <c r="AQ71" s="832"/>
      <c r="AR71" s="832"/>
      <c r="AS71" s="832"/>
      <c r="AT71" s="832"/>
      <c r="AU71" s="832"/>
      <c r="AV71" s="832"/>
      <c r="AW71" s="832"/>
      <c r="AX71" s="832"/>
      <c r="AY71" s="832"/>
      <c r="AZ71" s="832"/>
      <c r="BA71" s="832"/>
      <c r="BB71" s="832"/>
      <c r="BC71" s="832"/>
      <c r="BD71" s="832"/>
      <c r="BE71" s="832"/>
      <c r="BF71" s="832"/>
      <c r="BG71" s="832"/>
      <c r="BH71" s="832"/>
      <c r="BI71" s="832"/>
      <c r="BJ71" s="832"/>
      <c r="BK71" s="832"/>
      <c r="BL71" s="832"/>
      <c r="BM71" s="832"/>
      <c r="BN71" s="832"/>
      <c r="BO71" s="832"/>
      <c r="BP71" s="832"/>
      <c r="BQ71" s="832"/>
      <c r="BR71" s="832"/>
      <c r="BS71" s="832"/>
      <c r="BT71" s="832"/>
      <c r="BU71" s="832"/>
    </row>
    <row r="72" spans="1:73" s="881" customFormat="1" ht="21.95" customHeight="1">
      <c r="A72" s="878" t="s">
        <v>302</v>
      </c>
      <c r="B72" s="780">
        <v>361.79359999999997</v>
      </c>
      <c r="C72" s="780"/>
      <c r="D72" s="879">
        <v>0</v>
      </c>
      <c r="E72" s="883">
        <v>0</v>
      </c>
      <c r="F72" s="880">
        <v>0</v>
      </c>
      <c r="G72" s="781">
        <v>0</v>
      </c>
      <c r="H72" s="862" t="s">
        <v>4</v>
      </c>
      <c r="I72" s="891"/>
      <c r="J72" s="832"/>
      <c r="K72" s="832"/>
      <c r="L72" s="832"/>
      <c r="M72" s="832"/>
      <c r="N72" s="832"/>
      <c r="O72" s="832"/>
      <c r="P72" s="832"/>
      <c r="Q72" s="832"/>
      <c r="R72" s="832"/>
      <c r="S72" s="832"/>
      <c r="T72" s="832"/>
      <c r="U72" s="832"/>
      <c r="V72" s="832"/>
      <c r="W72" s="832"/>
      <c r="X72" s="832"/>
      <c r="Y72" s="832"/>
      <c r="Z72" s="832"/>
      <c r="AA72" s="832"/>
      <c r="AB72" s="832"/>
      <c r="AC72" s="832"/>
      <c r="AD72" s="832"/>
      <c r="AE72" s="832"/>
      <c r="AF72" s="832"/>
      <c r="AG72" s="832"/>
      <c r="AH72" s="832"/>
      <c r="AI72" s="832"/>
      <c r="AJ72" s="832"/>
      <c r="AK72" s="832"/>
      <c r="AL72" s="832"/>
      <c r="AM72" s="832"/>
      <c r="AN72" s="832"/>
      <c r="AO72" s="832"/>
      <c r="AP72" s="832"/>
      <c r="AQ72" s="832"/>
      <c r="AR72" s="832"/>
      <c r="AS72" s="832"/>
      <c r="AT72" s="832"/>
      <c r="AU72" s="832"/>
      <c r="AV72" s="832"/>
      <c r="AW72" s="832"/>
      <c r="AX72" s="832"/>
      <c r="AY72" s="832"/>
      <c r="AZ72" s="832"/>
      <c r="BA72" s="832"/>
      <c r="BB72" s="832"/>
      <c r="BC72" s="832"/>
      <c r="BD72" s="832"/>
      <c r="BE72" s="832"/>
      <c r="BF72" s="832"/>
      <c r="BG72" s="832"/>
      <c r="BH72" s="832"/>
      <c r="BI72" s="832"/>
      <c r="BJ72" s="832"/>
      <c r="BK72" s="832"/>
      <c r="BL72" s="832"/>
      <c r="BM72" s="832"/>
      <c r="BN72" s="832"/>
      <c r="BO72" s="832"/>
      <c r="BP72" s="832"/>
      <c r="BQ72" s="832"/>
      <c r="BR72" s="832"/>
      <c r="BS72" s="832"/>
      <c r="BT72" s="832"/>
      <c r="BU72" s="832"/>
    </row>
    <row r="73" spans="1:73" s="881" customFormat="1" ht="21.95" customHeight="1">
      <c r="A73" s="878" t="s">
        <v>303</v>
      </c>
      <c r="B73" s="780">
        <v>750.69690999999989</v>
      </c>
      <c r="C73" s="780"/>
      <c r="D73" s="879">
        <v>0</v>
      </c>
      <c r="E73" s="883">
        <v>0</v>
      </c>
      <c r="F73" s="880">
        <v>0</v>
      </c>
      <c r="G73" s="781">
        <v>0</v>
      </c>
      <c r="H73" s="862" t="s">
        <v>4</v>
      </c>
      <c r="I73" s="891"/>
      <c r="J73" s="832"/>
      <c r="K73" s="832"/>
      <c r="L73" s="832"/>
      <c r="M73" s="832"/>
      <c r="N73" s="832"/>
      <c r="O73" s="832"/>
      <c r="P73" s="832"/>
      <c r="Q73" s="832"/>
      <c r="R73" s="832"/>
      <c r="S73" s="832"/>
      <c r="T73" s="832"/>
      <c r="U73" s="832"/>
      <c r="V73" s="832"/>
      <c r="W73" s="832"/>
      <c r="X73" s="832"/>
      <c r="Y73" s="832"/>
      <c r="Z73" s="832"/>
      <c r="AA73" s="832"/>
      <c r="AB73" s="832"/>
      <c r="AC73" s="832"/>
      <c r="AD73" s="832"/>
      <c r="AE73" s="832"/>
      <c r="AF73" s="832"/>
      <c r="AG73" s="832"/>
      <c r="AH73" s="832"/>
      <c r="AI73" s="832"/>
      <c r="AJ73" s="832"/>
      <c r="AK73" s="832"/>
      <c r="AL73" s="832"/>
      <c r="AM73" s="832"/>
      <c r="AN73" s="832"/>
      <c r="AO73" s="832"/>
      <c r="AP73" s="832"/>
      <c r="AQ73" s="832"/>
      <c r="AR73" s="832"/>
      <c r="AS73" s="832"/>
      <c r="AT73" s="832"/>
      <c r="AU73" s="832"/>
      <c r="AV73" s="832"/>
      <c r="AW73" s="832"/>
      <c r="AX73" s="832"/>
      <c r="AY73" s="832"/>
      <c r="AZ73" s="832"/>
      <c r="BA73" s="832"/>
      <c r="BB73" s="832"/>
      <c r="BC73" s="832"/>
      <c r="BD73" s="832"/>
      <c r="BE73" s="832"/>
      <c r="BF73" s="832"/>
      <c r="BG73" s="832"/>
      <c r="BH73" s="832"/>
      <c r="BI73" s="832"/>
      <c r="BJ73" s="832"/>
      <c r="BK73" s="832"/>
      <c r="BL73" s="832"/>
      <c r="BM73" s="832"/>
      <c r="BN73" s="832"/>
      <c r="BO73" s="832"/>
      <c r="BP73" s="832"/>
      <c r="BQ73" s="832"/>
      <c r="BR73" s="832"/>
      <c r="BS73" s="832"/>
      <c r="BT73" s="832"/>
      <c r="BU73" s="832"/>
    </row>
    <row r="74" spans="1:73" s="881" customFormat="1" ht="21.95" customHeight="1">
      <c r="A74" s="878" t="s">
        <v>304</v>
      </c>
      <c r="B74" s="780">
        <v>802.15310999999997</v>
      </c>
      <c r="C74" s="780"/>
      <c r="D74" s="879">
        <v>0</v>
      </c>
      <c r="E74" s="883">
        <v>0</v>
      </c>
      <c r="F74" s="880">
        <v>0</v>
      </c>
      <c r="G74" s="781">
        <v>0</v>
      </c>
      <c r="H74" s="862" t="s">
        <v>4</v>
      </c>
      <c r="I74" s="891"/>
      <c r="J74" s="832"/>
      <c r="K74" s="832"/>
      <c r="L74" s="832"/>
      <c r="M74" s="832"/>
      <c r="N74" s="832"/>
      <c r="O74" s="832"/>
      <c r="P74" s="832"/>
      <c r="Q74" s="832"/>
      <c r="R74" s="832"/>
      <c r="S74" s="832"/>
      <c r="T74" s="832"/>
      <c r="U74" s="832"/>
      <c r="V74" s="832"/>
      <c r="W74" s="832"/>
      <c r="X74" s="832"/>
      <c r="Y74" s="832"/>
      <c r="Z74" s="832"/>
      <c r="AA74" s="832"/>
      <c r="AB74" s="832"/>
      <c r="AC74" s="832"/>
      <c r="AD74" s="832"/>
      <c r="AE74" s="832"/>
      <c r="AF74" s="832"/>
      <c r="AG74" s="832"/>
      <c r="AH74" s="832"/>
      <c r="AI74" s="832"/>
      <c r="AJ74" s="832"/>
      <c r="AK74" s="832"/>
      <c r="AL74" s="832"/>
      <c r="AM74" s="832"/>
      <c r="AN74" s="832"/>
      <c r="AO74" s="832"/>
      <c r="AP74" s="832"/>
      <c r="AQ74" s="832"/>
      <c r="AR74" s="832"/>
      <c r="AS74" s="832"/>
      <c r="AT74" s="832"/>
      <c r="AU74" s="832"/>
      <c r="AV74" s="832"/>
      <c r="AW74" s="832"/>
      <c r="AX74" s="832"/>
      <c r="AY74" s="832"/>
      <c r="AZ74" s="832"/>
      <c r="BA74" s="832"/>
      <c r="BB74" s="832"/>
      <c r="BC74" s="832"/>
      <c r="BD74" s="832"/>
      <c r="BE74" s="832"/>
      <c r="BF74" s="832"/>
      <c r="BG74" s="832"/>
      <c r="BH74" s="832"/>
      <c r="BI74" s="832"/>
      <c r="BJ74" s="832"/>
      <c r="BK74" s="832"/>
      <c r="BL74" s="832"/>
      <c r="BM74" s="832"/>
      <c r="BN74" s="832"/>
      <c r="BO74" s="832"/>
      <c r="BP74" s="832"/>
      <c r="BQ74" s="832"/>
      <c r="BR74" s="832"/>
      <c r="BS74" s="832"/>
      <c r="BT74" s="832"/>
      <c r="BU74" s="832"/>
    </row>
    <row r="75" spans="1:73" s="881" customFormat="1" ht="21.95" customHeight="1">
      <c r="A75" s="878" t="s">
        <v>305</v>
      </c>
      <c r="B75" s="780">
        <v>51.833239999999989</v>
      </c>
      <c r="C75" s="780"/>
      <c r="D75" s="879">
        <v>0</v>
      </c>
      <c r="E75" s="883">
        <v>0</v>
      </c>
      <c r="F75" s="880">
        <v>0</v>
      </c>
      <c r="G75" s="781">
        <v>0</v>
      </c>
      <c r="H75" s="862"/>
      <c r="I75" s="891"/>
      <c r="J75" s="832"/>
      <c r="K75" s="832"/>
      <c r="L75" s="832"/>
      <c r="M75" s="832"/>
      <c r="N75" s="832"/>
      <c r="O75" s="832"/>
      <c r="P75" s="832"/>
      <c r="Q75" s="832"/>
      <c r="R75" s="832"/>
      <c r="S75" s="832"/>
      <c r="T75" s="832"/>
      <c r="U75" s="832"/>
      <c r="V75" s="832"/>
      <c r="W75" s="832"/>
      <c r="X75" s="832"/>
      <c r="Y75" s="832"/>
      <c r="Z75" s="832"/>
      <c r="AA75" s="832"/>
      <c r="AB75" s="832"/>
      <c r="AC75" s="832"/>
      <c r="AD75" s="832"/>
      <c r="AE75" s="832"/>
      <c r="AF75" s="832"/>
      <c r="AG75" s="832"/>
      <c r="AH75" s="832"/>
      <c r="AI75" s="832"/>
      <c r="AJ75" s="832"/>
      <c r="AK75" s="832"/>
      <c r="AL75" s="832"/>
      <c r="AM75" s="832"/>
      <c r="AN75" s="832"/>
      <c r="AO75" s="832"/>
      <c r="AP75" s="832"/>
      <c r="AQ75" s="832"/>
      <c r="AR75" s="832"/>
      <c r="AS75" s="832"/>
      <c r="AT75" s="832"/>
      <c r="AU75" s="832"/>
      <c r="AV75" s="832"/>
      <c r="AW75" s="832"/>
      <c r="AX75" s="832"/>
      <c r="AY75" s="832"/>
      <c r="AZ75" s="832"/>
      <c r="BA75" s="832"/>
      <c r="BB75" s="832"/>
      <c r="BC75" s="832"/>
      <c r="BD75" s="832"/>
      <c r="BE75" s="832"/>
      <c r="BF75" s="832"/>
      <c r="BG75" s="832"/>
      <c r="BH75" s="832"/>
      <c r="BI75" s="832"/>
      <c r="BJ75" s="832"/>
      <c r="BK75" s="832"/>
      <c r="BL75" s="832"/>
      <c r="BM75" s="832"/>
      <c r="BN75" s="832"/>
      <c r="BO75" s="832"/>
      <c r="BP75" s="832"/>
      <c r="BQ75" s="832"/>
      <c r="BR75" s="832"/>
      <c r="BS75" s="832"/>
      <c r="BT75" s="832"/>
      <c r="BU75" s="832"/>
    </row>
    <row r="76" spans="1:73" s="881" customFormat="1" ht="21.95" customHeight="1">
      <c r="A76" s="878" t="s">
        <v>306</v>
      </c>
      <c r="B76" s="780">
        <v>0</v>
      </c>
      <c r="C76" s="780"/>
      <c r="D76" s="879">
        <v>0</v>
      </c>
      <c r="E76" s="883">
        <v>0</v>
      </c>
      <c r="F76" s="880">
        <v>0</v>
      </c>
      <c r="G76" s="781">
        <v>0</v>
      </c>
      <c r="H76" s="862" t="s">
        <v>4</v>
      </c>
      <c r="I76" s="891"/>
      <c r="J76" s="832"/>
      <c r="K76" s="832"/>
      <c r="L76" s="832"/>
      <c r="M76" s="832"/>
      <c r="N76" s="832"/>
      <c r="O76" s="832"/>
      <c r="P76" s="832"/>
      <c r="Q76" s="832"/>
      <c r="R76" s="832"/>
      <c r="S76" s="832"/>
      <c r="T76" s="832"/>
      <c r="U76" s="832"/>
      <c r="V76" s="832"/>
      <c r="W76" s="832"/>
      <c r="X76" s="832"/>
      <c r="Y76" s="832"/>
      <c r="Z76" s="832"/>
      <c r="AA76" s="832"/>
      <c r="AB76" s="832"/>
      <c r="AC76" s="832"/>
      <c r="AD76" s="832"/>
      <c r="AE76" s="832"/>
      <c r="AF76" s="832"/>
      <c r="AG76" s="832"/>
      <c r="AH76" s="832"/>
      <c r="AI76" s="832"/>
      <c r="AJ76" s="832"/>
      <c r="AK76" s="832"/>
      <c r="AL76" s="832"/>
      <c r="AM76" s="832"/>
      <c r="AN76" s="832"/>
      <c r="AO76" s="832"/>
      <c r="AP76" s="832"/>
      <c r="AQ76" s="832"/>
      <c r="AR76" s="832"/>
      <c r="AS76" s="832"/>
      <c r="AT76" s="832"/>
      <c r="AU76" s="832"/>
      <c r="AV76" s="832"/>
      <c r="AW76" s="832"/>
      <c r="AX76" s="832"/>
      <c r="AY76" s="832"/>
      <c r="AZ76" s="832"/>
      <c r="BA76" s="832"/>
      <c r="BB76" s="832"/>
      <c r="BC76" s="832"/>
      <c r="BD76" s="832"/>
      <c r="BE76" s="832"/>
      <c r="BF76" s="832"/>
      <c r="BG76" s="832"/>
      <c r="BH76" s="832"/>
      <c r="BI76" s="832"/>
      <c r="BJ76" s="832"/>
      <c r="BK76" s="832"/>
      <c r="BL76" s="832"/>
      <c r="BM76" s="832"/>
      <c r="BN76" s="832"/>
      <c r="BO76" s="832"/>
      <c r="BP76" s="832"/>
      <c r="BQ76" s="832"/>
      <c r="BR76" s="832"/>
      <c r="BS76" s="832"/>
      <c r="BT76" s="832"/>
      <c r="BU76" s="832"/>
    </row>
    <row r="77" spans="1:73" s="881" customFormat="1" ht="21.95" customHeight="1">
      <c r="A77" s="878" t="s">
        <v>307</v>
      </c>
      <c r="B77" s="780">
        <v>650.42882999999995</v>
      </c>
      <c r="C77" s="780"/>
      <c r="D77" s="879">
        <v>0</v>
      </c>
      <c r="E77" s="883">
        <v>0</v>
      </c>
      <c r="F77" s="880">
        <v>0</v>
      </c>
      <c r="G77" s="781">
        <v>0</v>
      </c>
      <c r="H77" s="862" t="s">
        <v>4</v>
      </c>
      <c r="I77" s="891"/>
      <c r="J77" s="832"/>
      <c r="K77" s="832"/>
      <c r="L77" s="832"/>
      <c r="M77" s="832"/>
      <c r="N77" s="832"/>
      <c r="O77" s="832"/>
      <c r="P77" s="832"/>
      <c r="Q77" s="832"/>
      <c r="R77" s="832"/>
      <c r="S77" s="832"/>
      <c r="T77" s="832"/>
      <c r="U77" s="832"/>
      <c r="V77" s="832"/>
      <c r="W77" s="832"/>
      <c r="X77" s="832"/>
      <c r="Y77" s="832"/>
      <c r="Z77" s="832"/>
      <c r="AA77" s="832"/>
      <c r="AB77" s="832"/>
      <c r="AC77" s="832"/>
      <c r="AD77" s="832"/>
      <c r="AE77" s="832"/>
      <c r="AF77" s="832"/>
      <c r="AG77" s="832"/>
      <c r="AH77" s="832"/>
      <c r="AI77" s="832"/>
      <c r="AJ77" s="832"/>
      <c r="AK77" s="832"/>
      <c r="AL77" s="832"/>
      <c r="AM77" s="832"/>
      <c r="AN77" s="832"/>
      <c r="AO77" s="832"/>
      <c r="AP77" s="832"/>
      <c r="AQ77" s="832"/>
      <c r="AR77" s="832"/>
      <c r="AS77" s="832"/>
      <c r="AT77" s="832"/>
      <c r="AU77" s="832"/>
      <c r="AV77" s="832"/>
      <c r="AW77" s="832"/>
      <c r="AX77" s="832"/>
      <c r="AY77" s="832"/>
      <c r="AZ77" s="832"/>
      <c r="BA77" s="832"/>
      <c r="BB77" s="832"/>
      <c r="BC77" s="832"/>
      <c r="BD77" s="832"/>
      <c r="BE77" s="832"/>
      <c r="BF77" s="832"/>
      <c r="BG77" s="832"/>
      <c r="BH77" s="832"/>
      <c r="BI77" s="832"/>
      <c r="BJ77" s="832"/>
      <c r="BK77" s="832"/>
      <c r="BL77" s="832"/>
      <c r="BM77" s="832"/>
      <c r="BN77" s="832"/>
      <c r="BO77" s="832"/>
      <c r="BP77" s="832"/>
      <c r="BQ77" s="832"/>
      <c r="BR77" s="832"/>
      <c r="BS77" s="832"/>
      <c r="BT77" s="832"/>
      <c r="BU77" s="832"/>
    </row>
    <row r="78" spans="1:73" s="881" customFormat="1" ht="21.95" customHeight="1">
      <c r="A78" s="895" t="s">
        <v>308</v>
      </c>
      <c r="B78" s="780">
        <v>906.29949999999985</v>
      </c>
      <c r="C78" s="780"/>
      <c r="D78" s="879">
        <v>0</v>
      </c>
      <c r="E78" s="883">
        <v>0</v>
      </c>
      <c r="F78" s="880">
        <v>0</v>
      </c>
      <c r="G78" s="781">
        <v>0</v>
      </c>
      <c r="H78" s="862"/>
      <c r="I78" s="891"/>
      <c r="J78" s="832"/>
      <c r="K78" s="832"/>
      <c r="L78" s="832"/>
      <c r="M78" s="832"/>
      <c r="N78" s="832"/>
      <c r="O78" s="832"/>
      <c r="P78" s="832"/>
      <c r="Q78" s="832"/>
      <c r="R78" s="832"/>
      <c r="S78" s="832"/>
      <c r="T78" s="832"/>
      <c r="U78" s="832"/>
      <c r="V78" s="832"/>
      <c r="W78" s="832"/>
      <c r="X78" s="832"/>
      <c r="Y78" s="832"/>
      <c r="Z78" s="832"/>
      <c r="AA78" s="832"/>
      <c r="AB78" s="832"/>
      <c r="AC78" s="832"/>
      <c r="AD78" s="832"/>
      <c r="AE78" s="832"/>
      <c r="AF78" s="832"/>
      <c r="AG78" s="832"/>
      <c r="AH78" s="832"/>
      <c r="AI78" s="832"/>
      <c r="AJ78" s="832"/>
      <c r="AK78" s="832"/>
      <c r="AL78" s="832"/>
      <c r="AM78" s="832"/>
      <c r="AN78" s="832"/>
      <c r="AO78" s="832"/>
      <c r="AP78" s="832"/>
      <c r="AQ78" s="832"/>
      <c r="AR78" s="832"/>
      <c r="AS78" s="832"/>
      <c r="AT78" s="832"/>
      <c r="AU78" s="832"/>
      <c r="AV78" s="832"/>
      <c r="AW78" s="832"/>
      <c r="AX78" s="832"/>
      <c r="AY78" s="832"/>
      <c r="AZ78" s="832"/>
      <c r="BA78" s="832"/>
      <c r="BB78" s="832"/>
      <c r="BC78" s="832"/>
      <c r="BD78" s="832"/>
      <c r="BE78" s="832"/>
      <c r="BF78" s="832"/>
      <c r="BG78" s="832"/>
      <c r="BH78" s="832"/>
      <c r="BI78" s="832"/>
      <c r="BJ78" s="832"/>
      <c r="BK78" s="832"/>
      <c r="BL78" s="832"/>
      <c r="BM78" s="832"/>
      <c r="BN78" s="832"/>
      <c r="BO78" s="832"/>
      <c r="BP78" s="832"/>
      <c r="BQ78" s="832"/>
      <c r="BR78" s="832"/>
      <c r="BS78" s="832"/>
      <c r="BT78" s="832"/>
      <c r="BU78" s="832"/>
    </row>
    <row r="79" spans="1:73" s="881" customFormat="1" ht="21.95" customHeight="1">
      <c r="A79" s="878" t="s">
        <v>309</v>
      </c>
      <c r="B79" s="780">
        <v>1203.9160399999998</v>
      </c>
      <c r="C79" s="780"/>
      <c r="D79" s="879">
        <v>0</v>
      </c>
      <c r="E79" s="879">
        <v>0</v>
      </c>
      <c r="F79" s="880">
        <v>0</v>
      </c>
      <c r="G79" s="781">
        <v>0</v>
      </c>
      <c r="H79" s="862" t="s">
        <v>4</v>
      </c>
      <c r="I79" s="891"/>
      <c r="J79" s="832"/>
      <c r="K79" s="832"/>
      <c r="L79" s="832"/>
      <c r="M79" s="832"/>
      <c r="N79" s="832"/>
      <c r="O79" s="832"/>
      <c r="P79" s="832"/>
      <c r="Q79" s="832"/>
      <c r="R79" s="832"/>
      <c r="S79" s="832"/>
      <c r="T79" s="832"/>
      <c r="U79" s="832"/>
      <c r="V79" s="832"/>
      <c r="W79" s="832"/>
      <c r="X79" s="832"/>
      <c r="Y79" s="832"/>
      <c r="Z79" s="832"/>
      <c r="AA79" s="832"/>
      <c r="AB79" s="832"/>
      <c r="AC79" s="832"/>
      <c r="AD79" s="832"/>
      <c r="AE79" s="832"/>
      <c r="AF79" s="832"/>
      <c r="AG79" s="832"/>
      <c r="AH79" s="832"/>
      <c r="AI79" s="832"/>
      <c r="AJ79" s="832"/>
      <c r="AK79" s="832"/>
      <c r="AL79" s="832"/>
      <c r="AM79" s="832"/>
      <c r="AN79" s="832"/>
      <c r="AO79" s="832"/>
      <c r="AP79" s="832"/>
      <c r="AQ79" s="832"/>
      <c r="AR79" s="832"/>
      <c r="AS79" s="832"/>
      <c r="AT79" s="832"/>
      <c r="AU79" s="832"/>
      <c r="AV79" s="832"/>
      <c r="AW79" s="832"/>
      <c r="AX79" s="832"/>
      <c r="AY79" s="832"/>
      <c r="AZ79" s="832"/>
      <c r="BA79" s="832"/>
      <c r="BB79" s="832"/>
      <c r="BC79" s="832"/>
      <c r="BD79" s="832"/>
      <c r="BE79" s="832"/>
      <c r="BF79" s="832"/>
      <c r="BG79" s="832"/>
      <c r="BH79" s="832"/>
      <c r="BI79" s="832"/>
      <c r="BJ79" s="832"/>
      <c r="BK79" s="832"/>
      <c r="BL79" s="832"/>
      <c r="BM79" s="832"/>
      <c r="BN79" s="832"/>
      <c r="BO79" s="832"/>
      <c r="BP79" s="832"/>
      <c r="BQ79" s="832"/>
      <c r="BR79" s="832"/>
      <c r="BS79" s="832"/>
      <c r="BT79" s="832"/>
      <c r="BU79" s="832"/>
    </row>
    <row r="80" spans="1:73" s="881" customFormat="1" ht="21.95" customHeight="1">
      <c r="A80" s="878" t="s">
        <v>310</v>
      </c>
      <c r="B80" s="780">
        <v>80.517410000000012</v>
      </c>
      <c r="C80" s="780"/>
      <c r="D80" s="879">
        <v>0</v>
      </c>
      <c r="E80" s="883">
        <v>0</v>
      </c>
      <c r="F80" s="880">
        <v>0</v>
      </c>
      <c r="G80" s="781">
        <v>0</v>
      </c>
      <c r="H80" s="862" t="s">
        <v>4</v>
      </c>
      <c r="I80" s="891"/>
      <c r="J80" s="832"/>
      <c r="K80" s="832"/>
      <c r="L80" s="832"/>
      <c r="M80" s="832"/>
      <c r="N80" s="832"/>
      <c r="O80" s="832"/>
      <c r="P80" s="832"/>
      <c r="Q80" s="832"/>
      <c r="R80" s="832"/>
      <c r="S80" s="832"/>
      <c r="T80" s="832"/>
      <c r="U80" s="832"/>
      <c r="V80" s="832"/>
      <c r="W80" s="832"/>
      <c r="X80" s="832"/>
      <c r="Y80" s="832"/>
      <c r="Z80" s="832"/>
      <c r="AA80" s="832"/>
      <c r="AB80" s="832"/>
      <c r="AC80" s="832"/>
      <c r="AD80" s="832"/>
      <c r="AE80" s="832"/>
      <c r="AF80" s="832"/>
      <c r="AG80" s="832"/>
      <c r="AH80" s="832"/>
      <c r="AI80" s="832"/>
      <c r="AJ80" s="832"/>
      <c r="AK80" s="832"/>
      <c r="AL80" s="832"/>
      <c r="AM80" s="832"/>
      <c r="AN80" s="832"/>
      <c r="AO80" s="832"/>
      <c r="AP80" s="832"/>
      <c r="AQ80" s="832"/>
      <c r="AR80" s="832"/>
      <c r="AS80" s="832"/>
      <c r="AT80" s="832"/>
      <c r="AU80" s="832"/>
      <c r="AV80" s="832"/>
      <c r="AW80" s="832"/>
      <c r="AX80" s="832"/>
      <c r="AY80" s="832"/>
      <c r="AZ80" s="832"/>
      <c r="BA80" s="832"/>
      <c r="BB80" s="832"/>
      <c r="BC80" s="832"/>
      <c r="BD80" s="832"/>
      <c r="BE80" s="832"/>
      <c r="BF80" s="832"/>
      <c r="BG80" s="832"/>
      <c r="BH80" s="832"/>
      <c r="BI80" s="832"/>
      <c r="BJ80" s="832"/>
      <c r="BK80" s="832"/>
      <c r="BL80" s="832"/>
      <c r="BM80" s="832"/>
      <c r="BN80" s="832"/>
      <c r="BO80" s="832"/>
      <c r="BP80" s="832"/>
      <c r="BQ80" s="832"/>
      <c r="BR80" s="832"/>
      <c r="BS80" s="832"/>
      <c r="BT80" s="832"/>
      <c r="BU80" s="832"/>
    </row>
    <row r="81" spans="1:249" s="881" customFormat="1" ht="21.95" customHeight="1">
      <c r="A81" s="878" t="s">
        <v>311</v>
      </c>
      <c r="B81" s="780">
        <v>1039.0174200000001</v>
      </c>
      <c r="C81" s="780"/>
      <c r="D81" s="879">
        <v>0</v>
      </c>
      <c r="E81" s="883">
        <v>0</v>
      </c>
      <c r="F81" s="880">
        <v>0</v>
      </c>
      <c r="G81" s="781">
        <v>0</v>
      </c>
      <c r="H81" s="862" t="s">
        <v>4</v>
      </c>
      <c r="I81" s="891"/>
      <c r="J81" s="832"/>
      <c r="K81" s="832"/>
      <c r="L81" s="832"/>
      <c r="M81" s="832"/>
      <c r="N81" s="832"/>
      <c r="O81" s="832"/>
      <c r="P81" s="832"/>
      <c r="Q81" s="832"/>
      <c r="R81" s="832"/>
      <c r="S81" s="832"/>
      <c r="T81" s="832"/>
      <c r="U81" s="832"/>
      <c r="V81" s="832"/>
      <c r="W81" s="832"/>
      <c r="X81" s="832"/>
      <c r="Y81" s="832"/>
      <c r="Z81" s="832"/>
      <c r="AA81" s="832"/>
      <c r="AB81" s="832"/>
      <c r="AC81" s="832"/>
      <c r="AD81" s="832"/>
      <c r="AE81" s="832"/>
      <c r="AF81" s="832"/>
      <c r="AG81" s="832"/>
      <c r="AH81" s="832"/>
      <c r="AI81" s="832"/>
      <c r="AJ81" s="832"/>
      <c r="AK81" s="832"/>
      <c r="AL81" s="832"/>
      <c r="AM81" s="832"/>
      <c r="AN81" s="832"/>
      <c r="AO81" s="832"/>
      <c r="AP81" s="832"/>
      <c r="AQ81" s="832"/>
      <c r="AR81" s="832"/>
      <c r="AS81" s="832"/>
      <c r="AT81" s="832"/>
      <c r="AU81" s="832"/>
      <c r="AV81" s="832"/>
      <c r="AW81" s="832"/>
      <c r="AX81" s="832"/>
      <c r="AY81" s="832"/>
      <c r="AZ81" s="832"/>
      <c r="BA81" s="832"/>
      <c r="BB81" s="832"/>
      <c r="BC81" s="832"/>
      <c r="BD81" s="832"/>
      <c r="BE81" s="832"/>
      <c r="BF81" s="832"/>
      <c r="BG81" s="832"/>
      <c r="BH81" s="832"/>
      <c r="BI81" s="832"/>
      <c r="BJ81" s="832"/>
      <c r="BK81" s="832"/>
      <c r="BL81" s="832"/>
      <c r="BM81" s="832"/>
      <c r="BN81" s="832"/>
      <c r="BO81" s="832"/>
      <c r="BP81" s="832"/>
      <c r="BQ81" s="832"/>
      <c r="BR81" s="832"/>
      <c r="BS81" s="832"/>
      <c r="BT81" s="832"/>
      <c r="BU81" s="832"/>
    </row>
    <row r="82" spans="1:249" s="881" customFormat="1" ht="21.95" customHeight="1">
      <c r="A82" s="878" t="s">
        <v>312</v>
      </c>
      <c r="B82" s="780">
        <v>0</v>
      </c>
      <c r="C82" s="780"/>
      <c r="D82" s="879">
        <v>0</v>
      </c>
      <c r="E82" s="883">
        <v>0</v>
      </c>
      <c r="F82" s="880">
        <v>0</v>
      </c>
      <c r="G82" s="781">
        <v>0</v>
      </c>
      <c r="H82" s="862" t="s">
        <v>4</v>
      </c>
      <c r="I82" s="891"/>
      <c r="J82" s="832"/>
      <c r="K82" s="832"/>
      <c r="L82" s="832"/>
      <c r="M82" s="832"/>
      <c r="N82" s="832"/>
      <c r="O82" s="832"/>
      <c r="P82" s="832"/>
      <c r="Q82" s="832"/>
      <c r="R82" s="832"/>
      <c r="S82" s="832"/>
      <c r="T82" s="832"/>
      <c r="U82" s="832"/>
      <c r="V82" s="832"/>
      <c r="W82" s="832"/>
      <c r="X82" s="832"/>
      <c r="Y82" s="832"/>
      <c r="Z82" s="832"/>
      <c r="AA82" s="832"/>
      <c r="AB82" s="832"/>
      <c r="AC82" s="832"/>
      <c r="AD82" s="832"/>
      <c r="AE82" s="832"/>
      <c r="AF82" s="832"/>
      <c r="AG82" s="832"/>
      <c r="AH82" s="832"/>
      <c r="AI82" s="832"/>
      <c r="AJ82" s="832"/>
      <c r="AK82" s="832"/>
      <c r="AL82" s="832"/>
      <c r="AM82" s="832"/>
      <c r="AN82" s="832"/>
      <c r="AO82" s="832"/>
      <c r="AP82" s="832"/>
      <c r="AQ82" s="832"/>
      <c r="AR82" s="832"/>
      <c r="AS82" s="832"/>
      <c r="AT82" s="832"/>
      <c r="AU82" s="832"/>
      <c r="AV82" s="832"/>
      <c r="AW82" s="832"/>
      <c r="AX82" s="832"/>
      <c r="AY82" s="832"/>
      <c r="AZ82" s="832"/>
      <c r="BA82" s="832"/>
      <c r="BB82" s="832"/>
      <c r="BC82" s="832"/>
      <c r="BD82" s="832"/>
      <c r="BE82" s="832"/>
      <c r="BF82" s="832"/>
      <c r="BG82" s="832"/>
      <c r="BH82" s="832"/>
      <c r="BI82" s="832"/>
      <c r="BJ82" s="832"/>
      <c r="BK82" s="832"/>
      <c r="BL82" s="832"/>
      <c r="BM82" s="832"/>
      <c r="BN82" s="832"/>
      <c r="BO82" s="832"/>
      <c r="BP82" s="832"/>
      <c r="BQ82" s="832"/>
      <c r="BR82" s="832"/>
      <c r="BS82" s="832"/>
      <c r="BT82" s="832"/>
      <c r="BU82" s="832"/>
    </row>
    <row r="83" spans="1:249" s="881" customFormat="1" ht="21.95" customHeight="1">
      <c r="A83" s="878" t="s">
        <v>364</v>
      </c>
      <c r="B83" s="780">
        <v>1382.5295300000002</v>
      </c>
      <c r="C83" s="780"/>
      <c r="D83" s="879">
        <v>0</v>
      </c>
      <c r="E83" s="883">
        <v>0</v>
      </c>
      <c r="F83" s="880">
        <v>0</v>
      </c>
      <c r="G83" s="781">
        <v>0</v>
      </c>
      <c r="H83" s="862" t="s">
        <v>4</v>
      </c>
      <c r="I83" s="891"/>
      <c r="J83" s="832"/>
      <c r="K83" s="832"/>
      <c r="L83" s="832"/>
      <c r="M83" s="832"/>
      <c r="N83" s="832"/>
      <c r="O83" s="832"/>
      <c r="P83" s="832"/>
      <c r="Q83" s="832"/>
      <c r="R83" s="832"/>
      <c r="S83" s="832"/>
      <c r="T83" s="832"/>
      <c r="U83" s="832"/>
      <c r="V83" s="832"/>
      <c r="W83" s="832"/>
      <c r="X83" s="832"/>
      <c r="Y83" s="832"/>
      <c r="Z83" s="832"/>
      <c r="AA83" s="832"/>
      <c r="AB83" s="832"/>
      <c r="AC83" s="832"/>
      <c r="AD83" s="832"/>
      <c r="AE83" s="832"/>
      <c r="AF83" s="832"/>
      <c r="AG83" s="832"/>
      <c r="AH83" s="832"/>
      <c r="AI83" s="832"/>
      <c r="AJ83" s="832"/>
      <c r="AK83" s="832"/>
      <c r="AL83" s="832"/>
      <c r="AM83" s="832"/>
      <c r="AN83" s="832"/>
      <c r="AO83" s="832"/>
      <c r="AP83" s="832"/>
      <c r="AQ83" s="832"/>
      <c r="AR83" s="832"/>
      <c r="AS83" s="832"/>
      <c r="AT83" s="832"/>
      <c r="AU83" s="832"/>
      <c r="AV83" s="832"/>
      <c r="AW83" s="832"/>
      <c r="AX83" s="832"/>
      <c r="AY83" s="832"/>
      <c r="AZ83" s="832"/>
      <c r="BA83" s="832"/>
      <c r="BB83" s="832"/>
      <c r="BC83" s="832"/>
      <c r="BD83" s="832"/>
      <c r="BE83" s="832"/>
      <c r="BF83" s="832"/>
      <c r="BG83" s="832"/>
      <c r="BH83" s="832"/>
      <c r="BI83" s="832"/>
      <c r="BJ83" s="832"/>
      <c r="BK83" s="832"/>
      <c r="BL83" s="832"/>
      <c r="BM83" s="832"/>
      <c r="BN83" s="832"/>
      <c r="BO83" s="832"/>
      <c r="BP83" s="832"/>
      <c r="BQ83" s="832"/>
      <c r="BR83" s="832"/>
      <c r="BS83" s="832"/>
      <c r="BT83" s="832"/>
      <c r="BU83" s="832"/>
    </row>
    <row r="84" spans="1:249" s="881" customFormat="1" ht="21.95" customHeight="1">
      <c r="A84" s="878" t="s">
        <v>313</v>
      </c>
      <c r="B84" s="780">
        <v>807.39539000000013</v>
      </c>
      <c r="C84" s="780"/>
      <c r="D84" s="879">
        <v>0</v>
      </c>
      <c r="E84" s="883">
        <v>0</v>
      </c>
      <c r="F84" s="880">
        <v>0</v>
      </c>
      <c r="G84" s="781">
        <v>0</v>
      </c>
      <c r="H84" s="862" t="s">
        <v>4</v>
      </c>
      <c r="I84" s="891"/>
      <c r="J84" s="832"/>
      <c r="K84" s="832"/>
      <c r="L84" s="832"/>
      <c r="M84" s="832"/>
      <c r="N84" s="832"/>
      <c r="O84" s="832"/>
      <c r="P84" s="832"/>
      <c r="Q84" s="832"/>
      <c r="R84" s="832"/>
      <c r="S84" s="832"/>
      <c r="T84" s="832"/>
      <c r="U84" s="832"/>
      <c r="V84" s="832"/>
      <c r="W84" s="832"/>
      <c r="X84" s="832"/>
      <c r="Y84" s="832"/>
      <c r="Z84" s="832"/>
      <c r="AA84" s="832"/>
      <c r="AB84" s="832"/>
      <c r="AC84" s="832"/>
      <c r="AD84" s="832"/>
      <c r="AE84" s="832"/>
      <c r="AF84" s="832"/>
      <c r="AG84" s="832"/>
      <c r="AH84" s="832"/>
      <c r="AI84" s="832"/>
      <c r="AJ84" s="832"/>
      <c r="AK84" s="832"/>
      <c r="AL84" s="832"/>
      <c r="AM84" s="832"/>
      <c r="AN84" s="832"/>
      <c r="AO84" s="832"/>
      <c r="AP84" s="832"/>
      <c r="AQ84" s="832"/>
      <c r="AR84" s="832"/>
      <c r="AS84" s="832"/>
      <c r="AT84" s="832"/>
      <c r="AU84" s="832"/>
      <c r="AV84" s="832"/>
      <c r="AW84" s="832"/>
      <c r="AX84" s="832"/>
      <c r="AY84" s="832"/>
      <c r="AZ84" s="832"/>
      <c r="BA84" s="832"/>
      <c r="BB84" s="832"/>
      <c r="BC84" s="832"/>
      <c r="BD84" s="832"/>
      <c r="BE84" s="832"/>
      <c r="BF84" s="832"/>
      <c r="BG84" s="832"/>
      <c r="BH84" s="832"/>
      <c r="BI84" s="832"/>
      <c r="BJ84" s="832"/>
      <c r="BK84" s="832"/>
      <c r="BL84" s="832"/>
      <c r="BM84" s="832"/>
      <c r="BN84" s="832"/>
      <c r="BO84" s="832"/>
      <c r="BP84" s="832"/>
      <c r="BQ84" s="832"/>
      <c r="BR84" s="832"/>
      <c r="BS84" s="832"/>
      <c r="BT84" s="832"/>
      <c r="BU84" s="832"/>
    </row>
    <row r="85" spans="1:249" s="881" customFormat="1" ht="21.95" customHeight="1">
      <c r="A85" s="899" t="s">
        <v>314</v>
      </c>
      <c r="B85" s="780">
        <v>2349.2913099999996</v>
      </c>
      <c r="C85" s="780"/>
      <c r="D85" s="879">
        <v>0</v>
      </c>
      <c r="E85" s="883">
        <v>0</v>
      </c>
      <c r="F85" s="880">
        <v>0</v>
      </c>
      <c r="G85" s="781">
        <v>0</v>
      </c>
      <c r="H85" s="862" t="s">
        <v>4</v>
      </c>
      <c r="I85" s="891"/>
      <c r="J85" s="832"/>
      <c r="K85" s="832"/>
      <c r="L85" s="832"/>
      <c r="M85" s="832"/>
      <c r="N85" s="832"/>
      <c r="O85" s="832"/>
      <c r="P85" s="832"/>
      <c r="Q85" s="832"/>
      <c r="R85" s="832"/>
      <c r="S85" s="832"/>
      <c r="T85" s="832"/>
      <c r="U85" s="832"/>
      <c r="V85" s="832"/>
      <c r="W85" s="832"/>
      <c r="X85" s="832"/>
      <c r="Y85" s="832"/>
      <c r="Z85" s="832"/>
      <c r="AA85" s="832"/>
      <c r="AB85" s="832"/>
      <c r="AC85" s="832"/>
      <c r="AD85" s="832"/>
      <c r="AE85" s="832"/>
      <c r="AF85" s="832"/>
      <c r="AG85" s="832"/>
      <c r="AH85" s="832"/>
      <c r="AI85" s="832"/>
      <c r="AJ85" s="832"/>
      <c r="AK85" s="832"/>
      <c r="AL85" s="832"/>
      <c r="AM85" s="832"/>
      <c r="AN85" s="832"/>
      <c r="AO85" s="832"/>
      <c r="AP85" s="832"/>
      <c r="AQ85" s="832"/>
      <c r="AR85" s="832"/>
      <c r="AS85" s="832"/>
      <c r="AT85" s="832"/>
      <c r="AU85" s="832"/>
      <c r="AV85" s="832"/>
      <c r="AW85" s="832"/>
      <c r="AX85" s="832"/>
      <c r="AY85" s="832"/>
      <c r="AZ85" s="832"/>
      <c r="BA85" s="832"/>
      <c r="BB85" s="832"/>
      <c r="BC85" s="832"/>
      <c r="BD85" s="832"/>
      <c r="BE85" s="832"/>
      <c r="BF85" s="832"/>
      <c r="BG85" s="832"/>
      <c r="BH85" s="832"/>
      <c r="BI85" s="832"/>
      <c r="BJ85" s="832"/>
      <c r="BK85" s="832"/>
      <c r="BL85" s="832"/>
      <c r="BM85" s="832"/>
      <c r="BN85" s="832"/>
      <c r="BO85" s="832"/>
      <c r="BP85" s="832"/>
      <c r="BQ85" s="832"/>
      <c r="BR85" s="832"/>
      <c r="BS85" s="832"/>
      <c r="BT85" s="832"/>
      <c r="BU85" s="832"/>
    </row>
    <row r="86" spans="1:249" ht="21.95" customHeight="1">
      <c r="A86" s="878" t="s">
        <v>317</v>
      </c>
      <c r="B86" s="780">
        <v>425.73397999999992</v>
      </c>
      <c r="C86" s="780"/>
      <c r="D86" s="879">
        <v>0</v>
      </c>
      <c r="E86" s="879">
        <v>0</v>
      </c>
      <c r="F86" s="880">
        <v>0</v>
      </c>
      <c r="G86" s="781">
        <v>0</v>
      </c>
      <c r="H86" s="862" t="s">
        <v>4</v>
      </c>
      <c r="I86" s="891"/>
    </row>
    <row r="87" spans="1:249" ht="21.95" customHeight="1">
      <c r="A87" s="878" t="s">
        <v>321</v>
      </c>
      <c r="B87" s="900">
        <v>0</v>
      </c>
      <c r="C87" s="780"/>
      <c r="D87" s="879">
        <v>0</v>
      </c>
      <c r="E87" s="883">
        <v>0</v>
      </c>
      <c r="F87" s="880">
        <v>0</v>
      </c>
      <c r="G87" s="781">
        <v>0</v>
      </c>
      <c r="H87" s="862" t="s">
        <v>4</v>
      </c>
      <c r="I87" s="891"/>
    </row>
    <row r="88" spans="1:249" s="881" customFormat="1" ht="21.95" customHeight="1">
      <c r="A88" s="878" t="s">
        <v>322</v>
      </c>
      <c r="B88" s="780">
        <v>87862.812349999993</v>
      </c>
      <c r="C88" s="780"/>
      <c r="D88" s="879">
        <v>22.552</v>
      </c>
      <c r="E88" s="883">
        <v>0</v>
      </c>
      <c r="F88" s="880">
        <v>22.552</v>
      </c>
      <c r="G88" s="781">
        <v>0</v>
      </c>
      <c r="H88" s="862" t="s">
        <v>4</v>
      </c>
      <c r="I88" s="891"/>
      <c r="J88" s="832"/>
      <c r="K88" s="832"/>
      <c r="L88" s="832"/>
      <c r="M88" s="832"/>
      <c r="N88" s="832"/>
      <c r="O88" s="832"/>
      <c r="P88" s="832"/>
      <c r="Q88" s="832"/>
      <c r="R88" s="832"/>
      <c r="S88" s="832"/>
      <c r="T88" s="832"/>
      <c r="U88" s="832"/>
      <c r="V88" s="832"/>
      <c r="W88" s="832"/>
      <c r="X88" s="832"/>
      <c r="Y88" s="832"/>
      <c r="Z88" s="832"/>
      <c r="AA88" s="832"/>
      <c r="AB88" s="832"/>
      <c r="AC88" s="832"/>
      <c r="AD88" s="832"/>
      <c r="AE88" s="832"/>
      <c r="AF88" s="832"/>
      <c r="AG88" s="832"/>
      <c r="AH88" s="832"/>
      <c r="AI88" s="832"/>
      <c r="AJ88" s="832"/>
      <c r="AK88" s="832"/>
      <c r="AL88" s="832"/>
      <c r="AM88" s="832"/>
      <c r="AN88" s="832"/>
      <c r="AO88" s="832"/>
      <c r="AP88" s="832"/>
      <c r="AQ88" s="832"/>
      <c r="AR88" s="832"/>
      <c r="AS88" s="832"/>
      <c r="AT88" s="832"/>
      <c r="AU88" s="832"/>
      <c r="AV88" s="832"/>
      <c r="AW88" s="832"/>
      <c r="AX88" s="832"/>
      <c r="AY88" s="832"/>
      <c r="AZ88" s="832"/>
      <c r="BA88" s="832"/>
      <c r="BB88" s="832"/>
      <c r="BC88" s="832"/>
      <c r="BD88" s="832"/>
      <c r="BE88" s="832"/>
      <c r="BF88" s="832"/>
      <c r="BG88" s="832"/>
      <c r="BH88" s="832"/>
      <c r="BI88" s="832"/>
      <c r="BJ88" s="832"/>
      <c r="BK88" s="832"/>
      <c r="BL88" s="832"/>
      <c r="BM88" s="832"/>
      <c r="BN88" s="832"/>
      <c r="BO88" s="832"/>
      <c r="BP88" s="832"/>
      <c r="BQ88" s="832"/>
      <c r="BR88" s="832"/>
      <c r="BS88" s="832"/>
      <c r="BT88" s="832"/>
      <c r="BU88" s="832"/>
    </row>
    <row r="89" spans="1:249" s="881" customFormat="1" ht="21.95" customHeight="1">
      <c r="A89" s="878" t="s">
        <v>323</v>
      </c>
      <c r="B89" s="780">
        <v>1085.0212999999999</v>
      </c>
      <c r="C89" s="780"/>
      <c r="D89" s="879">
        <v>81.080110000000005</v>
      </c>
      <c r="E89" s="883">
        <v>0.874</v>
      </c>
      <c r="F89" s="880">
        <v>81.080110000000005</v>
      </c>
      <c r="G89" s="781">
        <v>0</v>
      </c>
      <c r="H89" s="862" t="s">
        <v>4</v>
      </c>
      <c r="I89" s="891"/>
      <c r="J89" s="832"/>
      <c r="K89" s="832"/>
      <c r="L89" s="832"/>
      <c r="M89" s="832"/>
      <c r="N89" s="832"/>
      <c r="O89" s="832"/>
      <c r="P89" s="832"/>
      <c r="Q89" s="832"/>
      <c r="R89" s="832"/>
      <c r="S89" s="832"/>
      <c r="T89" s="832"/>
      <c r="U89" s="832"/>
      <c r="V89" s="832"/>
      <c r="W89" s="832"/>
      <c r="X89" s="832"/>
      <c r="Y89" s="832"/>
      <c r="Z89" s="832"/>
      <c r="AA89" s="832"/>
      <c r="AB89" s="832"/>
      <c r="AC89" s="832"/>
      <c r="AD89" s="832"/>
      <c r="AE89" s="832"/>
      <c r="AF89" s="832"/>
      <c r="AG89" s="832"/>
      <c r="AH89" s="832"/>
      <c r="AI89" s="832"/>
      <c r="AJ89" s="832"/>
      <c r="AK89" s="832"/>
      <c r="AL89" s="832"/>
      <c r="AM89" s="832"/>
      <c r="AN89" s="832"/>
      <c r="AO89" s="832"/>
      <c r="AP89" s="832"/>
      <c r="AQ89" s="832"/>
      <c r="AR89" s="832"/>
      <c r="AS89" s="832"/>
      <c r="AT89" s="832"/>
      <c r="AU89" s="832"/>
      <c r="AV89" s="832"/>
      <c r="AW89" s="832"/>
      <c r="AX89" s="832"/>
      <c r="AY89" s="832"/>
      <c r="AZ89" s="832"/>
      <c r="BA89" s="832"/>
      <c r="BB89" s="832"/>
      <c r="BC89" s="832"/>
      <c r="BD89" s="832"/>
      <c r="BE89" s="832"/>
      <c r="BF89" s="832"/>
      <c r="BG89" s="832"/>
      <c r="BH89" s="832"/>
      <c r="BI89" s="832"/>
      <c r="BJ89" s="832"/>
      <c r="BK89" s="832"/>
      <c r="BL89" s="832"/>
      <c r="BM89" s="832"/>
      <c r="BN89" s="832"/>
      <c r="BO89" s="832"/>
      <c r="BP89" s="832"/>
      <c r="BQ89" s="832"/>
      <c r="BR89" s="832"/>
      <c r="BS89" s="832"/>
      <c r="BT89" s="832"/>
      <c r="BU89" s="832"/>
    </row>
    <row r="90" spans="1:249" s="881" customFormat="1" ht="21.95" customHeight="1" thickBot="1">
      <c r="A90" s="878" t="s">
        <v>325</v>
      </c>
      <c r="B90" s="901">
        <v>30417.251760000003</v>
      </c>
      <c r="C90" s="902"/>
      <c r="D90" s="896">
        <v>0</v>
      </c>
      <c r="E90" s="883">
        <v>0</v>
      </c>
      <c r="F90" s="880">
        <v>0</v>
      </c>
      <c r="G90" s="781">
        <v>0</v>
      </c>
      <c r="H90" s="862" t="s">
        <v>4</v>
      </c>
      <c r="I90" s="891"/>
      <c r="J90" s="832"/>
      <c r="K90" s="832"/>
      <c r="L90" s="832"/>
      <c r="M90" s="832"/>
      <c r="N90" s="832"/>
      <c r="O90" s="832"/>
      <c r="P90" s="832"/>
      <c r="Q90" s="832"/>
      <c r="R90" s="832"/>
      <c r="S90" s="832"/>
      <c r="T90" s="832"/>
      <c r="U90" s="832"/>
      <c r="V90" s="832"/>
      <c r="W90" s="832"/>
      <c r="X90" s="832"/>
      <c r="Y90" s="832"/>
      <c r="Z90" s="832"/>
      <c r="AA90" s="832"/>
      <c r="AB90" s="832"/>
      <c r="AC90" s="832"/>
      <c r="AD90" s="832"/>
      <c r="AE90" s="832"/>
      <c r="AF90" s="832"/>
      <c r="AG90" s="832"/>
      <c r="AH90" s="832"/>
      <c r="AI90" s="832"/>
      <c r="AJ90" s="832"/>
      <c r="AK90" s="832"/>
      <c r="AL90" s="832"/>
      <c r="AM90" s="832"/>
      <c r="AN90" s="832"/>
      <c r="AO90" s="832"/>
      <c r="AP90" s="832"/>
      <c r="AQ90" s="832"/>
      <c r="AR90" s="832"/>
      <c r="AS90" s="832"/>
      <c r="AT90" s="832"/>
      <c r="AU90" s="832"/>
      <c r="AV90" s="832"/>
      <c r="AW90" s="832"/>
      <c r="AX90" s="832"/>
      <c r="AY90" s="832"/>
      <c r="AZ90" s="832"/>
      <c r="BA90" s="832"/>
      <c r="BB90" s="832"/>
      <c r="BC90" s="832"/>
      <c r="BD90" s="832"/>
      <c r="BE90" s="832"/>
      <c r="BF90" s="832"/>
      <c r="BG90" s="832"/>
      <c r="BH90" s="832"/>
      <c r="BI90" s="832"/>
      <c r="BJ90" s="832"/>
      <c r="BK90" s="832"/>
      <c r="BL90" s="832"/>
      <c r="BM90" s="832"/>
      <c r="BN90" s="832"/>
      <c r="BO90" s="832"/>
      <c r="BP90" s="832"/>
      <c r="BQ90" s="832"/>
      <c r="BR90" s="832"/>
      <c r="BS90" s="832"/>
      <c r="BT90" s="832"/>
      <c r="BU90" s="832"/>
    </row>
    <row r="91" spans="1:249" s="881" customFormat="1" ht="21.95" customHeight="1" thickTop="1">
      <c r="A91" s="903" t="s">
        <v>740</v>
      </c>
      <c r="B91" s="904"/>
      <c r="C91" s="905"/>
      <c r="D91" s="906"/>
      <c r="E91" s="906"/>
      <c r="F91" s="907"/>
      <c r="G91" s="813"/>
      <c r="H91" s="862"/>
      <c r="I91" s="891"/>
      <c r="J91" s="832"/>
      <c r="K91" s="832"/>
      <c r="L91" s="832"/>
      <c r="M91" s="832"/>
      <c r="N91" s="832"/>
      <c r="O91" s="832"/>
      <c r="P91" s="832"/>
      <c r="Q91" s="832"/>
      <c r="R91" s="832"/>
      <c r="S91" s="832"/>
      <c r="T91" s="832"/>
      <c r="U91" s="832"/>
      <c r="V91" s="832"/>
      <c r="W91" s="832"/>
      <c r="X91" s="832"/>
      <c r="Y91" s="832"/>
      <c r="Z91" s="832"/>
      <c r="AA91" s="832"/>
      <c r="AB91" s="832"/>
      <c r="AC91" s="832"/>
      <c r="AD91" s="832"/>
      <c r="AE91" s="832"/>
      <c r="AF91" s="832"/>
      <c r="AG91" s="832"/>
      <c r="AH91" s="832"/>
      <c r="AI91" s="832"/>
      <c r="AJ91" s="832"/>
      <c r="AK91" s="832"/>
      <c r="AL91" s="832"/>
      <c r="AM91" s="832"/>
      <c r="AN91" s="832"/>
      <c r="AO91" s="832"/>
      <c r="AP91" s="832"/>
      <c r="AQ91" s="832"/>
      <c r="AR91" s="832"/>
      <c r="AS91" s="832"/>
      <c r="AT91" s="832"/>
      <c r="AU91" s="832"/>
      <c r="AV91" s="832"/>
      <c r="AW91" s="832"/>
      <c r="AX91" s="832"/>
      <c r="AY91" s="832"/>
      <c r="AZ91" s="832"/>
      <c r="BA91" s="832"/>
      <c r="BB91" s="832"/>
      <c r="BC91" s="832"/>
      <c r="BD91" s="832"/>
      <c r="BE91" s="832"/>
      <c r="BF91" s="832"/>
      <c r="BG91" s="832"/>
      <c r="BH91" s="832"/>
      <c r="BI91" s="832"/>
      <c r="BJ91" s="832"/>
      <c r="BK91" s="832"/>
      <c r="BL91" s="832"/>
      <c r="BM91" s="832"/>
      <c r="BN91" s="832"/>
      <c r="BO91" s="832"/>
      <c r="BP91" s="832"/>
      <c r="BQ91" s="832"/>
      <c r="BR91" s="832"/>
      <c r="BS91" s="832"/>
      <c r="BT91" s="832"/>
      <c r="BU91" s="832"/>
    </row>
    <row r="92" spans="1:249" s="881" customFormat="1" ht="21.95" customHeight="1">
      <c r="A92" s="908" t="s">
        <v>754</v>
      </c>
      <c r="B92" s="909">
        <v>15948243.46479</v>
      </c>
      <c r="C92" s="818" t="s">
        <v>217</v>
      </c>
      <c r="D92" s="910">
        <v>0</v>
      </c>
      <c r="E92" s="910">
        <v>0</v>
      </c>
      <c r="F92" s="911">
        <v>0</v>
      </c>
      <c r="G92" s="821">
        <v>0</v>
      </c>
      <c r="H92" s="862" t="s">
        <v>4</v>
      </c>
      <c r="I92" s="891"/>
      <c r="J92" s="832"/>
      <c r="K92" s="832"/>
      <c r="L92" s="832"/>
      <c r="M92" s="832"/>
      <c r="N92" s="832"/>
      <c r="O92" s="832"/>
      <c r="P92" s="832"/>
      <c r="Q92" s="832"/>
      <c r="R92" s="832"/>
      <c r="S92" s="832"/>
      <c r="T92" s="832"/>
      <c r="U92" s="832"/>
      <c r="V92" s="832"/>
      <c r="W92" s="832"/>
      <c r="X92" s="832"/>
      <c r="Y92" s="832"/>
      <c r="Z92" s="832"/>
      <c r="AA92" s="832"/>
      <c r="AB92" s="832"/>
      <c r="AC92" s="832"/>
      <c r="AD92" s="832"/>
      <c r="AE92" s="832"/>
      <c r="AF92" s="832"/>
      <c r="AG92" s="832"/>
      <c r="AH92" s="832"/>
      <c r="AI92" s="832"/>
      <c r="AJ92" s="832"/>
      <c r="AK92" s="832"/>
      <c r="AL92" s="832"/>
      <c r="AM92" s="832"/>
      <c r="AN92" s="832"/>
      <c r="AO92" s="832"/>
      <c r="AP92" s="832"/>
      <c r="AQ92" s="832"/>
      <c r="AR92" s="832"/>
      <c r="AS92" s="832"/>
      <c r="AT92" s="832"/>
      <c r="AU92" s="832"/>
      <c r="AV92" s="832"/>
      <c r="AW92" s="832"/>
      <c r="AX92" s="832"/>
      <c r="AY92" s="832"/>
      <c r="AZ92" s="832"/>
      <c r="BA92" s="832"/>
      <c r="BB92" s="832"/>
      <c r="BC92" s="832"/>
      <c r="BD92" s="832"/>
      <c r="BE92" s="832"/>
      <c r="BF92" s="832"/>
      <c r="BG92" s="832"/>
      <c r="BH92" s="832"/>
      <c r="BI92" s="832"/>
      <c r="BJ92" s="832"/>
      <c r="BK92" s="832"/>
      <c r="BL92" s="832"/>
      <c r="BM92" s="832"/>
      <c r="BN92" s="832"/>
      <c r="BO92" s="832"/>
      <c r="BP92" s="832"/>
      <c r="BQ92" s="832"/>
      <c r="BR92" s="832"/>
      <c r="BS92" s="832"/>
      <c r="BT92" s="832"/>
      <c r="BU92" s="832"/>
    </row>
    <row r="93" spans="1:249" s="889" customFormat="1" ht="19.5" customHeight="1">
      <c r="H93" s="862" t="s">
        <v>4</v>
      </c>
      <c r="I93" s="891"/>
      <c r="J93" s="832"/>
      <c r="K93" s="832"/>
      <c r="L93" s="832"/>
      <c r="M93" s="832"/>
      <c r="N93" s="832"/>
      <c r="O93" s="832"/>
      <c r="P93" s="832"/>
      <c r="Q93" s="832"/>
      <c r="R93" s="832"/>
      <c r="S93" s="832"/>
      <c r="T93" s="832"/>
      <c r="U93" s="832"/>
      <c r="V93" s="832"/>
      <c r="W93" s="832"/>
      <c r="X93" s="832"/>
      <c r="Y93" s="832"/>
      <c r="Z93" s="832"/>
      <c r="AA93" s="832"/>
      <c r="AB93" s="832"/>
      <c r="AC93" s="832"/>
      <c r="AD93" s="832"/>
      <c r="AE93" s="832"/>
      <c r="AF93" s="832"/>
      <c r="AG93" s="832"/>
      <c r="AH93" s="832"/>
      <c r="AI93" s="832"/>
      <c r="AJ93" s="832"/>
      <c r="AK93" s="832"/>
      <c r="AL93" s="832"/>
      <c r="AM93" s="832"/>
      <c r="AN93" s="832"/>
      <c r="AO93" s="832"/>
      <c r="AP93" s="832"/>
      <c r="AQ93" s="832"/>
    </row>
    <row r="94" spans="1:249" s="889" customFormat="1" ht="16.5" customHeight="1">
      <c r="A94" s="912" t="s">
        <v>755</v>
      </c>
      <c r="H94" s="862" t="s">
        <v>4</v>
      </c>
      <c r="I94" s="891"/>
      <c r="J94" s="832"/>
      <c r="K94" s="832"/>
      <c r="L94" s="832"/>
      <c r="M94" s="832"/>
      <c r="N94" s="832"/>
      <c r="O94" s="832"/>
      <c r="P94" s="832"/>
      <c r="Q94" s="832"/>
      <c r="R94" s="832"/>
      <c r="S94" s="832"/>
      <c r="T94" s="832"/>
      <c r="U94" s="832"/>
      <c r="V94" s="832"/>
      <c r="W94" s="832"/>
      <c r="X94" s="832"/>
      <c r="Y94" s="832"/>
      <c r="Z94" s="832"/>
      <c r="AA94" s="832"/>
      <c r="AB94" s="832"/>
      <c r="AC94" s="832"/>
      <c r="AD94" s="832"/>
      <c r="AE94" s="832"/>
      <c r="AF94" s="832"/>
      <c r="AG94" s="832"/>
      <c r="AH94" s="832"/>
      <c r="AI94" s="832"/>
      <c r="AJ94" s="832"/>
      <c r="AK94" s="832"/>
      <c r="AL94" s="832"/>
      <c r="AM94" s="832"/>
      <c r="AN94" s="832"/>
      <c r="AO94" s="832"/>
      <c r="AP94" s="832"/>
      <c r="AQ94" s="832"/>
    </row>
    <row r="95" spans="1:249" s="889" customFormat="1" ht="15" customHeight="1">
      <c r="A95" s="913" t="s">
        <v>756</v>
      </c>
      <c r="H95" s="862" t="s">
        <v>4</v>
      </c>
      <c r="I95" s="832"/>
      <c r="J95" s="832"/>
      <c r="K95" s="832"/>
      <c r="L95" s="832"/>
      <c r="M95" s="832"/>
      <c r="N95" s="832"/>
      <c r="O95" s="832"/>
      <c r="P95" s="832"/>
      <c r="Q95" s="832"/>
      <c r="R95" s="832"/>
      <c r="S95" s="832"/>
      <c r="T95" s="832"/>
      <c r="U95" s="832"/>
      <c r="V95" s="832"/>
      <c r="W95" s="832"/>
      <c r="X95" s="832"/>
      <c r="Y95" s="832"/>
      <c r="Z95" s="832"/>
      <c r="AA95" s="832"/>
      <c r="AB95" s="832"/>
      <c r="AC95" s="832"/>
      <c r="AD95" s="832"/>
      <c r="AE95" s="832"/>
      <c r="AF95" s="832"/>
      <c r="AG95" s="832"/>
      <c r="AH95" s="832"/>
      <c r="AI95" s="832"/>
      <c r="AJ95" s="832"/>
      <c r="AK95" s="832"/>
      <c r="AL95" s="832"/>
      <c r="AM95" s="832"/>
      <c r="AN95" s="832"/>
      <c r="AO95" s="832"/>
      <c r="AP95" s="832"/>
      <c r="AQ95" s="832"/>
    </row>
    <row r="96" spans="1:249" s="914" customFormat="1" ht="18" customHeight="1">
      <c r="A96" s="912" t="s">
        <v>757</v>
      </c>
      <c r="B96" s="912"/>
      <c r="C96" s="912"/>
      <c r="D96" s="912"/>
      <c r="E96" s="912"/>
      <c r="F96" s="912"/>
      <c r="G96" s="912"/>
      <c r="H96" s="912"/>
      <c r="I96" s="832"/>
      <c r="J96" s="832"/>
      <c r="K96" s="832"/>
      <c r="L96" s="832"/>
      <c r="M96" s="832"/>
      <c r="N96" s="832"/>
      <c r="O96" s="832"/>
      <c r="P96" s="832"/>
      <c r="Q96" s="832"/>
      <c r="R96" s="832"/>
      <c r="S96" s="832"/>
      <c r="T96" s="832"/>
      <c r="U96" s="832"/>
      <c r="V96" s="832"/>
      <c r="W96" s="832"/>
      <c r="X96" s="832"/>
      <c r="Y96" s="832"/>
      <c r="Z96" s="832"/>
      <c r="AA96" s="832"/>
      <c r="AB96" s="832"/>
      <c r="AC96" s="832"/>
      <c r="AD96" s="832"/>
      <c r="AE96" s="832"/>
      <c r="AF96" s="832"/>
      <c r="AG96" s="832"/>
      <c r="AH96" s="832"/>
      <c r="AI96" s="832"/>
      <c r="AJ96" s="832"/>
      <c r="AK96" s="832"/>
      <c r="AL96" s="832"/>
      <c r="AM96" s="832"/>
      <c r="AN96" s="832"/>
      <c r="AO96" s="832"/>
      <c r="AP96" s="832"/>
      <c r="AQ96" s="832"/>
      <c r="AR96" s="832"/>
      <c r="AS96" s="832"/>
      <c r="AT96" s="832"/>
      <c r="AU96" s="832"/>
      <c r="AV96" s="832"/>
      <c r="AW96" s="832"/>
      <c r="AX96" s="832"/>
      <c r="AY96" s="832"/>
      <c r="AZ96" s="832"/>
      <c r="BA96" s="832"/>
      <c r="BB96" s="832"/>
      <c r="BC96" s="832"/>
      <c r="BD96" s="832"/>
      <c r="BE96" s="832"/>
      <c r="BF96" s="832"/>
      <c r="BG96" s="832"/>
      <c r="BH96" s="832"/>
      <c r="BI96" s="832"/>
      <c r="BJ96" s="832"/>
      <c r="BK96" s="832"/>
      <c r="BL96" s="832"/>
      <c r="BM96" s="832"/>
      <c r="BN96" s="832"/>
      <c r="BO96" s="832"/>
      <c r="BP96" s="832"/>
      <c r="BQ96" s="832"/>
      <c r="BR96" s="832"/>
      <c r="BS96" s="832"/>
      <c r="BT96" s="832"/>
      <c r="BU96" s="832"/>
      <c r="BV96" s="832"/>
      <c r="BW96" s="832"/>
      <c r="BX96" s="832"/>
      <c r="BY96" s="832"/>
      <c r="BZ96" s="832"/>
      <c r="CA96" s="832"/>
      <c r="CB96" s="832"/>
      <c r="CC96" s="832"/>
      <c r="CD96" s="832"/>
      <c r="CE96" s="832"/>
      <c r="CF96" s="832"/>
      <c r="CG96" s="832"/>
      <c r="CH96" s="832"/>
      <c r="CI96" s="832"/>
      <c r="CJ96" s="832"/>
      <c r="CK96" s="832"/>
      <c r="CL96" s="832"/>
      <c r="CM96" s="832"/>
      <c r="CN96" s="832"/>
      <c r="CO96" s="832"/>
      <c r="CP96" s="832"/>
      <c r="CQ96" s="832"/>
      <c r="CR96" s="832"/>
      <c r="CS96" s="832"/>
      <c r="CT96" s="832"/>
      <c r="CU96" s="832"/>
      <c r="CV96" s="832"/>
      <c r="CW96" s="832"/>
      <c r="CX96" s="832"/>
      <c r="CY96" s="832"/>
      <c r="CZ96" s="832"/>
      <c r="DA96" s="832"/>
      <c r="DB96" s="832"/>
      <c r="DC96" s="832"/>
      <c r="DD96" s="832"/>
      <c r="DE96" s="832"/>
      <c r="DF96" s="832"/>
      <c r="DG96" s="832"/>
      <c r="DH96" s="832"/>
      <c r="DI96" s="832"/>
      <c r="DJ96" s="832"/>
      <c r="DK96" s="832"/>
      <c r="DL96" s="832"/>
      <c r="DM96" s="832"/>
      <c r="DN96" s="832"/>
      <c r="DO96" s="832"/>
      <c r="DP96" s="832"/>
      <c r="DQ96" s="832"/>
      <c r="DR96" s="832"/>
      <c r="DS96" s="832"/>
      <c r="DT96" s="832"/>
      <c r="DU96" s="832"/>
      <c r="DV96" s="832"/>
      <c r="DW96" s="832"/>
      <c r="DX96" s="832"/>
      <c r="DY96" s="832"/>
      <c r="DZ96" s="832"/>
      <c r="EA96" s="832"/>
      <c r="EB96" s="832"/>
      <c r="EC96" s="832"/>
      <c r="ED96" s="832"/>
      <c r="EE96" s="832"/>
      <c r="EF96" s="832"/>
      <c r="EG96" s="832"/>
      <c r="EH96" s="832"/>
      <c r="EI96" s="832"/>
      <c r="EJ96" s="832"/>
      <c r="EK96" s="832"/>
      <c r="EL96" s="832"/>
      <c r="EM96" s="832"/>
      <c r="EN96" s="832"/>
      <c r="EO96" s="832"/>
      <c r="EP96" s="832"/>
      <c r="EQ96" s="832"/>
      <c r="ER96" s="832"/>
      <c r="ES96" s="832"/>
      <c r="ET96" s="832"/>
      <c r="EU96" s="832"/>
      <c r="EV96" s="832"/>
      <c r="EW96" s="832"/>
      <c r="EX96" s="832"/>
      <c r="EY96" s="832"/>
      <c r="EZ96" s="832"/>
      <c r="FA96" s="832"/>
      <c r="FB96" s="832"/>
      <c r="FC96" s="832"/>
      <c r="FD96" s="832"/>
      <c r="FE96" s="832"/>
      <c r="FF96" s="832"/>
      <c r="FG96" s="832"/>
      <c r="FH96" s="832"/>
      <c r="FI96" s="832"/>
      <c r="FJ96" s="832"/>
      <c r="FK96" s="832"/>
      <c r="FL96" s="832"/>
      <c r="FM96" s="832"/>
      <c r="FN96" s="832"/>
      <c r="FO96" s="832"/>
      <c r="FP96" s="832"/>
      <c r="FQ96" s="832"/>
      <c r="FR96" s="832"/>
      <c r="FS96" s="832"/>
      <c r="FT96" s="832"/>
      <c r="FU96" s="832"/>
      <c r="FV96" s="832"/>
      <c r="FW96" s="832"/>
      <c r="FX96" s="832"/>
      <c r="FY96" s="832"/>
      <c r="FZ96" s="832"/>
      <c r="GA96" s="832"/>
      <c r="GB96" s="832"/>
      <c r="GC96" s="832"/>
      <c r="GD96" s="832"/>
      <c r="GE96" s="832"/>
      <c r="GF96" s="832"/>
      <c r="GG96" s="832"/>
      <c r="GH96" s="832"/>
      <c r="GI96" s="832"/>
      <c r="GJ96" s="832"/>
      <c r="GK96" s="832"/>
      <c r="GL96" s="832"/>
      <c r="GM96" s="832"/>
      <c r="GN96" s="832"/>
      <c r="GO96" s="832"/>
      <c r="GP96" s="832"/>
      <c r="GQ96" s="832"/>
      <c r="GR96" s="832"/>
      <c r="GS96" s="832"/>
      <c r="GT96" s="832"/>
      <c r="GU96" s="832"/>
      <c r="GV96" s="832"/>
      <c r="GW96" s="832"/>
      <c r="GX96" s="832"/>
      <c r="GY96" s="832"/>
      <c r="GZ96" s="832"/>
      <c r="HA96" s="832"/>
      <c r="HB96" s="832"/>
      <c r="HC96" s="832"/>
      <c r="HD96" s="832"/>
      <c r="HE96" s="832"/>
      <c r="HF96" s="832"/>
      <c r="HG96" s="832"/>
      <c r="HH96" s="832"/>
      <c r="HI96" s="832"/>
      <c r="HJ96" s="832"/>
      <c r="HK96" s="832"/>
      <c r="HL96" s="832"/>
      <c r="HM96" s="832"/>
      <c r="HN96" s="832"/>
      <c r="HO96" s="832"/>
      <c r="HP96" s="832"/>
      <c r="HQ96" s="832"/>
      <c r="HR96" s="832"/>
      <c r="HS96" s="832"/>
      <c r="HT96" s="832"/>
      <c r="HU96" s="832"/>
      <c r="HV96" s="832"/>
      <c r="HW96" s="832"/>
      <c r="HX96" s="832"/>
      <c r="HY96" s="832"/>
      <c r="HZ96" s="832"/>
      <c r="IA96" s="832"/>
      <c r="IB96" s="832"/>
      <c r="IC96" s="832"/>
      <c r="ID96" s="832"/>
      <c r="IE96" s="832"/>
      <c r="IF96" s="832"/>
      <c r="IG96" s="832"/>
      <c r="IH96" s="832"/>
      <c r="II96" s="832"/>
      <c r="IJ96" s="832"/>
      <c r="IK96" s="832"/>
      <c r="IL96" s="832"/>
      <c r="IM96" s="832"/>
      <c r="IN96" s="832"/>
      <c r="IO96" s="832"/>
    </row>
    <row r="97" spans="1:8">
      <c r="A97" s="913" t="s">
        <v>758</v>
      </c>
      <c r="B97" s="913"/>
      <c r="C97" s="913"/>
      <c r="D97" s="913"/>
      <c r="E97" s="913"/>
      <c r="F97" s="913"/>
      <c r="G97" s="913"/>
      <c r="H97" s="913"/>
    </row>
    <row r="98" spans="1:8">
      <c r="A98" s="915" t="s">
        <v>4</v>
      </c>
      <c r="H98" s="862" t="s">
        <v>4</v>
      </c>
    </row>
    <row r="99" spans="1:8">
      <c r="H99" s="862" t="s">
        <v>4</v>
      </c>
    </row>
    <row r="100" spans="1:8">
      <c r="H100" s="862" t="s">
        <v>4</v>
      </c>
    </row>
    <row r="101" spans="1:8">
      <c r="H101" s="862" t="s">
        <v>4</v>
      </c>
    </row>
    <row r="102" spans="1:8">
      <c r="H102" s="862" t="s">
        <v>4</v>
      </c>
    </row>
    <row r="103" spans="1:8">
      <c r="H103" s="862" t="s">
        <v>4</v>
      </c>
    </row>
    <row r="104" spans="1:8">
      <c r="H104" s="862" t="s">
        <v>4</v>
      </c>
    </row>
    <row r="105" spans="1:8">
      <c r="H105" s="862" t="s">
        <v>4</v>
      </c>
    </row>
    <row r="106" spans="1:8">
      <c r="H106" s="862" t="s">
        <v>4</v>
      </c>
    </row>
    <row r="107" spans="1:8">
      <c r="H107" s="862" t="s">
        <v>4</v>
      </c>
    </row>
    <row r="108" spans="1:8">
      <c r="B108" s="916" t="s">
        <v>4</v>
      </c>
      <c r="C108" s="916"/>
      <c r="H108" s="862" t="s">
        <v>4</v>
      </c>
    </row>
    <row r="109" spans="1:8">
      <c r="H109" s="862" t="s">
        <v>4</v>
      </c>
    </row>
    <row r="110" spans="1:8">
      <c r="H110" s="862" t="s">
        <v>4</v>
      </c>
    </row>
    <row r="111" spans="1:8">
      <c r="H111" s="862" t="s">
        <v>4</v>
      </c>
    </row>
    <row r="112" spans="1:8">
      <c r="H112" s="862" t="s">
        <v>4</v>
      </c>
    </row>
    <row r="113" spans="8:8">
      <c r="H113" s="862" t="s">
        <v>4</v>
      </c>
    </row>
    <row r="114" spans="8:8">
      <c r="H114" s="862" t="s">
        <v>4</v>
      </c>
    </row>
    <row r="115" spans="8:8">
      <c r="H115" s="862" t="s">
        <v>4</v>
      </c>
    </row>
    <row r="116" spans="8:8">
      <c r="H116" s="862" t="s">
        <v>4</v>
      </c>
    </row>
    <row r="117" spans="8:8">
      <c r="H117" s="862" t="s">
        <v>4</v>
      </c>
    </row>
    <row r="118" spans="8:8">
      <c r="H118" s="862" t="s">
        <v>4</v>
      </c>
    </row>
    <row r="119" spans="8:8">
      <c r="H119" s="862" t="s">
        <v>4</v>
      </c>
    </row>
    <row r="120" spans="8:8">
      <c r="H120" s="862" t="s">
        <v>4</v>
      </c>
    </row>
    <row r="121" spans="8:8">
      <c r="H121" s="862" t="s">
        <v>4</v>
      </c>
    </row>
    <row r="122" spans="8:8">
      <c r="H122" s="862" t="s">
        <v>4</v>
      </c>
    </row>
    <row r="123" spans="8:8">
      <c r="H123" s="862" t="s">
        <v>4</v>
      </c>
    </row>
    <row r="124" spans="8:8">
      <c r="H124" s="862" t="s">
        <v>4</v>
      </c>
    </row>
    <row r="125" spans="8:8">
      <c r="H125" s="862" t="s">
        <v>4</v>
      </c>
    </row>
    <row r="126" spans="8:8">
      <c r="H126" s="862" t="s">
        <v>4</v>
      </c>
    </row>
    <row r="127" spans="8:8">
      <c r="H127" s="862" t="s">
        <v>4</v>
      </c>
    </row>
    <row r="128" spans="8:8">
      <c r="H128" s="862" t="s">
        <v>4</v>
      </c>
    </row>
    <row r="129" spans="8:8">
      <c r="H129" s="862" t="s">
        <v>4</v>
      </c>
    </row>
    <row r="130" spans="8:8">
      <c r="H130" s="862" t="s">
        <v>4</v>
      </c>
    </row>
    <row r="131" spans="8:8">
      <c r="H131" s="862" t="s">
        <v>4</v>
      </c>
    </row>
    <row r="132" spans="8:8">
      <c r="H132" s="862" t="s">
        <v>4</v>
      </c>
    </row>
    <row r="133" spans="8:8">
      <c r="H133" s="862" t="s">
        <v>4</v>
      </c>
    </row>
    <row r="134" spans="8:8">
      <c r="H134" s="862" t="s">
        <v>4</v>
      </c>
    </row>
    <row r="135" spans="8:8">
      <c r="H135" s="862" t="s">
        <v>4</v>
      </c>
    </row>
    <row r="136" spans="8:8">
      <c r="H136" s="862" t="s">
        <v>4</v>
      </c>
    </row>
    <row r="137" spans="8:8">
      <c r="H137" s="862" t="s">
        <v>4</v>
      </c>
    </row>
    <row r="138" spans="8:8">
      <c r="H138" s="862" t="s">
        <v>4</v>
      </c>
    </row>
    <row r="139" spans="8:8">
      <c r="H139" s="862" t="s">
        <v>4</v>
      </c>
    </row>
    <row r="140" spans="8:8">
      <c r="H140" s="862" t="s">
        <v>4</v>
      </c>
    </row>
    <row r="141" spans="8:8">
      <c r="H141" s="862" t="s">
        <v>4</v>
      </c>
    </row>
    <row r="142" spans="8:8">
      <c r="H142" s="862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8" orientation="landscape" useFirstPageNumber="1" r:id="rId1"/>
  <headerFooter alignWithMargins="0">
    <oddHeader>&amp;C&amp;"Arial,Normalny"&amp;12-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3"/>
  <sheetViews>
    <sheetView showGridLines="0" zoomScale="75" zoomScaleNormal="75" workbookViewId="0">
      <selection activeCell="K28" sqref="K28"/>
    </sheetView>
  </sheetViews>
  <sheetFormatPr defaultColWidth="12.5703125" defaultRowHeight="15"/>
  <cols>
    <col min="1" max="1" width="5" style="919" customWidth="1"/>
    <col min="2" max="2" width="2" style="919" customWidth="1"/>
    <col min="3" max="3" width="57.140625" style="919" customWidth="1"/>
    <col min="4" max="4" width="20.140625" style="919" customWidth="1"/>
    <col min="5" max="8" width="21.42578125" style="919" customWidth="1"/>
    <col min="9" max="9" width="16.7109375" style="919" customWidth="1"/>
    <col min="10" max="10" width="12.5703125" style="919"/>
    <col min="11" max="11" width="16.7109375" style="919" customWidth="1"/>
    <col min="12" max="12" width="22.85546875" style="919" customWidth="1"/>
    <col min="13" max="256" width="12.5703125" style="919"/>
    <col min="257" max="257" width="5" style="919" customWidth="1"/>
    <col min="258" max="258" width="2" style="919" customWidth="1"/>
    <col min="259" max="259" width="57.140625" style="919" customWidth="1"/>
    <col min="260" max="260" width="20.140625" style="919" customWidth="1"/>
    <col min="261" max="264" width="21.42578125" style="919" customWidth="1"/>
    <col min="265" max="265" width="16.7109375" style="919" customWidth="1"/>
    <col min="266" max="266" width="12.5703125" style="919"/>
    <col min="267" max="267" width="16.7109375" style="919" customWidth="1"/>
    <col min="268" max="268" width="22.85546875" style="919" customWidth="1"/>
    <col min="269" max="512" width="12.5703125" style="919"/>
    <col min="513" max="513" width="5" style="919" customWidth="1"/>
    <col min="514" max="514" width="2" style="919" customWidth="1"/>
    <col min="515" max="515" width="57.140625" style="919" customWidth="1"/>
    <col min="516" max="516" width="20.140625" style="919" customWidth="1"/>
    <col min="517" max="520" width="21.42578125" style="919" customWidth="1"/>
    <col min="521" max="521" width="16.7109375" style="919" customWidth="1"/>
    <col min="522" max="522" width="12.5703125" style="919"/>
    <col min="523" max="523" width="16.7109375" style="919" customWidth="1"/>
    <col min="524" max="524" width="22.85546875" style="919" customWidth="1"/>
    <col min="525" max="768" width="12.5703125" style="919"/>
    <col min="769" max="769" width="5" style="919" customWidth="1"/>
    <col min="770" max="770" width="2" style="919" customWidth="1"/>
    <col min="771" max="771" width="57.140625" style="919" customWidth="1"/>
    <col min="772" max="772" width="20.140625" style="919" customWidth="1"/>
    <col min="773" max="776" width="21.42578125" style="919" customWidth="1"/>
    <col min="777" max="777" width="16.7109375" style="919" customWidth="1"/>
    <col min="778" max="778" width="12.5703125" style="919"/>
    <col min="779" max="779" width="16.7109375" style="919" customWidth="1"/>
    <col min="780" max="780" width="22.85546875" style="919" customWidth="1"/>
    <col min="781" max="1024" width="12.5703125" style="919"/>
    <col min="1025" max="1025" width="5" style="919" customWidth="1"/>
    <col min="1026" max="1026" width="2" style="919" customWidth="1"/>
    <col min="1027" max="1027" width="57.140625" style="919" customWidth="1"/>
    <col min="1028" max="1028" width="20.140625" style="919" customWidth="1"/>
    <col min="1029" max="1032" width="21.42578125" style="919" customWidth="1"/>
    <col min="1033" max="1033" width="16.7109375" style="919" customWidth="1"/>
    <col min="1034" max="1034" width="12.5703125" style="919"/>
    <col min="1035" max="1035" width="16.7109375" style="919" customWidth="1"/>
    <col min="1036" max="1036" width="22.85546875" style="919" customWidth="1"/>
    <col min="1037" max="1280" width="12.5703125" style="919"/>
    <col min="1281" max="1281" width="5" style="919" customWidth="1"/>
    <col min="1282" max="1282" width="2" style="919" customWidth="1"/>
    <col min="1283" max="1283" width="57.140625" style="919" customWidth="1"/>
    <col min="1284" max="1284" width="20.140625" style="919" customWidth="1"/>
    <col min="1285" max="1288" width="21.42578125" style="919" customWidth="1"/>
    <col min="1289" max="1289" width="16.7109375" style="919" customWidth="1"/>
    <col min="1290" max="1290" width="12.5703125" style="919"/>
    <col min="1291" max="1291" width="16.7109375" style="919" customWidth="1"/>
    <col min="1292" max="1292" width="22.85546875" style="919" customWidth="1"/>
    <col min="1293" max="1536" width="12.5703125" style="919"/>
    <col min="1537" max="1537" width="5" style="919" customWidth="1"/>
    <col min="1538" max="1538" width="2" style="919" customWidth="1"/>
    <col min="1539" max="1539" width="57.140625" style="919" customWidth="1"/>
    <col min="1540" max="1540" width="20.140625" style="919" customWidth="1"/>
    <col min="1541" max="1544" width="21.42578125" style="919" customWidth="1"/>
    <col min="1545" max="1545" width="16.7109375" style="919" customWidth="1"/>
    <col min="1546" max="1546" width="12.5703125" style="919"/>
    <col min="1547" max="1547" width="16.7109375" style="919" customWidth="1"/>
    <col min="1548" max="1548" width="22.85546875" style="919" customWidth="1"/>
    <col min="1549" max="1792" width="12.5703125" style="919"/>
    <col min="1793" max="1793" width="5" style="919" customWidth="1"/>
    <col min="1794" max="1794" width="2" style="919" customWidth="1"/>
    <col min="1795" max="1795" width="57.140625" style="919" customWidth="1"/>
    <col min="1796" max="1796" width="20.140625" style="919" customWidth="1"/>
    <col min="1797" max="1800" width="21.42578125" style="919" customWidth="1"/>
    <col min="1801" max="1801" width="16.7109375" style="919" customWidth="1"/>
    <col min="1802" max="1802" width="12.5703125" style="919"/>
    <col min="1803" max="1803" width="16.7109375" style="919" customWidth="1"/>
    <col min="1804" max="1804" width="22.85546875" style="919" customWidth="1"/>
    <col min="1805" max="2048" width="12.5703125" style="919"/>
    <col min="2049" max="2049" width="5" style="919" customWidth="1"/>
    <col min="2050" max="2050" width="2" style="919" customWidth="1"/>
    <col min="2051" max="2051" width="57.140625" style="919" customWidth="1"/>
    <col min="2052" max="2052" width="20.140625" style="919" customWidth="1"/>
    <col min="2053" max="2056" width="21.42578125" style="919" customWidth="1"/>
    <col min="2057" max="2057" width="16.7109375" style="919" customWidth="1"/>
    <col min="2058" max="2058" width="12.5703125" style="919"/>
    <col min="2059" max="2059" width="16.7109375" style="919" customWidth="1"/>
    <col min="2060" max="2060" width="22.85546875" style="919" customWidth="1"/>
    <col min="2061" max="2304" width="12.5703125" style="919"/>
    <col min="2305" max="2305" width="5" style="919" customWidth="1"/>
    <col min="2306" max="2306" width="2" style="919" customWidth="1"/>
    <col min="2307" max="2307" width="57.140625" style="919" customWidth="1"/>
    <col min="2308" max="2308" width="20.140625" style="919" customWidth="1"/>
    <col min="2309" max="2312" width="21.42578125" style="919" customWidth="1"/>
    <col min="2313" max="2313" width="16.7109375" style="919" customWidth="1"/>
    <col min="2314" max="2314" width="12.5703125" style="919"/>
    <col min="2315" max="2315" width="16.7109375" style="919" customWidth="1"/>
    <col min="2316" max="2316" width="22.85546875" style="919" customWidth="1"/>
    <col min="2317" max="2560" width="12.5703125" style="919"/>
    <col min="2561" max="2561" width="5" style="919" customWidth="1"/>
    <col min="2562" max="2562" width="2" style="919" customWidth="1"/>
    <col min="2563" max="2563" width="57.140625" style="919" customWidth="1"/>
    <col min="2564" max="2564" width="20.140625" style="919" customWidth="1"/>
    <col min="2565" max="2568" width="21.42578125" style="919" customWidth="1"/>
    <col min="2569" max="2569" width="16.7109375" style="919" customWidth="1"/>
    <col min="2570" max="2570" width="12.5703125" style="919"/>
    <col min="2571" max="2571" width="16.7109375" style="919" customWidth="1"/>
    <col min="2572" max="2572" width="22.85546875" style="919" customWidth="1"/>
    <col min="2573" max="2816" width="12.5703125" style="919"/>
    <col min="2817" max="2817" width="5" style="919" customWidth="1"/>
    <col min="2818" max="2818" width="2" style="919" customWidth="1"/>
    <col min="2819" max="2819" width="57.140625" style="919" customWidth="1"/>
    <col min="2820" max="2820" width="20.140625" style="919" customWidth="1"/>
    <col min="2821" max="2824" width="21.42578125" style="919" customWidth="1"/>
    <col min="2825" max="2825" width="16.7109375" style="919" customWidth="1"/>
    <col min="2826" max="2826" width="12.5703125" style="919"/>
    <col min="2827" max="2827" width="16.7109375" style="919" customWidth="1"/>
    <col min="2828" max="2828" width="22.85546875" style="919" customWidth="1"/>
    <col min="2829" max="3072" width="12.5703125" style="919"/>
    <col min="3073" max="3073" width="5" style="919" customWidth="1"/>
    <col min="3074" max="3074" width="2" style="919" customWidth="1"/>
    <col min="3075" max="3075" width="57.140625" style="919" customWidth="1"/>
    <col min="3076" max="3076" width="20.140625" style="919" customWidth="1"/>
    <col min="3077" max="3080" width="21.42578125" style="919" customWidth="1"/>
    <col min="3081" max="3081" width="16.7109375" style="919" customWidth="1"/>
    <col min="3082" max="3082" width="12.5703125" style="919"/>
    <col min="3083" max="3083" width="16.7109375" style="919" customWidth="1"/>
    <col min="3084" max="3084" width="22.85546875" style="919" customWidth="1"/>
    <col min="3085" max="3328" width="12.5703125" style="919"/>
    <col min="3329" max="3329" width="5" style="919" customWidth="1"/>
    <col min="3330" max="3330" width="2" style="919" customWidth="1"/>
    <col min="3331" max="3331" width="57.140625" style="919" customWidth="1"/>
    <col min="3332" max="3332" width="20.140625" style="919" customWidth="1"/>
    <col min="3333" max="3336" width="21.42578125" style="919" customWidth="1"/>
    <col min="3337" max="3337" width="16.7109375" style="919" customWidth="1"/>
    <col min="3338" max="3338" width="12.5703125" style="919"/>
    <col min="3339" max="3339" width="16.7109375" style="919" customWidth="1"/>
    <col min="3340" max="3340" width="22.85546875" style="919" customWidth="1"/>
    <col min="3341" max="3584" width="12.5703125" style="919"/>
    <col min="3585" max="3585" width="5" style="919" customWidth="1"/>
    <col min="3586" max="3586" width="2" style="919" customWidth="1"/>
    <col min="3587" max="3587" width="57.140625" style="919" customWidth="1"/>
    <col min="3588" max="3588" width="20.140625" style="919" customWidth="1"/>
    <col min="3589" max="3592" width="21.42578125" style="919" customWidth="1"/>
    <col min="3593" max="3593" width="16.7109375" style="919" customWidth="1"/>
    <col min="3594" max="3594" width="12.5703125" style="919"/>
    <col min="3595" max="3595" width="16.7109375" style="919" customWidth="1"/>
    <col min="3596" max="3596" width="22.85546875" style="919" customWidth="1"/>
    <col min="3597" max="3840" width="12.5703125" style="919"/>
    <col min="3841" max="3841" width="5" style="919" customWidth="1"/>
    <col min="3842" max="3842" width="2" style="919" customWidth="1"/>
    <col min="3843" max="3843" width="57.140625" style="919" customWidth="1"/>
    <col min="3844" max="3844" width="20.140625" style="919" customWidth="1"/>
    <col min="3845" max="3848" width="21.42578125" style="919" customWidth="1"/>
    <col min="3849" max="3849" width="16.7109375" style="919" customWidth="1"/>
    <col min="3850" max="3850" width="12.5703125" style="919"/>
    <col min="3851" max="3851" width="16.7109375" style="919" customWidth="1"/>
    <col min="3852" max="3852" width="22.85546875" style="919" customWidth="1"/>
    <col min="3853" max="4096" width="12.5703125" style="919"/>
    <col min="4097" max="4097" width="5" style="919" customWidth="1"/>
    <col min="4098" max="4098" width="2" style="919" customWidth="1"/>
    <col min="4099" max="4099" width="57.140625" style="919" customWidth="1"/>
    <col min="4100" max="4100" width="20.140625" style="919" customWidth="1"/>
    <col min="4101" max="4104" width="21.42578125" style="919" customWidth="1"/>
    <col min="4105" max="4105" width="16.7109375" style="919" customWidth="1"/>
    <col min="4106" max="4106" width="12.5703125" style="919"/>
    <col min="4107" max="4107" width="16.7109375" style="919" customWidth="1"/>
    <col min="4108" max="4108" width="22.85546875" style="919" customWidth="1"/>
    <col min="4109" max="4352" width="12.5703125" style="919"/>
    <col min="4353" max="4353" width="5" style="919" customWidth="1"/>
    <col min="4354" max="4354" width="2" style="919" customWidth="1"/>
    <col min="4355" max="4355" width="57.140625" style="919" customWidth="1"/>
    <col min="4356" max="4356" width="20.140625" style="919" customWidth="1"/>
    <col min="4357" max="4360" width="21.42578125" style="919" customWidth="1"/>
    <col min="4361" max="4361" width="16.7109375" style="919" customWidth="1"/>
    <col min="4362" max="4362" width="12.5703125" style="919"/>
    <col min="4363" max="4363" width="16.7109375" style="919" customWidth="1"/>
    <col min="4364" max="4364" width="22.85546875" style="919" customWidth="1"/>
    <col min="4365" max="4608" width="12.5703125" style="919"/>
    <col min="4609" max="4609" width="5" style="919" customWidth="1"/>
    <col min="4610" max="4610" width="2" style="919" customWidth="1"/>
    <col min="4611" max="4611" width="57.140625" style="919" customWidth="1"/>
    <col min="4612" max="4612" width="20.140625" style="919" customWidth="1"/>
    <col min="4613" max="4616" width="21.42578125" style="919" customWidth="1"/>
    <col min="4617" max="4617" width="16.7109375" style="919" customWidth="1"/>
    <col min="4618" max="4618" width="12.5703125" style="919"/>
    <col min="4619" max="4619" width="16.7109375" style="919" customWidth="1"/>
    <col min="4620" max="4620" width="22.85546875" style="919" customWidth="1"/>
    <col min="4621" max="4864" width="12.5703125" style="919"/>
    <col min="4865" max="4865" width="5" style="919" customWidth="1"/>
    <col min="4866" max="4866" width="2" style="919" customWidth="1"/>
    <col min="4867" max="4867" width="57.140625" style="919" customWidth="1"/>
    <col min="4868" max="4868" width="20.140625" style="919" customWidth="1"/>
    <col min="4869" max="4872" width="21.42578125" style="919" customWidth="1"/>
    <col min="4873" max="4873" width="16.7109375" style="919" customWidth="1"/>
    <col min="4874" max="4874" width="12.5703125" style="919"/>
    <col min="4875" max="4875" width="16.7109375" style="919" customWidth="1"/>
    <col min="4876" max="4876" width="22.85546875" style="919" customWidth="1"/>
    <col min="4877" max="5120" width="12.5703125" style="919"/>
    <col min="5121" max="5121" width="5" style="919" customWidth="1"/>
    <col min="5122" max="5122" width="2" style="919" customWidth="1"/>
    <col min="5123" max="5123" width="57.140625" style="919" customWidth="1"/>
    <col min="5124" max="5124" width="20.140625" style="919" customWidth="1"/>
    <col min="5125" max="5128" width="21.42578125" style="919" customWidth="1"/>
    <col min="5129" max="5129" width="16.7109375" style="919" customWidth="1"/>
    <col min="5130" max="5130" width="12.5703125" style="919"/>
    <col min="5131" max="5131" width="16.7109375" style="919" customWidth="1"/>
    <col min="5132" max="5132" width="22.85546875" style="919" customWidth="1"/>
    <col min="5133" max="5376" width="12.5703125" style="919"/>
    <col min="5377" max="5377" width="5" style="919" customWidth="1"/>
    <col min="5378" max="5378" width="2" style="919" customWidth="1"/>
    <col min="5379" max="5379" width="57.140625" style="919" customWidth="1"/>
    <col min="5380" max="5380" width="20.140625" style="919" customWidth="1"/>
    <col min="5381" max="5384" width="21.42578125" style="919" customWidth="1"/>
    <col min="5385" max="5385" width="16.7109375" style="919" customWidth="1"/>
    <col min="5386" max="5386" width="12.5703125" style="919"/>
    <col min="5387" max="5387" width="16.7109375" style="919" customWidth="1"/>
    <col min="5388" max="5388" width="22.85546875" style="919" customWidth="1"/>
    <col min="5389" max="5632" width="12.5703125" style="919"/>
    <col min="5633" max="5633" width="5" style="919" customWidth="1"/>
    <col min="5634" max="5634" width="2" style="919" customWidth="1"/>
    <col min="5635" max="5635" width="57.140625" style="919" customWidth="1"/>
    <col min="5636" max="5636" width="20.140625" style="919" customWidth="1"/>
    <col min="5637" max="5640" width="21.42578125" style="919" customWidth="1"/>
    <col min="5641" max="5641" width="16.7109375" style="919" customWidth="1"/>
    <col min="5642" max="5642" width="12.5703125" style="919"/>
    <col min="5643" max="5643" width="16.7109375" style="919" customWidth="1"/>
    <col min="5644" max="5644" width="22.85546875" style="919" customWidth="1"/>
    <col min="5645" max="5888" width="12.5703125" style="919"/>
    <col min="5889" max="5889" width="5" style="919" customWidth="1"/>
    <col min="5890" max="5890" width="2" style="919" customWidth="1"/>
    <col min="5891" max="5891" width="57.140625" style="919" customWidth="1"/>
    <col min="5892" max="5892" width="20.140625" style="919" customWidth="1"/>
    <col min="5893" max="5896" width="21.42578125" style="919" customWidth="1"/>
    <col min="5897" max="5897" width="16.7109375" style="919" customWidth="1"/>
    <col min="5898" max="5898" width="12.5703125" style="919"/>
    <col min="5899" max="5899" width="16.7109375" style="919" customWidth="1"/>
    <col min="5900" max="5900" width="22.85546875" style="919" customWidth="1"/>
    <col min="5901" max="6144" width="12.5703125" style="919"/>
    <col min="6145" max="6145" width="5" style="919" customWidth="1"/>
    <col min="6146" max="6146" width="2" style="919" customWidth="1"/>
    <col min="6147" max="6147" width="57.140625" style="919" customWidth="1"/>
    <col min="6148" max="6148" width="20.140625" style="919" customWidth="1"/>
    <col min="6149" max="6152" width="21.42578125" style="919" customWidth="1"/>
    <col min="6153" max="6153" width="16.7109375" style="919" customWidth="1"/>
    <col min="6154" max="6154" width="12.5703125" style="919"/>
    <col min="6155" max="6155" width="16.7109375" style="919" customWidth="1"/>
    <col min="6156" max="6156" width="22.85546875" style="919" customWidth="1"/>
    <col min="6157" max="6400" width="12.5703125" style="919"/>
    <col min="6401" max="6401" width="5" style="919" customWidth="1"/>
    <col min="6402" max="6402" width="2" style="919" customWidth="1"/>
    <col min="6403" max="6403" width="57.140625" style="919" customWidth="1"/>
    <col min="6404" max="6404" width="20.140625" style="919" customWidth="1"/>
    <col min="6405" max="6408" width="21.42578125" style="919" customWidth="1"/>
    <col min="6409" max="6409" width="16.7109375" style="919" customWidth="1"/>
    <col min="6410" max="6410" width="12.5703125" style="919"/>
    <col min="6411" max="6411" width="16.7109375" style="919" customWidth="1"/>
    <col min="6412" max="6412" width="22.85546875" style="919" customWidth="1"/>
    <col min="6413" max="6656" width="12.5703125" style="919"/>
    <col min="6657" max="6657" width="5" style="919" customWidth="1"/>
    <col min="6658" max="6658" width="2" style="919" customWidth="1"/>
    <col min="6659" max="6659" width="57.140625" style="919" customWidth="1"/>
    <col min="6660" max="6660" width="20.140625" style="919" customWidth="1"/>
    <col min="6661" max="6664" width="21.42578125" style="919" customWidth="1"/>
    <col min="6665" max="6665" width="16.7109375" style="919" customWidth="1"/>
    <col min="6666" max="6666" width="12.5703125" style="919"/>
    <col min="6667" max="6667" width="16.7109375" style="919" customWidth="1"/>
    <col min="6668" max="6668" width="22.85546875" style="919" customWidth="1"/>
    <col min="6669" max="6912" width="12.5703125" style="919"/>
    <col min="6913" max="6913" width="5" style="919" customWidth="1"/>
    <col min="6914" max="6914" width="2" style="919" customWidth="1"/>
    <col min="6915" max="6915" width="57.140625" style="919" customWidth="1"/>
    <col min="6916" max="6916" width="20.140625" style="919" customWidth="1"/>
    <col min="6917" max="6920" width="21.42578125" style="919" customWidth="1"/>
    <col min="6921" max="6921" width="16.7109375" style="919" customWidth="1"/>
    <col min="6922" max="6922" width="12.5703125" style="919"/>
    <col min="6923" max="6923" width="16.7109375" style="919" customWidth="1"/>
    <col min="6924" max="6924" width="22.85546875" style="919" customWidth="1"/>
    <col min="6925" max="7168" width="12.5703125" style="919"/>
    <col min="7169" max="7169" width="5" style="919" customWidth="1"/>
    <col min="7170" max="7170" width="2" style="919" customWidth="1"/>
    <col min="7171" max="7171" width="57.140625" style="919" customWidth="1"/>
    <col min="7172" max="7172" width="20.140625" style="919" customWidth="1"/>
    <col min="7173" max="7176" width="21.42578125" style="919" customWidth="1"/>
    <col min="7177" max="7177" width="16.7109375" style="919" customWidth="1"/>
    <col min="7178" max="7178" width="12.5703125" style="919"/>
    <col min="7179" max="7179" width="16.7109375" style="919" customWidth="1"/>
    <col min="7180" max="7180" width="22.85546875" style="919" customWidth="1"/>
    <col min="7181" max="7424" width="12.5703125" style="919"/>
    <col min="7425" max="7425" width="5" style="919" customWidth="1"/>
    <col min="7426" max="7426" width="2" style="919" customWidth="1"/>
    <col min="7427" max="7427" width="57.140625" style="919" customWidth="1"/>
    <col min="7428" max="7428" width="20.140625" style="919" customWidth="1"/>
    <col min="7429" max="7432" width="21.42578125" style="919" customWidth="1"/>
    <col min="7433" max="7433" width="16.7109375" style="919" customWidth="1"/>
    <col min="7434" max="7434" width="12.5703125" style="919"/>
    <col min="7435" max="7435" width="16.7109375" style="919" customWidth="1"/>
    <col min="7436" max="7436" width="22.85546875" style="919" customWidth="1"/>
    <col min="7437" max="7680" width="12.5703125" style="919"/>
    <col min="7681" max="7681" width="5" style="919" customWidth="1"/>
    <col min="7682" max="7682" width="2" style="919" customWidth="1"/>
    <col min="7683" max="7683" width="57.140625" style="919" customWidth="1"/>
    <col min="7684" max="7684" width="20.140625" style="919" customWidth="1"/>
    <col min="7685" max="7688" width="21.42578125" style="919" customWidth="1"/>
    <col min="7689" max="7689" width="16.7109375" style="919" customWidth="1"/>
    <col min="7690" max="7690" width="12.5703125" style="919"/>
    <col min="7691" max="7691" width="16.7109375" style="919" customWidth="1"/>
    <col min="7692" max="7692" width="22.85546875" style="919" customWidth="1"/>
    <col min="7693" max="7936" width="12.5703125" style="919"/>
    <col min="7937" max="7937" width="5" style="919" customWidth="1"/>
    <col min="7938" max="7938" width="2" style="919" customWidth="1"/>
    <col min="7939" max="7939" width="57.140625" style="919" customWidth="1"/>
    <col min="7940" max="7940" width="20.140625" style="919" customWidth="1"/>
    <col min="7941" max="7944" width="21.42578125" style="919" customWidth="1"/>
    <col min="7945" max="7945" width="16.7109375" style="919" customWidth="1"/>
    <col min="7946" max="7946" width="12.5703125" style="919"/>
    <col min="7947" max="7947" width="16.7109375" style="919" customWidth="1"/>
    <col min="7948" max="7948" width="22.85546875" style="919" customWidth="1"/>
    <col min="7949" max="8192" width="12.5703125" style="919"/>
    <col min="8193" max="8193" width="5" style="919" customWidth="1"/>
    <col min="8194" max="8194" width="2" style="919" customWidth="1"/>
    <col min="8195" max="8195" width="57.140625" style="919" customWidth="1"/>
    <col min="8196" max="8196" width="20.140625" style="919" customWidth="1"/>
    <col min="8197" max="8200" width="21.42578125" style="919" customWidth="1"/>
    <col min="8201" max="8201" width="16.7109375" style="919" customWidth="1"/>
    <col min="8202" max="8202" width="12.5703125" style="919"/>
    <col min="8203" max="8203" width="16.7109375" style="919" customWidth="1"/>
    <col min="8204" max="8204" width="22.85546875" style="919" customWidth="1"/>
    <col min="8205" max="8448" width="12.5703125" style="919"/>
    <col min="8449" max="8449" width="5" style="919" customWidth="1"/>
    <col min="8450" max="8450" width="2" style="919" customWidth="1"/>
    <col min="8451" max="8451" width="57.140625" style="919" customWidth="1"/>
    <col min="8452" max="8452" width="20.140625" style="919" customWidth="1"/>
    <col min="8453" max="8456" width="21.42578125" style="919" customWidth="1"/>
    <col min="8457" max="8457" width="16.7109375" style="919" customWidth="1"/>
    <col min="8458" max="8458" width="12.5703125" style="919"/>
    <col min="8459" max="8459" width="16.7109375" style="919" customWidth="1"/>
    <col min="8460" max="8460" width="22.85546875" style="919" customWidth="1"/>
    <col min="8461" max="8704" width="12.5703125" style="919"/>
    <col min="8705" max="8705" width="5" style="919" customWidth="1"/>
    <col min="8706" max="8706" width="2" style="919" customWidth="1"/>
    <col min="8707" max="8707" width="57.140625" style="919" customWidth="1"/>
    <col min="8708" max="8708" width="20.140625" style="919" customWidth="1"/>
    <col min="8709" max="8712" width="21.42578125" style="919" customWidth="1"/>
    <col min="8713" max="8713" width="16.7109375" style="919" customWidth="1"/>
    <col min="8714" max="8714" width="12.5703125" style="919"/>
    <col min="8715" max="8715" width="16.7109375" style="919" customWidth="1"/>
    <col min="8716" max="8716" width="22.85546875" style="919" customWidth="1"/>
    <col min="8717" max="8960" width="12.5703125" style="919"/>
    <col min="8961" max="8961" width="5" style="919" customWidth="1"/>
    <col min="8962" max="8962" width="2" style="919" customWidth="1"/>
    <col min="8963" max="8963" width="57.140625" style="919" customWidth="1"/>
    <col min="8964" max="8964" width="20.140625" style="919" customWidth="1"/>
    <col min="8965" max="8968" width="21.42578125" style="919" customWidth="1"/>
    <col min="8969" max="8969" width="16.7109375" style="919" customWidth="1"/>
    <col min="8970" max="8970" width="12.5703125" style="919"/>
    <col min="8971" max="8971" width="16.7109375" style="919" customWidth="1"/>
    <col min="8972" max="8972" width="22.85546875" style="919" customWidth="1"/>
    <col min="8973" max="9216" width="12.5703125" style="919"/>
    <col min="9217" max="9217" width="5" style="919" customWidth="1"/>
    <col min="9218" max="9218" width="2" style="919" customWidth="1"/>
    <col min="9219" max="9219" width="57.140625" style="919" customWidth="1"/>
    <col min="9220" max="9220" width="20.140625" style="919" customWidth="1"/>
    <col min="9221" max="9224" width="21.42578125" style="919" customWidth="1"/>
    <col min="9225" max="9225" width="16.7109375" style="919" customWidth="1"/>
    <col min="9226" max="9226" width="12.5703125" style="919"/>
    <col min="9227" max="9227" width="16.7109375" style="919" customWidth="1"/>
    <col min="9228" max="9228" width="22.85546875" style="919" customWidth="1"/>
    <col min="9229" max="9472" width="12.5703125" style="919"/>
    <col min="9473" max="9473" width="5" style="919" customWidth="1"/>
    <col min="9474" max="9474" width="2" style="919" customWidth="1"/>
    <col min="9475" max="9475" width="57.140625" style="919" customWidth="1"/>
    <col min="9476" max="9476" width="20.140625" style="919" customWidth="1"/>
    <col min="9477" max="9480" width="21.42578125" style="919" customWidth="1"/>
    <col min="9481" max="9481" width="16.7109375" style="919" customWidth="1"/>
    <col min="9482" max="9482" width="12.5703125" style="919"/>
    <col min="9483" max="9483" width="16.7109375" style="919" customWidth="1"/>
    <col min="9484" max="9484" width="22.85546875" style="919" customWidth="1"/>
    <col min="9485" max="9728" width="12.5703125" style="919"/>
    <col min="9729" max="9729" width="5" style="919" customWidth="1"/>
    <col min="9730" max="9730" width="2" style="919" customWidth="1"/>
    <col min="9731" max="9731" width="57.140625" style="919" customWidth="1"/>
    <col min="9732" max="9732" width="20.140625" style="919" customWidth="1"/>
    <col min="9733" max="9736" width="21.42578125" style="919" customWidth="1"/>
    <col min="9737" max="9737" width="16.7109375" style="919" customWidth="1"/>
    <col min="9738" max="9738" width="12.5703125" style="919"/>
    <col min="9739" max="9739" width="16.7109375" style="919" customWidth="1"/>
    <col min="9740" max="9740" width="22.85546875" style="919" customWidth="1"/>
    <col min="9741" max="9984" width="12.5703125" style="919"/>
    <col min="9985" max="9985" width="5" style="919" customWidth="1"/>
    <col min="9986" max="9986" width="2" style="919" customWidth="1"/>
    <col min="9987" max="9987" width="57.140625" style="919" customWidth="1"/>
    <col min="9988" max="9988" width="20.140625" style="919" customWidth="1"/>
    <col min="9989" max="9992" width="21.42578125" style="919" customWidth="1"/>
    <col min="9993" max="9993" width="16.7109375" style="919" customWidth="1"/>
    <col min="9994" max="9994" width="12.5703125" style="919"/>
    <col min="9995" max="9995" width="16.7109375" style="919" customWidth="1"/>
    <col min="9996" max="9996" width="22.85546875" style="919" customWidth="1"/>
    <col min="9997" max="10240" width="12.5703125" style="919"/>
    <col min="10241" max="10241" width="5" style="919" customWidth="1"/>
    <col min="10242" max="10242" width="2" style="919" customWidth="1"/>
    <col min="10243" max="10243" width="57.140625" style="919" customWidth="1"/>
    <col min="10244" max="10244" width="20.140625" style="919" customWidth="1"/>
    <col min="10245" max="10248" width="21.42578125" style="919" customWidth="1"/>
    <col min="10249" max="10249" width="16.7109375" style="919" customWidth="1"/>
    <col min="10250" max="10250" width="12.5703125" style="919"/>
    <col min="10251" max="10251" width="16.7109375" style="919" customWidth="1"/>
    <col min="10252" max="10252" width="22.85546875" style="919" customWidth="1"/>
    <col min="10253" max="10496" width="12.5703125" style="919"/>
    <col min="10497" max="10497" width="5" style="919" customWidth="1"/>
    <col min="10498" max="10498" width="2" style="919" customWidth="1"/>
    <col min="10499" max="10499" width="57.140625" style="919" customWidth="1"/>
    <col min="10500" max="10500" width="20.140625" style="919" customWidth="1"/>
    <col min="10501" max="10504" width="21.42578125" style="919" customWidth="1"/>
    <col min="10505" max="10505" width="16.7109375" style="919" customWidth="1"/>
    <col min="10506" max="10506" width="12.5703125" style="919"/>
    <col min="10507" max="10507" width="16.7109375" style="919" customWidth="1"/>
    <col min="10508" max="10508" width="22.85546875" style="919" customWidth="1"/>
    <col min="10509" max="10752" width="12.5703125" style="919"/>
    <col min="10753" max="10753" width="5" style="919" customWidth="1"/>
    <col min="10754" max="10754" width="2" style="919" customWidth="1"/>
    <col min="10755" max="10755" width="57.140625" style="919" customWidth="1"/>
    <col min="10756" max="10756" width="20.140625" style="919" customWidth="1"/>
    <col min="10757" max="10760" width="21.42578125" style="919" customWidth="1"/>
    <col min="10761" max="10761" width="16.7109375" style="919" customWidth="1"/>
    <col min="10762" max="10762" width="12.5703125" style="919"/>
    <col min="10763" max="10763" width="16.7109375" style="919" customWidth="1"/>
    <col min="10764" max="10764" width="22.85546875" style="919" customWidth="1"/>
    <col min="10765" max="11008" width="12.5703125" style="919"/>
    <col min="11009" max="11009" width="5" style="919" customWidth="1"/>
    <col min="11010" max="11010" width="2" style="919" customWidth="1"/>
    <col min="11011" max="11011" width="57.140625" style="919" customWidth="1"/>
    <col min="11012" max="11012" width="20.140625" style="919" customWidth="1"/>
    <col min="11013" max="11016" width="21.42578125" style="919" customWidth="1"/>
    <col min="11017" max="11017" width="16.7109375" style="919" customWidth="1"/>
    <col min="11018" max="11018" width="12.5703125" style="919"/>
    <col min="11019" max="11019" width="16.7109375" style="919" customWidth="1"/>
    <col min="11020" max="11020" width="22.85546875" style="919" customWidth="1"/>
    <col min="11021" max="11264" width="12.5703125" style="919"/>
    <col min="11265" max="11265" width="5" style="919" customWidth="1"/>
    <col min="11266" max="11266" width="2" style="919" customWidth="1"/>
    <col min="11267" max="11267" width="57.140625" style="919" customWidth="1"/>
    <col min="11268" max="11268" width="20.140625" style="919" customWidth="1"/>
    <col min="11269" max="11272" width="21.42578125" style="919" customWidth="1"/>
    <col min="11273" max="11273" width="16.7109375" style="919" customWidth="1"/>
    <col min="11274" max="11274" width="12.5703125" style="919"/>
    <col min="11275" max="11275" width="16.7109375" style="919" customWidth="1"/>
    <col min="11276" max="11276" width="22.85546875" style="919" customWidth="1"/>
    <col min="11277" max="11520" width="12.5703125" style="919"/>
    <col min="11521" max="11521" width="5" style="919" customWidth="1"/>
    <col min="11522" max="11522" width="2" style="919" customWidth="1"/>
    <col min="11523" max="11523" width="57.140625" style="919" customWidth="1"/>
    <col min="11524" max="11524" width="20.140625" style="919" customWidth="1"/>
    <col min="11525" max="11528" width="21.42578125" style="919" customWidth="1"/>
    <col min="11529" max="11529" width="16.7109375" style="919" customWidth="1"/>
    <col min="11530" max="11530" width="12.5703125" style="919"/>
    <col min="11531" max="11531" width="16.7109375" style="919" customWidth="1"/>
    <col min="11532" max="11532" width="22.85546875" style="919" customWidth="1"/>
    <col min="11533" max="11776" width="12.5703125" style="919"/>
    <col min="11777" max="11777" width="5" style="919" customWidth="1"/>
    <col min="11778" max="11778" width="2" style="919" customWidth="1"/>
    <col min="11779" max="11779" width="57.140625" style="919" customWidth="1"/>
    <col min="11780" max="11780" width="20.140625" style="919" customWidth="1"/>
    <col min="11781" max="11784" width="21.42578125" style="919" customWidth="1"/>
    <col min="11785" max="11785" width="16.7109375" style="919" customWidth="1"/>
    <col min="11786" max="11786" width="12.5703125" style="919"/>
    <col min="11787" max="11787" width="16.7109375" style="919" customWidth="1"/>
    <col min="11788" max="11788" width="22.85546875" style="919" customWidth="1"/>
    <col min="11789" max="12032" width="12.5703125" style="919"/>
    <col min="12033" max="12033" width="5" style="919" customWidth="1"/>
    <col min="12034" max="12034" width="2" style="919" customWidth="1"/>
    <col min="12035" max="12035" width="57.140625" style="919" customWidth="1"/>
    <col min="12036" max="12036" width="20.140625" style="919" customWidth="1"/>
    <col min="12037" max="12040" width="21.42578125" style="919" customWidth="1"/>
    <col min="12041" max="12041" width="16.7109375" style="919" customWidth="1"/>
    <col min="12042" max="12042" width="12.5703125" style="919"/>
    <col min="12043" max="12043" width="16.7109375" style="919" customWidth="1"/>
    <col min="12044" max="12044" width="22.85546875" style="919" customWidth="1"/>
    <col min="12045" max="12288" width="12.5703125" style="919"/>
    <col min="12289" max="12289" width="5" style="919" customWidth="1"/>
    <col min="12290" max="12290" width="2" style="919" customWidth="1"/>
    <col min="12291" max="12291" width="57.140625" style="919" customWidth="1"/>
    <col min="12292" max="12292" width="20.140625" style="919" customWidth="1"/>
    <col min="12293" max="12296" width="21.42578125" style="919" customWidth="1"/>
    <col min="12297" max="12297" width="16.7109375" style="919" customWidth="1"/>
    <col min="12298" max="12298" width="12.5703125" style="919"/>
    <col min="12299" max="12299" width="16.7109375" style="919" customWidth="1"/>
    <col min="12300" max="12300" width="22.85546875" style="919" customWidth="1"/>
    <col min="12301" max="12544" width="12.5703125" style="919"/>
    <col min="12545" max="12545" width="5" style="919" customWidth="1"/>
    <col min="12546" max="12546" width="2" style="919" customWidth="1"/>
    <col min="12547" max="12547" width="57.140625" style="919" customWidth="1"/>
    <col min="12548" max="12548" width="20.140625" style="919" customWidth="1"/>
    <col min="12549" max="12552" width="21.42578125" style="919" customWidth="1"/>
    <col min="12553" max="12553" width="16.7109375" style="919" customWidth="1"/>
    <col min="12554" max="12554" width="12.5703125" style="919"/>
    <col min="12555" max="12555" width="16.7109375" style="919" customWidth="1"/>
    <col min="12556" max="12556" width="22.85546875" style="919" customWidth="1"/>
    <col min="12557" max="12800" width="12.5703125" style="919"/>
    <col min="12801" max="12801" width="5" style="919" customWidth="1"/>
    <col min="12802" max="12802" width="2" style="919" customWidth="1"/>
    <col min="12803" max="12803" width="57.140625" style="919" customWidth="1"/>
    <col min="12804" max="12804" width="20.140625" style="919" customWidth="1"/>
    <col min="12805" max="12808" width="21.42578125" style="919" customWidth="1"/>
    <col min="12809" max="12809" width="16.7109375" style="919" customWidth="1"/>
    <col min="12810" max="12810" width="12.5703125" style="919"/>
    <col min="12811" max="12811" width="16.7109375" style="919" customWidth="1"/>
    <col min="12812" max="12812" width="22.85546875" style="919" customWidth="1"/>
    <col min="12813" max="13056" width="12.5703125" style="919"/>
    <col min="13057" max="13057" width="5" style="919" customWidth="1"/>
    <col min="13058" max="13058" width="2" style="919" customWidth="1"/>
    <col min="13059" max="13059" width="57.140625" style="919" customWidth="1"/>
    <col min="13060" max="13060" width="20.140625" style="919" customWidth="1"/>
    <col min="13061" max="13064" width="21.42578125" style="919" customWidth="1"/>
    <col min="13065" max="13065" width="16.7109375" style="919" customWidth="1"/>
    <col min="13066" max="13066" width="12.5703125" style="919"/>
    <col min="13067" max="13067" width="16.7109375" style="919" customWidth="1"/>
    <col min="13068" max="13068" width="22.85546875" style="919" customWidth="1"/>
    <col min="13069" max="13312" width="12.5703125" style="919"/>
    <col min="13313" max="13313" width="5" style="919" customWidth="1"/>
    <col min="13314" max="13314" width="2" style="919" customWidth="1"/>
    <col min="13315" max="13315" width="57.140625" style="919" customWidth="1"/>
    <col min="13316" max="13316" width="20.140625" style="919" customWidth="1"/>
    <col min="13317" max="13320" width="21.42578125" style="919" customWidth="1"/>
    <col min="13321" max="13321" width="16.7109375" style="919" customWidth="1"/>
    <col min="13322" max="13322" width="12.5703125" style="919"/>
    <col min="13323" max="13323" width="16.7109375" style="919" customWidth="1"/>
    <col min="13324" max="13324" width="22.85546875" style="919" customWidth="1"/>
    <col min="13325" max="13568" width="12.5703125" style="919"/>
    <col min="13569" max="13569" width="5" style="919" customWidth="1"/>
    <col min="13570" max="13570" width="2" style="919" customWidth="1"/>
    <col min="13571" max="13571" width="57.140625" style="919" customWidth="1"/>
    <col min="13572" max="13572" width="20.140625" style="919" customWidth="1"/>
    <col min="13573" max="13576" width="21.42578125" style="919" customWidth="1"/>
    <col min="13577" max="13577" width="16.7109375" style="919" customWidth="1"/>
    <col min="13578" max="13578" width="12.5703125" style="919"/>
    <col min="13579" max="13579" width="16.7109375" style="919" customWidth="1"/>
    <col min="13580" max="13580" width="22.85546875" style="919" customWidth="1"/>
    <col min="13581" max="13824" width="12.5703125" style="919"/>
    <col min="13825" max="13825" width="5" style="919" customWidth="1"/>
    <col min="13826" max="13826" width="2" style="919" customWidth="1"/>
    <col min="13827" max="13827" width="57.140625" style="919" customWidth="1"/>
    <col min="13828" max="13828" width="20.140625" style="919" customWidth="1"/>
    <col min="13829" max="13832" width="21.42578125" style="919" customWidth="1"/>
    <col min="13833" max="13833" width="16.7109375" style="919" customWidth="1"/>
    <col min="13834" max="13834" width="12.5703125" style="919"/>
    <col min="13835" max="13835" width="16.7109375" style="919" customWidth="1"/>
    <col min="13836" max="13836" width="22.85546875" style="919" customWidth="1"/>
    <col min="13837" max="14080" width="12.5703125" style="919"/>
    <col min="14081" max="14081" width="5" style="919" customWidth="1"/>
    <col min="14082" max="14082" width="2" style="919" customWidth="1"/>
    <col min="14083" max="14083" width="57.140625" style="919" customWidth="1"/>
    <col min="14084" max="14084" width="20.140625" style="919" customWidth="1"/>
    <col min="14085" max="14088" width="21.42578125" style="919" customWidth="1"/>
    <col min="14089" max="14089" width="16.7109375" style="919" customWidth="1"/>
    <col min="14090" max="14090" width="12.5703125" style="919"/>
    <col min="14091" max="14091" width="16.7109375" style="919" customWidth="1"/>
    <col min="14092" max="14092" width="22.85546875" style="919" customWidth="1"/>
    <col min="14093" max="14336" width="12.5703125" style="919"/>
    <col min="14337" max="14337" width="5" style="919" customWidth="1"/>
    <col min="14338" max="14338" width="2" style="919" customWidth="1"/>
    <col min="14339" max="14339" width="57.140625" style="919" customWidth="1"/>
    <col min="14340" max="14340" width="20.140625" style="919" customWidth="1"/>
    <col min="14341" max="14344" width="21.42578125" style="919" customWidth="1"/>
    <col min="14345" max="14345" width="16.7109375" style="919" customWidth="1"/>
    <col min="14346" max="14346" width="12.5703125" style="919"/>
    <col min="14347" max="14347" width="16.7109375" style="919" customWidth="1"/>
    <col min="14348" max="14348" width="22.85546875" style="919" customWidth="1"/>
    <col min="14349" max="14592" width="12.5703125" style="919"/>
    <col min="14593" max="14593" width="5" style="919" customWidth="1"/>
    <col min="14594" max="14594" width="2" style="919" customWidth="1"/>
    <col min="14595" max="14595" width="57.140625" style="919" customWidth="1"/>
    <col min="14596" max="14596" width="20.140625" style="919" customWidth="1"/>
    <col min="14597" max="14600" width="21.42578125" style="919" customWidth="1"/>
    <col min="14601" max="14601" width="16.7109375" style="919" customWidth="1"/>
    <col min="14602" max="14602" width="12.5703125" style="919"/>
    <col min="14603" max="14603" width="16.7109375" style="919" customWidth="1"/>
    <col min="14604" max="14604" width="22.85546875" style="919" customWidth="1"/>
    <col min="14605" max="14848" width="12.5703125" style="919"/>
    <col min="14849" max="14849" width="5" style="919" customWidth="1"/>
    <col min="14850" max="14850" width="2" style="919" customWidth="1"/>
    <col min="14851" max="14851" width="57.140625" style="919" customWidth="1"/>
    <col min="14852" max="14852" width="20.140625" style="919" customWidth="1"/>
    <col min="14853" max="14856" width="21.42578125" style="919" customWidth="1"/>
    <col min="14857" max="14857" width="16.7109375" style="919" customWidth="1"/>
    <col min="14858" max="14858" width="12.5703125" style="919"/>
    <col min="14859" max="14859" width="16.7109375" style="919" customWidth="1"/>
    <col min="14860" max="14860" width="22.85546875" style="919" customWidth="1"/>
    <col min="14861" max="15104" width="12.5703125" style="919"/>
    <col min="15105" max="15105" width="5" style="919" customWidth="1"/>
    <col min="15106" max="15106" width="2" style="919" customWidth="1"/>
    <col min="15107" max="15107" width="57.140625" style="919" customWidth="1"/>
    <col min="15108" max="15108" width="20.140625" style="919" customWidth="1"/>
    <col min="15109" max="15112" width="21.42578125" style="919" customWidth="1"/>
    <col min="15113" max="15113" width="16.7109375" style="919" customWidth="1"/>
    <col min="15114" max="15114" width="12.5703125" style="919"/>
    <col min="15115" max="15115" width="16.7109375" style="919" customWidth="1"/>
    <col min="15116" max="15116" width="22.85546875" style="919" customWidth="1"/>
    <col min="15117" max="15360" width="12.5703125" style="919"/>
    <col min="15361" max="15361" width="5" style="919" customWidth="1"/>
    <col min="15362" max="15362" width="2" style="919" customWidth="1"/>
    <col min="15363" max="15363" width="57.140625" style="919" customWidth="1"/>
    <col min="15364" max="15364" width="20.140625" style="919" customWidth="1"/>
    <col min="15365" max="15368" width="21.42578125" style="919" customWidth="1"/>
    <col min="15369" max="15369" width="16.7109375" style="919" customWidth="1"/>
    <col min="15370" max="15370" width="12.5703125" style="919"/>
    <col min="15371" max="15371" width="16.7109375" style="919" customWidth="1"/>
    <col min="15372" max="15372" width="22.85546875" style="919" customWidth="1"/>
    <col min="15373" max="15616" width="12.5703125" style="919"/>
    <col min="15617" max="15617" width="5" style="919" customWidth="1"/>
    <col min="15618" max="15618" width="2" style="919" customWidth="1"/>
    <col min="15619" max="15619" width="57.140625" style="919" customWidth="1"/>
    <col min="15620" max="15620" width="20.140625" style="919" customWidth="1"/>
    <col min="15621" max="15624" width="21.42578125" style="919" customWidth="1"/>
    <col min="15625" max="15625" width="16.7109375" style="919" customWidth="1"/>
    <col min="15626" max="15626" width="12.5703125" style="919"/>
    <col min="15627" max="15627" width="16.7109375" style="919" customWidth="1"/>
    <col min="15628" max="15628" width="22.85546875" style="919" customWidth="1"/>
    <col min="15629" max="15872" width="12.5703125" style="919"/>
    <col min="15873" max="15873" width="5" style="919" customWidth="1"/>
    <col min="15874" max="15874" width="2" style="919" customWidth="1"/>
    <col min="15875" max="15875" width="57.140625" style="919" customWidth="1"/>
    <col min="15876" max="15876" width="20.140625" style="919" customWidth="1"/>
    <col min="15877" max="15880" width="21.42578125" style="919" customWidth="1"/>
    <col min="15881" max="15881" width="16.7109375" style="919" customWidth="1"/>
    <col min="15882" max="15882" width="12.5703125" style="919"/>
    <col min="15883" max="15883" width="16.7109375" style="919" customWidth="1"/>
    <col min="15884" max="15884" width="22.85546875" style="919" customWidth="1"/>
    <col min="15885" max="16128" width="12.5703125" style="919"/>
    <col min="16129" max="16129" width="5" style="919" customWidth="1"/>
    <col min="16130" max="16130" width="2" style="919" customWidth="1"/>
    <col min="16131" max="16131" width="57.140625" style="919" customWidth="1"/>
    <col min="16132" max="16132" width="20.140625" style="919" customWidth="1"/>
    <col min="16133" max="16136" width="21.42578125" style="919" customWidth="1"/>
    <col min="16137" max="16137" width="16.7109375" style="919" customWidth="1"/>
    <col min="16138" max="16138" width="12.5703125" style="919"/>
    <col min="16139" max="16139" width="16.7109375" style="919" customWidth="1"/>
    <col min="16140" max="16140" width="22.85546875" style="919" customWidth="1"/>
    <col min="16141" max="16384" width="12.5703125" style="919"/>
  </cols>
  <sheetData>
    <row r="1" spans="1:65" ht="16.5" customHeight="1">
      <c r="A1" s="1587" t="s">
        <v>759</v>
      </c>
      <c r="B1" s="1587"/>
      <c r="C1" s="1587"/>
      <c r="D1" s="917"/>
      <c r="E1" s="917"/>
      <c r="F1" s="917"/>
      <c r="G1" s="918"/>
      <c r="H1" s="918"/>
    </row>
    <row r="2" spans="1:65" ht="26.25" customHeight="1">
      <c r="A2" s="1588" t="s">
        <v>760</v>
      </c>
      <c r="B2" s="1588"/>
      <c r="C2" s="1588"/>
      <c r="D2" s="1588"/>
      <c r="E2" s="1588"/>
      <c r="F2" s="1588"/>
      <c r="G2" s="1588"/>
      <c r="H2" s="1588"/>
    </row>
    <row r="3" spans="1:65" ht="12" customHeight="1">
      <c r="A3" s="917"/>
      <c r="B3" s="917"/>
      <c r="C3" s="920"/>
      <c r="D3" s="921"/>
      <c r="E3" s="921"/>
      <c r="F3" s="921"/>
      <c r="G3" s="922"/>
      <c r="H3" s="922"/>
    </row>
    <row r="4" spans="1:65" ht="15" customHeight="1">
      <c r="A4" s="923"/>
      <c r="B4" s="923"/>
      <c r="C4" s="920"/>
      <c r="D4" s="921"/>
      <c r="E4" s="921"/>
      <c r="F4" s="921"/>
      <c r="G4" s="922"/>
      <c r="H4" s="924" t="s">
        <v>2</v>
      </c>
    </row>
    <row r="5" spans="1:65" ht="16.5" customHeight="1">
      <c r="A5" s="925"/>
      <c r="B5" s="918"/>
      <c r="C5" s="926"/>
      <c r="D5" s="1589" t="s">
        <v>714</v>
      </c>
      <c r="E5" s="1590"/>
      <c r="F5" s="1591"/>
      <c r="G5" s="1592" t="s">
        <v>715</v>
      </c>
      <c r="H5" s="1593"/>
    </row>
    <row r="6" spans="1:65" ht="15" customHeight="1">
      <c r="A6" s="927"/>
      <c r="B6" s="918"/>
      <c r="C6" s="928"/>
      <c r="D6" s="1594" t="s">
        <v>716</v>
      </c>
      <c r="E6" s="1595"/>
      <c r="F6" s="1596"/>
      <c r="G6" s="1575" t="s">
        <v>716</v>
      </c>
      <c r="H6" s="1577"/>
    </row>
    <row r="7" spans="1:65" ht="15.75">
      <c r="A7" s="927"/>
      <c r="B7" s="918"/>
      <c r="C7" s="929" t="s">
        <v>3</v>
      </c>
      <c r="D7" s="930"/>
      <c r="E7" s="931" t="s">
        <v>660</v>
      </c>
      <c r="F7" s="932"/>
      <c r="G7" s="933" t="s">
        <v>4</v>
      </c>
      <c r="H7" s="934" t="s">
        <v>4</v>
      </c>
    </row>
    <row r="8" spans="1:65" ht="14.25" customHeight="1">
      <c r="A8" s="927"/>
      <c r="B8" s="918"/>
      <c r="C8" s="935"/>
      <c r="D8" s="936"/>
      <c r="E8" s="937"/>
      <c r="F8" s="938" t="s">
        <v>660</v>
      </c>
      <c r="G8" s="939" t="s">
        <v>717</v>
      </c>
      <c r="H8" s="934" t="s">
        <v>718</v>
      </c>
    </row>
    <row r="9" spans="1:65" ht="14.25" customHeight="1">
      <c r="A9" s="927"/>
      <c r="B9" s="918"/>
      <c r="C9" s="940"/>
      <c r="D9" s="941" t="s">
        <v>719</v>
      </c>
      <c r="E9" s="942" t="s">
        <v>720</v>
      </c>
      <c r="F9" s="943" t="s">
        <v>721</v>
      </c>
      <c r="G9" s="939" t="s">
        <v>722</v>
      </c>
      <c r="H9" s="934" t="s">
        <v>723</v>
      </c>
    </row>
    <row r="10" spans="1:65" ht="14.25" customHeight="1">
      <c r="A10" s="944"/>
      <c r="B10" s="923"/>
      <c r="C10" s="945"/>
      <c r="D10" s="946"/>
      <c r="E10" s="947"/>
      <c r="F10" s="943" t="s">
        <v>724</v>
      </c>
      <c r="G10" s="948" t="s">
        <v>725</v>
      </c>
      <c r="H10" s="949"/>
    </row>
    <row r="11" spans="1:65" ht="9.9499999999999993" customHeight="1">
      <c r="A11" s="950"/>
      <c r="B11" s="951"/>
      <c r="C11" s="952" t="s">
        <v>464</v>
      </c>
      <c r="D11" s="953">
        <v>2</v>
      </c>
      <c r="E11" s="954">
        <v>3</v>
      </c>
      <c r="F11" s="954">
        <v>4</v>
      </c>
      <c r="G11" s="955">
        <v>5</v>
      </c>
      <c r="H11" s="956">
        <v>6</v>
      </c>
    </row>
    <row r="12" spans="1:65" ht="15.75" customHeight="1">
      <c r="A12" s="925"/>
      <c r="B12" s="957"/>
      <c r="C12" s="958" t="s">
        <v>4</v>
      </c>
      <c r="D12" s="959" t="s">
        <v>4</v>
      </c>
      <c r="E12" s="960" t="s">
        <v>125</v>
      </c>
      <c r="F12" s="961"/>
      <c r="G12" s="962" t="s">
        <v>4</v>
      </c>
      <c r="H12" s="963" t="s">
        <v>125</v>
      </c>
    </row>
    <row r="13" spans="1:65" ht="15.75">
      <c r="A13" s="1583" t="s">
        <v>41</v>
      </c>
      <c r="B13" s="1584"/>
      <c r="C13" s="1585"/>
      <c r="D13" s="959">
        <v>87862.812350000022</v>
      </c>
      <c r="E13" s="964">
        <v>22.552</v>
      </c>
      <c r="F13" s="965">
        <v>0</v>
      </c>
      <c r="G13" s="962">
        <v>22.552</v>
      </c>
      <c r="H13" s="963">
        <v>0</v>
      </c>
    </row>
    <row r="14" spans="1:65" s="972" customFormat="1" ht="24" customHeight="1">
      <c r="A14" s="966" t="s">
        <v>367</v>
      </c>
      <c r="B14" s="967" t="s">
        <v>48</v>
      </c>
      <c r="C14" s="968" t="s">
        <v>368</v>
      </c>
      <c r="D14" s="969">
        <v>28852.843900000014</v>
      </c>
      <c r="E14" s="965">
        <v>14.76</v>
      </c>
      <c r="F14" s="965">
        <v>0</v>
      </c>
      <c r="G14" s="970">
        <v>14.76</v>
      </c>
      <c r="H14" s="971">
        <v>0</v>
      </c>
      <c r="I14" s="919"/>
      <c r="J14" s="919"/>
      <c r="K14" s="919"/>
      <c r="L14" s="919"/>
      <c r="M14" s="919"/>
      <c r="N14" s="919"/>
      <c r="O14" s="919"/>
      <c r="P14" s="919"/>
      <c r="Q14" s="919"/>
      <c r="R14" s="919"/>
      <c r="S14" s="919"/>
      <c r="T14" s="919"/>
      <c r="U14" s="919"/>
      <c r="V14" s="919"/>
      <c r="W14" s="919"/>
      <c r="X14" s="919"/>
      <c r="Y14" s="919"/>
      <c r="Z14" s="919"/>
      <c r="AA14" s="919"/>
      <c r="AB14" s="919"/>
      <c r="AC14" s="919"/>
      <c r="AD14" s="919"/>
      <c r="AE14" s="919"/>
      <c r="AF14" s="919"/>
      <c r="AG14" s="919"/>
      <c r="AH14" s="919"/>
      <c r="AI14" s="919"/>
      <c r="AJ14" s="919"/>
      <c r="AK14" s="919"/>
      <c r="AL14" s="919"/>
      <c r="AM14" s="919"/>
      <c r="AN14" s="919"/>
      <c r="AO14" s="919"/>
      <c r="AP14" s="919"/>
      <c r="AQ14" s="919"/>
      <c r="AR14" s="919"/>
      <c r="AS14" s="919"/>
      <c r="AT14" s="919"/>
      <c r="AU14" s="919"/>
      <c r="AV14" s="919"/>
      <c r="AW14" s="919"/>
      <c r="AX14" s="919"/>
      <c r="AY14" s="919"/>
      <c r="AZ14" s="919"/>
      <c r="BA14" s="919"/>
      <c r="BB14" s="919"/>
      <c r="BC14" s="919"/>
      <c r="BD14" s="919"/>
      <c r="BE14" s="919"/>
      <c r="BF14" s="919"/>
      <c r="BG14" s="919"/>
      <c r="BH14" s="919"/>
      <c r="BI14" s="919"/>
      <c r="BJ14" s="919"/>
      <c r="BK14" s="919"/>
      <c r="BL14" s="919"/>
      <c r="BM14" s="919"/>
    </row>
    <row r="15" spans="1:65" s="972" customFormat="1" ht="24" customHeight="1">
      <c r="A15" s="966" t="s">
        <v>369</v>
      </c>
      <c r="B15" s="967" t="s">
        <v>48</v>
      </c>
      <c r="C15" s="968" t="s">
        <v>370</v>
      </c>
      <c r="D15" s="969">
        <v>0</v>
      </c>
      <c r="E15" s="965">
        <v>0</v>
      </c>
      <c r="F15" s="973">
        <v>0</v>
      </c>
      <c r="G15" s="974">
        <v>0</v>
      </c>
      <c r="H15" s="971">
        <v>0</v>
      </c>
      <c r="I15" s="919"/>
      <c r="J15" s="919"/>
      <c r="K15" s="919"/>
      <c r="L15" s="919"/>
      <c r="M15" s="919"/>
      <c r="N15" s="919"/>
      <c r="O15" s="919"/>
      <c r="P15" s="919"/>
      <c r="Q15" s="919"/>
      <c r="R15" s="919"/>
      <c r="S15" s="919"/>
      <c r="T15" s="919"/>
      <c r="U15" s="919"/>
      <c r="V15" s="919"/>
      <c r="W15" s="919"/>
      <c r="X15" s="919"/>
      <c r="Y15" s="919"/>
      <c r="Z15" s="919"/>
      <c r="AA15" s="919"/>
      <c r="AB15" s="919"/>
      <c r="AC15" s="919"/>
      <c r="AD15" s="919"/>
      <c r="AE15" s="919"/>
      <c r="AF15" s="919"/>
      <c r="AG15" s="919"/>
      <c r="AH15" s="919"/>
      <c r="AI15" s="919"/>
      <c r="AJ15" s="919"/>
      <c r="AK15" s="919"/>
      <c r="AL15" s="919"/>
      <c r="AM15" s="919"/>
      <c r="AN15" s="919"/>
      <c r="AO15" s="919"/>
      <c r="AP15" s="919"/>
      <c r="AQ15" s="919"/>
      <c r="AR15" s="919"/>
      <c r="AS15" s="919"/>
      <c r="AT15" s="919"/>
      <c r="AU15" s="919"/>
      <c r="AV15" s="919"/>
      <c r="AW15" s="919"/>
      <c r="AX15" s="919"/>
      <c r="AY15" s="919"/>
      <c r="AZ15" s="919"/>
      <c r="BA15" s="919"/>
      <c r="BB15" s="919"/>
      <c r="BC15" s="919"/>
      <c r="BD15" s="919"/>
      <c r="BE15" s="919"/>
      <c r="BF15" s="919"/>
      <c r="BG15" s="919"/>
      <c r="BH15" s="919"/>
      <c r="BI15" s="919"/>
      <c r="BJ15" s="919"/>
      <c r="BK15" s="919"/>
      <c r="BL15" s="919"/>
      <c r="BM15" s="919"/>
    </row>
    <row r="16" spans="1:65" s="972" customFormat="1" ht="24" customHeight="1">
      <c r="A16" s="966" t="s">
        <v>371</v>
      </c>
      <c r="B16" s="967" t="s">
        <v>48</v>
      </c>
      <c r="C16" s="968" t="s">
        <v>372</v>
      </c>
      <c r="D16" s="969">
        <v>448.97781000000003</v>
      </c>
      <c r="E16" s="965">
        <v>0</v>
      </c>
      <c r="F16" s="973">
        <v>0</v>
      </c>
      <c r="G16" s="974">
        <v>0</v>
      </c>
      <c r="H16" s="971">
        <v>0</v>
      </c>
      <c r="I16" s="919"/>
      <c r="J16" s="919"/>
      <c r="K16" s="919"/>
      <c r="L16" s="919"/>
      <c r="M16" s="919"/>
      <c r="N16" s="919"/>
      <c r="O16" s="919"/>
      <c r="P16" s="919"/>
      <c r="Q16" s="919"/>
      <c r="R16" s="919"/>
      <c r="S16" s="919"/>
      <c r="T16" s="919"/>
      <c r="U16" s="919"/>
      <c r="V16" s="919"/>
      <c r="W16" s="919"/>
      <c r="X16" s="919"/>
      <c r="Y16" s="919"/>
      <c r="Z16" s="919"/>
      <c r="AA16" s="919"/>
      <c r="AB16" s="919"/>
      <c r="AC16" s="919"/>
      <c r="AD16" s="919"/>
      <c r="AE16" s="919"/>
      <c r="AF16" s="919"/>
      <c r="AG16" s="919"/>
      <c r="AH16" s="919"/>
      <c r="AI16" s="919"/>
      <c r="AJ16" s="919"/>
      <c r="AK16" s="919"/>
      <c r="AL16" s="919"/>
      <c r="AM16" s="919"/>
      <c r="AN16" s="919"/>
      <c r="AO16" s="919"/>
      <c r="AP16" s="919"/>
      <c r="AQ16" s="919"/>
      <c r="AR16" s="919"/>
      <c r="AS16" s="919"/>
      <c r="AT16" s="919"/>
      <c r="AU16" s="919"/>
      <c r="AV16" s="919"/>
      <c r="AW16" s="919"/>
      <c r="AX16" s="919"/>
      <c r="AY16" s="919"/>
      <c r="AZ16" s="919"/>
      <c r="BA16" s="919"/>
      <c r="BB16" s="919"/>
      <c r="BC16" s="919"/>
      <c r="BD16" s="919"/>
      <c r="BE16" s="919"/>
      <c r="BF16" s="919"/>
      <c r="BG16" s="919"/>
      <c r="BH16" s="919"/>
      <c r="BI16" s="919"/>
      <c r="BJ16" s="919"/>
      <c r="BK16" s="919"/>
      <c r="BL16" s="919"/>
      <c r="BM16" s="919"/>
    </row>
    <row r="17" spans="1:65" s="972" customFormat="1" ht="24" customHeight="1">
      <c r="A17" s="966" t="s">
        <v>380</v>
      </c>
      <c r="B17" s="967" t="s">
        <v>48</v>
      </c>
      <c r="C17" s="968" t="s">
        <v>381</v>
      </c>
      <c r="D17" s="969">
        <v>683.68041000000005</v>
      </c>
      <c r="E17" s="965">
        <v>0</v>
      </c>
      <c r="F17" s="973">
        <v>0</v>
      </c>
      <c r="G17" s="974">
        <v>0</v>
      </c>
      <c r="H17" s="971">
        <v>0</v>
      </c>
      <c r="I17" s="919"/>
      <c r="J17" s="919"/>
      <c r="K17" s="919"/>
      <c r="L17" s="919"/>
      <c r="M17" s="919"/>
      <c r="N17" s="919"/>
      <c r="O17" s="919"/>
      <c r="P17" s="919"/>
      <c r="Q17" s="919"/>
      <c r="R17" s="919"/>
      <c r="S17" s="919"/>
      <c r="T17" s="919"/>
      <c r="U17" s="919"/>
      <c r="V17" s="919"/>
      <c r="W17" s="919"/>
      <c r="X17" s="919"/>
      <c r="Y17" s="919"/>
      <c r="Z17" s="919"/>
      <c r="AA17" s="919"/>
      <c r="AB17" s="919"/>
      <c r="AC17" s="919"/>
      <c r="AD17" s="919"/>
      <c r="AE17" s="919"/>
      <c r="AF17" s="919"/>
      <c r="AG17" s="919"/>
      <c r="AH17" s="919"/>
      <c r="AI17" s="919"/>
      <c r="AJ17" s="919"/>
      <c r="AK17" s="919"/>
      <c r="AL17" s="919"/>
      <c r="AM17" s="919"/>
      <c r="AN17" s="919"/>
      <c r="AO17" s="919"/>
      <c r="AP17" s="919"/>
      <c r="AQ17" s="919"/>
      <c r="AR17" s="919"/>
      <c r="AS17" s="919"/>
      <c r="AT17" s="919"/>
      <c r="AU17" s="919"/>
      <c r="AV17" s="919"/>
      <c r="AW17" s="919"/>
      <c r="AX17" s="919"/>
      <c r="AY17" s="919"/>
      <c r="AZ17" s="919"/>
      <c r="BA17" s="919"/>
      <c r="BB17" s="919"/>
      <c r="BC17" s="919"/>
      <c r="BD17" s="919"/>
      <c r="BE17" s="919"/>
      <c r="BF17" s="919"/>
      <c r="BG17" s="919"/>
      <c r="BH17" s="919"/>
      <c r="BI17" s="919"/>
      <c r="BJ17" s="919"/>
      <c r="BK17" s="919"/>
      <c r="BL17" s="919"/>
      <c r="BM17" s="919"/>
    </row>
    <row r="18" spans="1:65" s="972" customFormat="1" ht="24" customHeight="1">
      <c r="A18" s="966" t="s">
        <v>384</v>
      </c>
      <c r="B18" s="967" t="s">
        <v>48</v>
      </c>
      <c r="C18" s="968" t="s">
        <v>385</v>
      </c>
      <c r="D18" s="969">
        <v>3732.7587400000007</v>
      </c>
      <c r="E18" s="965">
        <v>0</v>
      </c>
      <c r="F18" s="973">
        <v>0</v>
      </c>
      <c r="G18" s="974">
        <v>0</v>
      </c>
      <c r="H18" s="971">
        <v>0</v>
      </c>
      <c r="I18" s="919"/>
      <c r="J18" s="919"/>
      <c r="K18" s="919"/>
      <c r="L18" s="919"/>
      <c r="M18" s="919"/>
      <c r="N18" s="919"/>
      <c r="O18" s="919"/>
      <c r="P18" s="919"/>
      <c r="Q18" s="919"/>
      <c r="R18" s="919"/>
      <c r="S18" s="919"/>
      <c r="T18" s="919"/>
      <c r="U18" s="919"/>
      <c r="V18" s="919"/>
      <c r="W18" s="919"/>
      <c r="X18" s="919"/>
      <c r="Y18" s="919"/>
      <c r="Z18" s="919"/>
      <c r="AA18" s="919"/>
      <c r="AB18" s="919"/>
      <c r="AC18" s="919"/>
      <c r="AD18" s="919"/>
      <c r="AE18" s="919"/>
      <c r="AF18" s="919"/>
      <c r="AG18" s="919"/>
      <c r="AH18" s="919"/>
      <c r="AI18" s="919"/>
      <c r="AJ18" s="919"/>
      <c r="AK18" s="919"/>
      <c r="AL18" s="919"/>
      <c r="AM18" s="919"/>
      <c r="AN18" s="919"/>
      <c r="AO18" s="919"/>
      <c r="AP18" s="919"/>
      <c r="AQ18" s="919"/>
      <c r="AR18" s="919"/>
      <c r="AS18" s="919"/>
      <c r="AT18" s="919"/>
      <c r="AU18" s="919"/>
      <c r="AV18" s="919"/>
      <c r="AW18" s="919"/>
      <c r="AX18" s="919"/>
      <c r="AY18" s="919"/>
      <c r="AZ18" s="919"/>
      <c r="BA18" s="919"/>
      <c r="BB18" s="919"/>
      <c r="BC18" s="919"/>
      <c r="BD18" s="919"/>
      <c r="BE18" s="919"/>
      <c r="BF18" s="919"/>
      <c r="BG18" s="919"/>
      <c r="BH18" s="919"/>
      <c r="BI18" s="919"/>
      <c r="BJ18" s="919"/>
      <c r="BK18" s="919"/>
      <c r="BL18" s="919"/>
      <c r="BM18" s="919"/>
    </row>
    <row r="19" spans="1:65" s="980" customFormat="1" ht="24" customHeight="1">
      <c r="A19" s="975" t="s">
        <v>386</v>
      </c>
      <c r="B19" s="976" t="s">
        <v>48</v>
      </c>
      <c r="C19" s="977" t="s">
        <v>135</v>
      </c>
      <c r="D19" s="969">
        <v>0</v>
      </c>
      <c r="E19" s="965">
        <v>0</v>
      </c>
      <c r="F19" s="973">
        <v>0</v>
      </c>
      <c r="G19" s="978">
        <v>0</v>
      </c>
      <c r="H19" s="971">
        <v>0</v>
      </c>
      <c r="I19" s="979"/>
      <c r="J19" s="979"/>
      <c r="K19" s="979"/>
      <c r="L19" s="979"/>
      <c r="M19" s="979"/>
      <c r="N19" s="979"/>
      <c r="O19" s="979"/>
      <c r="P19" s="979"/>
      <c r="Q19" s="979"/>
      <c r="R19" s="979"/>
      <c r="S19" s="979"/>
      <c r="T19" s="979"/>
      <c r="U19" s="979"/>
      <c r="V19" s="979"/>
      <c r="W19" s="979"/>
      <c r="X19" s="979"/>
      <c r="Y19" s="979"/>
      <c r="Z19" s="979"/>
      <c r="AA19" s="979"/>
      <c r="AB19" s="979"/>
      <c r="AC19" s="979"/>
      <c r="AD19" s="979"/>
      <c r="AE19" s="979"/>
      <c r="AF19" s="979"/>
      <c r="AG19" s="979"/>
      <c r="AH19" s="979"/>
      <c r="AI19" s="979"/>
      <c r="AJ19" s="979"/>
      <c r="AK19" s="979"/>
      <c r="AL19" s="979"/>
      <c r="AM19" s="979"/>
      <c r="AN19" s="979"/>
      <c r="AO19" s="979"/>
      <c r="AP19" s="979"/>
      <c r="AQ19" s="979"/>
      <c r="AR19" s="979"/>
      <c r="AS19" s="979"/>
      <c r="AT19" s="979"/>
      <c r="AU19" s="979"/>
      <c r="AV19" s="979"/>
      <c r="AW19" s="979"/>
      <c r="AX19" s="979"/>
      <c r="AY19" s="979"/>
      <c r="AZ19" s="979"/>
      <c r="BA19" s="979"/>
      <c r="BB19" s="979"/>
      <c r="BC19" s="979"/>
      <c r="BD19" s="979"/>
      <c r="BE19" s="979"/>
      <c r="BF19" s="979"/>
      <c r="BG19" s="979"/>
      <c r="BH19" s="979"/>
      <c r="BI19" s="979"/>
      <c r="BJ19" s="979"/>
      <c r="BK19" s="979"/>
      <c r="BL19" s="979"/>
      <c r="BM19" s="979"/>
    </row>
    <row r="20" spans="1:65" s="980" customFormat="1" ht="24" customHeight="1">
      <c r="A20" s="975" t="s">
        <v>387</v>
      </c>
      <c r="B20" s="981" t="s">
        <v>48</v>
      </c>
      <c r="C20" s="977" t="s">
        <v>388</v>
      </c>
      <c r="D20" s="969">
        <v>3057.7603200000008</v>
      </c>
      <c r="E20" s="965">
        <v>0</v>
      </c>
      <c r="F20" s="973">
        <v>0</v>
      </c>
      <c r="G20" s="982">
        <v>0</v>
      </c>
      <c r="H20" s="781">
        <v>0</v>
      </c>
      <c r="I20" s="979"/>
      <c r="J20" s="979"/>
      <c r="K20" s="979"/>
      <c r="L20" s="979"/>
      <c r="M20" s="979"/>
      <c r="N20" s="979"/>
      <c r="O20" s="979"/>
      <c r="P20" s="979"/>
      <c r="Q20" s="979"/>
      <c r="R20" s="979"/>
      <c r="S20" s="979"/>
      <c r="T20" s="979"/>
      <c r="U20" s="979"/>
      <c r="V20" s="979"/>
      <c r="W20" s="979"/>
      <c r="X20" s="979"/>
      <c r="Y20" s="979"/>
      <c r="Z20" s="979"/>
      <c r="AA20" s="979"/>
      <c r="AB20" s="979"/>
      <c r="AC20" s="979"/>
      <c r="AD20" s="979"/>
      <c r="AE20" s="979"/>
      <c r="AF20" s="979"/>
      <c r="AG20" s="979"/>
      <c r="AH20" s="979"/>
      <c r="AI20" s="979"/>
      <c r="AJ20" s="979"/>
      <c r="AK20" s="979"/>
      <c r="AL20" s="979"/>
      <c r="AM20" s="979"/>
      <c r="AN20" s="979"/>
      <c r="AO20" s="979"/>
      <c r="AP20" s="979"/>
      <c r="AQ20" s="979"/>
      <c r="AR20" s="979"/>
      <c r="AS20" s="979"/>
      <c r="AT20" s="979"/>
      <c r="AU20" s="979"/>
      <c r="AV20" s="979"/>
      <c r="AW20" s="979"/>
      <c r="AX20" s="979"/>
      <c r="AY20" s="979"/>
      <c r="AZ20" s="979"/>
      <c r="BA20" s="979"/>
      <c r="BB20" s="979"/>
      <c r="BC20" s="979"/>
      <c r="BD20" s="979"/>
      <c r="BE20" s="979"/>
      <c r="BF20" s="979"/>
      <c r="BG20" s="979"/>
      <c r="BH20" s="979"/>
      <c r="BI20" s="979"/>
      <c r="BJ20" s="979"/>
      <c r="BK20" s="979"/>
      <c r="BL20" s="979"/>
      <c r="BM20" s="979"/>
    </row>
    <row r="21" spans="1:65" s="980" customFormat="1" ht="24" customHeight="1">
      <c r="A21" s="975" t="s">
        <v>389</v>
      </c>
      <c r="B21" s="981" t="s">
        <v>48</v>
      </c>
      <c r="C21" s="977" t="s">
        <v>390</v>
      </c>
      <c r="D21" s="969">
        <v>673.14186000000029</v>
      </c>
      <c r="E21" s="965">
        <v>1.347</v>
      </c>
      <c r="F21" s="973">
        <v>0</v>
      </c>
      <c r="G21" s="978">
        <v>1.347</v>
      </c>
      <c r="H21" s="781">
        <v>0</v>
      </c>
      <c r="I21" s="979"/>
      <c r="J21" s="979"/>
      <c r="K21" s="979"/>
      <c r="L21" s="979"/>
      <c r="M21" s="979"/>
      <c r="N21" s="979"/>
      <c r="O21" s="979"/>
      <c r="P21" s="979"/>
      <c r="Q21" s="979"/>
      <c r="R21" s="979"/>
      <c r="S21" s="979"/>
      <c r="T21" s="979"/>
      <c r="U21" s="979"/>
      <c r="V21" s="979"/>
      <c r="W21" s="979"/>
      <c r="X21" s="979"/>
      <c r="Y21" s="979"/>
      <c r="Z21" s="979"/>
      <c r="AA21" s="979"/>
      <c r="AB21" s="979"/>
      <c r="AC21" s="979"/>
      <c r="AD21" s="979"/>
      <c r="AE21" s="979"/>
      <c r="AF21" s="979"/>
      <c r="AG21" s="979"/>
      <c r="AH21" s="979"/>
      <c r="AI21" s="979"/>
      <c r="AJ21" s="979"/>
      <c r="AK21" s="979"/>
      <c r="AL21" s="979"/>
      <c r="AM21" s="979"/>
      <c r="AN21" s="979"/>
      <c r="AO21" s="979"/>
      <c r="AP21" s="979"/>
      <c r="AQ21" s="979"/>
      <c r="AR21" s="979"/>
      <c r="AS21" s="979"/>
      <c r="AT21" s="979"/>
      <c r="AU21" s="979"/>
      <c r="AV21" s="979"/>
      <c r="AW21" s="979"/>
      <c r="AX21" s="979"/>
      <c r="AY21" s="979"/>
      <c r="AZ21" s="979"/>
      <c r="BA21" s="979"/>
      <c r="BB21" s="979"/>
      <c r="BC21" s="979"/>
      <c r="BD21" s="979"/>
      <c r="BE21" s="979"/>
      <c r="BF21" s="979"/>
      <c r="BG21" s="979"/>
      <c r="BH21" s="979"/>
      <c r="BI21" s="979"/>
      <c r="BJ21" s="979"/>
      <c r="BK21" s="979"/>
      <c r="BL21" s="979"/>
      <c r="BM21" s="979"/>
    </row>
    <row r="22" spans="1:65" s="979" customFormat="1" ht="24" customHeight="1">
      <c r="A22" s="975" t="s">
        <v>391</v>
      </c>
      <c r="B22" s="981" t="s">
        <v>48</v>
      </c>
      <c r="C22" s="977" t="s">
        <v>392</v>
      </c>
      <c r="D22" s="969">
        <v>0</v>
      </c>
      <c r="E22" s="973">
        <v>0</v>
      </c>
      <c r="F22" s="973">
        <v>0</v>
      </c>
      <c r="G22" s="978">
        <v>0</v>
      </c>
      <c r="H22" s="781">
        <v>0</v>
      </c>
    </row>
    <row r="23" spans="1:65" s="980" customFormat="1" ht="24" customHeight="1">
      <c r="A23" s="975" t="s">
        <v>394</v>
      </c>
      <c r="B23" s="981" t="s">
        <v>48</v>
      </c>
      <c r="C23" s="977" t="s">
        <v>84</v>
      </c>
      <c r="D23" s="969">
        <v>14064.94965000002</v>
      </c>
      <c r="E23" s="973">
        <v>6.4450000000000003</v>
      </c>
      <c r="F23" s="973">
        <v>0</v>
      </c>
      <c r="G23" s="978">
        <v>6.4450000000000003</v>
      </c>
      <c r="H23" s="781">
        <v>0</v>
      </c>
      <c r="I23" s="979"/>
      <c r="J23" s="979"/>
      <c r="K23" s="979"/>
      <c r="L23" s="979"/>
      <c r="M23" s="979"/>
      <c r="N23" s="979"/>
      <c r="O23" s="979"/>
      <c r="P23" s="979"/>
      <c r="Q23" s="979"/>
      <c r="R23" s="979"/>
      <c r="S23" s="979"/>
      <c r="T23" s="979"/>
      <c r="U23" s="979"/>
      <c r="V23" s="979"/>
      <c r="W23" s="979"/>
      <c r="X23" s="979"/>
      <c r="Y23" s="979"/>
      <c r="Z23" s="979"/>
      <c r="AA23" s="979"/>
      <c r="AB23" s="979"/>
      <c r="AC23" s="979"/>
      <c r="AD23" s="979"/>
      <c r="AE23" s="979"/>
      <c r="AF23" s="979"/>
      <c r="AG23" s="979"/>
      <c r="AH23" s="979"/>
      <c r="AI23" s="979"/>
      <c r="AJ23" s="979"/>
      <c r="AK23" s="979"/>
      <c r="AL23" s="979"/>
      <c r="AM23" s="979"/>
      <c r="AN23" s="979"/>
      <c r="AO23" s="979"/>
      <c r="AP23" s="979"/>
      <c r="AQ23" s="979"/>
      <c r="AR23" s="979"/>
      <c r="AS23" s="979"/>
      <c r="AT23" s="979"/>
      <c r="AU23" s="979"/>
      <c r="AV23" s="979"/>
      <c r="AW23" s="979"/>
      <c r="AX23" s="979"/>
      <c r="AY23" s="979"/>
      <c r="AZ23" s="979"/>
      <c r="BA23" s="979"/>
      <c r="BB23" s="979"/>
      <c r="BC23" s="979"/>
      <c r="BD23" s="979"/>
      <c r="BE23" s="979"/>
      <c r="BF23" s="979"/>
      <c r="BG23" s="979"/>
      <c r="BH23" s="979"/>
      <c r="BI23" s="979"/>
      <c r="BJ23" s="979"/>
      <c r="BK23" s="979"/>
      <c r="BL23" s="979"/>
      <c r="BM23" s="979"/>
    </row>
    <row r="24" spans="1:65" s="983" customFormat="1" ht="24" customHeight="1">
      <c r="A24" s="975" t="s">
        <v>400</v>
      </c>
      <c r="B24" s="981" t="s">
        <v>48</v>
      </c>
      <c r="C24" s="977" t="s">
        <v>114</v>
      </c>
      <c r="D24" s="969">
        <v>813.40677000000005</v>
      </c>
      <c r="E24" s="973">
        <v>0</v>
      </c>
      <c r="F24" s="973">
        <v>0</v>
      </c>
      <c r="G24" s="978">
        <v>0</v>
      </c>
      <c r="H24" s="781">
        <v>0</v>
      </c>
      <c r="I24" s="979"/>
      <c r="J24" s="979"/>
      <c r="K24" s="979"/>
      <c r="L24" s="979"/>
      <c r="M24" s="979"/>
      <c r="N24" s="979"/>
      <c r="O24" s="979"/>
      <c r="P24" s="979"/>
      <c r="Q24" s="979"/>
      <c r="R24" s="979"/>
      <c r="S24" s="979"/>
      <c r="T24" s="979"/>
      <c r="U24" s="979"/>
      <c r="V24" s="979"/>
      <c r="W24" s="979"/>
      <c r="X24" s="979"/>
      <c r="Y24" s="979"/>
      <c r="Z24" s="979"/>
      <c r="AA24" s="979"/>
      <c r="AB24" s="979"/>
      <c r="AC24" s="979"/>
      <c r="AD24" s="979"/>
      <c r="AE24" s="979"/>
      <c r="AF24" s="979"/>
      <c r="AG24" s="979"/>
      <c r="AH24" s="979"/>
      <c r="AI24" s="979"/>
      <c r="AJ24" s="979"/>
      <c r="AK24" s="979"/>
      <c r="AL24" s="979"/>
      <c r="AM24" s="979"/>
      <c r="AN24" s="979"/>
      <c r="AO24" s="979"/>
      <c r="AP24" s="979"/>
      <c r="AQ24" s="979"/>
      <c r="AR24" s="979"/>
      <c r="AS24" s="979"/>
      <c r="AT24" s="979"/>
      <c r="AU24" s="979"/>
      <c r="AV24" s="979"/>
      <c r="AW24" s="979"/>
      <c r="AX24" s="979"/>
      <c r="AY24" s="979"/>
      <c r="AZ24" s="979"/>
      <c r="BA24" s="979"/>
      <c r="BB24" s="979"/>
      <c r="BC24" s="979"/>
      <c r="BD24" s="979"/>
      <c r="BE24" s="979"/>
      <c r="BF24" s="979"/>
      <c r="BG24" s="979"/>
      <c r="BH24" s="979"/>
      <c r="BI24" s="979"/>
      <c r="BJ24" s="979"/>
      <c r="BK24" s="979"/>
      <c r="BL24" s="979"/>
      <c r="BM24" s="979"/>
    </row>
    <row r="25" spans="1:65" s="984" customFormat="1" ht="24" customHeight="1">
      <c r="A25" s="975" t="s">
        <v>404</v>
      </c>
      <c r="B25" s="981" t="s">
        <v>48</v>
      </c>
      <c r="C25" s="977" t="s">
        <v>731</v>
      </c>
      <c r="D25" s="969">
        <v>13847.248869999998</v>
      </c>
      <c r="E25" s="973">
        <v>0</v>
      </c>
      <c r="F25" s="973">
        <v>0</v>
      </c>
      <c r="G25" s="978">
        <v>0</v>
      </c>
      <c r="H25" s="781">
        <v>0</v>
      </c>
      <c r="I25" s="979"/>
      <c r="J25" s="979"/>
      <c r="K25" s="979"/>
      <c r="L25" s="979"/>
      <c r="M25" s="979"/>
      <c r="N25" s="979"/>
      <c r="O25" s="979"/>
      <c r="P25" s="979"/>
      <c r="Q25" s="979"/>
      <c r="R25" s="979"/>
      <c r="S25" s="979"/>
      <c r="T25" s="979"/>
      <c r="U25" s="979"/>
      <c r="V25" s="979"/>
      <c r="W25" s="979"/>
      <c r="X25" s="979"/>
      <c r="Y25" s="979"/>
      <c r="Z25" s="979"/>
      <c r="AA25" s="979"/>
      <c r="AB25" s="979"/>
      <c r="AC25" s="979"/>
      <c r="AD25" s="979"/>
      <c r="AE25" s="979"/>
      <c r="AF25" s="979"/>
      <c r="AG25" s="979"/>
      <c r="AH25" s="979"/>
      <c r="AI25" s="979"/>
      <c r="AJ25" s="979"/>
      <c r="AK25" s="979"/>
      <c r="AL25" s="979"/>
      <c r="AM25" s="979"/>
      <c r="AN25" s="979"/>
      <c r="AO25" s="979"/>
      <c r="AP25" s="979"/>
      <c r="AQ25" s="979"/>
      <c r="AR25" s="979"/>
      <c r="AS25" s="979"/>
      <c r="AT25" s="979"/>
      <c r="AU25" s="979"/>
      <c r="AV25" s="979"/>
      <c r="AW25" s="979"/>
      <c r="AX25" s="979"/>
      <c r="AY25" s="979"/>
      <c r="AZ25" s="979"/>
      <c r="BA25" s="979"/>
      <c r="BB25" s="979"/>
      <c r="BC25" s="979"/>
      <c r="BD25" s="979"/>
      <c r="BE25" s="979"/>
      <c r="BF25" s="979"/>
      <c r="BG25" s="979"/>
      <c r="BH25" s="979"/>
      <c r="BI25" s="979"/>
      <c r="BJ25" s="979"/>
      <c r="BK25" s="979"/>
      <c r="BL25" s="979"/>
      <c r="BM25" s="979"/>
    </row>
    <row r="26" spans="1:65" s="985" customFormat="1" ht="24" customHeight="1">
      <c r="A26" s="966" t="s">
        <v>417</v>
      </c>
      <c r="B26" s="967" t="s">
        <v>48</v>
      </c>
      <c r="C26" s="968" t="s">
        <v>418</v>
      </c>
      <c r="D26" s="969">
        <v>0</v>
      </c>
      <c r="E26" s="973">
        <v>0</v>
      </c>
      <c r="F26" s="973">
        <v>0</v>
      </c>
      <c r="G26" s="974">
        <v>0</v>
      </c>
      <c r="H26" s="781">
        <v>0</v>
      </c>
      <c r="I26" s="919"/>
      <c r="J26" s="919"/>
      <c r="K26" s="919"/>
      <c r="L26" s="919"/>
      <c r="M26" s="919"/>
      <c r="N26" s="919"/>
      <c r="O26" s="919"/>
      <c r="P26" s="919"/>
      <c r="Q26" s="919"/>
      <c r="R26" s="919"/>
      <c r="S26" s="919"/>
      <c r="T26" s="919"/>
      <c r="U26" s="919"/>
      <c r="V26" s="919"/>
      <c r="W26" s="919"/>
      <c r="X26" s="919"/>
      <c r="Y26" s="919"/>
      <c r="Z26" s="919"/>
      <c r="AA26" s="919"/>
      <c r="AB26" s="919"/>
      <c r="AC26" s="919"/>
      <c r="AD26" s="919"/>
      <c r="AE26" s="919"/>
      <c r="AF26" s="919"/>
      <c r="AG26" s="919"/>
      <c r="AH26" s="919"/>
      <c r="AI26" s="919"/>
      <c r="AJ26" s="919"/>
      <c r="AK26" s="919"/>
      <c r="AL26" s="919"/>
      <c r="AM26" s="919"/>
      <c r="AN26" s="919"/>
      <c r="AO26" s="919"/>
      <c r="AP26" s="919"/>
      <c r="AQ26" s="919"/>
      <c r="AR26" s="919"/>
      <c r="AS26" s="919"/>
      <c r="AT26" s="919"/>
      <c r="AU26" s="919"/>
      <c r="AV26" s="919"/>
      <c r="AW26" s="919"/>
      <c r="AX26" s="919"/>
      <c r="AY26" s="919"/>
      <c r="AZ26" s="919"/>
      <c r="BA26" s="919"/>
      <c r="BB26" s="919"/>
      <c r="BC26" s="919"/>
      <c r="BD26" s="919"/>
      <c r="BE26" s="919"/>
      <c r="BF26" s="919"/>
      <c r="BG26" s="919"/>
      <c r="BH26" s="919"/>
      <c r="BI26" s="919"/>
      <c r="BJ26" s="919"/>
      <c r="BK26" s="919"/>
      <c r="BL26" s="919"/>
      <c r="BM26" s="919"/>
    </row>
    <row r="27" spans="1:65" s="985" customFormat="1" ht="24" customHeight="1">
      <c r="A27" s="966" t="s">
        <v>419</v>
      </c>
      <c r="B27" s="967" t="s">
        <v>48</v>
      </c>
      <c r="C27" s="968" t="s">
        <v>116</v>
      </c>
      <c r="D27" s="969">
        <v>3412.3413599999976</v>
      </c>
      <c r="E27" s="973">
        <v>0</v>
      </c>
      <c r="F27" s="973">
        <v>0</v>
      </c>
      <c r="G27" s="974">
        <v>0</v>
      </c>
      <c r="H27" s="781">
        <v>0</v>
      </c>
      <c r="I27" s="919"/>
      <c r="J27" s="919"/>
      <c r="K27" s="919"/>
      <c r="L27" s="919"/>
      <c r="M27" s="919"/>
      <c r="N27" s="919"/>
      <c r="O27" s="919"/>
      <c r="P27" s="919"/>
      <c r="Q27" s="919"/>
      <c r="R27" s="919"/>
      <c r="S27" s="919"/>
      <c r="T27" s="919"/>
      <c r="U27" s="919"/>
      <c r="V27" s="919"/>
      <c r="W27" s="919"/>
      <c r="X27" s="919"/>
      <c r="Y27" s="919"/>
      <c r="Z27" s="919"/>
      <c r="AA27" s="919"/>
      <c r="AB27" s="919"/>
      <c r="AC27" s="919"/>
      <c r="AD27" s="919"/>
      <c r="AE27" s="919"/>
      <c r="AF27" s="919"/>
      <c r="AG27" s="919"/>
      <c r="AH27" s="919"/>
      <c r="AI27" s="919"/>
      <c r="AJ27" s="919"/>
      <c r="AK27" s="919"/>
      <c r="AL27" s="919"/>
      <c r="AM27" s="919"/>
      <c r="AN27" s="919"/>
      <c r="AO27" s="919"/>
      <c r="AP27" s="919"/>
      <c r="AQ27" s="919"/>
      <c r="AR27" s="919"/>
      <c r="AS27" s="919"/>
      <c r="AT27" s="919"/>
      <c r="AU27" s="919"/>
      <c r="AV27" s="919"/>
      <c r="AW27" s="919"/>
      <c r="AX27" s="919"/>
      <c r="AY27" s="919"/>
      <c r="AZ27" s="919"/>
      <c r="BA27" s="919"/>
      <c r="BB27" s="919"/>
      <c r="BC27" s="919"/>
      <c r="BD27" s="919"/>
      <c r="BE27" s="919"/>
      <c r="BF27" s="919"/>
      <c r="BG27" s="919"/>
      <c r="BH27" s="919"/>
      <c r="BI27" s="919"/>
      <c r="BJ27" s="919"/>
      <c r="BK27" s="919"/>
      <c r="BL27" s="919"/>
      <c r="BM27" s="919"/>
    </row>
    <row r="28" spans="1:65" s="986" customFormat="1" ht="24" customHeight="1">
      <c r="A28" s="966" t="s">
        <v>421</v>
      </c>
      <c r="B28" s="967" t="s">
        <v>48</v>
      </c>
      <c r="C28" s="968" t="s">
        <v>422</v>
      </c>
      <c r="D28" s="969">
        <v>12913.131869999997</v>
      </c>
      <c r="E28" s="973">
        <v>0</v>
      </c>
      <c r="F28" s="973">
        <v>0</v>
      </c>
      <c r="G28" s="974">
        <v>0</v>
      </c>
      <c r="H28" s="781">
        <v>0</v>
      </c>
      <c r="I28" s="919"/>
      <c r="J28" s="919"/>
      <c r="K28" s="919"/>
      <c r="L28" s="919"/>
      <c r="M28" s="919"/>
      <c r="N28" s="919"/>
      <c r="O28" s="919"/>
      <c r="P28" s="919"/>
      <c r="Q28" s="919"/>
      <c r="R28" s="919"/>
      <c r="S28" s="919"/>
      <c r="T28" s="919"/>
      <c r="U28" s="919"/>
      <c r="V28" s="919"/>
      <c r="W28" s="919"/>
      <c r="X28" s="919"/>
      <c r="Y28" s="919"/>
      <c r="Z28" s="919"/>
      <c r="AA28" s="919"/>
      <c r="AB28" s="919"/>
      <c r="AC28" s="919"/>
      <c r="AD28" s="919"/>
      <c r="AE28" s="919"/>
      <c r="AF28" s="919"/>
      <c r="AG28" s="919"/>
      <c r="AH28" s="919"/>
      <c r="AI28" s="919"/>
      <c r="AJ28" s="919"/>
      <c r="AK28" s="919"/>
      <c r="AL28" s="919"/>
      <c r="AM28" s="919"/>
      <c r="AN28" s="919"/>
      <c r="AO28" s="919"/>
      <c r="AP28" s="919"/>
      <c r="AQ28" s="919"/>
      <c r="AR28" s="919"/>
      <c r="AS28" s="919"/>
      <c r="AT28" s="919"/>
      <c r="AU28" s="919"/>
      <c r="AV28" s="919"/>
      <c r="AW28" s="919"/>
      <c r="AX28" s="919"/>
      <c r="AY28" s="919"/>
      <c r="AZ28" s="919"/>
      <c r="BA28" s="919"/>
      <c r="BB28" s="919"/>
      <c r="BC28" s="919"/>
      <c r="BD28" s="919"/>
      <c r="BE28" s="919"/>
      <c r="BF28" s="919"/>
      <c r="BG28" s="919"/>
      <c r="BH28" s="919"/>
      <c r="BI28" s="919"/>
      <c r="BJ28" s="919"/>
      <c r="BK28" s="919"/>
      <c r="BL28" s="919"/>
      <c r="BM28" s="919"/>
    </row>
    <row r="29" spans="1:65" s="985" customFormat="1" ht="24" customHeight="1">
      <c r="A29" s="966" t="s">
        <v>423</v>
      </c>
      <c r="B29" s="967" t="s">
        <v>48</v>
      </c>
      <c r="C29" s="968" t="s">
        <v>424</v>
      </c>
      <c r="D29" s="969">
        <v>9.2688500000000005</v>
      </c>
      <c r="E29" s="973">
        <v>0</v>
      </c>
      <c r="F29" s="973">
        <v>0</v>
      </c>
      <c r="G29" s="974">
        <v>0</v>
      </c>
      <c r="H29" s="781">
        <v>0</v>
      </c>
      <c r="I29" s="919"/>
      <c r="J29" s="919"/>
      <c r="K29" s="919"/>
      <c r="L29" s="919"/>
      <c r="M29" s="919"/>
      <c r="N29" s="919"/>
      <c r="O29" s="919"/>
      <c r="P29" s="919"/>
      <c r="Q29" s="919"/>
      <c r="R29" s="919"/>
      <c r="S29" s="919"/>
      <c r="T29" s="919"/>
      <c r="U29" s="919"/>
      <c r="V29" s="919"/>
      <c r="W29" s="919"/>
      <c r="X29" s="919"/>
      <c r="Y29" s="919"/>
      <c r="Z29" s="919"/>
      <c r="AA29" s="919"/>
      <c r="AB29" s="919"/>
      <c r="AC29" s="919"/>
      <c r="AD29" s="919"/>
      <c r="AE29" s="919"/>
      <c r="AF29" s="919"/>
      <c r="AG29" s="919"/>
      <c r="AH29" s="919"/>
      <c r="AI29" s="919"/>
      <c r="AJ29" s="919"/>
      <c r="AK29" s="919"/>
      <c r="AL29" s="919"/>
      <c r="AM29" s="919"/>
      <c r="AN29" s="919"/>
      <c r="AO29" s="919"/>
      <c r="AP29" s="919"/>
      <c r="AQ29" s="919"/>
      <c r="AR29" s="919"/>
      <c r="AS29" s="919"/>
      <c r="AT29" s="919"/>
      <c r="AU29" s="919"/>
      <c r="AV29" s="919"/>
      <c r="AW29" s="919"/>
      <c r="AX29" s="919"/>
      <c r="AY29" s="919"/>
      <c r="AZ29" s="919"/>
      <c r="BA29" s="919"/>
      <c r="BB29" s="919"/>
      <c r="BC29" s="919"/>
      <c r="BD29" s="919"/>
      <c r="BE29" s="919"/>
      <c r="BF29" s="919"/>
      <c r="BG29" s="919"/>
      <c r="BH29" s="919"/>
      <c r="BI29" s="919"/>
      <c r="BJ29" s="919"/>
      <c r="BK29" s="919"/>
      <c r="BL29" s="919"/>
      <c r="BM29" s="919"/>
    </row>
    <row r="30" spans="1:65" s="985" customFormat="1" ht="24" customHeight="1">
      <c r="A30" s="966" t="s">
        <v>425</v>
      </c>
      <c r="B30" s="967" t="s">
        <v>48</v>
      </c>
      <c r="C30" s="968" t="s">
        <v>734</v>
      </c>
      <c r="D30" s="969">
        <v>154.05236000000002</v>
      </c>
      <c r="E30" s="987">
        <v>0</v>
      </c>
      <c r="F30" s="973">
        <v>0</v>
      </c>
      <c r="G30" s="974">
        <v>0</v>
      </c>
      <c r="H30" s="781">
        <v>0</v>
      </c>
    </row>
    <row r="31" spans="1:65" s="972" customFormat="1" ht="24" customHeight="1">
      <c r="A31" s="966" t="s">
        <v>428</v>
      </c>
      <c r="B31" s="967" t="s">
        <v>48</v>
      </c>
      <c r="C31" s="968" t="s">
        <v>735</v>
      </c>
      <c r="D31" s="969">
        <v>502.24599999999998</v>
      </c>
      <c r="E31" s="973">
        <v>0</v>
      </c>
      <c r="F31" s="973">
        <v>0</v>
      </c>
      <c r="G31" s="974">
        <v>0</v>
      </c>
      <c r="H31" s="781">
        <v>0</v>
      </c>
    </row>
    <row r="32" spans="1:65" s="972" customFormat="1" ht="24" customHeight="1">
      <c r="A32" s="966" t="s">
        <v>447</v>
      </c>
      <c r="B32" s="967" t="s">
        <v>48</v>
      </c>
      <c r="C32" s="968" t="s">
        <v>181</v>
      </c>
      <c r="D32" s="988">
        <v>738.93039999999985</v>
      </c>
      <c r="E32" s="973">
        <v>0</v>
      </c>
      <c r="F32" s="973">
        <v>0</v>
      </c>
      <c r="G32" s="974">
        <v>0</v>
      </c>
      <c r="H32" s="781">
        <v>0</v>
      </c>
    </row>
    <row r="33" spans="1:8" s="972" customFormat="1" ht="24" customHeight="1">
      <c r="A33" s="966" t="s">
        <v>431</v>
      </c>
      <c r="B33" s="967" t="s">
        <v>48</v>
      </c>
      <c r="C33" s="968" t="s">
        <v>737</v>
      </c>
      <c r="D33" s="969">
        <v>2994.656140000001</v>
      </c>
      <c r="E33" s="973">
        <v>0</v>
      </c>
      <c r="F33" s="973">
        <v>0</v>
      </c>
      <c r="G33" s="974">
        <v>0</v>
      </c>
      <c r="H33" s="781">
        <v>0</v>
      </c>
    </row>
    <row r="34" spans="1:8" s="972" customFormat="1" ht="24" customHeight="1">
      <c r="A34" s="966" t="s">
        <v>434</v>
      </c>
      <c r="B34" s="989" t="s">
        <v>48</v>
      </c>
      <c r="C34" s="968" t="s">
        <v>738</v>
      </c>
      <c r="D34" s="969">
        <v>963.31535999999983</v>
      </c>
      <c r="E34" s="973">
        <v>0</v>
      </c>
      <c r="F34" s="973">
        <v>0</v>
      </c>
      <c r="G34" s="974">
        <v>0</v>
      </c>
      <c r="H34" s="781">
        <v>0</v>
      </c>
    </row>
    <row r="35" spans="1:8" s="972" customFormat="1" ht="36.75" customHeight="1">
      <c r="A35" s="990" t="s">
        <v>437</v>
      </c>
      <c r="B35" s="991" t="s">
        <v>48</v>
      </c>
      <c r="C35" s="992" t="s">
        <v>739</v>
      </c>
      <c r="D35" s="993">
        <v>0.10168000000000001</v>
      </c>
      <c r="E35" s="994">
        <v>0</v>
      </c>
      <c r="F35" s="994">
        <v>0</v>
      </c>
      <c r="G35" s="995">
        <v>0</v>
      </c>
      <c r="H35" s="996">
        <v>0</v>
      </c>
    </row>
    <row r="36" spans="1:8" s="972" customFormat="1" ht="19.5" customHeight="1">
      <c r="A36" s="997" t="s">
        <v>4</v>
      </c>
      <c r="B36" s="998"/>
      <c r="C36" s="997"/>
      <c r="D36" s="999" t="s">
        <v>4</v>
      </c>
      <c r="E36" s="999" t="s">
        <v>4</v>
      </c>
      <c r="F36" s="999" t="s">
        <v>4</v>
      </c>
      <c r="G36" s="1000" t="s">
        <v>4</v>
      </c>
      <c r="H36" s="999" t="s">
        <v>4</v>
      </c>
    </row>
    <row r="37" spans="1:8" s="972" customFormat="1" ht="16.5" customHeight="1">
      <c r="A37" s="1001"/>
      <c r="B37" s="989"/>
      <c r="C37" s="1002"/>
      <c r="D37" s="1003"/>
      <c r="E37" s="1004"/>
      <c r="F37" s="1004"/>
      <c r="G37" s="1005"/>
      <c r="H37" s="1006"/>
    </row>
    <row r="38" spans="1:8" s="972" customFormat="1" ht="18.75" customHeight="1"/>
    <row r="39" spans="1:8" ht="16.5" customHeight="1">
      <c r="A39" s="1007" t="s">
        <v>4</v>
      </c>
      <c r="B39" s="1008"/>
      <c r="C39" s="1007"/>
      <c r="D39" s="919" t="s">
        <v>4</v>
      </c>
    </row>
    <row r="40" spans="1:8" ht="22.5" hidden="1" customHeight="1">
      <c r="B40" s="1586" t="s">
        <v>761</v>
      </c>
      <c r="C40" s="1586"/>
      <c r="D40" s="919">
        <v>0</v>
      </c>
    </row>
    <row r="41" spans="1:8">
      <c r="D41" s="919" t="s">
        <v>4</v>
      </c>
    </row>
    <row r="42" spans="1:8">
      <c r="D42" s="919" t="s">
        <v>4</v>
      </c>
    </row>
    <row r="43" spans="1:8">
      <c r="D43" s="919" t="s">
        <v>4</v>
      </c>
    </row>
    <row r="44" spans="1:8">
      <c r="D44" s="919" t="s">
        <v>4</v>
      </c>
    </row>
    <row r="45" spans="1:8">
      <c r="D45" s="919" t="s">
        <v>4</v>
      </c>
    </row>
    <row r="46" spans="1:8">
      <c r="D46" s="1009" t="s">
        <v>4</v>
      </c>
    </row>
    <row r="47" spans="1:8">
      <c r="D47" s="919" t="s">
        <v>4</v>
      </c>
    </row>
    <row r="48" spans="1:8">
      <c r="D48" s="919" t="s">
        <v>4</v>
      </c>
    </row>
    <row r="49" spans="4:4">
      <c r="D49" s="919" t="s">
        <v>4</v>
      </c>
    </row>
    <row r="50" spans="4:4">
      <c r="D50" s="919" t="s">
        <v>4</v>
      </c>
    </row>
    <row r="51" spans="4:4">
      <c r="D51" s="919" t="s">
        <v>4</v>
      </c>
    </row>
    <row r="52" spans="4:4">
      <c r="D52" s="919" t="s">
        <v>4</v>
      </c>
    </row>
    <row r="53" spans="4:4">
      <c r="D53" s="919" t="s">
        <v>4</v>
      </c>
    </row>
    <row r="54" spans="4:4">
      <c r="D54" s="1010" t="s">
        <v>4</v>
      </c>
    </row>
    <row r="55" spans="4:4">
      <c r="D55" s="1010" t="s">
        <v>4</v>
      </c>
    </row>
    <row r="56" spans="4:4">
      <c r="D56" s="1010" t="s">
        <v>4</v>
      </c>
    </row>
    <row r="57" spans="4:4">
      <c r="D57" s="1010" t="s">
        <v>4</v>
      </c>
    </row>
    <row r="58" spans="4:4">
      <c r="D58" s="1010" t="s">
        <v>4</v>
      </c>
    </row>
    <row r="59" spans="4:4">
      <c r="D59" s="1010" t="s">
        <v>4</v>
      </c>
    </row>
    <row r="60" spans="4:4">
      <c r="D60" s="1010" t="s">
        <v>4</v>
      </c>
    </row>
    <row r="61" spans="4:4">
      <c r="D61" s="1010" t="s">
        <v>4</v>
      </c>
    </row>
    <row r="62" spans="4:4">
      <c r="D62" s="1010" t="s">
        <v>4</v>
      </c>
    </row>
    <row r="63" spans="4:4">
      <c r="D63" s="1010" t="s">
        <v>4</v>
      </c>
    </row>
    <row r="64" spans="4:4">
      <c r="D64" s="1010" t="s">
        <v>4</v>
      </c>
    </row>
    <row r="65" spans="4:4">
      <c r="D65" s="1010" t="s">
        <v>4</v>
      </c>
    </row>
    <row r="66" spans="4:4">
      <c r="D66" s="1010" t="s">
        <v>4</v>
      </c>
    </row>
    <row r="67" spans="4:4">
      <c r="D67" s="1010" t="s">
        <v>4</v>
      </c>
    </row>
    <row r="68" spans="4:4">
      <c r="D68" s="1010" t="s">
        <v>4</v>
      </c>
    </row>
    <row r="69" spans="4:4">
      <c r="D69" s="1010" t="s">
        <v>4</v>
      </c>
    </row>
    <row r="70" spans="4:4">
      <c r="D70" s="1010" t="s">
        <v>4</v>
      </c>
    </row>
    <row r="71" spans="4:4">
      <c r="D71" s="1010" t="s">
        <v>4</v>
      </c>
    </row>
    <row r="72" spans="4:4">
      <c r="D72" s="1010" t="s">
        <v>4</v>
      </c>
    </row>
    <row r="73" spans="4:4">
      <c r="D73" s="1010" t="s">
        <v>4</v>
      </c>
    </row>
    <row r="74" spans="4:4">
      <c r="D74" s="1010" t="s">
        <v>4</v>
      </c>
    </row>
    <row r="75" spans="4:4">
      <c r="D75" s="1010" t="s">
        <v>4</v>
      </c>
    </row>
    <row r="76" spans="4:4">
      <c r="D76" s="1010" t="s">
        <v>4</v>
      </c>
    </row>
    <row r="77" spans="4:4">
      <c r="D77" s="1010" t="s">
        <v>4</v>
      </c>
    </row>
    <row r="78" spans="4:4">
      <c r="D78" s="1010" t="s">
        <v>4</v>
      </c>
    </row>
    <row r="79" spans="4:4">
      <c r="D79" s="1010" t="s">
        <v>4</v>
      </c>
    </row>
    <row r="80" spans="4:4">
      <c r="D80" s="1010" t="s">
        <v>4</v>
      </c>
    </row>
    <row r="81" spans="4:4">
      <c r="D81" s="1010" t="s">
        <v>4</v>
      </c>
    </row>
    <row r="82" spans="4:4">
      <c r="D82" s="1010" t="s">
        <v>4</v>
      </c>
    </row>
    <row r="83" spans="4:4">
      <c r="D83" s="1010" t="s">
        <v>4</v>
      </c>
    </row>
    <row r="84" spans="4:4">
      <c r="D84" s="1010" t="s">
        <v>4</v>
      </c>
    </row>
    <row r="85" spans="4:4">
      <c r="D85" s="1010" t="s">
        <v>4</v>
      </c>
    </row>
    <row r="86" spans="4:4">
      <c r="D86" s="1010" t="s">
        <v>4</v>
      </c>
    </row>
    <row r="87" spans="4:4">
      <c r="D87" s="1010" t="s">
        <v>4</v>
      </c>
    </row>
    <row r="88" spans="4:4">
      <c r="D88" s="1010" t="s">
        <v>4</v>
      </c>
    </row>
    <row r="89" spans="4:4">
      <c r="D89" s="1010" t="s">
        <v>4</v>
      </c>
    </row>
    <row r="90" spans="4:4">
      <c r="D90" s="1010" t="s">
        <v>4</v>
      </c>
    </row>
    <row r="91" spans="4:4">
      <c r="D91" s="1010" t="s">
        <v>4</v>
      </c>
    </row>
    <row r="92" spans="4:4">
      <c r="D92" s="1010" t="s">
        <v>4</v>
      </c>
    </row>
    <row r="93" spans="4:4">
      <c r="D93" s="1010" t="s">
        <v>4</v>
      </c>
    </row>
    <row r="94" spans="4:4">
      <c r="D94" s="1010" t="s">
        <v>4</v>
      </c>
    </row>
    <row r="95" spans="4:4">
      <c r="D95" s="1010" t="s">
        <v>4</v>
      </c>
    </row>
    <row r="96" spans="4:4">
      <c r="D96" s="1010" t="s">
        <v>4</v>
      </c>
    </row>
    <row r="97" spans="4:4">
      <c r="D97" s="1010" t="s">
        <v>4</v>
      </c>
    </row>
    <row r="98" spans="4:4">
      <c r="D98" s="1010" t="s">
        <v>4</v>
      </c>
    </row>
    <row r="99" spans="4:4">
      <c r="D99" s="1010" t="s">
        <v>4</v>
      </c>
    </row>
    <row r="100" spans="4:4">
      <c r="D100" s="1010" t="s">
        <v>4</v>
      </c>
    </row>
    <row r="101" spans="4:4">
      <c r="D101" s="1010" t="s">
        <v>4</v>
      </c>
    </row>
    <row r="102" spans="4:4">
      <c r="D102" s="1010" t="s">
        <v>4</v>
      </c>
    </row>
    <row r="103" spans="4:4">
      <c r="D103" s="1010" t="s">
        <v>4</v>
      </c>
    </row>
    <row r="104" spans="4:4">
      <c r="D104" s="1010" t="s">
        <v>4</v>
      </c>
    </row>
    <row r="105" spans="4:4">
      <c r="D105" s="1010" t="s">
        <v>4</v>
      </c>
    </row>
    <row r="106" spans="4:4">
      <c r="D106" s="1010" t="s">
        <v>4</v>
      </c>
    </row>
    <row r="107" spans="4:4">
      <c r="D107" s="1010" t="s">
        <v>4</v>
      </c>
    </row>
    <row r="108" spans="4:4">
      <c r="D108" s="1010" t="s">
        <v>4</v>
      </c>
    </row>
    <row r="109" spans="4:4">
      <c r="D109" s="1010" t="s">
        <v>4</v>
      </c>
    </row>
    <row r="110" spans="4:4">
      <c r="D110" s="1010" t="s">
        <v>4</v>
      </c>
    </row>
    <row r="111" spans="4:4">
      <c r="D111" s="1010" t="s">
        <v>4</v>
      </c>
    </row>
    <row r="112" spans="4:4">
      <c r="D112" s="1010" t="s">
        <v>4</v>
      </c>
    </row>
    <row r="113" spans="4:4">
      <c r="D113" s="1010" t="s">
        <v>4</v>
      </c>
    </row>
    <row r="114" spans="4:4">
      <c r="D114" s="1010" t="s">
        <v>4</v>
      </c>
    </row>
    <row r="115" spans="4:4">
      <c r="D115" s="1010" t="s">
        <v>4</v>
      </c>
    </row>
    <row r="116" spans="4:4">
      <c r="D116" s="1010" t="s">
        <v>4</v>
      </c>
    </row>
    <row r="117" spans="4:4">
      <c r="D117" s="1010" t="s">
        <v>4</v>
      </c>
    </row>
    <row r="118" spans="4:4">
      <c r="D118" s="1010" t="s">
        <v>4</v>
      </c>
    </row>
    <row r="119" spans="4:4">
      <c r="D119" s="1010" t="s">
        <v>4</v>
      </c>
    </row>
    <row r="120" spans="4:4">
      <c r="D120" s="1010" t="s">
        <v>4</v>
      </c>
    </row>
    <row r="121" spans="4:4">
      <c r="D121" s="1010" t="s">
        <v>4</v>
      </c>
    </row>
    <row r="122" spans="4:4">
      <c r="D122" s="1010" t="s">
        <v>4</v>
      </c>
    </row>
    <row r="123" spans="4:4">
      <c r="D123" s="1010" t="s">
        <v>4</v>
      </c>
    </row>
    <row r="124" spans="4:4">
      <c r="D124" s="1010" t="s">
        <v>4</v>
      </c>
    </row>
    <row r="125" spans="4:4">
      <c r="D125" s="1010" t="s">
        <v>4</v>
      </c>
    </row>
    <row r="126" spans="4:4">
      <c r="D126" s="1010" t="s">
        <v>4</v>
      </c>
    </row>
    <row r="127" spans="4:4">
      <c r="D127" s="1010" t="s">
        <v>4</v>
      </c>
    </row>
    <row r="128" spans="4:4">
      <c r="D128" s="1010" t="s">
        <v>4</v>
      </c>
    </row>
    <row r="129" spans="4:4">
      <c r="D129" s="1010" t="s">
        <v>4</v>
      </c>
    </row>
    <row r="130" spans="4:4">
      <c r="D130" s="1010" t="s">
        <v>4</v>
      </c>
    </row>
    <row r="131" spans="4:4">
      <c r="D131" s="1010" t="s">
        <v>4</v>
      </c>
    </row>
    <row r="132" spans="4:4">
      <c r="D132" s="1010" t="s">
        <v>4</v>
      </c>
    </row>
    <row r="133" spans="4:4">
      <c r="D133" s="1010" t="s">
        <v>4</v>
      </c>
    </row>
    <row r="134" spans="4:4">
      <c r="D134" s="1010" t="s">
        <v>4</v>
      </c>
    </row>
    <row r="135" spans="4:4">
      <c r="D135" s="1010" t="s">
        <v>4</v>
      </c>
    </row>
    <row r="136" spans="4:4">
      <c r="D136" s="1010" t="s">
        <v>4</v>
      </c>
    </row>
    <row r="137" spans="4:4">
      <c r="D137" s="1010" t="s">
        <v>4</v>
      </c>
    </row>
    <row r="138" spans="4:4">
      <c r="D138" s="1010" t="s">
        <v>4</v>
      </c>
    </row>
    <row r="139" spans="4:4">
      <c r="D139" s="1010" t="s">
        <v>4</v>
      </c>
    </row>
    <row r="140" spans="4:4">
      <c r="D140" s="1010" t="s">
        <v>4</v>
      </c>
    </row>
    <row r="141" spans="4:4">
      <c r="D141" s="1010" t="s">
        <v>4</v>
      </c>
    </row>
    <row r="142" spans="4:4">
      <c r="D142" s="1010" t="s">
        <v>4</v>
      </c>
    </row>
    <row r="143" spans="4:4">
      <c r="D143" s="1010" t="s">
        <v>4</v>
      </c>
    </row>
    <row r="144" spans="4:4">
      <c r="D144" s="1010" t="s">
        <v>4</v>
      </c>
    </row>
    <row r="145" spans="4:4">
      <c r="D145" s="1010" t="s">
        <v>4</v>
      </c>
    </row>
    <row r="146" spans="4:4">
      <c r="D146" s="1010" t="s">
        <v>4</v>
      </c>
    </row>
    <row r="147" spans="4:4">
      <c r="D147" s="1010" t="s">
        <v>4</v>
      </c>
    </row>
    <row r="148" spans="4:4">
      <c r="D148" s="1010" t="s">
        <v>4</v>
      </c>
    </row>
    <row r="149" spans="4:4">
      <c r="D149" s="1010" t="s">
        <v>4</v>
      </c>
    </row>
    <row r="150" spans="4:4">
      <c r="D150" s="1010" t="s">
        <v>4</v>
      </c>
    </row>
    <row r="151" spans="4:4">
      <c r="D151" s="1010" t="s">
        <v>4</v>
      </c>
    </row>
    <row r="152" spans="4:4">
      <c r="D152" s="1010" t="s">
        <v>4</v>
      </c>
    </row>
    <row r="153" spans="4:4">
      <c r="D153" s="1010" t="s">
        <v>4</v>
      </c>
    </row>
    <row r="154" spans="4:4">
      <c r="D154" s="1010" t="s">
        <v>4</v>
      </c>
    </row>
    <row r="155" spans="4:4">
      <c r="D155" s="1010" t="s">
        <v>4</v>
      </c>
    </row>
    <row r="156" spans="4:4">
      <c r="D156" s="1010" t="s">
        <v>4</v>
      </c>
    </row>
    <row r="157" spans="4:4">
      <c r="D157" s="1010" t="s">
        <v>4</v>
      </c>
    </row>
    <row r="158" spans="4:4">
      <c r="D158" s="1010" t="s">
        <v>4</v>
      </c>
    </row>
    <row r="159" spans="4:4">
      <c r="D159" s="1010" t="s">
        <v>4</v>
      </c>
    </row>
    <row r="160" spans="4:4">
      <c r="D160" s="1010" t="s">
        <v>4</v>
      </c>
    </row>
    <row r="161" spans="4:4">
      <c r="D161" s="1010" t="s">
        <v>4</v>
      </c>
    </row>
    <row r="162" spans="4:4">
      <c r="D162" s="1010" t="s">
        <v>4</v>
      </c>
    </row>
    <row r="163" spans="4:4">
      <c r="D163" s="1010" t="s">
        <v>4</v>
      </c>
    </row>
    <row r="164" spans="4:4">
      <c r="D164" s="1010" t="s">
        <v>4</v>
      </c>
    </row>
    <row r="165" spans="4:4">
      <c r="D165" s="1010" t="s">
        <v>4</v>
      </c>
    </row>
    <row r="166" spans="4:4">
      <c r="D166" s="1010" t="s">
        <v>4</v>
      </c>
    </row>
    <row r="167" spans="4:4">
      <c r="D167" s="1010" t="s">
        <v>4</v>
      </c>
    </row>
    <row r="168" spans="4:4">
      <c r="D168" s="1010" t="s">
        <v>4</v>
      </c>
    </row>
    <row r="169" spans="4:4">
      <c r="D169" s="1010" t="s">
        <v>4</v>
      </c>
    </row>
    <row r="170" spans="4:4">
      <c r="D170" s="1010" t="s">
        <v>4</v>
      </c>
    </row>
    <row r="171" spans="4:4">
      <c r="D171" s="1010" t="s">
        <v>4</v>
      </c>
    </row>
    <row r="172" spans="4:4">
      <c r="D172" s="1010" t="s">
        <v>4</v>
      </c>
    </row>
    <row r="173" spans="4:4">
      <c r="D173" s="1010" t="s">
        <v>4</v>
      </c>
    </row>
    <row r="174" spans="4:4">
      <c r="D174" s="1010" t="s">
        <v>4</v>
      </c>
    </row>
    <row r="175" spans="4:4">
      <c r="D175" s="1010" t="s">
        <v>4</v>
      </c>
    </row>
    <row r="176" spans="4:4">
      <c r="D176" s="1010" t="s">
        <v>4</v>
      </c>
    </row>
    <row r="177" spans="4:4">
      <c r="D177" s="1010" t="s">
        <v>4</v>
      </c>
    </row>
    <row r="178" spans="4:4">
      <c r="D178" s="1010" t="s">
        <v>4</v>
      </c>
    </row>
    <row r="179" spans="4:4">
      <c r="D179" s="1010" t="s">
        <v>4</v>
      </c>
    </row>
    <row r="180" spans="4:4">
      <c r="D180" s="1010" t="s">
        <v>4</v>
      </c>
    </row>
    <row r="181" spans="4:4">
      <c r="D181" s="1010" t="s">
        <v>4</v>
      </c>
    </row>
    <row r="182" spans="4:4">
      <c r="D182" s="1010" t="s">
        <v>4</v>
      </c>
    </row>
    <row r="183" spans="4:4">
      <c r="D183" s="1010" t="s">
        <v>4</v>
      </c>
    </row>
    <row r="184" spans="4:4">
      <c r="D184" s="1010" t="s">
        <v>4</v>
      </c>
    </row>
    <row r="185" spans="4:4">
      <c r="D185" s="1010" t="s">
        <v>4</v>
      </c>
    </row>
    <row r="186" spans="4:4">
      <c r="D186" s="1010" t="s">
        <v>4</v>
      </c>
    </row>
    <row r="187" spans="4:4">
      <c r="D187" s="1010" t="s">
        <v>4</v>
      </c>
    </row>
    <row r="188" spans="4:4">
      <c r="D188" s="1010" t="s">
        <v>4</v>
      </c>
    </row>
    <row r="189" spans="4:4">
      <c r="D189" s="1010" t="s">
        <v>4</v>
      </c>
    </row>
    <row r="190" spans="4:4">
      <c r="D190" s="1010" t="s">
        <v>4</v>
      </c>
    </row>
    <row r="191" spans="4:4">
      <c r="D191" s="1010" t="s">
        <v>4</v>
      </c>
    </row>
    <row r="192" spans="4:4">
      <c r="D192" s="1010" t="s">
        <v>4</v>
      </c>
    </row>
    <row r="193" spans="4:4">
      <c r="D193" s="1010" t="s">
        <v>4</v>
      </c>
    </row>
    <row r="194" spans="4:4">
      <c r="D194" s="1010" t="s">
        <v>4</v>
      </c>
    </row>
    <row r="195" spans="4:4">
      <c r="D195" s="1010" t="s">
        <v>4</v>
      </c>
    </row>
    <row r="196" spans="4:4">
      <c r="D196" s="1010" t="s">
        <v>4</v>
      </c>
    </row>
    <row r="197" spans="4:4">
      <c r="D197" s="1010" t="s">
        <v>4</v>
      </c>
    </row>
    <row r="198" spans="4:4">
      <c r="D198" s="1010" t="s">
        <v>4</v>
      </c>
    </row>
    <row r="199" spans="4:4">
      <c r="D199" s="1010" t="s">
        <v>4</v>
      </c>
    </row>
    <row r="200" spans="4:4">
      <c r="D200" s="1010" t="s">
        <v>4</v>
      </c>
    </row>
    <row r="201" spans="4:4">
      <c r="D201" s="1010" t="s">
        <v>4</v>
      </c>
    </row>
    <row r="202" spans="4:4">
      <c r="D202" s="1010" t="s">
        <v>4</v>
      </c>
    </row>
    <row r="203" spans="4:4">
      <c r="D203" s="1010" t="s">
        <v>4</v>
      </c>
    </row>
    <row r="204" spans="4:4">
      <c r="D204" s="1010" t="s">
        <v>4</v>
      </c>
    </row>
    <row r="205" spans="4:4">
      <c r="D205" s="1010" t="s">
        <v>4</v>
      </c>
    </row>
    <row r="206" spans="4:4">
      <c r="D206" s="1010" t="s">
        <v>4</v>
      </c>
    </row>
    <row r="207" spans="4:4">
      <c r="D207" s="1010" t="s">
        <v>4</v>
      </c>
    </row>
    <row r="208" spans="4:4">
      <c r="D208" s="1010" t="s">
        <v>4</v>
      </c>
    </row>
    <row r="209" spans="4:4">
      <c r="D209" s="1010" t="s">
        <v>4</v>
      </c>
    </row>
    <row r="210" spans="4:4">
      <c r="D210" s="1010" t="s">
        <v>4</v>
      </c>
    </row>
    <row r="211" spans="4:4">
      <c r="D211" s="1010" t="s">
        <v>4</v>
      </c>
    </row>
    <row r="212" spans="4:4">
      <c r="D212" s="1010" t="s">
        <v>4</v>
      </c>
    </row>
    <row r="213" spans="4:4">
      <c r="D213" s="1010" t="s">
        <v>4</v>
      </c>
    </row>
    <row r="214" spans="4:4">
      <c r="D214" s="1010" t="s">
        <v>4</v>
      </c>
    </row>
    <row r="215" spans="4:4">
      <c r="D215" s="1010" t="s">
        <v>4</v>
      </c>
    </row>
    <row r="216" spans="4:4">
      <c r="D216" s="1010" t="s">
        <v>4</v>
      </c>
    </row>
    <row r="217" spans="4:4">
      <c r="D217" s="1010" t="s">
        <v>4</v>
      </c>
    </row>
    <row r="218" spans="4:4">
      <c r="D218" s="1010" t="s">
        <v>4</v>
      </c>
    </row>
    <row r="219" spans="4:4">
      <c r="D219" s="1010" t="s">
        <v>4</v>
      </c>
    </row>
    <row r="220" spans="4:4">
      <c r="D220" s="1010" t="s">
        <v>4</v>
      </c>
    </row>
    <row r="221" spans="4:4">
      <c r="D221" s="1010" t="s">
        <v>4</v>
      </c>
    </row>
    <row r="222" spans="4:4">
      <c r="D222" s="1010" t="s">
        <v>4</v>
      </c>
    </row>
    <row r="223" spans="4:4">
      <c r="D223" s="1010" t="s">
        <v>4</v>
      </c>
    </row>
    <row r="224" spans="4:4">
      <c r="D224" s="1010" t="s">
        <v>4</v>
      </c>
    </row>
    <row r="225" spans="4:4">
      <c r="D225" s="1010" t="s">
        <v>4</v>
      </c>
    </row>
    <row r="226" spans="4:4">
      <c r="D226" s="1010" t="s">
        <v>4</v>
      </c>
    </row>
    <row r="227" spans="4:4">
      <c r="D227" s="1010" t="s">
        <v>4</v>
      </c>
    </row>
    <row r="228" spans="4:4">
      <c r="D228" s="1010" t="s">
        <v>4</v>
      </c>
    </row>
    <row r="229" spans="4:4">
      <c r="D229" s="1010" t="s">
        <v>4</v>
      </c>
    </row>
    <row r="230" spans="4:4">
      <c r="D230" s="1010" t="s">
        <v>4</v>
      </c>
    </row>
    <row r="231" spans="4:4">
      <c r="D231" s="1010" t="s">
        <v>4</v>
      </c>
    </row>
    <row r="232" spans="4:4">
      <c r="D232" s="1010" t="s">
        <v>4</v>
      </c>
    </row>
    <row r="233" spans="4:4">
      <c r="D233" s="1010" t="s">
        <v>4</v>
      </c>
    </row>
    <row r="234" spans="4:4">
      <c r="D234" s="1010" t="s">
        <v>4</v>
      </c>
    </row>
    <row r="235" spans="4:4">
      <c r="D235" s="1010" t="s">
        <v>4</v>
      </c>
    </row>
    <row r="236" spans="4:4">
      <c r="D236" s="1010" t="s">
        <v>4</v>
      </c>
    </row>
    <row r="237" spans="4:4">
      <c r="D237" s="1010" t="s">
        <v>4</v>
      </c>
    </row>
    <row r="238" spans="4:4">
      <c r="D238" s="1010" t="s">
        <v>4</v>
      </c>
    </row>
    <row r="239" spans="4:4">
      <c r="D239" s="1010" t="s">
        <v>4</v>
      </c>
    </row>
    <row r="240" spans="4:4">
      <c r="D240" s="1010" t="s">
        <v>4</v>
      </c>
    </row>
    <row r="241" spans="4:4">
      <c r="D241" s="1010" t="s">
        <v>4</v>
      </c>
    </row>
    <row r="242" spans="4:4">
      <c r="D242" s="1010" t="s">
        <v>4</v>
      </c>
    </row>
    <row r="243" spans="4:4">
      <c r="D243" s="1010" t="s">
        <v>4</v>
      </c>
    </row>
    <row r="244" spans="4:4">
      <c r="D244" s="1010" t="s">
        <v>4</v>
      </c>
    </row>
    <row r="245" spans="4:4">
      <c r="D245" s="1010" t="s">
        <v>4</v>
      </c>
    </row>
    <row r="246" spans="4:4">
      <c r="D246" s="1010" t="s">
        <v>4</v>
      </c>
    </row>
    <row r="247" spans="4:4">
      <c r="D247" s="1010" t="s">
        <v>4</v>
      </c>
    </row>
    <row r="248" spans="4:4">
      <c r="D248" s="1010" t="s">
        <v>4</v>
      </c>
    </row>
    <row r="249" spans="4:4">
      <c r="D249" s="1010" t="s">
        <v>4</v>
      </c>
    </row>
    <row r="250" spans="4:4">
      <c r="D250" s="1010" t="s">
        <v>4</v>
      </c>
    </row>
    <row r="251" spans="4:4">
      <c r="D251" s="1010" t="s">
        <v>4</v>
      </c>
    </row>
    <row r="252" spans="4:4">
      <c r="D252" s="1010" t="s">
        <v>4</v>
      </c>
    </row>
    <row r="253" spans="4:4">
      <c r="D253" s="1010" t="s">
        <v>4</v>
      </c>
    </row>
    <row r="254" spans="4:4">
      <c r="D254" s="1010" t="s">
        <v>4</v>
      </c>
    </row>
    <row r="255" spans="4:4">
      <c r="D255" s="1010" t="s">
        <v>4</v>
      </c>
    </row>
    <row r="256" spans="4:4">
      <c r="D256" s="1010" t="s">
        <v>4</v>
      </c>
    </row>
    <row r="257" spans="4:4">
      <c r="D257" s="1010" t="s">
        <v>4</v>
      </c>
    </row>
    <row r="258" spans="4:4">
      <c r="D258" s="1010" t="s">
        <v>4</v>
      </c>
    </row>
    <row r="259" spans="4:4">
      <c r="D259" s="1010" t="s">
        <v>4</v>
      </c>
    </row>
    <row r="260" spans="4:4">
      <c r="D260" s="1010" t="s">
        <v>4</v>
      </c>
    </row>
    <row r="261" spans="4:4">
      <c r="D261" s="1010" t="s">
        <v>4</v>
      </c>
    </row>
    <row r="262" spans="4:4">
      <c r="D262" s="1010" t="s">
        <v>4</v>
      </c>
    </row>
    <row r="263" spans="4:4">
      <c r="D263" s="1010" t="s">
        <v>4</v>
      </c>
    </row>
    <row r="264" spans="4:4">
      <c r="D264" s="1010" t="s">
        <v>4</v>
      </c>
    </row>
    <row r="265" spans="4:4">
      <c r="D265" s="1010" t="s">
        <v>4</v>
      </c>
    </row>
    <row r="266" spans="4:4">
      <c r="D266" s="1010" t="s">
        <v>4</v>
      </c>
    </row>
    <row r="267" spans="4:4">
      <c r="D267" s="1010" t="s">
        <v>4</v>
      </c>
    </row>
    <row r="268" spans="4:4">
      <c r="D268" s="1010" t="s">
        <v>4</v>
      </c>
    </row>
    <row r="269" spans="4:4">
      <c r="D269" s="1010" t="s">
        <v>4</v>
      </c>
    </row>
    <row r="270" spans="4:4">
      <c r="D270" s="1010" t="s">
        <v>4</v>
      </c>
    </row>
    <row r="271" spans="4:4">
      <c r="D271" s="1010" t="s">
        <v>4</v>
      </c>
    </row>
    <row r="272" spans="4:4">
      <c r="D272" s="1010" t="s">
        <v>4</v>
      </c>
    </row>
    <row r="273" spans="4:4">
      <c r="D273" s="1010" t="s">
        <v>4</v>
      </c>
    </row>
    <row r="274" spans="4:4">
      <c r="D274" s="1010" t="s">
        <v>4</v>
      </c>
    </row>
    <row r="275" spans="4:4">
      <c r="D275" s="1010" t="s">
        <v>4</v>
      </c>
    </row>
    <row r="276" spans="4:4">
      <c r="D276" s="1010" t="s">
        <v>4</v>
      </c>
    </row>
    <row r="277" spans="4:4">
      <c r="D277" s="1010" t="s">
        <v>4</v>
      </c>
    </row>
    <row r="278" spans="4:4">
      <c r="D278" s="1010" t="s">
        <v>4</v>
      </c>
    </row>
    <row r="279" spans="4:4">
      <c r="D279" s="1010" t="s">
        <v>4</v>
      </c>
    </row>
    <row r="280" spans="4:4">
      <c r="D280" s="1010" t="s">
        <v>4</v>
      </c>
    </row>
    <row r="281" spans="4:4">
      <c r="D281" s="1010" t="s">
        <v>4</v>
      </c>
    </row>
    <row r="282" spans="4:4">
      <c r="D282" s="1010" t="s">
        <v>4</v>
      </c>
    </row>
    <row r="283" spans="4:4">
      <c r="D283" s="1010" t="s">
        <v>4</v>
      </c>
    </row>
    <row r="284" spans="4:4">
      <c r="D284" s="1010" t="s">
        <v>4</v>
      </c>
    </row>
    <row r="285" spans="4:4">
      <c r="D285" s="1010" t="s">
        <v>4</v>
      </c>
    </row>
    <row r="286" spans="4:4">
      <c r="D286" s="1010" t="s">
        <v>4</v>
      </c>
    </row>
    <row r="287" spans="4:4">
      <c r="D287" s="1010" t="s">
        <v>4</v>
      </c>
    </row>
    <row r="288" spans="4:4">
      <c r="D288" s="1010" t="s">
        <v>4</v>
      </c>
    </row>
    <row r="289" spans="4:4">
      <c r="D289" s="1010" t="s">
        <v>4</v>
      </c>
    </row>
    <row r="290" spans="4:4">
      <c r="D290" s="1010" t="s">
        <v>4</v>
      </c>
    </row>
    <row r="291" spans="4:4">
      <c r="D291" s="1010" t="s">
        <v>4</v>
      </c>
    </row>
    <row r="292" spans="4:4">
      <c r="D292" s="1010" t="s">
        <v>4</v>
      </c>
    </row>
    <row r="293" spans="4:4">
      <c r="D293" s="1010" t="s">
        <v>4</v>
      </c>
    </row>
    <row r="294" spans="4:4">
      <c r="D294" s="1010" t="s">
        <v>4</v>
      </c>
    </row>
    <row r="295" spans="4:4">
      <c r="D295" s="1010" t="s">
        <v>4</v>
      </c>
    </row>
    <row r="296" spans="4:4">
      <c r="D296" s="1010" t="s">
        <v>4</v>
      </c>
    </row>
    <row r="297" spans="4:4">
      <c r="D297" s="1010" t="s">
        <v>4</v>
      </c>
    </row>
    <row r="298" spans="4:4">
      <c r="D298" s="1010" t="s">
        <v>4</v>
      </c>
    </row>
    <row r="299" spans="4:4">
      <c r="D299" s="1010" t="s">
        <v>4</v>
      </c>
    </row>
    <row r="300" spans="4:4">
      <c r="D300" s="1010" t="s">
        <v>4</v>
      </c>
    </row>
    <row r="301" spans="4:4">
      <c r="D301" s="1010" t="s">
        <v>4</v>
      </c>
    </row>
    <row r="302" spans="4:4">
      <c r="D302" s="1010" t="s">
        <v>4</v>
      </c>
    </row>
    <row r="303" spans="4:4">
      <c r="D303" s="1010" t="s">
        <v>4</v>
      </c>
    </row>
    <row r="304" spans="4:4">
      <c r="D304" s="1010" t="s">
        <v>4</v>
      </c>
    </row>
    <row r="305" spans="4:4">
      <c r="D305" s="1010" t="s">
        <v>4</v>
      </c>
    </row>
    <row r="306" spans="4:4">
      <c r="D306" s="1010" t="s">
        <v>4</v>
      </c>
    </row>
    <row r="307" spans="4:4">
      <c r="D307" s="1010" t="s">
        <v>4</v>
      </c>
    </row>
    <row r="308" spans="4:4">
      <c r="D308" s="1010" t="s">
        <v>4</v>
      </c>
    </row>
    <row r="309" spans="4:4">
      <c r="D309" s="1010" t="s">
        <v>4</v>
      </c>
    </row>
    <row r="310" spans="4:4">
      <c r="D310" s="1010" t="s">
        <v>4</v>
      </c>
    </row>
    <row r="311" spans="4:4">
      <c r="D311" s="1010" t="s">
        <v>4</v>
      </c>
    </row>
    <row r="312" spans="4:4">
      <c r="D312" s="1010" t="s">
        <v>4</v>
      </c>
    </row>
    <row r="313" spans="4:4">
      <c r="D313" s="1010" t="s">
        <v>4</v>
      </c>
    </row>
    <row r="314" spans="4:4">
      <c r="D314" s="1010" t="s">
        <v>4</v>
      </c>
    </row>
    <row r="315" spans="4:4">
      <c r="D315" s="1010" t="s">
        <v>4</v>
      </c>
    </row>
    <row r="316" spans="4:4">
      <c r="D316" s="1010" t="s">
        <v>4</v>
      </c>
    </row>
    <row r="317" spans="4:4">
      <c r="D317" s="1010" t="s">
        <v>4</v>
      </c>
    </row>
    <row r="318" spans="4:4">
      <c r="D318" s="1010" t="s">
        <v>4</v>
      </c>
    </row>
    <row r="319" spans="4:4">
      <c r="D319" s="1010" t="s">
        <v>4</v>
      </c>
    </row>
    <row r="320" spans="4:4">
      <c r="D320" s="1010" t="s">
        <v>4</v>
      </c>
    </row>
    <row r="321" spans="4:4">
      <c r="D321" s="1010" t="s">
        <v>4</v>
      </c>
    </row>
    <row r="322" spans="4:4">
      <c r="D322" s="1010" t="s">
        <v>4</v>
      </c>
    </row>
    <row r="323" spans="4:4">
      <c r="D323" s="1010" t="s">
        <v>4</v>
      </c>
    </row>
    <row r="324" spans="4:4">
      <c r="D324" s="1010" t="s">
        <v>4</v>
      </c>
    </row>
    <row r="325" spans="4:4">
      <c r="D325" s="1010" t="s">
        <v>4</v>
      </c>
    </row>
    <row r="326" spans="4:4">
      <c r="D326" s="1010" t="s">
        <v>4</v>
      </c>
    </row>
    <row r="327" spans="4:4">
      <c r="D327" s="1010" t="s">
        <v>4</v>
      </c>
    </row>
    <row r="328" spans="4:4">
      <c r="D328" s="1010" t="s">
        <v>4</v>
      </c>
    </row>
    <row r="329" spans="4:4">
      <c r="D329" s="1010" t="s">
        <v>4</v>
      </c>
    </row>
    <row r="330" spans="4:4">
      <c r="D330" s="1010" t="s">
        <v>4</v>
      </c>
    </row>
    <row r="331" spans="4:4">
      <c r="D331" s="1010" t="s">
        <v>4</v>
      </c>
    </row>
    <row r="332" spans="4:4">
      <c r="D332" s="1010" t="s">
        <v>4</v>
      </c>
    </row>
    <row r="333" spans="4:4">
      <c r="D333" s="1010" t="s">
        <v>4</v>
      </c>
    </row>
    <row r="334" spans="4:4">
      <c r="D334" s="1010" t="s">
        <v>4</v>
      </c>
    </row>
    <row r="335" spans="4:4">
      <c r="D335" s="1010" t="s">
        <v>4</v>
      </c>
    </row>
    <row r="336" spans="4:4">
      <c r="D336" s="1010" t="s">
        <v>4</v>
      </c>
    </row>
    <row r="337" spans="4:4">
      <c r="D337" s="1010" t="s">
        <v>4</v>
      </c>
    </row>
    <row r="338" spans="4:4">
      <c r="D338" s="1010" t="s">
        <v>4</v>
      </c>
    </row>
    <row r="339" spans="4:4">
      <c r="D339" s="1010" t="s">
        <v>4</v>
      </c>
    </row>
    <row r="340" spans="4:4">
      <c r="D340" s="1010" t="s">
        <v>4</v>
      </c>
    </row>
    <row r="341" spans="4:4">
      <c r="D341" s="1010" t="s">
        <v>4</v>
      </c>
    </row>
    <row r="342" spans="4:4">
      <c r="D342" s="1010" t="s">
        <v>4</v>
      </c>
    </row>
    <row r="343" spans="4:4">
      <c r="D343" s="1010" t="s">
        <v>4</v>
      </c>
    </row>
    <row r="344" spans="4:4">
      <c r="D344" s="1010" t="s">
        <v>4</v>
      </c>
    </row>
    <row r="345" spans="4:4">
      <c r="D345" s="1010" t="s">
        <v>4</v>
      </c>
    </row>
    <row r="346" spans="4:4">
      <c r="D346" s="1010" t="s">
        <v>4</v>
      </c>
    </row>
    <row r="347" spans="4:4">
      <c r="D347" s="1010" t="s">
        <v>4</v>
      </c>
    </row>
    <row r="348" spans="4:4">
      <c r="D348" s="1010" t="s">
        <v>4</v>
      </c>
    </row>
    <row r="349" spans="4:4">
      <c r="D349" s="1010" t="s">
        <v>4</v>
      </c>
    </row>
    <row r="350" spans="4:4">
      <c r="D350" s="1010" t="s">
        <v>4</v>
      </c>
    </row>
    <row r="351" spans="4:4">
      <c r="D351" s="1010" t="s">
        <v>4</v>
      </c>
    </row>
    <row r="352" spans="4:4">
      <c r="D352" s="1010" t="s">
        <v>4</v>
      </c>
    </row>
    <row r="353" spans="4:4">
      <c r="D353" s="1010" t="s">
        <v>4</v>
      </c>
    </row>
    <row r="354" spans="4:4">
      <c r="D354" s="1010" t="s">
        <v>4</v>
      </c>
    </row>
    <row r="355" spans="4:4">
      <c r="D355" s="1010" t="s">
        <v>4</v>
      </c>
    </row>
    <row r="356" spans="4:4">
      <c r="D356" s="1010" t="s">
        <v>4</v>
      </c>
    </row>
    <row r="357" spans="4:4">
      <c r="D357" s="1010" t="s">
        <v>4</v>
      </c>
    </row>
    <row r="358" spans="4:4">
      <c r="D358" s="1010" t="s">
        <v>4</v>
      </c>
    </row>
    <row r="359" spans="4:4">
      <c r="D359" s="1010" t="s">
        <v>4</v>
      </c>
    </row>
    <row r="360" spans="4:4">
      <c r="D360" s="1010" t="s">
        <v>4</v>
      </c>
    </row>
    <row r="361" spans="4:4">
      <c r="D361" s="1010" t="s">
        <v>4</v>
      </c>
    </row>
    <row r="362" spans="4:4">
      <c r="D362" s="1010" t="s">
        <v>4</v>
      </c>
    </row>
    <row r="363" spans="4:4">
      <c r="D363" s="1010" t="s">
        <v>4</v>
      </c>
    </row>
    <row r="364" spans="4:4">
      <c r="D364" s="1010" t="s">
        <v>4</v>
      </c>
    </row>
    <row r="365" spans="4:4">
      <c r="D365" s="1010" t="s">
        <v>4</v>
      </c>
    </row>
    <row r="366" spans="4:4">
      <c r="D366" s="1010" t="s">
        <v>4</v>
      </c>
    </row>
    <row r="367" spans="4:4">
      <c r="D367" s="1010" t="s">
        <v>4</v>
      </c>
    </row>
    <row r="368" spans="4:4">
      <c r="D368" s="1010" t="s">
        <v>4</v>
      </c>
    </row>
    <row r="369" spans="4:4">
      <c r="D369" s="1010" t="s">
        <v>4</v>
      </c>
    </row>
    <row r="370" spans="4:4">
      <c r="D370" s="1010" t="s">
        <v>4</v>
      </c>
    </row>
    <row r="371" spans="4:4">
      <c r="D371" s="1010" t="s">
        <v>4</v>
      </c>
    </row>
    <row r="372" spans="4:4">
      <c r="D372" s="1010" t="s">
        <v>4</v>
      </c>
    </row>
    <row r="373" spans="4:4">
      <c r="D373" s="1010" t="s">
        <v>4</v>
      </c>
    </row>
    <row r="374" spans="4:4">
      <c r="D374" s="1010" t="s">
        <v>4</v>
      </c>
    </row>
    <row r="375" spans="4:4">
      <c r="D375" s="1010" t="s">
        <v>4</v>
      </c>
    </row>
    <row r="376" spans="4:4">
      <c r="D376" s="1010" t="s">
        <v>4</v>
      </c>
    </row>
    <row r="377" spans="4:4">
      <c r="D377" s="1010" t="s">
        <v>4</v>
      </c>
    </row>
    <row r="378" spans="4:4">
      <c r="D378" s="1010" t="s">
        <v>4</v>
      </c>
    </row>
    <row r="379" spans="4:4">
      <c r="D379" s="1010" t="s">
        <v>4</v>
      </c>
    </row>
    <row r="380" spans="4:4">
      <c r="D380" s="1010" t="s">
        <v>4</v>
      </c>
    </row>
    <row r="381" spans="4:4">
      <c r="D381" s="1010" t="s">
        <v>4</v>
      </c>
    </row>
    <row r="382" spans="4:4">
      <c r="D382" s="1010" t="s">
        <v>4</v>
      </c>
    </row>
    <row r="383" spans="4:4">
      <c r="D383" s="1010" t="s">
        <v>4</v>
      </c>
    </row>
    <row r="384" spans="4:4">
      <c r="D384" s="1010" t="s">
        <v>4</v>
      </c>
    </row>
    <row r="385" spans="4:4">
      <c r="D385" s="1010" t="s">
        <v>4</v>
      </c>
    </row>
    <row r="386" spans="4:4">
      <c r="D386" s="1010" t="s">
        <v>4</v>
      </c>
    </row>
    <row r="387" spans="4:4">
      <c r="D387" s="1010" t="s">
        <v>4</v>
      </c>
    </row>
    <row r="388" spans="4:4">
      <c r="D388" s="1010" t="s">
        <v>4</v>
      </c>
    </row>
    <row r="389" spans="4:4">
      <c r="D389" s="1010" t="s">
        <v>4</v>
      </c>
    </row>
    <row r="390" spans="4:4">
      <c r="D390" s="1010" t="s">
        <v>4</v>
      </c>
    </row>
    <row r="391" spans="4:4">
      <c r="D391" s="1010" t="s">
        <v>4</v>
      </c>
    </row>
    <row r="392" spans="4:4">
      <c r="D392" s="1010" t="s">
        <v>4</v>
      </c>
    </row>
    <row r="393" spans="4:4">
      <c r="D393" s="1010" t="s">
        <v>4</v>
      </c>
    </row>
    <row r="394" spans="4:4">
      <c r="D394" s="1010" t="s">
        <v>4</v>
      </c>
    </row>
    <row r="395" spans="4:4">
      <c r="D395" s="1010" t="s">
        <v>4</v>
      </c>
    </row>
    <row r="396" spans="4:4">
      <c r="D396" s="1010" t="s">
        <v>4</v>
      </c>
    </row>
    <row r="397" spans="4:4">
      <c r="D397" s="1010" t="s">
        <v>4</v>
      </c>
    </row>
    <row r="398" spans="4:4">
      <c r="D398" s="1010" t="s">
        <v>4</v>
      </c>
    </row>
    <row r="399" spans="4:4">
      <c r="D399" s="1010" t="s">
        <v>4</v>
      </c>
    </row>
    <row r="400" spans="4:4">
      <c r="D400" s="1010" t="s">
        <v>4</v>
      </c>
    </row>
    <row r="401" spans="4:4">
      <c r="D401" s="1010" t="s">
        <v>4</v>
      </c>
    </row>
    <row r="402" spans="4:4">
      <c r="D402" s="1010" t="s">
        <v>4</v>
      </c>
    </row>
    <row r="403" spans="4:4">
      <c r="D403" s="1010" t="s">
        <v>4</v>
      </c>
    </row>
    <row r="404" spans="4:4">
      <c r="D404" s="1010" t="s">
        <v>4</v>
      </c>
    </row>
    <row r="405" spans="4:4">
      <c r="D405" s="1010" t="s">
        <v>4</v>
      </c>
    </row>
    <row r="406" spans="4:4">
      <c r="D406" s="1010" t="s">
        <v>4</v>
      </c>
    </row>
    <row r="407" spans="4:4">
      <c r="D407" s="1010" t="s">
        <v>4</v>
      </c>
    </row>
    <row r="408" spans="4:4">
      <c r="D408" s="1010" t="s">
        <v>4</v>
      </c>
    </row>
    <row r="409" spans="4:4">
      <c r="D409" s="1010" t="s">
        <v>4</v>
      </c>
    </row>
    <row r="410" spans="4:4">
      <c r="D410" s="1010" t="s">
        <v>4</v>
      </c>
    </row>
    <row r="411" spans="4:4">
      <c r="D411" s="1010" t="s">
        <v>4</v>
      </c>
    </row>
    <row r="412" spans="4:4">
      <c r="D412" s="1010" t="s">
        <v>4</v>
      </c>
    </row>
    <row r="413" spans="4:4">
      <c r="D413" s="1010" t="s">
        <v>4</v>
      </c>
    </row>
    <row r="414" spans="4:4">
      <c r="D414" s="1010" t="s">
        <v>4</v>
      </c>
    </row>
    <row r="415" spans="4:4">
      <c r="D415" s="1010" t="s">
        <v>4</v>
      </c>
    </row>
    <row r="416" spans="4:4">
      <c r="D416" s="1010" t="s">
        <v>4</v>
      </c>
    </row>
    <row r="417" spans="4:4">
      <c r="D417" s="1010" t="s">
        <v>4</v>
      </c>
    </row>
    <row r="418" spans="4:4">
      <c r="D418" s="1010" t="s">
        <v>4</v>
      </c>
    </row>
    <row r="419" spans="4:4">
      <c r="D419" s="1010" t="s">
        <v>4</v>
      </c>
    </row>
    <row r="420" spans="4:4">
      <c r="D420" s="1010" t="s">
        <v>4</v>
      </c>
    </row>
    <row r="421" spans="4:4">
      <c r="D421" s="1010" t="s">
        <v>4</v>
      </c>
    </row>
    <row r="422" spans="4:4">
      <c r="D422" s="1010" t="s">
        <v>4</v>
      </c>
    </row>
    <row r="423" spans="4:4">
      <c r="D423" s="1010" t="s">
        <v>4</v>
      </c>
    </row>
    <row r="424" spans="4:4">
      <c r="D424" s="1010" t="s">
        <v>4</v>
      </c>
    </row>
    <row r="425" spans="4:4">
      <c r="D425" s="1010" t="s">
        <v>4</v>
      </c>
    </row>
    <row r="426" spans="4:4">
      <c r="D426" s="1010" t="s">
        <v>4</v>
      </c>
    </row>
    <row r="427" spans="4:4">
      <c r="D427" s="1010" t="s">
        <v>4</v>
      </c>
    </row>
    <row r="428" spans="4:4">
      <c r="D428" s="1010" t="s">
        <v>4</v>
      </c>
    </row>
    <row r="429" spans="4:4">
      <c r="D429" s="1010" t="s">
        <v>4</v>
      </c>
    </row>
    <row r="430" spans="4:4">
      <c r="D430" s="1010" t="s">
        <v>4</v>
      </c>
    </row>
    <row r="431" spans="4:4">
      <c r="D431" s="1010" t="s">
        <v>4</v>
      </c>
    </row>
    <row r="432" spans="4:4">
      <c r="D432" s="1010" t="s">
        <v>4</v>
      </c>
    </row>
    <row r="433" spans="4:4">
      <c r="D433" s="1010" t="s">
        <v>4</v>
      </c>
    </row>
    <row r="434" spans="4:4">
      <c r="D434" s="1010" t="s">
        <v>4</v>
      </c>
    </row>
    <row r="435" spans="4:4">
      <c r="D435" s="1010" t="s">
        <v>4</v>
      </c>
    </row>
    <row r="436" spans="4:4">
      <c r="D436" s="1010" t="s">
        <v>4</v>
      </c>
    </row>
    <row r="437" spans="4:4">
      <c r="D437" s="1010" t="s">
        <v>4</v>
      </c>
    </row>
    <row r="438" spans="4:4">
      <c r="D438" s="1010" t="s">
        <v>4</v>
      </c>
    </row>
    <row r="439" spans="4:4">
      <c r="D439" s="1010" t="s">
        <v>4</v>
      </c>
    </row>
    <row r="440" spans="4:4">
      <c r="D440" s="1010" t="s">
        <v>4</v>
      </c>
    </row>
    <row r="441" spans="4:4">
      <c r="D441" s="1010" t="s">
        <v>4</v>
      </c>
    </row>
    <row r="442" spans="4:4">
      <c r="D442" s="1010" t="s">
        <v>4</v>
      </c>
    </row>
    <row r="443" spans="4:4">
      <c r="D443" s="1010" t="s">
        <v>4</v>
      </c>
    </row>
    <row r="444" spans="4:4">
      <c r="D444" s="1010" t="s">
        <v>4</v>
      </c>
    </row>
    <row r="445" spans="4:4">
      <c r="D445" s="1010" t="s">
        <v>4</v>
      </c>
    </row>
    <row r="446" spans="4:4">
      <c r="D446" s="1010" t="s">
        <v>4</v>
      </c>
    </row>
    <row r="447" spans="4:4">
      <c r="D447" s="1010" t="s">
        <v>4</v>
      </c>
    </row>
    <row r="448" spans="4:4">
      <c r="D448" s="1010" t="s">
        <v>4</v>
      </c>
    </row>
    <row r="449" spans="4:4">
      <c r="D449" s="1010" t="s">
        <v>4</v>
      </c>
    </row>
    <row r="450" spans="4:4">
      <c r="D450" s="1010" t="s">
        <v>4</v>
      </c>
    </row>
    <row r="451" spans="4:4">
      <c r="D451" s="1010" t="s">
        <v>4</v>
      </c>
    </row>
    <row r="452" spans="4:4">
      <c r="D452" s="1010" t="s">
        <v>4</v>
      </c>
    </row>
    <row r="453" spans="4:4">
      <c r="D453" s="1010" t="s">
        <v>4</v>
      </c>
    </row>
    <row r="454" spans="4:4">
      <c r="D454" s="1010" t="s">
        <v>4</v>
      </c>
    </row>
    <row r="455" spans="4:4">
      <c r="D455" s="1010" t="s">
        <v>4</v>
      </c>
    </row>
    <row r="456" spans="4:4">
      <c r="D456" s="1010" t="s">
        <v>4</v>
      </c>
    </row>
    <row r="457" spans="4:4">
      <c r="D457" s="1010" t="s">
        <v>4</v>
      </c>
    </row>
    <row r="458" spans="4:4">
      <c r="D458" s="1010" t="s">
        <v>4</v>
      </c>
    </row>
    <row r="459" spans="4:4">
      <c r="D459" s="1010" t="s">
        <v>4</v>
      </c>
    </row>
    <row r="460" spans="4:4">
      <c r="D460" s="1010" t="s">
        <v>4</v>
      </c>
    </row>
    <row r="461" spans="4:4">
      <c r="D461" s="1010" t="s">
        <v>4</v>
      </c>
    </row>
    <row r="462" spans="4:4">
      <c r="D462" s="1010" t="s">
        <v>4</v>
      </c>
    </row>
    <row r="463" spans="4:4">
      <c r="D463" s="1010" t="s">
        <v>4</v>
      </c>
    </row>
    <row r="464" spans="4:4">
      <c r="D464" s="1010" t="s">
        <v>4</v>
      </c>
    </row>
    <row r="465" spans="4:4">
      <c r="D465" s="1010" t="s">
        <v>4</v>
      </c>
    </row>
    <row r="466" spans="4:4">
      <c r="D466" s="1010" t="s">
        <v>4</v>
      </c>
    </row>
    <row r="467" spans="4:4">
      <c r="D467" s="1010" t="s">
        <v>4</v>
      </c>
    </row>
    <row r="468" spans="4:4">
      <c r="D468" s="1010" t="s">
        <v>4</v>
      </c>
    </row>
    <row r="469" spans="4:4">
      <c r="D469" s="1010" t="s">
        <v>4</v>
      </c>
    </row>
    <row r="470" spans="4:4">
      <c r="D470" s="1010" t="s">
        <v>4</v>
      </c>
    </row>
    <row r="471" spans="4:4">
      <c r="D471" s="1010" t="s">
        <v>4</v>
      </c>
    </row>
    <row r="472" spans="4:4">
      <c r="D472" s="1010" t="s">
        <v>4</v>
      </c>
    </row>
    <row r="473" spans="4:4">
      <c r="D473" s="1010" t="s">
        <v>4</v>
      </c>
    </row>
    <row r="474" spans="4:4">
      <c r="D474" s="1010" t="s">
        <v>4</v>
      </c>
    </row>
    <row r="475" spans="4:4">
      <c r="D475" s="1010" t="s">
        <v>4</v>
      </c>
    </row>
    <row r="476" spans="4:4">
      <c r="D476" s="1010" t="s">
        <v>4</v>
      </c>
    </row>
    <row r="477" spans="4:4">
      <c r="D477" s="1010" t="s">
        <v>4</v>
      </c>
    </row>
    <row r="478" spans="4:4">
      <c r="D478" s="1010" t="s">
        <v>4</v>
      </c>
    </row>
    <row r="479" spans="4:4">
      <c r="D479" s="1010" t="s">
        <v>4</v>
      </c>
    </row>
    <row r="480" spans="4:4">
      <c r="D480" s="1010" t="s">
        <v>4</v>
      </c>
    </row>
    <row r="481" spans="4:4">
      <c r="D481" s="1010" t="s">
        <v>4</v>
      </c>
    </row>
    <row r="482" spans="4:4">
      <c r="D482" s="1010" t="s">
        <v>4</v>
      </c>
    </row>
    <row r="483" spans="4:4">
      <c r="D483" s="1010" t="s">
        <v>4</v>
      </c>
    </row>
    <row r="484" spans="4:4">
      <c r="D484" s="1010" t="s">
        <v>4</v>
      </c>
    </row>
    <row r="485" spans="4:4">
      <c r="D485" s="1010" t="s">
        <v>4</v>
      </c>
    </row>
    <row r="486" spans="4:4">
      <c r="D486" s="1010" t="s">
        <v>4</v>
      </c>
    </row>
    <row r="487" spans="4:4">
      <c r="D487" s="1010" t="s">
        <v>4</v>
      </c>
    </row>
    <row r="488" spans="4:4">
      <c r="D488" s="1010" t="s">
        <v>4</v>
      </c>
    </row>
    <row r="489" spans="4:4">
      <c r="D489" s="1010" t="s">
        <v>4</v>
      </c>
    </row>
    <row r="490" spans="4:4">
      <c r="D490" s="1010" t="s">
        <v>4</v>
      </c>
    </row>
    <row r="491" spans="4:4">
      <c r="D491" s="1010" t="s">
        <v>4</v>
      </c>
    </row>
    <row r="492" spans="4:4">
      <c r="D492" s="1010" t="s">
        <v>4</v>
      </c>
    </row>
    <row r="493" spans="4:4">
      <c r="D493" s="1010" t="s">
        <v>4</v>
      </c>
    </row>
    <row r="494" spans="4:4">
      <c r="D494" s="1010" t="s">
        <v>4</v>
      </c>
    </row>
    <row r="495" spans="4:4">
      <c r="D495" s="1010" t="s">
        <v>4</v>
      </c>
    </row>
    <row r="496" spans="4:4">
      <c r="D496" s="1010" t="s">
        <v>4</v>
      </c>
    </row>
    <row r="497" spans="4:4">
      <c r="D497" s="1010" t="s">
        <v>4</v>
      </c>
    </row>
    <row r="498" spans="4:4">
      <c r="D498" s="1010" t="s">
        <v>4</v>
      </c>
    </row>
    <row r="499" spans="4:4">
      <c r="D499" s="1010" t="s">
        <v>4</v>
      </c>
    </row>
    <row r="500" spans="4:4">
      <c r="D500" s="1010" t="s">
        <v>4</v>
      </c>
    </row>
    <row r="501" spans="4:4">
      <c r="D501" s="1010" t="s">
        <v>4</v>
      </c>
    </row>
    <row r="502" spans="4:4">
      <c r="D502" s="1010" t="s">
        <v>4</v>
      </c>
    </row>
    <row r="503" spans="4:4">
      <c r="D503" s="1010" t="s">
        <v>4</v>
      </c>
    </row>
    <row r="504" spans="4:4">
      <c r="D504" s="1010" t="s">
        <v>4</v>
      </c>
    </row>
    <row r="505" spans="4:4">
      <c r="D505" s="1010" t="s">
        <v>4</v>
      </c>
    </row>
    <row r="506" spans="4:4">
      <c r="D506" s="1010" t="s">
        <v>4</v>
      </c>
    </row>
    <row r="507" spans="4:4">
      <c r="D507" s="1010" t="s">
        <v>4</v>
      </c>
    </row>
    <row r="508" spans="4:4">
      <c r="D508" s="1010" t="s">
        <v>4</v>
      </c>
    </row>
    <row r="509" spans="4:4">
      <c r="D509" s="1010" t="s">
        <v>4</v>
      </c>
    </row>
    <row r="510" spans="4:4">
      <c r="D510" s="1010" t="s">
        <v>4</v>
      </c>
    </row>
    <row r="511" spans="4:4">
      <c r="D511" s="1010" t="s">
        <v>4</v>
      </c>
    </row>
    <row r="512" spans="4:4">
      <c r="D512" s="1010" t="s">
        <v>4</v>
      </c>
    </row>
    <row r="513" spans="4:4">
      <c r="D513" s="1010" t="s">
        <v>4</v>
      </c>
    </row>
    <row r="514" spans="4:4">
      <c r="D514" s="1010" t="s">
        <v>4</v>
      </c>
    </row>
    <row r="515" spans="4:4">
      <c r="D515" s="1010" t="s">
        <v>4</v>
      </c>
    </row>
    <row r="516" spans="4:4">
      <c r="D516" s="1010" t="s">
        <v>4</v>
      </c>
    </row>
    <row r="517" spans="4:4">
      <c r="D517" s="1010" t="s">
        <v>4</v>
      </c>
    </row>
    <row r="518" spans="4:4">
      <c r="D518" s="1010" t="s">
        <v>4</v>
      </c>
    </row>
    <row r="519" spans="4:4">
      <c r="D519" s="1010" t="s">
        <v>4</v>
      </c>
    </row>
    <row r="520" spans="4:4">
      <c r="D520" s="1010" t="s">
        <v>4</v>
      </c>
    </row>
    <row r="521" spans="4:4">
      <c r="D521" s="1010" t="s">
        <v>4</v>
      </c>
    </row>
    <row r="522" spans="4:4">
      <c r="D522" s="1010" t="s">
        <v>4</v>
      </c>
    </row>
    <row r="523" spans="4:4">
      <c r="D523" s="1010" t="s">
        <v>4</v>
      </c>
    </row>
    <row r="524" spans="4:4">
      <c r="D524" s="1010" t="s">
        <v>4</v>
      </c>
    </row>
    <row r="525" spans="4:4">
      <c r="D525" s="1010" t="s">
        <v>4</v>
      </c>
    </row>
    <row r="526" spans="4:4">
      <c r="D526" s="1010" t="s">
        <v>4</v>
      </c>
    </row>
    <row r="527" spans="4:4">
      <c r="D527" s="1010" t="s">
        <v>4</v>
      </c>
    </row>
    <row r="528" spans="4:4">
      <c r="D528" s="1010" t="s">
        <v>4</v>
      </c>
    </row>
    <row r="529" spans="4:4">
      <c r="D529" s="1010" t="s">
        <v>4</v>
      </c>
    </row>
    <row r="530" spans="4:4">
      <c r="D530" s="1010" t="s">
        <v>4</v>
      </c>
    </row>
    <row r="531" spans="4:4">
      <c r="D531" s="1010" t="s">
        <v>4</v>
      </c>
    </row>
    <row r="532" spans="4:4">
      <c r="D532" s="1010" t="s">
        <v>4</v>
      </c>
    </row>
    <row r="533" spans="4:4">
      <c r="D533" s="1010" t="s">
        <v>4</v>
      </c>
    </row>
    <row r="534" spans="4:4">
      <c r="D534" s="1010" t="s">
        <v>4</v>
      </c>
    </row>
    <row r="535" spans="4:4">
      <c r="D535" s="1010" t="s">
        <v>4</v>
      </c>
    </row>
    <row r="536" spans="4:4">
      <c r="D536" s="1010" t="s">
        <v>4</v>
      </c>
    </row>
    <row r="537" spans="4:4">
      <c r="D537" s="1010" t="s">
        <v>4</v>
      </c>
    </row>
    <row r="538" spans="4:4">
      <c r="D538" s="1010" t="s">
        <v>4</v>
      </c>
    </row>
    <row r="539" spans="4:4">
      <c r="D539" s="1010" t="s">
        <v>4</v>
      </c>
    </row>
    <row r="540" spans="4:4">
      <c r="D540" s="1010" t="s">
        <v>4</v>
      </c>
    </row>
    <row r="541" spans="4:4">
      <c r="D541" s="1010" t="s">
        <v>4</v>
      </c>
    </row>
    <row r="542" spans="4:4">
      <c r="D542" s="1010" t="s">
        <v>4</v>
      </c>
    </row>
    <row r="543" spans="4:4">
      <c r="D543" s="1010" t="s">
        <v>4</v>
      </c>
    </row>
    <row r="544" spans="4:4">
      <c r="D544" s="1010" t="s">
        <v>4</v>
      </c>
    </row>
    <row r="545" spans="4:4">
      <c r="D545" s="1010" t="s">
        <v>4</v>
      </c>
    </row>
    <row r="546" spans="4:4">
      <c r="D546" s="1010" t="s">
        <v>4</v>
      </c>
    </row>
    <row r="547" spans="4:4">
      <c r="D547" s="1010" t="s">
        <v>4</v>
      </c>
    </row>
    <row r="548" spans="4:4">
      <c r="D548" s="1010" t="s">
        <v>4</v>
      </c>
    </row>
    <row r="549" spans="4:4">
      <c r="D549" s="1010" t="s">
        <v>4</v>
      </c>
    </row>
    <row r="550" spans="4:4">
      <c r="D550" s="1010" t="s">
        <v>4</v>
      </c>
    </row>
    <row r="551" spans="4:4">
      <c r="D551" s="1010" t="s">
        <v>4</v>
      </c>
    </row>
    <row r="552" spans="4:4">
      <c r="D552" s="1010" t="s">
        <v>4</v>
      </c>
    </row>
    <row r="553" spans="4:4">
      <c r="D553" s="1010" t="s">
        <v>4</v>
      </c>
    </row>
    <row r="554" spans="4:4">
      <c r="D554" s="1010" t="s">
        <v>4</v>
      </c>
    </row>
    <row r="555" spans="4:4">
      <c r="D555" s="1010" t="s">
        <v>4</v>
      </c>
    </row>
    <row r="556" spans="4:4">
      <c r="D556" s="1010" t="s">
        <v>4</v>
      </c>
    </row>
    <row r="557" spans="4:4">
      <c r="D557" s="1010" t="s">
        <v>4</v>
      </c>
    </row>
    <row r="558" spans="4:4">
      <c r="D558" s="1010" t="s">
        <v>4</v>
      </c>
    </row>
    <row r="559" spans="4:4">
      <c r="D559" s="1010" t="s">
        <v>4</v>
      </c>
    </row>
    <row r="560" spans="4:4">
      <c r="D560" s="1010" t="s">
        <v>4</v>
      </c>
    </row>
    <row r="561" spans="4:4">
      <c r="D561" s="1010" t="s">
        <v>4</v>
      </c>
    </row>
    <row r="562" spans="4:4">
      <c r="D562" s="1010" t="s">
        <v>4</v>
      </c>
    </row>
    <row r="563" spans="4:4">
      <c r="D563" s="1010" t="s">
        <v>4</v>
      </c>
    </row>
    <row r="564" spans="4:4">
      <c r="D564" s="1010" t="s">
        <v>4</v>
      </c>
    </row>
    <row r="565" spans="4:4">
      <c r="D565" s="1010" t="s">
        <v>4</v>
      </c>
    </row>
    <row r="566" spans="4:4">
      <c r="D566" s="1010" t="s">
        <v>4</v>
      </c>
    </row>
    <row r="567" spans="4:4">
      <c r="D567" s="1010" t="s">
        <v>4</v>
      </c>
    </row>
    <row r="568" spans="4:4">
      <c r="D568" s="1010" t="s">
        <v>4</v>
      </c>
    </row>
    <row r="569" spans="4:4">
      <c r="D569" s="1010" t="s">
        <v>4</v>
      </c>
    </row>
    <row r="570" spans="4:4">
      <c r="D570" s="1010" t="s">
        <v>4</v>
      </c>
    </row>
    <row r="571" spans="4:4">
      <c r="D571" s="1010" t="s">
        <v>4</v>
      </c>
    </row>
    <row r="572" spans="4:4">
      <c r="D572" s="1010" t="s">
        <v>4</v>
      </c>
    </row>
    <row r="573" spans="4:4">
      <c r="D573" s="1010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61" orientation="landscape" useFirstPageNumber="1" r:id="rId1"/>
  <headerFooter alignWithMargins="0">
    <oddHeader>&amp;C&amp;"Arial,Normalny"&amp;12-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C45"/>
  <sheetViews>
    <sheetView showGridLines="0" zoomScale="75" zoomScaleNormal="75" workbookViewId="0">
      <selection activeCell="K28" sqref="K28"/>
    </sheetView>
  </sheetViews>
  <sheetFormatPr defaultColWidth="12.5703125" defaultRowHeight="15"/>
  <cols>
    <col min="1" max="1" width="4.85546875" style="1013" customWidth="1"/>
    <col min="2" max="2" width="1.7109375" style="1013" customWidth="1"/>
    <col min="3" max="3" width="55" style="1013" customWidth="1"/>
    <col min="4" max="4" width="20.140625" style="1013" customWidth="1"/>
    <col min="5" max="8" width="21.42578125" style="1013" customWidth="1"/>
    <col min="9" max="256" width="12.5703125" style="1013"/>
    <col min="257" max="257" width="4.85546875" style="1013" customWidth="1"/>
    <col min="258" max="258" width="1.7109375" style="1013" customWidth="1"/>
    <col min="259" max="259" width="55" style="1013" customWidth="1"/>
    <col min="260" max="260" width="20.140625" style="1013" customWidth="1"/>
    <col min="261" max="264" width="21.42578125" style="1013" customWidth="1"/>
    <col min="265" max="512" width="12.5703125" style="1013"/>
    <col min="513" max="513" width="4.85546875" style="1013" customWidth="1"/>
    <col min="514" max="514" width="1.7109375" style="1013" customWidth="1"/>
    <col min="515" max="515" width="55" style="1013" customWidth="1"/>
    <col min="516" max="516" width="20.140625" style="1013" customWidth="1"/>
    <col min="517" max="520" width="21.42578125" style="1013" customWidth="1"/>
    <col min="521" max="768" width="12.5703125" style="1013"/>
    <col min="769" max="769" width="4.85546875" style="1013" customWidth="1"/>
    <col min="770" max="770" width="1.7109375" style="1013" customWidth="1"/>
    <col min="771" max="771" width="55" style="1013" customWidth="1"/>
    <col min="772" max="772" width="20.140625" style="1013" customWidth="1"/>
    <col min="773" max="776" width="21.42578125" style="1013" customWidth="1"/>
    <col min="777" max="1024" width="12.5703125" style="1013"/>
    <col min="1025" max="1025" width="4.85546875" style="1013" customWidth="1"/>
    <col min="1026" max="1026" width="1.7109375" style="1013" customWidth="1"/>
    <col min="1027" max="1027" width="55" style="1013" customWidth="1"/>
    <col min="1028" max="1028" width="20.140625" style="1013" customWidth="1"/>
    <col min="1029" max="1032" width="21.42578125" style="1013" customWidth="1"/>
    <col min="1033" max="1280" width="12.5703125" style="1013"/>
    <col min="1281" max="1281" width="4.85546875" style="1013" customWidth="1"/>
    <col min="1282" max="1282" width="1.7109375" style="1013" customWidth="1"/>
    <col min="1283" max="1283" width="55" style="1013" customWidth="1"/>
    <col min="1284" max="1284" width="20.140625" style="1013" customWidth="1"/>
    <col min="1285" max="1288" width="21.42578125" style="1013" customWidth="1"/>
    <col min="1289" max="1536" width="12.5703125" style="1013"/>
    <col min="1537" max="1537" width="4.85546875" style="1013" customWidth="1"/>
    <col min="1538" max="1538" width="1.7109375" style="1013" customWidth="1"/>
    <col min="1539" max="1539" width="55" style="1013" customWidth="1"/>
    <col min="1540" max="1540" width="20.140625" style="1013" customWidth="1"/>
    <col min="1541" max="1544" width="21.42578125" style="1013" customWidth="1"/>
    <col min="1545" max="1792" width="12.5703125" style="1013"/>
    <col min="1793" max="1793" width="4.85546875" style="1013" customWidth="1"/>
    <col min="1794" max="1794" width="1.7109375" style="1013" customWidth="1"/>
    <col min="1795" max="1795" width="55" style="1013" customWidth="1"/>
    <col min="1796" max="1796" width="20.140625" style="1013" customWidth="1"/>
    <col min="1797" max="1800" width="21.42578125" style="1013" customWidth="1"/>
    <col min="1801" max="2048" width="12.5703125" style="1013"/>
    <col min="2049" max="2049" width="4.85546875" style="1013" customWidth="1"/>
    <col min="2050" max="2050" width="1.7109375" style="1013" customWidth="1"/>
    <col min="2051" max="2051" width="55" style="1013" customWidth="1"/>
    <col min="2052" max="2052" width="20.140625" style="1013" customWidth="1"/>
    <col min="2053" max="2056" width="21.42578125" style="1013" customWidth="1"/>
    <col min="2057" max="2304" width="12.5703125" style="1013"/>
    <col min="2305" max="2305" width="4.85546875" style="1013" customWidth="1"/>
    <col min="2306" max="2306" width="1.7109375" style="1013" customWidth="1"/>
    <col min="2307" max="2307" width="55" style="1013" customWidth="1"/>
    <col min="2308" max="2308" width="20.140625" style="1013" customWidth="1"/>
    <col min="2309" max="2312" width="21.42578125" style="1013" customWidth="1"/>
    <col min="2313" max="2560" width="12.5703125" style="1013"/>
    <col min="2561" max="2561" width="4.85546875" style="1013" customWidth="1"/>
    <col min="2562" max="2562" width="1.7109375" style="1013" customWidth="1"/>
    <col min="2563" max="2563" width="55" style="1013" customWidth="1"/>
    <col min="2564" max="2564" width="20.140625" style="1013" customWidth="1"/>
    <col min="2565" max="2568" width="21.42578125" style="1013" customWidth="1"/>
    <col min="2569" max="2816" width="12.5703125" style="1013"/>
    <col min="2817" max="2817" width="4.85546875" style="1013" customWidth="1"/>
    <col min="2818" max="2818" width="1.7109375" style="1013" customWidth="1"/>
    <col min="2819" max="2819" width="55" style="1013" customWidth="1"/>
    <col min="2820" max="2820" width="20.140625" style="1013" customWidth="1"/>
    <col min="2821" max="2824" width="21.42578125" style="1013" customWidth="1"/>
    <col min="2825" max="3072" width="12.5703125" style="1013"/>
    <col min="3073" max="3073" width="4.85546875" style="1013" customWidth="1"/>
    <col min="3074" max="3074" width="1.7109375" style="1013" customWidth="1"/>
    <col min="3075" max="3075" width="55" style="1013" customWidth="1"/>
    <col min="3076" max="3076" width="20.140625" style="1013" customWidth="1"/>
    <col min="3077" max="3080" width="21.42578125" style="1013" customWidth="1"/>
    <col min="3081" max="3328" width="12.5703125" style="1013"/>
    <col min="3329" max="3329" width="4.85546875" style="1013" customWidth="1"/>
    <col min="3330" max="3330" width="1.7109375" style="1013" customWidth="1"/>
    <col min="3331" max="3331" width="55" style="1013" customWidth="1"/>
    <col min="3332" max="3332" width="20.140625" style="1013" customWidth="1"/>
    <col min="3333" max="3336" width="21.42578125" style="1013" customWidth="1"/>
    <col min="3337" max="3584" width="12.5703125" style="1013"/>
    <col min="3585" max="3585" width="4.85546875" style="1013" customWidth="1"/>
    <col min="3586" max="3586" width="1.7109375" style="1013" customWidth="1"/>
    <col min="3587" max="3587" width="55" style="1013" customWidth="1"/>
    <col min="3588" max="3588" width="20.140625" style="1013" customWidth="1"/>
    <col min="3589" max="3592" width="21.42578125" style="1013" customWidth="1"/>
    <col min="3593" max="3840" width="12.5703125" style="1013"/>
    <col min="3841" max="3841" width="4.85546875" style="1013" customWidth="1"/>
    <col min="3842" max="3842" width="1.7109375" style="1013" customWidth="1"/>
    <col min="3843" max="3843" width="55" style="1013" customWidth="1"/>
    <col min="3844" max="3844" width="20.140625" style="1013" customWidth="1"/>
    <col min="3845" max="3848" width="21.42578125" style="1013" customWidth="1"/>
    <col min="3849" max="4096" width="12.5703125" style="1013"/>
    <col min="4097" max="4097" width="4.85546875" style="1013" customWidth="1"/>
    <col min="4098" max="4098" width="1.7109375" style="1013" customWidth="1"/>
    <col min="4099" max="4099" width="55" style="1013" customWidth="1"/>
    <col min="4100" max="4100" width="20.140625" style="1013" customWidth="1"/>
    <col min="4101" max="4104" width="21.42578125" style="1013" customWidth="1"/>
    <col min="4105" max="4352" width="12.5703125" style="1013"/>
    <col min="4353" max="4353" width="4.85546875" style="1013" customWidth="1"/>
    <col min="4354" max="4354" width="1.7109375" style="1013" customWidth="1"/>
    <col min="4355" max="4355" width="55" style="1013" customWidth="1"/>
    <col min="4356" max="4356" width="20.140625" style="1013" customWidth="1"/>
    <col min="4357" max="4360" width="21.42578125" style="1013" customWidth="1"/>
    <col min="4361" max="4608" width="12.5703125" style="1013"/>
    <col min="4609" max="4609" width="4.85546875" style="1013" customWidth="1"/>
    <col min="4610" max="4610" width="1.7109375" style="1013" customWidth="1"/>
    <col min="4611" max="4611" width="55" style="1013" customWidth="1"/>
    <col min="4612" max="4612" width="20.140625" style="1013" customWidth="1"/>
    <col min="4613" max="4616" width="21.42578125" style="1013" customWidth="1"/>
    <col min="4617" max="4864" width="12.5703125" style="1013"/>
    <col min="4865" max="4865" width="4.85546875" style="1013" customWidth="1"/>
    <col min="4866" max="4866" width="1.7109375" style="1013" customWidth="1"/>
    <col min="4867" max="4867" width="55" style="1013" customWidth="1"/>
    <col min="4868" max="4868" width="20.140625" style="1013" customWidth="1"/>
    <col min="4869" max="4872" width="21.42578125" style="1013" customWidth="1"/>
    <col min="4873" max="5120" width="12.5703125" style="1013"/>
    <col min="5121" max="5121" width="4.85546875" style="1013" customWidth="1"/>
    <col min="5122" max="5122" width="1.7109375" style="1013" customWidth="1"/>
    <col min="5123" max="5123" width="55" style="1013" customWidth="1"/>
    <col min="5124" max="5124" width="20.140625" style="1013" customWidth="1"/>
    <col min="5125" max="5128" width="21.42578125" style="1013" customWidth="1"/>
    <col min="5129" max="5376" width="12.5703125" style="1013"/>
    <col min="5377" max="5377" width="4.85546875" style="1013" customWidth="1"/>
    <col min="5378" max="5378" width="1.7109375" style="1013" customWidth="1"/>
    <col min="5379" max="5379" width="55" style="1013" customWidth="1"/>
    <col min="5380" max="5380" width="20.140625" style="1013" customWidth="1"/>
    <col min="5381" max="5384" width="21.42578125" style="1013" customWidth="1"/>
    <col min="5385" max="5632" width="12.5703125" style="1013"/>
    <col min="5633" max="5633" width="4.85546875" style="1013" customWidth="1"/>
    <col min="5634" max="5634" width="1.7109375" style="1013" customWidth="1"/>
    <col min="5635" max="5635" width="55" style="1013" customWidth="1"/>
    <col min="5636" max="5636" width="20.140625" style="1013" customWidth="1"/>
    <col min="5637" max="5640" width="21.42578125" style="1013" customWidth="1"/>
    <col min="5641" max="5888" width="12.5703125" style="1013"/>
    <col min="5889" max="5889" width="4.85546875" style="1013" customWidth="1"/>
    <col min="5890" max="5890" width="1.7109375" style="1013" customWidth="1"/>
    <col min="5891" max="5891" width="55" style="1013" customWidth="1"/>
    <col min="5892" max="5892" width="20.140625" style="1013" customWidth="1"/>
    <col min="5893" max="5896" width="21.42578125" style="1013" customWidth="1"/>
    <col min="5897" max="6144" width="12.5703125" style="1013"/>
    <col min="6145" max="6145" width="4.85546875" style="1013" customWidth="1"/>
    <col min="6146" max="6146" width="1.7109375" style="1013" customWidth="1"/>
    <col min="6147" max="6147" width="55" style="1013" customWidth="1"/>
    <col min="6148" max="6148" width="20.140625" style="1013" customWidth="1"/>
    <col min="6149" max="6152" width="21.42578125" style="1013" customWidth="1"/>
    <col min="6153" max="6400" width="12.5703125" style="1013"/>
    <col min="6401" max="6401" width="4.85546875" style="1013" customWidth="1"/>
    <col min="6402" max="6402" width="1.7109375" style="1013" customWidth="1"/>
    <col min="6403" max="6403" width="55" style="1013" customWidth="1"/>
    <col min="6404" max="6404" width="20.140625" style="1013" customWidth="1"/>
    <col min="6405" max="6408" width="21.42578125" style="1013" customWidth="1"/>
    <col min="6409" max="6656" width="12.5703125" style="1013"/>
    <col min="6657" max="6657" width="4.85546875" style="1013" customWidth="1"/>
    <col min="6658" max="6658" width="1.7109375" style="1013" customWidth="1"/>
    <col min="6659" max="6659" width="55" style="1013" customWidth="1"/>
    <col min="6660" max="6660" width="20.140625" style="1013" customWidth="1"/>
    <col min="6661" max="6664" width="21.42578125" style="1013" customWidth="1"/>
    <col min="6665" max="6912" width="12.5703125" style="1013"/>
    <col min="6913" max="6913" width="4.85546875" style="1013" customWidth="1"/>
    <col min="6914" max="6914" width="1.7109375" style="1013" customWidth="1"/>
    <col min="6915" max="6915" width="55" style="1013" customWidth="1"/>
    <col min="6916" max="6916" width="20.140625" style="1013" customWidth="1"/>
    <col min="6917" max="6920" width="21.42578125" style="1013" customWidth="1"/>
    <col min="6921" max="7168" width="12.5703125" style="1013"/>
    <col min="7169" max="7169" width="4.85546875" style="1013" customWidth="1"/>
    <col min="7170" max="7170" width="1.7109375" style="1013" customWidth="1"/>
    <col min="7171" max="7171" width="55" style="1013" customWidth="1"/>
    <col min="7172" max="7172" width="20.140625" style="1013" customWidth="1"/>
    <col min="7173" max="7176" width="21.42578125" style="1013" customWidth="1"/>
    <col min="7177" max="7424" width="12.5703125" style="1013"/>
    <col min="7425" max="7425" width="4.85546875" style="1013" customWidth="1"/>
    <col min="7426" max="7426" width="1.7109375" style="1013" customWidth="1"/>
    <col min="7427" max="7427" width="55" style="1013" customWidth="1"/>
    <col min="7428" max="7428" width="20.140625" style="1013" customWidth="1"/>
    <col min="7429" max="7432" width="21.42578125" style="1013" customWidth="1"/>
    <col min="7433" max="7680" width="12.5703125" style="1013"/>
    <col min="7681" max="7681" width="4.85546875" style="1013" customWidth="1"/>
    <col min="7682" max="7682" width="1.7109375" style="1013" customWidth="1"/>
    <col min="7683" max="7683" width="55" style="1013" customWidth="1"/>
    <col min="7684" max="7684" width="20.140625" style="1013" customWidth="1"/>
    <col min="7685" max="7688" width="21.42578125" style="1013" customWidth="1"/>
    <col min="7689" max="7936" width="12.5703125" style="1013"/>
    <col min="7937" max="7937" width="4.85546875" style="1013" customWidth="1"/>
    <col min="7938" max="7938" width="1.7109375" style="1013" customWidth="1"/>
    <col min="7939" max="7939" width="55" style="1013" customWidth="1"/>
    <col min="7940" max="7940" width="20.140625" style="1013" customWidth="1"/>
    <col min="7941" max="7944" width="21.42578125" style="1013" customWidth="1"/>
    <col min="7945" max="8192" width="12.5703125" style="1013"/>
    <col min="8193" max="8193" width="4.85546875" style="1013" customWidth="1"/>
    <col min="8194" max="8194" width="1.7109375" style="1013" customWidth="1"/>
    <col min="8195" max="8195" width="55" style="1013" customWidth="1"/>
    <col min="8196" max="8196" width="20.140625" style="1013" customWidth="1"/>
    <col min="8197" max="8200" width="21.42578125" style="1013" customWidth="1"/>
    <col min="8201" max="8448" width="12.5703125" style="1013"/>
    <col min="8449" max="8449" width="4.85546875" style="1013" customWidth="1"/>
    <col min="8450" max="8450" width="1.7109375" style="1013" customWidth="1"/>
    <col min="8451" max="8451" width="55" style="1013" customWidth="1"/>
    <col min="8452" max="8452" width="20.140625" style="1013" customWidth="1"/>
    <col min="8453" max="8456" width="21.42578125" style="1013" customWidth="1"/>
    <col min="8457" max="8704" width="12.5703125" style="1013"/>
    <col min="8705" max="8705" width="4.85546875" style="1013" customWidth="1"/>
    <col min="8706" max="8706" width="1.7109375" style="1013" customWidth="1"/>
    <col min="8707" max="8707" width="55" style="1013" customWidth="1"/>
    <col min="8708" max="8708" width="20.140625" style="1013" customWidth="1"/>
    <col min="8709" max="8712" width="21.42578125" style="1013" customWidth="1"/>
    <col min="8713" max="8960" width="12.5703125" style="1013"/>
    <col min="8961" max="8961" width="4.85546875" style="1013" customWidth="1"/>
    <col min="8962" max="8962" width="1.7109375" style="1013" customWidth="1"/>
    <col min="8963" max="8963" width="55" style="1013" customWidth="1"/>
    <col min="8964" max="8964" width="20.140625" style="1013" customWidth="1"/>
    <col min="8965" max="8968" width="21.42578125" style="1013" customWidth="1"/>
    <col min="8969" max="9216" width="12.5703125" style="1013"/>
    <col min="9217" max="9217" width="4.85546875" style="1013" customWidth="1"/>
    <col min="9218" max="9218" width="1.7109375" style="1013" customWidth="1"/>
    <col min="9219" max="9219" width="55" style="1013" customWidth="1"/>
    <col min="9220" max="9220" width="20.140625" style="1013" customWidth="1"/>
    <col min="9221" max="9224" width="21.42578125" style="1013" customWidth="1"/>
    <col min="9225" max="9472" width="12.5703125" style="1013"/>
    <col min="9473" max="9473" width="4.85546875" style="1013" customWidth="1"/>
    <col min="9474" max="9474" width="1.7109375" style="1013" customWidth="1"/>
    <col min="9475" max="9475" width="55" style="1013" customWidth="1"/>
    <col min="9476" max="9476" width="20.140625" style="1013" customWidth="1"/>
    <col min="9477" max="9480" width="21.42578125" style="1013" customWidth="1"/>
    <col min="9481" max="9728" width="12.5703125" style="1013"/>
    <col min="9729" max="9729" width="4.85546875" style="1013" customWidth="1"/>
    <col min="9730" max="9730" width="1.7109375" style="1013" customWidth="1"/>
    <col min="9731" max="9731" width="55" style="1013" customWidth="1"/>
    <col min="9732" max="9732" width="20.140625" style="1013" customWidth="1"/>
    <col min="9733" max="9736" width="21.42578125" style="1013" customWidth="1"/>
    <col min="9737" max="9984" width="12.5703125" style="1013"/>
    <col min="9985" max="9985" width="4.85546875" style="1013" customWidth="1"/>
    <col min="9986" max="9986" width="1.7109375" style="1013" customWidth="1"/>
    <col min="9987" max="9987" width="55" style="1013" customWidth="1"/>
    <col min="9988" max="9988" width="20.140625" style="1013" customWidth="1"/>
    <col min="9989" max="9992" width="21.42578125" style="1013" customWidth="1"/>
    <col min="9993" max="10240" width="12.5703125" style="1013"/>
    <col min="10241" max="10241" width="4.85546875" style="1013" customWidth="1"/>
    <col min="10242" max="10242" width="1.7109375" style="1013" customWidth="1"/>
    <col min="10243" max="10243" width="55" style="1013" customWidth="1"/>
    <col min="10244" max="10244" width="20.140625" style="1013" customWidth="1"/>
    <col min="10245" max="10248" width="21.42578125" style="1013" customWidth="1"/>
    <col min="10249" max="10496" width="12.5703125" style="1013"/>
    <col min="10497" max="10497" width="4.85546875" style="1013" customWidth="1"/>
    <col min="10498" max="10498" width="1.7109375" style="1013" customWidth="1"/>
    <col min="10499" max="10499" width="55" style="1013" customWidth="1"/>
    <col min="10500" max="10500" width="20.140625" style="1013" customWidth="1"/>
    <col min="10501" max="10504" width="21.42578125" style="1013" customWidth="1"/>
    <col min="10505" max="10752" width="12.5703125" style="1013"/>
    <col min="10753" max="10753" width="4.85546875" style="1013" customWidth="1"/>
    <col min="10754" max="10754" width="1.7109375" style="1013" customWidth="1"/>
    <col min="10755" max="10755" width="55" style="1013" customWidth="1"/>
    <col min="10756" max="10756" width="20.140625" style="1013" customWidth="1"/>
    <col min="10757" max="10760" width="21.42578125" style="1013" customWidth="1"/>
    <col min="10761" max="11008" width="12.5703125" style="1013"/>
    <col min="11009" max="11009" width="4.85546875" style="1013" customWidth="1"/>
    <col min="11010" max="11010" width="1.7109375" style="1013" customWidth="1"/>
    <col min="11011" max="11011" width="55" style="1013" customWidth="1"/>
    <col min="11012" max="11012" width="20.140625" style="1013" customWidth="1"/>
    <col min="11013" max="11016" width="21.42578125" style="1013" customWidth="1"/>
    <col min="11017" max="11264" width="12.5703125" style="1013"/>
    <col min="11265" max="11265" width="4.85546875" style="1013" customWidth="1"/>
    <col min="11266" max="11266" width="1.7109375" style="1013" customWidth="1"/>
    <col min="11267" max="11267" width="55" style="1013" customWidth="1"/>
    <col min="11268" max="11268" width="20.140625" style="1013" customWidth="1"/>
    <col min="11269" max="11272" width="21.42578125" style="1013" customWidth="1"/>
    <col min="11273" max="11520" width="12.5703125" style="1013"/>
    <col min="11521" max="11521" width="4.85546875" style="1013" customWidth="1"/>
    <col min="11522" max="11522" width="1.7109375" style="1013" customWidth="1"/>
    <col min="11523" max="11523" width="55" style="1013" customWidth="1"/>
    <col min="11524" max="11524" width="20.140625" style="1013" customWidth="1"/>
    <col min="11525" max="11528" width="21.42578125" style="1013" customWidth="1"/>
    <col min="11529" max="11776" width="12.5703125" style="1013"/>
    <col min="11777" max="11777" width="4.85546875" style="1013" customWidth="1"/>
    <col min="11778" max="11778" width="1.7109375" style="1013" customWidth="1"/>
    <col min="11779" max="11779" width="55" style="1013" customWidth="1"/>
    <col min="11780" max="11780" width="20.140625" style="1013" customWidth="1"/>
    <col min="11781" max="11784" width="21.42578125" style="1013" customWidth="1"/>
    <col min="11785" max="12032" width="12.5703125" style="1013"/>
    <col min="12033" max="12033" width="4.85546875" style="1013" customWidth="1"/>
    <col min="12034" max="12034" width="1.7109375" style="1013" customWidth="1"/>
    <col min="12035" max="12035" width="55" style="1013" customWidth="1"/>
    <col min="12036" max="12036" width="20.140625" style="1013" customWidth="1"/>
    <col min="12037" max="12040" width="21.42578125" style="1013" customWidth="1"/>
    <col min="12041" max="12288" width="12.5703125" style="1013"/>
    <col min="12289" max="12289" width="4.85546875" style="1013" customWidth="1"/>
    <col min="12290" max="12290" width="1.7109375" style="1013" customWidth="1"/>
    <col min="12291" max="12291" width="55" style="1013" customWidth="1"/>
    <col min="12292" max="12292" width="20.140625" style="1013" customWidth="1"/>
    <col min="12293" max="12296" width="21.42578125" style="1013" customWidth="1"/>
    <col min="12297" max="12544" width="12.5703125" style="1013"/>
    <col min="12545" max="12545" width="4.85546875" style="1013" customWidth="1"/>
    <col min="12546" max="12546" width="1.7109375" style="1013" customWidth="1"/>
    <col min="12547" max="12547" width="55" style="1013" customWidth="1"/>
    <col min="12548" max="12548" width="20.140625" style="1013" customWidth="1"/>
    <col min="12549" max="12552" width="21.42578125" style="1013" customWidth="1"/>
    <col min="12553" max="12800" width="12.5703125" style="1013"/>
    <col min="12801" max="12801" width="4.85546875" style="1013" customWidth="1"/>
    <col min="12802" max="12802" width="1.7109375" style="1013" customWidth="1"/>
    <col min="12803" max="12803" width="55" style="1013" customWidth="1"/>
    <col min="12804" max="12804" width="20.140625" style="1013" customWidth="1"/>
    <col min="12805" max="12808" width="21.42578125" style="1013" customWidth="1"/>
    <col min="12809" max="13056" width="12.5703125" style="1013"/>
    <col min="13057" max="13057" width="4.85546875" style="1013" customWidth="1"/>
    <col min="13058" max="13058" width="1.7109375" style="1013" customWidth="1"/>
    <col min="13059" max="13059" width="55" style="1013" customWidth="1"/>
    <col min="13060" max="13060" width="20.140625" style="1013" customWidth="1"/>
    <col min="13061" max="13064" width="21.42578125" style="1013" customWidth="1"/>
    <col min="13065" max="13312" width="12.5703125" style="1013"/>
    <col min="13313" max="13313" width="4.85546875" style="1013" customWidth="1"/>
    <col min="13314" max="13314" width="1.7109375" style="1013" customWidth="1"/>
    <col min="13315" max="13315" width="55" style="1013" customWidth="1"/>
    <col min="13316" max="13316" width="20.140625" style="1013" customWidth="1"/>
    <col min="13317" max="13320" width="21.42578125" style="1013" customWidth="1"/>
    <col min="13321" max="13568" width="12.5703125" style="1013"/>
    <col min="13569" max="13569" width="4.85546875" style="1013" customWidth="1"/>
    <col min="13570" max="13570" width="1.7109375" style="1013" customWidth="1"/>
    <col min="13571" max="13571" width="55" style="1013" customWidth="1"/>
    <col min="13572" max="13572" width="20.140625" style="1013" customWidth="1"/>
    <col min="13573" max="13576" width="21.42578125" style="1013" customWidth="1"/>
    <col min="13577" max="13824" width="12.5703125" style="1013"/>
    <col min="13825" max="13825" width="4.85546875" style="1013" customWidth="1"/>
    <col min="13826" max="13826" width="1.7109375" style="1013" customWidth="1"/>
    <col min="13827" max="13827" width="55" style="1013" customWidth="1"/>
    <col min="13828" max="13828" width="20.140625" style="1013" customWidth="1"/>
    <col min="13829" max="13832" width="21.42578125" style="1013" customWidth="1"/>
    <col min="13833" max="14080" width="12.5703125" style="1013"/>
    <col min="14081" max="14081" width="4.85546875" style="1013" customWidth="1"/>
    <col min="14082" max="14082" width="1.7109375" style="1013" customWidth="1"/>
    <col min="14083" max="14083" width="55" style="1013" customWidth="1"/>
    <col min="14084" max="14084" width="20.140625" style="1013" customWidth="1"/>
    <col min="14085" max="14088" width="21.42578125" style="1013" customWidth="1"/>
    <col min="14089" max="14336" width="12.5703125" style="1013"/>
    <col min="14337" max="14337" width="4.85546875" style="1013" customWidth="1"/>
    <col min="14338" max="14338" width="1.7109375" style="1013" customWidth="1"/>
    <col min="14339" max="14339" width="55" style="1013" customWidth="1"/>
    <col min="14340" max="14340" width="20.140625" style="1013" customWidth="1"/>
    <col min="14341" max="14344" width="21.42578125" style="1013" customWidth="1"/>
    <col min="14345" max="14592" width="12.5703125" style="1013"/>
    <col min="14593" max="14593" width="4.85546875" style="1013" customWidth="1"/>
    <col min="14594" max="14594" width="1.7109375" style="1013" customWidth="1"/>
    <col min="14595" max="14595" width="55" style="1013" customWidth="1"/>
    <col min="14596" max="14596" width="20.140625" style="1013" customWidth="1"/>
    <col min="14597" max="14600" width="21.42578125" style="1013" customWidth="1"/>
    <col min="14601" max="14848" width="12.5703125" style="1013"/>
    <col min="14849" max="14849" width="4.85546875" style="1013" customWidth="1"/>
    <col min="14850" max="14850" width="1.7109375" style="1013" customWidth="1"/>
    <col min="14851" max="14851" width="55" style="1013" customWidth="1"/>
    <col min="14852" max="14852" width="20.140625" style="1013" customWidth="1"/>
    <col min="14853" max="14856" width="21.42578125" style="1013" customWidth="1"/>
    <col min="14857" max="15104" width="12.5703125" style="1013"/>
    <col min="15105" max="15105" width="4.85546875" style="1013" customWidth="1"/>
    <col min="15106" max="15106" width="1.7109375" style="1013" customWidth="1"/>
    <col min="15107" max="15107" width="55" style="1013" customWidth="1"/>
    <col min="15108" max="15108" width="20.140625" style="1013" customWidth="1"/>
    <col min="15109" max="15112" width="21.42578125" style="1013" customWidth="1"/>
    <col min="15113" max="15360" width="12.5703125" style="1013"/>
    <col min="15361" max="15361" width="4.85546875" style="1013" customWidth="1"/>
    <col min="15362" max="15362" width="1.7109375" style="1013" customWidth="1"/>
    <col min="15363" max="15363" width="55" style="1013" customWidth="1"/>
    <col min="15364" max="15364" width="20.140625" style="1013" customWidth="1"/>
    <col min="15365" max="15368" width="21.42578125" style="1013" customWidth="1"/>
    <col min="15369" max="15616" width="12.5703125" style="1013"/>
    <col min="15617" max="15617" width="4.85546875" style="1013" customWidth="1"/>
    <col min="15618" max="15618" width="1.7109375" style="1013" customWidth="1"/>
    <col min="15619" max="15619" width="55" style="1013" customWidth="1"/>
    <col min="15620" max="15620" width="20.140625" style="1013" customWidth="1"/>
    <col min="15621" max="15624" width="21.42578125" style="1013" customWidth="1"/>
    <col min="15625" max="15872" width="12.5703125" style="1013"/>
    <col min="15873" max="15873" width="4.85546875" style="1013" customWidth="1"/>
    <col min="15874" max="15874" width="1.7109375" style="1013" customWidth="1"/>
    <col min="15875" max="15875" width="55" style="1013" customWidth="1"/>
    <col min="15876" max="15876" width="20.140625" style="1013" customWidth="1"/>
    <col min="15877" max="15880" width="21.42578125" style="1013" customWidth="1"/>
    <col min="15881" max="16128" width="12.5703125" style="1013"/>
    <col min="16129" max="16129" width="4.85546875" style="1013" customWidth="1"/>
    <col min="16130" max="16130" width="1.7109375" style="1013" customWidth="1"/>
    <col min="16131" max="16131" width="55" style="1013" customWidth="1"/>
    <col min="16132" max="16132" width="20.140625" style="1013" customWidth="1"/>
    <col min="16133" max="16136" width="21.42578125" style="1013" customWidth="1"/>
    <col min="16137" max="16384" width="12.5703125" style="1013"/>
  </cols>
  <sheetData>
    <row r="1" spans="1:29" ht="16.5" customHeight="1">
      <c r="A1" s="1601" t="s">
        <v>762</v>
      </c>
      <c r="B1" s="1601"/>
      <c r="C1" s="1601"/>
      <c r="D1" s="1011"/>
      <c r="E1" s="1011"/>
      <c r="F1" s="1011"/>
      <c r="G1" s="1012"/>
      <c r="H1" s="1012"/>
    </row>
    <row r="2" spans="1:29" ht="15.75" customHeight="1">
      <c r="A2" s="1602" t="s">
        <v>763</v>
      </c>
      <c r="B2" s="1602"/>
      <c r="C2" s="1602"/>
      <c r="D2" s="1602"/>
      <c r="E2" s="1602"/>
      <c r="F2" s="1602"/>
      <c r="G2" s="1602"/>
      <c r="H2" s="1602"/>
    </row>
    <row r="3" spans="1:29" ht="12" customHeight="1">
      <c r="A3" s="1011"/>
      <c r="B3" s="1011"/>
      <c r="C3" s="1014"/>
      <c r="D3" s="1015"/>
      <c r="E3" s="1015"/>
      <c r="F3" s="1015"/>
      <c r="G3" s="1016"/>
      <c r="H3" s="1016"/>
    </row>
    <row r="4" spans="1:29" ht="15" customHeight="1">
      <c r="A4" s="1017"/>
      <c r="B4" s="1017"/>
      <c r="C4" s="1014"/>
      <c r="D4" s="1015"/>
      <c r="E4" s="1015"/>
      <c r="F4" s="1015"/>
      <c r="G4" s="1016"/>
      <c r="H4" s="1018" t="s">
        <v>2</v>
      </c>
    </row>
    <row r="5" spans="1:29" ht="16.5" customHeight="1">
      <c r="A5" s="1019"/>
      <c r="B5" s="1012"/>
      <c r="C5" s="1020"/>
      <c r="D5" s="1603" t="s">
        <v>714</v>
      </c>
      <c r="E5" s="1604"/>
      <c r="F5" s="1605"/>
      <c r="G5" s="1606" t="s">
        <v>715</v>
      </c>
      <c r="H5" s="1607"/>
    </row>
    <row r="6" spans="1:29" ht="15" customHeight="1">
      <c r="A6" s="1021"/>
      <c r="B6" s="1012"/>
      <c r="C6" s="1022"/>
      <c r="D6" s="1594" t="s">
        <v>716</v>
      </c>
      <c r="E6" s="1595"/>
      <c r="F6" s="1596"/>
      <c r="G6" s="1575" t="s">
        <v>716</v>
      </c>
      <c r="H6" s="1577"/>
      <c r="J6" s="1023" t="s">
        <v>4</v>
      </c>
      <c r="K6" s="1023" t="s">
        <v>4</v>
      </c>
      <c r="L6" s="1023" t="s">
        <v>4</v>
      </c>
      <c r="M6" s="1023" t="s">
        <v>4</v>
      </c>
      <c r="V6" s="1023" t="s">
        <v>4</v>
      </c>
      <c r="W6" s="1023" t="s">
        <v>4</v>
      </c>
      <c r="X6" s="1023" t="s">
        <v>4</v>
      </c>
      <c r="Y6" s="1023" t="s">
        <v>4</v>
      </c>
    </row>
    <row r="7" spans="1:29" ht="15.75">
      <c r="A7" s="1021"/>
      <c r="B7" s="1012"/>
      <c r="C7" s="1024" t="s">
        <v>3</v>
      </c>
      <c r="D7" s="1025"/>
      <c r="E7" s="1026" t="s">
        <v>660</v>
      </c>
      <c r="F7" s="1027"/>
      <c r="G7" s="1028" t="s">
        <v>4</v>
      </c>
      <c r="H7" s="1029" t="s">
        <v>4</v>
      </c>
    </row>
    <row r="8" spans="1:29" ht="14.25" customHeight="1">
      <c r="A8" s="1021"/>
      <c r="B8" s="1012"/>
      <c r="C8" s="1030"/>
      <c r="D8" s="1031"/>
      <c r="E8" s="1032"/>
      <c r="F8" s="1033" t="s">
        <v>660</v>
      </c>
      <c r="G8" s="1034" t="s">
        <v>717</v>
      </c>
      <c r="H8" s="1029" t="s">
        <v>718</v>
      </c>
      <c r="J8" s="1023" t="s">
        <v>4</v>
      </c>
      <c r="K8" s="1023" t="s">
        <v>4</v>
      </c>
      <c r="L8" s="1023" t="s">
        <v>4</v>
      </c>
      <c r="M8" s="1023" t="s">
        <v>4</v>
      </c>
      <c r="V8" s="1023" t="s">
        <v>4</v>
      </c>
      <c r="W8" s="1023" t="s">
        <v>4</v>
      </c>
      <c r="X8" s="1023" t="s">
        <v>4</v>
      </c>
      <c r="Y8" s="1023" t="s">
        <v>4</v>
      </c>
    </row>
    <row r="9" spans="1:29" ht="14.25" customHeight="1">
      <c r="A9" s="1021"/>
      <c r="B9" s="1012"/>
      <c r="C9" s="1035"/>
      <c r="D9" s="1036" t="s">
        <v>719</v>
      </c>
      <c r="E9" s="1037" t="s">
        <v>720</v>
      </c>
      <c r="F9" s="1038" t="s">
        <v>721</v>
      </c>
      <c r="G9" s="1034" t="s">
        <v>722</v>
      </c>
      <c r="H9" s="1029" t="s">
        <v>723</v>
      </c>
    </row>
    <row r="10" spans="1:29" ht="14.25" customHeight="1">
      <c r="A10" s="1039"/>
      <c r="B10" s="1017"/>
      <c r="C10" s="1040"/>
      <c r="D10" s="1041"/>
      <c r="E10" s="1042"/>
      <c r="F10" s="1038" t="s">
        <v>724</v>
      </c>
      <c r="G10" s="1043" t="s">
        <v>725</v>
      </c>
      <c r="H10" s="1044"/>
      <c r="J10" s="1023" t="s">
        <v>4</v>
      </c>
      <c r="K10" s="1023" t="s">
        <v>4</v>
      </c>
      <c r="L10" s="1023" t="s">
        <v>4</v>
      </c>
      <c r="M10" s="1023" t="s">
        <v>4</v>
      </c>
      <c r="V10" s="1023" t="s">
        <v>4</v>
      </c>
      <c r="W10" s="1023" t="s">
        <v>4</v>
      </c>
      <c r="X10" s="1023" t="s">
        <v>4</v>
      </c>
      <c r="Y10" s="1023" t="s">
        <v>4</v>
      </c>
    </row>
    <row r="11" spans="1:29" ht="9.9499999999999993" customHeight="1">
      <c r="A11" s="1045"/>
      <c r="B11" s="1046"/>
      <c r="C11" s="1047" t="s">
        <v>464</v>
      </c>
      <c r="D11" s="1048">
        <v>2</v>
      </c>
      <c r="E11" s="1049">
        <v>3</v>
      </c>
      <c r="F11" s="1049">
        <v>4</v>
      </c>
      <c r="G11" s="1050">
        <v>5</v>
      </c>
      <c r="H11" s="1051">
        <v>6</v>
      </c>
    </row>
    <row r="12" spans="1:29" ht="15.75" customHeight="1">
      <c r="A12" s="1019"/>
      <c r="B12" s="1052"/>
      <c r="C12" s="1053" t="s">
        <v>4</v>
      </c>
      <c r="D12" s="1054" t="s">
        <v>4</v>
      </c>
      <c r="E12" s="1055" t="s">
        <v>125</v>
      </c>
      <c r="F12" s="1056"/>
      <c r="G12" s="1057" t="s">
        <v>4</v>
      </c>
      <c r="H12" s="1058" t="s">
        <v>125</v>
      </c>
      <c r="J12" s="1023" t="s">
        <v>4</v>
      </c>
      <c r="K12" s="1023" t="s">
        <v>4</v>
      </c>
      <c r="L12" s="1023" t="s">
        <v>4</v>
      </c>
      <c r="M12" s="1023" t="s">
        <v>4</v>
      </c>
      <c r="V12" s="1023" t="s">
        <v>4</v>
      </c>
      <c r="W12" s="1023" t="s">
        <v>4</v>
      </c>
      <c r="X12" s="1023" t="s">
        <v>4</v>
      </c>
      <c r="Y12" s="1023" t="s">
        <v>4</v>
      </c>
    </row>
    <row r="13" spans="1:29" ht="15.75">
      <c r="A13" s="1597" t="s">
        <v>41</v>
      </c>
      <c r="B13" s="1598"/>
      <c r="C13" s="1599"/>
      <c r="D13" s="1059">
        <v>87862.812350000022</v>
      </c>
      <c r="E13" s="1060">
        <v>22.552</v>
      </c>
      <c r="F13" s="1056">
        <v>0</v>
      </c>
      <c r="G13" s="1057">
        <v>22.552</v>
      </c>
      <c r="H13" s="1061">
        <v>0</v>
      </c>
    </row>
    <row r="14" spans="1:29" s="1067" customFormat="1" ht="24" customHeight="1">
      <c r="A14" s="1062" t="s">
        <v>50</v>
      </c>
      <c r="B14" s="1063" t="s">
        <v>48</v>
      </c>
      <c r="C14" s="1064" t="s">
        <v>764</v>
      </c>
      <c r="D14" s="1065">
        <v>7840.8813000000009</v>
      </c>
      <c r="E14" s="1056">
        <v>1.347</v>
      </c>
      <c r="F14" s="1056">
        <v>0</v>
      </c>
      <c r="G14" s="1066">
        <v>1.347</v>
      </c>
      <c r="H14" s="971">
        <v>0</v>
      </c>
      <c r="I14" s="1013"/>
      <c r="J14" s="1023" t="s">
        <v>4</v>
      </c>
      <c r="K14" s="1023" t="s">
        <v>4</v>
      </c>
      <c r="L14" s="1023" t="s">
        <v>4</v>
      </c>
      <c r="M14" s="1023" t="s">
        <v>4</v>
      </c>
      <c r="N14" s="1013"/>
      <c r="O14" s="1013"/>
      <c r="P14" s="1013"/>
      <c r="Q14" s="1013"/>
      <c r="R14" s="1013"/>
      <c r="S14" s="1013"/>
      <c r="T14" s="1013"/>
      <c r="U14" s="1013"/>
      <c r="V14" s="1023" t="s">
        <v>4</v>
      </c>
      <c r="W14" s="1023" t="s">
        <v>4</v>
      </c>
      <c r="X14" s="1023" t="s">
        <v>4</v>
      </c>
      <c r="Y14" s="1023" t="s">
        <v>4</v>
      </c>
      <c r="Z14" s="1013"/>
      <c r="AA14" s="1013"/>
      <c r="AB14" s="1013"/>
      <c r="AC14" s="1013"/>
    </row>
    <row r="15" spans="1:29" s="1067" customFormat="1" ht="24" customHeight="1">
      <c r="A15" s="1062" t="s">
        <v>765</v>
      </c>
      <c r="B15" s="1063" t="s">
        <v>48</v>
      </c>
      <c r="C15" s="1064" t="s">
        <v>766</v>
      </c>
      <c r="D15" s="1065">
        <v>6494.4700599999996</v>
      </c>
      <c r="E15" s="1056">
        <v>0</v>
      </c>
      <c r="F15" s="1056">
        <v>0</v>
      </c>
      <c r="G15" s="1066">
        <v>0</v>
      </c>
      <c r="H15" s="971">
        <v>0</v>
      </c>
      <c r="I15" s="1013"/>
      <c r="J15" s="1013"/>
      <c r="K15" s="1013"/>
      <c r="L15" s="1013"/>
      <c r="M15" s="1013"/>
      <c r="N15" s="1013"/>
      <c r="O15" s="1013"/>
      <c r="P15" s="1013"/>
      <c r="Q15" s="1013"/>
      <c r="R15" s="1013"/>
      <c r="S15" s="1013"/>
      <c r="T15" s="1013"/>
      <c r="U15" s="1013"/>
      <c r="V15" s="1013"/>
      <c r="W15" s="1013"/>
      <c r="X15" s="1013"/>
      <c r="Y15" s="1013"/>
      <c r="Z15" s="1013"/>
      <c r="AA15" s="1013"/>
      <c r="AB15" s="1013"/>
      <c r="AC15" s="1013"/>
    </row>
    <row r="16" spans="1:29" s="1067" customFormat="1" ht="24" customHeight="1">
      <c r="A16" s="1062" t="s">
        <v>767</v>
      </c>
      <c r="B16" s="1063" t="s">
        <v>48</v>
      </c>
      <c r="C16" s="1064" t="s">
        <v>768</v>
      </c>
      <c r="D16" s="1065">
        <v>2940.6954499999983</v>
      </c>
      <c r="E16" s="1056">
        <v>0</v>
      </c>
      <c r="F16" s="1056">
        <v>0</v>
      </c>
      <c r="G16" s="1068">
        <v>0</v>
      </c>
      <c r="H16" s="971">
        <v>0</v>
      </c>
      <c r="I16" s="1013"/>
      <c r="J16" s="1023" t="s">
        <v>4</v>
      </c>
      <c r="K16" s="1023" t="s">
        <v>4</v>
      </c>
      <c r="L16" s="1023" t="s">
        <v>4</v>
      </c>
      <c r="M16" s="1023" t="s">
        <v>4</v>
      </c>
      <c r="N16" s="1013"/>
      <c r="O16" s="1013"/>
      <c r="P16" s="1013"/>
      <c r="Q16" s="1013"/>
      <c r="R16" s="1013"/>
      <c r="S16" s="1013"/>
      <c r="T16" s="1013"/>
      <c r="U16" s="1013"/>
      <c r="V16" s="1023" t="s">
        <v>4</v>
      </c>
      <c r="W16" s="1023" t="s">
        <v>4</v>
      </c>
      <c r="X16" s="1023" t="s">
        <v>4</v>
      </c>
      <c r="Y16" s="1023" t="s">
        <v>4</v>
      </c>
      <c r="Z16" s="1013"/>
      <c r="AA16" s="1013"/>
      <c r="AB16" s="1013"/>
      <c r="AC16" s="1013"/>
    </row>
    <row r="17" spans="1:29" s="1067" customFormat="1" ht="24" customHeight="1">
      <c r="A17" s="1062" t="s">
        <v>62</v>
      </c>
      <c r="B17" s="1063" t="s">
        <v>48</v>
      </c>
      <c r="C17" s="1064" t="s">
        <v>769</v>
      </c>
      <c r="D17" s="1065">
        <v>2537.8414100000005</v>
      </c>
      <c r="E17" s="1056">
        <v>0</v>
      </c>
      <c r="F17" s="1056">
        <v>0</v>
      </c>
      <c r="G17" s="1066">
        <v>0</v>
      </c>
      <c r="H17" s="971">
        <v>0</v>
      </c>
      <c r="I17" s="1013"/>
      <c r="J17" s="1013"/>
      <c r="K17" s="1013"/>
      <c r="L17" s="1013"/>
      <c r="M17" s="1013"/>
      <c r="N17" s="1013"/>
      <c r="O17" s="1013"/>
      <c r="P17" s="1013"/>
      <c r="Q17" s="1013"/>
      <c r="R17" s="1013"/>
      <c r="S17" s="1013"/>
      <c r="T17" s="1013"/>
      <c r="U17" s="1013"/>
      <c r="V17" s="1013"/>
      <c r="W17" s="1013"/>
      <c r="X17" s="1013"/>
      <c r="Y17" s="1013"/>
      <c r="Z17" s="1013"/>
      <c r="AA17" s="1013"/>
      <c r="AB17" s="1013"/>
      <c r="AC17" s="1013"/>
    </row>
    <row r="18" spans="1:29" s="1067" customFormat="1" ht="24" customHeight="1">
      <c r="A18" s="1062" t="s">
        <v>67</v>
      </c>
      <c r="B18" s="1063" t="s">
        <v>48</v>
      </c>
      <c r="C18" s="1064" t="s">
        <v>770</v>
      </c>
      <c r="D18" s="1065">
        <v>4186.4587799999999</v>
      </c>
      <c r="E18" s="1069">
        <v>0.79700000000000004</v>
      </c>
      <c r="F18" s="1056">
        <v>0</v>
      </c>
      <c r="G18" s="1068">
        <v>0.79700000000000004</v>
      </c>
      <c r="H18" s="971">
        <v>0</v>
      </c>
      <c r="I18" s="1013"/>
      <c r="J18" s="1023" t="s">
        <v>4</v>
      </c>
      <c r="K18" s="1023" t="s">
        <v>4</v>
      </c>
      <c r="L18" s="1023" t="s">
        <v>4</v>
      </c>
      <c r="M18" s="1023" t="s">
        <v>4</v>
      </c>
      <c r="N18" s="1013"/>
      <c r="O18" s="1013"/>
      <c r="P18" s="1013"/>
      <c r="Q18" s="1013"/>
      <c r="R18" s="1013"/>
      <c r="S18" s="1013"/>
      <c r="T18" s="1013"/>
      <c r="U18" s="1013"/>
      <c r="V18" s="1023" t="s">
        <v>4</v>
      </c>
      <c r="W18" s="1023" t="s">
        <v>4</v>
      </c>
      <c r="X18" s="1023" t="s">
        <v>4</v>
      </c>
      <c r="Y18" s="1023" t="s">
        <v>4</v>
      </c>
      <c r="Z18" s="1013"/>
      <c r="AA18" s="1013"/>
      <c r="AB18" s="1013"/>
      <c r="AC18" s="1013"/>
    </row>
    <row r="19" spans="1:29" s="1067" customFormat="1" ht="24" customHeight="1">
      <c r="A19" s="1062" t="s">
        <v>771</v>
      </c>
      <c r="B19" s="1063" t="s">
        <v>48</v>
      </c>
      <c r="C19" s="1064" t="s">
        <v>772</v>
      </c>
      <c r="D19" s="1065">
        <v>11715.609160000004</v>
      </c>
      <c r="E19" s="1056">
        <v>4.4480000000000004</v>
      </c>
      <c r="F19" s="1056">
        <v>0</v>
      </c>
      <c r="G19" s="1066">
        <v>4.4480000000000004</v>
      </c>
      <c r="H19" s="1070">
        <v>0</v>
      </c>
      <c r="I19" s="1013"/>
      <c r="J19" s="1013"/>
      <c r="K19" s="1013"/>
      <c r="L19" s="1013"/>
      <c r="M19" s="1013"/>
      <c r="N19" s="1013"/>
      <c r="O19" s="1013"/>
      <c r="P19" s="1013"/>
      <c r="Q19" s="1013"/>
      <c r="R19" s="1013"/>
      <c r="S19" s="1013"/>
      <c r="T19" s="1013"/>
      <c r="U19" s="1013"/>
      <c r="V19" s="1013"/>
      <c r="W19" s="1013"/>
      <c r="X19" s="1013"/>
      <c r="Y19" s="1013"/>
      <c r="Z19" s="1013"/>
      <c r="AA19" s="1013"/>
      <c r="AB19" s="1013"/>
      <c r="AC19" s="1013"/>
    </row>
    <row r="20" spans="1:29" s="1067" customFormat="1" ht="24" customHeight="1">
      <c r="A20" s="1062" t="s">
        <v>76</v>
      </c>
      <c r="B20" s="1063" t="s">
        <v>48</v>
      </c>
      <c r="C20" s="1064" t="s">
        <v>773</v>
      </c>
      <c r="D20" s="1065">
        <v>10500.580490000002</v>
      </c>
      <c r="E20" s="1056">
        <v>14.76</v>
      </c>
      <c r="F20" s="1056">
        <v>0</v>
      </c>
      <c r="G20" s="1068">
        <v>14.76</v>
      </c>
      <c r="H20" s="1071">
        <v>0</v>
      </c>
      <c r="I20" s="1013"/>
      <c r="J20" s="1023" t="s">
        <v>4</v>
      </c>
      <c r="K20" s="1023" t="s">
        <v>4</v>
      </c>
      <c r="L20" s="1023" t="s">
        <v>4</v>
      </c>
      <c r="M20" s="1023" t="s">
        <v>4</v>
      </c>
      <c r="N20" s="1013"/>
      <c r="O20" s="1013"/>
      <c r="P20" s="1013"/>
      <c r="Q20" s="1013"/>
      <c r="R20" s="1013"/>
      <c r="S20" s="1013"/>
      <c r="T20" s="1013"/>
      <c r="U20" s="1013"/>
      <c r="V20" s="1023" t="s">
        <v>4</v>
      </c>
      <c r="W20" s="1023" t="s">
        <v>4</v>
      </c>
      <c r="X20" s="1023" t="s">
        <v>4</v>
      </c>
      <c r="Y20" s="1023" t="s">
        <v>4</v>
      </c>
      <c r="Z20" s="1013"/>
      <c r="AA20" s="1013"/>
      <c r="AB20" s="1013"/>
      <c r="AC20" s="1013"/>
    </row>
    <row r="21" spans="1:29" s="1067" customFormat="1" ht="24" customHeight="1">
      <c r="A21" s="1062" t="s">
        <v>80</v>
      </c>
      <c r="B21" s="1063" t="s">
        <v>48</v>
      </c>
      <c r="C21" s="1064" t="s">
        <v>774</v>
      </c>
      <c r="D21" s="1065">
        <v>2903.6822499999985</v>
      </c>
      <c r="E21" s="1056">
        <v>0</v>
      </c>
      <c r="F21" s="1056">
        <v>0</v>
      </c>
      <c r="G21" s="1066">
        <v>0</v>
      </c>
      <c r="H21" s="1071">
        <v>0</v>
      </c>
      <c r="I21" s="1013"/>
      <c r="J21" s="1013"/>
      <c r="K21" s="1013"/>
      <c r="L21" s="1013"/>
      <c r="M21" s="1013"/>
      <c r="N21" s="1013"/>
      <c r="O21" s="1013"/>
      <c r="P21" s="1013"/>
      <c r="Q21" s="1013"/>
      <c r="R21" s="1013"/>
      <c r="S21" s="1013"/>
      <c r="T21" s="1013"/>
      <c r="U21" s="1013"/>
      <c r="V21" s="1013"/>
      <c r="W21" s="1013"/>
      <c r="X21" s="1013"/>
      <c r="Y21" s="1013"/>
      <c r="Z21" s="1013"/>
      <c r="AA21" s="1013"/>
      <c r="AB21" s="1013"/>
      <c r="AC21" s="1013"/>
    </row>
    <row r="22" spans="1:29" s="1067" customFormat="1" ht="24" customHeight="1">
      <c r="A22" s="1062" t="s">
        <v>85</v>
      </c>
      <c r="B22" s="1063" t="s">
        <v>48</v>
      </c>
      <c r="C22" s="1064" t="s">
        <v>775</v>
      </c>
      <c r="D22" s="1065">
        <v>6586.9999700000017</v>
      </c>
      <c r="E22" s="1056">
        <v>0</v>
      </c>
      <c r="F22" s="1056">
        <v>0</v>
      </c>
      <c r="G22" s="1066">
        <v>0</v>
      </c>
      <c r="H22" s="1071">
        <v>0</v>
      </c>
      <c r="I22" s="1013"/>
      <c r="J22" s="1023" t="s">
        <v>4</v>
      </c>
      <c r="K22" s="1023" t="s">
        <v>4</v>
      </c>
      <c r="L22" s="1023" t="s">
        <v>4</v>
      </c>
      <c r="M22" s="1023" t="s">
        <v>4</v>
      </c>
      <c r="N22" s="1013"/>
      <c r="O22" s="1013"/>
      <c r="P22" s="1013"/>
      <c r="Q22" s="1013"/>
      <c r="R22" s="1013"/>
      <c r="S22" s="1013"/>
      <c r="T22" s="1013"/>
      <c r="U22" s="1013"/>
      <c r="V22" s="1023" t="s">
        <v>4</v>
      </c>
      <c r="W22" s="1023" t="s">
        <v>4</v>
      </c>
      <c r="X22" s="1023" t="s">
        <v>4</v>
      </c>
      <c r="Y22" s="1023" t="s">
        <v>4</v>
      </c>
      <c r="Z22" s="1013"/>
      <c r="AA22" s="1013"/>
      <c r="AB22" s="1013"/>
      <c r="AC22" s="1013"/>
    </row>
    <row r="23" spans="1:29" s="1067" customFormat="1" ht="24" customHeight="1">
      <c r="A23" s="1062" t="s">
        <v>92</v>
      </c>
      <c r="B23" s="1063" t="s">
        <v>48</v>
      </c>
      <c r="C23" s="1064" t="s">
        <v>776</v>
      </c>
      <c r="D23" s="1065">
        <v>2444.6203100000002</v>
      </c>
      <c r="E23" s="1056">
        <v>0</v>
      </c>
      <c r="F23" s="1056">
        <v>0</v>
      </c>
      <c r="G23" s="1066">
        <v>0</v>
      </c>
      <c r="H23" s="1071">
        <v>0</v>
      </c>
      <c r="I23" s="1013"/>
      <c r="J23" s="1013"/>
      <c r="K23" s="1013"/>
      <c r="L23" s="1013"/>
      <c r="M23" s="1013"/>
      <c r="N23" s="1013"/>
      <c r="O23" s="1013"/>
      <c r="P23" s="1013"/>
      <c r="Q23" s="1013"/>
      <c r="R23" s="1013"/>
      <c r="S23" s="1013"/>
      <c r="T23" s="1013"/>
      <c r="U23" s="1013"/>
      <c r="V23" s="1013"/>
      <c r="W23" s="1013"/>
      <c r="X23" s="1013"/>
      <c r="Y23" s="1013"/>
      <c r="Z23" s="1013"/>
      <c r="AA23" s="1013"/>
      <c r="AB23" s="1013"/>
      <c r="AC23" s="1013"/>
    </row>
    <row r="24" spans="1:29" ht="24" customHeight="1">
      <c r="A24" s="1062" t="s">
        <v>97</v>
      </c>
      <c r="B24" s="1063" t="s">
        <v>48</v>
      </c>
      <c r="C24" s="1064" t="s">
        <v>777</v>
      </c>
      <c r="D24" s="1065">
        <v>3911.7277100000001</v>
      </c>
      <c r="E24" s="1056">
        <v>0</v>
      </c>
      <c r="F24" s="1056">
        <v>0</v>
      </c>
      <c r="G24" s="1066">
        <v>0</v>
      </c>
      <c r="H24" s="1071">
        <v>0</v>
      </c>
      <c r="J24" s="1023" t="s">
        <v>4</v>
      </c>
      <c r="K24" s="1023" t="s">
        <v>4</v>
      </c>
      <c r="L24" s="1023" t="s">
        <v>4</v>
      </c>
      <c r="M24" s="1023" t="s">
        <v>4</v>
      </c>
      <c r="V24" s="1023" t="s">
        <v>4</v>
      </c>
      <c r="W24" s="1023" t="s">
        <v>4</v>
      </c>
      <c r="X24" s="1023" t="s">
        <v>4</v>
      </c>
      <c r="Y24" s="1023" t="s">
        <v>4</v>
      </c>
    </row>
    <row r="25" spans="1:29" s="1067" customFormat="1" ht="24" customHeight="1">
      <c r="A25" s="1062" t="s">
        <v>102</v>
      </c>
      <c r="B25" s="1063" t="s">
        <v>48</v>
      </c>
      <c r="C25" s="1064" t="s">
        <v>778</v>
      </c>
      <c r="D25" s="1065">
        <v>4103.3359399999999</v>
      </c>
      <c r="E25" s="1056">
        <v>1.2</v>
      </c>
      <c r="F25" s="1056">
        <v>0</v>
      </c>
      <c r="G25" s="1066">
        <v>1.2</v>
      </c>
      <c r="H25" s="1071">
        <v>0</v>
      </c>
      <c r="I25" s="1013"/>
      <c r="J25" s="1013"/>
      <c r="K25" s="1013"/>
      <c r="L25" s="1013"/>
      <c r="M25" s="1013"/>
      <c r="N25" s="1013"/>
      <c r="O25" s="1013"/>
      <c r="P25" s="1013"/>
      <c r="Q25" s="1013"/>
      <c r="R25" s="1013"/>
      <c r="S25" s="1013"/>
      <c r="T25" s="1013"/>
      <c r="U25" s="1013"/>
      <c r="V25" s="1013"/>
      <c r="W25" s="1013"/>
      <c r="X25" s="1013"/>
      <c r="Y25" s="1013"/>
      <c r="Z25" s="1013"/>
      <c r="AA25" s="1013"/>
      <c r="AB25" s="1013"/>
      <c r="AC25" s="1013"/>
    </row>
    <row r="26" spans="1:29" s="1072" customFormat="1" ht="24" customHeight="1">
      <c r="A26" s="1062" t="s">
        <v>107</v>
      </c>
      <c r="B26" s="1063" t="s">
        <v>48</v>
      </c>
      <c r="C26" s="1064" t="s">
        <v>779</v>
      </c>
      <c r="D26" s="1065">
        <v>3272.6342600000003</v>
      </c>
      <c r="E26" s="1056">
        <v>0</v>
      </c>
      <c r="F26" s="1056">
        <v>0</v>
      </c>
      <c r="G26" s="1066">
        <v>0</v>
      </c>
      <c r="H26" s="1071">
        <v>0</v>
      </c>
      <c r="I26" s="1013"/>
      <c r="J26" s="1023" t="s">
        <v>4</v>
      </c>
      <c r="K26" s="1023" t="s">
        <v>4</v>
      </c>
      <c r="L26" s="1023" t="s">
        <v>4</v>
      </c>
      <c r="M26" s="1023" t="s">
        <v>4</v>
      </c>
      <c r="N26" s="1013"/>
      <c r="O26" s="1013"/>
      <c r="P26" s="1013"/>
      <c r="Q26" s="1013"/>
      <c r="R26" s="1013"/>
      <c r="S26" s="1013"/>
      <c r="T26" s="1013"/>
      <c r="U26" s="1013"/>
      <c r="V26" s="1023" t="s">
        <v>4</v>
      </c>
      <c r="W26" s="1023" t="s">
        <v>4</v>
      </c>
      <c r="X26" s="1023" t="s">
        <v>4</v>
      </c>
      <c r="Y26" s="1023" t="s">
        <v>4</v>
      </c>
      <c r="Z26" s="1013"/>
      <c r="AA26" s="1013"/>
      <c r="AB26" s="1013"/>
      <c r="AC26" s="1013"/>
    </row>
    <row r="27" spans="1:29" s="1073" customFormat="1" ht="24" customHeight="1">
      <c r="A27" s="1062" t="s">
        <v>111</v>
      </c>
      <c r="B27" s="1063" t="s">
        <v>48</v>
      </c>
      <c r="C27" s="1064" t="s">
        <v>780</v>
      </c>
      <c r="D27" s="1065">
        <v>3377.7344500000004</v>
      </c>
      <c r="E27" s="1056">
        <v>0</v>
      </c>
      <c r="F27" s="1056">
        <v>0</v>
      </c>
      <c r="G27" s="1066">
        <v>0</v>
      </c>
      <c r="H27" s="1071">
        <v>0</v>
      </c>
      <c r="I27" s="1013"/>
      <c r="J27" s="1013"/>
      <c r="K27" s="1013"/>
      <c r="L27" s="1013"/>
      <c r="M27" s="1013"/>
      <c r="N27" s="1013"/>
      <c r="O27" s="1013"/>
      <c r="P27" s="1013"/>
      <c r="Q27" s="1013"/>
      <c r="R27" s="1013"/>
      <c r="S27" s="1013"/>
      <c r="T27" s="1013"/>
      <c r="U27" s="1013"/>
      <c r="V27" s="1013"/>
      <c r="W27" s="1013"/>
      <c r="X27" s="1013"/>
      <c r="Y27" s="1013"/>
      <c r="Z27" s="1013"/>
      <c r="AA27" s="1013"/>
      <c r="AB27" s="1013"/>
      <c r="AC27" s="1013"/>
    </row>
    <row r="28" spans="1:29" s="1073" customFormat="1" ht="24" customHeight="1">
      <c r="A28" s="1062" t="s">
        <v>115</v>
      </c>
      <c r="B28" s="1063" t="s">
        <v>48</v>
      </c>
      <c r="C28" s="1064" t="s">
        <v>781</v>
      </c>
      <c r="D28" s="1065">
        <v>13264.390780000002</v>
      </c>
      <c r="E28" s="1056">
        <v>0</v>
      </c>
      <c r="F28" s="1056">
        <v>0</v>
      </c>
      <c r="G28" s="1066">
        <v>0</v>
      </c>
      <c r="H28" s="1071">
        <v>0</v>
      </c>
      <c r="I28" s="1013"/>
      <c r="J28" s="1023" t="s">
        <v>4</v>
      </c>
      <c r="K28" s="1023" t="s">
        <v>4</v>
      </c>
      <c r="L28" s="1023" t="s">
        <v>4</v>
      </c>
      <c r="M28" s="1023" t="s">
        <v>4</v>
      </c>
      <c r="N28" s="1013"/>
      <c r="O28" s="1013"/>
      <c r="P28" s="1013"/>
      <c r="Q28" s="1013"/>
      <c r="R28" s="1013"/>
      <c r="S28" s="1013"/>
      <c r="T28" s="1013"/>
      <c r="U28" s="1013"/>
      <c r="V28" s="1023" t="s">
        <v>4</v>
      </c>
      <c r="W28" s="1023" t="s">
        <v>4</v>
      </c>
      <c r="X28" s="1023" t="s">
        <v>4</v>
      </c>
      <c r="Y28" s="1023" t="s">
        <v>4</v>
      </c>
      <c r="Z28" s="1013"/>
      <c r="AA28" s="1013"/>
      <c r="AB28" s="1013"/>
      <c r="AC28" s="1013"/>
    </row>
    <row r="29" spans="1:29" s="1073" customFormat="1" ht="24" customHeight="1">
      <c r="A29" s="1062" t="s">
        <v>119</v>
      </c>
      <c r="B29" s="1063" t="s">
        <v>48</v>
      </c>
      <c r="C29" s="1064" t="s">
        <v>782</v>
      </c>
      <c r="D29" s="1065">
        <v>1781.1500300000007</v>
      </c>
      <c r="E29" s="1056">
        <v>0</v>
      </c>
      <c r="F29" s="1056">
        <v>0</v>
      </c>
      <c r="G29" s="1066">
        <v>0</v>
      </c>
      <c r="H29" s="1071">
        <v>0</v>
      </c>
      <c r="I29" s="1013"/>
      <c r="J29" s="1013"/>
      <c r="K29" s="1013"/>
      <c r="L29" s="1013"/>
      <c r="M29" s="1013"/>
      <c r="N29" s="1013"/>
      <c r="O29" s="1013"/>
      <c r="P29" s="1013"/>
      <c r="Q29" s="1013"/>
      <c r="R29" s="1013"/>
      <c r="S29" s="1013"/>
      <c r="T29" s="1013"/>
      <c r="U29" s="1013"/>
      <c r="V29" s="1013"/>
      <c r="W29" s="1013"/>
      <c r="X29" s="1013"/>
      <c r="Y29" s="1013"/>
      <c r="Z29" s="1013"/>
      <c r="AA29" s="1013"/>
      <c r="AB29" s="1013"/>
      <c r="AC29" s="1013"/>
    </row>
    <row r="30" spans="1:29" s="1067" customFormat="1" ht="19.5" customHeight="1">
      <c r="A30" s="1074" t="s">
        <v>4</v>
      </c>
      <c r="B30" s="1075"/>
      <c r="C30" s="1074"/>
      <c r="D30" s="1076" t="s">
        <v>4</v>
      </c>
      <c r="E30" s="1076" t="s">
        <v>4</v>
      </c>
      <c r="F30" s="1076" t="s">
        <v>4</v>
      </c>
      <c r="G30" s="1077" t="s">
        <v>4</v>
      </c>
      <c r="H30" s="1076" t="s">
        <v>4</v>
      </c>
      <c r="I30" s="1013"/>
      <c r="J30" s="1023" t="s">
        <v>4</v>
      </c>
      <c r="K30" s="1023" t="s">
        <v>4</v>
      </c>
      <c r="L30" s="1023" t="s">
        <v>4</v>
      </c>
      <c r="M30" s="1023" t="s">
        <v>4</v>
      </c>
      <c r="N30" s="1013"/>
      <c r="O30" s="1013"/>
      <c r="P30" s="1013"/>
      <c r="Q30" s="1013"/>
      <c r="R30" s="1013"/>
      <c r="S30" s="1013"/>
      <c r="T30" s="1013"/>
      <c r="U30" s="1013"/>
      <c r="V30" s="1023" t="s">
        <v>4</v>
      </c>
      <c r="W30" s="1023" t="s">
        <v>4</v>
      </c>
      <c r="X30" s="1023" t="s">
        <v>4</v>
      </c>
      <c r="Y30" s="1023" t="s">
        <v>4</v>
      </c>
      <c r="Z30" s="1013"/>
      <c r="AA30" s="1013"/>
      <c r="AB30" s="1013"/>
      <c r="AC30" s="1013"/>
    </row>
    <row r="31" spans="1:29" ht="27" customHeight="1">
      <c r="A31" s="1011"/>
      <c r="B31" s="1600" t="s">
        <v>4</v>
      </c>
      <c r="C31" s="1600"/>
      <c r="D31" s="1011"/>
      <c r="E31" s="1011"/>
      <c r="F31" s="1011"/>
      <c r="G31" s="1011"/>
      <c r="H31" s="1011"/>
    </row>
    <row r="32" spans="1:29">
      <c r="A32" s="1011"/>
      <c r="B32" s="1011"/>
      <c r="C32" s="1011"/>
      <c r="D32" s="1011"/>
      <c r="E32" s="1011"/>
      <c r="F32" s="1011"/>
      <c r="G32" s="1011"/>
      <c r="H32" s="1011"/>
    </row>
    <row r="33" spans="1:8">
      <c r="A33" s="1011"/>
      <c r="B33" s="1011"/>
      <c r="C33" s="1011"/>
      <c r="D33" s="1011"/>
      <c r="E33" s="1011"/>
      <c r="F33" s="1011"/>
      <c r="G33" s="1011"/>
      <c r="H33" s="1011"/>
    </row>
    <row r="34" spans="1:8">
      <c r="A34" s="1011"/>
      <c r="B34" s="1011"/>
      <c r="C34" s="1011"/>
      <c r="D34" s="1011"/>
      <c r="E34" s="1011"/>
      <c r="F34" s="1011"/>
      <c r="G34" s="1011"/>
      <c r="H34" s="1011"/>
    </row>
    <row r="37" spans="1:8">
      <c r="D37" s="1078" t="s">
        <v>4</v>
      </c>
    </row>
    <row r="45" spans="1:8">
      <c r="D45" s="107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3" firstPageNumber="62" orientation="landscape" useFirstPageNumber="1" r:id="rId1"/>
  <headerFooter alignWithMargins="0">
    <oddHeader>&amp;C&amp;"Arial,Normalny"&amp;11-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K28" sqref="K28"/>
    </sheetView>
  </sheetViews>
  <sheetFormatPr defaultColWidth="27.140625" defaultRowHeight="14.25"/>
  <cols>
    <col min="1" max="1" width="5.85546875" style="493" customWidth="1"/>
    <col min="2" max="2" width="53.140625" style="493" customWidth="1"/>
    <col min="3" max="4" width="22.5703125" style="493" customWidth="1"/>
    <col min="5" max="5" width="1.7109375" style="493" customWidth="1"/>
    <col min="6" max="6" width="22.7109375" style="493" customWidth="1"/>
    <col min="7" max="7" width="22.85546875" style="493" customWidth="1"/>
    <col min="8" max="16384" width="27.140625" style="493"/>
  </cols>
  <sheetData>
    <row r="1" spans="1:7" ht="15.75">
      <c r="A1" s="1610" t="s">
        <v>566</v>
      </c>
      <c r="B1" s="1610"/>
      <c r="C1" s="1610"/>
      <c r="D1" s="492"/>
      <c r="E1" s="548"/>
    </row>
    <row r="4" spans="1:7" ht="15.75">
      <c r="A4" s="1611" t="s">
        <v>567</v>
      </c>
      <c r="B4" s="1611"/>
      <c r="C4" s="1611"/>
      <c r="D4" s="1611"/>
      <c r="E4" s="1611"/>
      <c r="F4" s="1611"/>
      <c r="G4" s="1611"/>
    </row>
    <row r="5" spans="1:7" ht="15">
      <c r="B5" s="495"/>
      <c r="C5" s="496"/>
      <c r="D5" s="496"/>
      <c r="E5" s="496"/>
      <c r="F5" s="496"/>
      <c r="G5" s="496"/>
    </row>
    <row r="6" spans="1:7" ht="15">
      <c r="G6" s="1080" t="s">
        <v>2</v>
      </c>
    </row>
    <row r="7" spans="1:7" ht="15">
      <c r="A7" s="497"/>
      <c r="B7" s="498"/>
      <c r="C7" s="499" t="s">
        <v>236</v>
      </c>
      <c r="D7" s="559" t="s">
        <v>568</v>
      </c>
      <c r="E7" s="560"/>
      <c r="F7" s="556" t="s">
        <v>569</v>
      </c>
      <c r="G7" s="500" t="s">
        <v>570</v>
      </c>
    </row>
    <row r="8" spans="1:7" ht="15">
      <c r="A8" s="501"/>
      <c r="B8" s="502" t="s">
        <v>3</v>
      </c>
      <c r="C8" s="503" t="s">
        <v>237</v>
      </c>
      <c r="D8" s="553" t="s">
        <v>571</v>
      </c>
      <c r="E8" s="551"/>
      <c r="F8" s="557" t="s">
        <v>572</v>
      </c>
      <c r="G8" s="503" t="s">
        <v>571</v>
      </c>
    </row>
    <row r="9" spans="1:7" ht="15">
      <c r="A9" s="504"/>
      <c r="B9" s="505"/>
      <c r="C9" s="503" t="s">
        <v>458</v>
      </c>
      <c r="D9" s="553"/>
      <c r="E9" s="551"/>
      <c r="F9" s="557" t="s">
        <v>607</v>
      </c>
      <c r="G9" s="503" t="s">
        <v>573</v>
      </c>
    </row>
    <row r="10" spans="1:7" s="508" customFormat="1" ht="11.25">
      <c r="A10" s="1612" t="s">
        <v>464</v>
      </c>
      <c r="B10" s="1613"/>
      <c r="C10" s="506">
        <v>2</v>
      </c>
      <c r="D10" s="552">
        <v>3</v>
      </c>
      <c r="E10" s="507"/>
      <c r="F10" s="506">
        <v>4</v>
      </c>
      <c r="G10" s="507">
        <v>5</v>
      </c>
    </row>
    <row r="11" spans="1:7" ht="24" customHeight="1">
      <c r="A11" s="1614" t="s">
        <v>574</v>
      </c>
      <c r="B11" s="1615"/>
      <c r="C11" s="509">
        <v>261723</v>
      </c>
      <c r="D11" s="554">
        <v>261723</v>
      </c>
      <c r="E11" s="511"/>
      <c r="F11" s="510">
        <v>174007.37299999999</v>
      </c>
      <c r="G11" s="510">
        <v>87715.627000000008</v>
      </c>
    </row>
    <row r="12" spans="1:7" ht="24" customHeight="1">
      <c r="A12" s="1608" t="s">
        <v>575</v>
      </c>
      <c r="B12" s="1609"/>
      <c r="C12" s="509">
        <v>23690856</v>
      </c>
      <c r="D12" s="554">
        <v>26467356</v>
      </c>
      <c r="E12" s="561" t="s">
        <v>217</v>
      </c>
      <c r="F12" s="510">
        <v>22118677.403000001</v>
      </c>
      <c r="G12" s="510">
        <v>4348678.5969999991</v>
      </c>
    </row>
    <row r="13" spans="1:7" ht="18" customHeight="1">
      <c r="A13" s="1618" t="s">
        <v>576</v>
      </c>
      <c r="B13" s="1619"/>
      <c r="C13" s="512" t="s">
        <v>4</v>
      </c>
      <c r="D13" s="555" t="s">
        <v>4</v>
      </c>
      <c r="E13" s="514"/>
      <c r="F13" s="513" t="s">
        <v>4</v>
      </c>
      <c r="G13" s="510" t="s">
        <v>4</v>
      </c>
    </row>
    <row r="14" spans="1:7" ht="15.75" customHeight="1">
      <c r="A14" s="1618" t="s">
        <v>577</v>
      </c>
      <c r="B14" s="1619"/>
      <c r="C14" s="512">
        <v>11606689</v>
      </c>
      <c r="D14" s="555">
        <v>11606689</v>
      </c>
      <c r="E14" s="514"/>
      <c r="F14" s="513">
        <v>11017587.426999999</v>
      </c>
      <c r="G14" s="513">
        <v>589101.57300000079</v>
      </c>
    </row>
    <row r="15" spans="1:7" ht="15.75" customHeight="1">
      <c r="A15" s="1618" t="s">
        <v>578</v>
      </c>
      <c r="B15" s="1619"/>
      <c r="C15" s="512">
        <v>224457</v>
      </c>
      <c r="D15" s="555">
        <v>224457</v>
      </c>
      <c r="E15" s="514"/>
      <c r="F15" s="513">
        <v>179873.633</v>
      </c>
      <c r="G15" s="513">
        <v>44583.366999999998</v>
      </c>
    </row>
    <row r="16" spans="1:7" ht="15.75" customHeight="1">
      <c r="A16" s="1618" t="s">
        <v>579</v>
      </c>
      <c r="B16" s="1619"/>
      <c r="C16" s="512">
        <v>3171845</v>
      </c>
      <c r="D16" s="555">
        <v>5948345</v>
      </c>
      <c r="E16" s="561" t="s">
        <v>217</v>
      </c>
      <c r="F16" s="513">
        <v>5013921.1160000004</v>
      </c>
      <c r="G16" s="513">
        <v>934423.88399999961</v>
      </c>
    </row>
    <row r="17" spans="1:10" ht="15.75" customHeight="1">
      <c r="A17" s="1618" t="s">
        <v>580</v>
      </c>
      <c r="B17" s="1619"/>
      <c r="C17" s="512">
        <v>3696630</v>
      </c>
      <c r="D17" s="555">
        <v>3696630</v>
      </c>
      <c r="E17" s="514"/>
      <c r="F17" s="513">
        <v>3054407.5430000001</v>
      </c>
      <c r="G17" s="513">
        <v>642222.45699999994</v>
      </c>
    </row>
    <row r="18" spans="1:10" ht="15.75" customHeight="1">
      <c r="A18" s="1618" t="s">
        <v>581</v>
      </c>
      <c r="B18" s="1619"/>
      <c r="C18" s="515"/>
      <c r="D18" s="555">
        <v>0</v>
      </c>
      <c r="E18" s="514"/>
      <c r="F18" s="513">
        <v>0</v>
      </c>
      <c r="G18" s="513">
        <v>0</v>
      </c>
    </row>
    <row r="19" spans="1:10" ht="15.75" customHeight="1">
      <c r="A19" s="516" t="s">
        <v>582</v>
      </c>
      <c r="B19" s="517"/>
      <c r="C19" s="512">
        <v>4991235</v>
      </c>
      <c r="D19" s="555">
        <v>4991235</v>
      </c>
      <c r="E19" s="514"/>
      <c r="F19" s="513">
        <v>2852887.6839999999</v>
      </c>
      <c r="G19" s="513">
        <v>2138347.3160000001</v>
      </c>
    </row>
    <row r="20" spans="1:10" ht="5.25" customHeight="1">
      <c r="A20" s="1616" t="s">
        <v>4</v>
      </c>
      <c r="B20" s="1617"/>
      <c r="C20" s="518"/>
      <c r="D20" s="519"/>
      <c r="E20" s="519"/>
      <c r="F20" s="558"/>
      <c r="G20" s="520" t="s">
        <v>4</v>
      </c>
    </row>
    <row r="21" spans="1:10" ht="9" customHeight="1">
      <c r="A21" s="494"/>
      <c r="B21" s="521"/>
      <c r="C21" s="522"/>
      <c r="D21" s="522"/>
      <c r="E21" s="522"/>
      <c r="F21" s="523"/>
      <c r="G21" s="522"/>
    </row>
    <row r="22" spans="1:10" s="550" customFormat="1" ht="16.5">
      <c r="A22" s="480" t="s">
        <v>608</v>
      </c>
      <c r="B22" s="266"/>
      <c r="C22" s="266"/>
      <c r="D22" s="266"/>
      <c r="E22" s="266"/>
      <c r="F22" s="266"/>
      <c r="G22" s="266"/>
      <c r="H22" s="549"/>
      <c r="I22" s="549"/>
      <c r="J22" s="549"/>
    </row>
    <row r="24" spans="1:10" ht="15.75" customHeight="1">
      <c r="A24" s="524"/>
      <c r="B24" s="521"/>
      <c r="C24" s="522"/>
      <c r="D24" s="522"/>
      <c r="E24" s="522"/>
      <c r="F24" s="523"/>
      <c r="G24" s="522"/>
    </row>
    <row r="25" spans="1:10" ht="15.75" customHeight="1">
      <c r="A25" s="524"/>
      <c r="B25" s="521"/>
      <c r="C25" s="522"/>
      <c r="D25" s="522"/>
      <c r="E25" s="522"/>
      <c r="F25" s="523"/>
      <c r="G25" s="522"/>
    </row>
    <row r="26" spans="1:10" ht="17.25" customHeight="1"/>
    <row r="30" spans="1:10" ht="15">
      <c r="D30" s="419"/>
      <c r="E30" s="419"/>
      <c r="F30" s="420"/>
    </row>
    <row r="36" spans="3:7" ht="15">
      <c r="C36" s="73"/>
      <c r="D36" s="73"/>
      <c r="E36" s="73"/>
      <c r="F36" s="73"/>
      <c r="G36" s="73"/>
    </row>
  </sheetData>
  <mergeCells count="12">
    <mergeCell ref="A20:B20"/>
    <mergeCell ref="A13:B13"/>
    <mergeCell ref="A14:B14"/>
    <mergeCell ref="A15:B15"/>
    <mergeCell ref="A16:B16"/>
    <mergeCell ref="A17:B17"/>
    <mergeCell ref="A18:B18"/>
    <mergeCell ref="A12:B12"/>
    <mergeCell ref="A1:C1"/>
    <mergeCell ref="A4:G4"/>
    <mergeCell ref="A10:B10"/>
    <mergeCell ref="A11:B11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O35"/>
  <sheetViews>
    <sheetView showGridLines="0" showZeros="0" showOutlineSymbols="0" zoomScale="75" zoomScaleNormal="75" workbookViewId="0">
      <selection activeCell="K28" sqref="K28"/>
    </sheetView>
  </sheetViews>
  <sheetFormatPr defaultRowHeight="12.75"/>
  <cols>
    <col min="1" max="1" width="4.5703125" style="278" customWidth="1"/>
    <col min="2" max="2" width="87.28515625" style="278" customWidth="1"/>
    <col min="3" max="4" width="20.7109375" style="278" customWidth="1"/>
    <col min="5" max="5" width="16.7109375" style="278" customWidth="1"/>
    <col min="6" max="6" width="3.85546875" style="278" customWidth="1"/>
    <col min="7" max="12" width="9.140625" style="278"/>
    <col min="13" max="13" width="19.28515625" style="278" customWidth="1"/>
    <col min="14" max="14" width="9.140625" style="278"/>
    <col min="15" max="15" width="25.42578125" style="278" customWidth="1"/>
    <col min="16" max="256" width="9.140625" style="278"/>
    <col min="257" max="257" width="4.5703125" style="278" customWidth="1"/>
    <col min="258" max="258" width="87.28515625" style="278" customWidth="1"/>
    <col min="259" max="260" width="20.7109375" style="278" customWidth="1"/>
    <col min="261" max="261" width="16.7109375" style="278" customWidth="1"/>
    <col min="262" max="262" width="3.85546875" style="278" customWidth="1"/>
    <col min="263" max="268" width="9.140625" style="278"/>
    <col min="269" max="269" width="19.28515625" style="278" customWidth="1"/>
    <col min="270" max="270" width="9.140625" style="278"/>
    <col min="271" max="271" width="25.42578125" style="278" customWidth="1"/>
    <col min="272" max="512" width="9.140625" style="278"/>
    <col min="513" max="513" width="4.5703125" style="278" customWidth="1"/>
    <col min="514" max="514" width="87.28515625" style="278" customWidth="1"/>
    <col min="515" max="516" width="20.7109375" style="278" customWidth="1"/>
    <col min="517" max="517" width="16.7109375" style="278" customWidth="1"/>
    <col min="518" max="518" width="3.85546875" style="278" customWidth="1"/>
    <col min="519" max="524" width="9.140625" style="278"/>
    <col min="525" max="525" width="19.28515625" style="278" customWidth="1"/>
    <col min="526" max="526" width="9.140625" style="278"/>
    <col min="527" max="527" width="25.42578125" style="278" customWidth="1"/>
    <col min="528" max="768" width="9.140625" style="278"/>
    <col min="769" max="769" width="4.5703125" style="278" customWidth="1"/>
    <col min="770" max="770" width="87.28515625" style="278" customWidth="1"/>
    <col min="771" max="772" width="20.7109375" style="278" customWidth="1"/>
    <col min="773" max="773" width="16.7109375" style="278" customWidth="1"/>
    <col min="774" max="774" width="3.85546875" style="278" customWidth="1"/>
    <col min="775" max="780" width="9.140625" style="278"/>
    <col min="781" max="781" width="19.28515625" style="278" customWidth="1"/>
    <col min="782" max="782" width="9.140625" style="278"/>
    <col min="783" max="783" width="25.42578125" style="278" customWidth="1"/>
    <col min="784" max="1024" width="9.140625" style="278"/>
    <col min="1025" max="1025" width="4.5703125" style="278" customWidth="1"/>
    <col min="1026" max="1026" width="87.28515625" style="278" customWidth="1"/>
    <col min="1027" max="1028" width="20.7109375" style="278" customWidth="1"/>
    <col min="1029" max="1029" width="16.7109375" style="278" customWidth="1"/>
    <col min="1030" max="1030" width="3.85546875" style="278" customWidth="1"/>
    <col min="1031" max="1036" width="9.140625" style="278"/>
    <col min="1037" max="1037" width="19.28515625" style="278" customWidth="1"/>
    <col min="1038" max="1038" width="9.140625" style="278"/>
    <col min="1039" max="1039" width="25.42578125" style="278" customWidth="1"/>
    <col min="1040" max="1280" width="9.140625" style="278"/>
    <col min="1281" max="1281" width="4.5703125" style="278" customWidth="1"/>
    <col min="1282" max="1282" width="87.28515625" style="278" customWidth="1"/>
    <col min="1283" max="1284" width="20.7109375" style="278" customWidth="1"/>
    <col min="1285" max="1285" width="16.7109375" style="278" customWidth="1"/>
    <col min="1286" max="1286" width="3.85546875" style="278" customWidth="1"/>
    <col min="1287" max="1292" width="9.140625" style="278"/>
    <col min="1293" max="1293" width="19.28515625" style="278" customWidth="1"/>
    <col min="1294" max="1294" width="9.140625" style="278"/>
    <col min="1295" max="1295" width="25.42578125" style="278" customWidth="1"/>
    <col min="1296" max="1536" width="9.140625" style="278"/>
    <col min="1537" max="1537" width="4.5703125" style="278" customWidth="1"/>
    <col min="1538" max="1538" width="87.28515625" style="278" customWidth="1"/>
    <col min="1539" max="1540" width="20.7109375" style="278" customWidth="1"/>
    <col min="1541" max="1541" width="16.7109375" style="278" customWidth="1"/>
    <col min="1542" max="1542" width="3.85546875" style="278" customWidth="1"/>
    <col min="1543" max="1548" width="9.140625" style="278"/>
    <col min="1549" max="1549" width="19.28515625" style="278" customWidth="1"/>
    <col min="1550" max="1550" width="9.140625" style="278"/>
    <col min="1551" max="1551" width="25.42578125" style="278" customWidth="1"/>
    <col min="1552" max="1792" width="9.140625" style="278"/>
    <col min="1793" max="1793" width="4.5703125" style="278" customWidth="1"/>
    <col min="1794" max="1794" width="87.28515625" style="278" customWidth="1"/>
    <col min="1795" max="1796" width="20.7109375" style="278" customWidth="1"/>
    <col min="1797" max="1797" width="16.7109375" style="278" customWidth="1"/>
    <col min="1798" max="1798" width="3.85546875" style="278" customWidth="1"/>
    <col min="1799" max="1804" width="9.140625" style="278"/>
    <col min="1805" max="1805" width="19.28515625" style="278" customWidth="1"/>
    <col min="1806" max="1806" width="9.140625" style="278"/>
    <col min="1807" max="1807" width="25.42578125" style="278" customWidth="1"/>
    <col min="1808" max="2048" width="9.140625" style="278"/>
    <col min="2049" max="2049" width="4.5703125" style="278" customWidth="1"/>
    <col min="2050" max="2050" width="87.28515625" style="278" customWidth="1"/>
    <col min="2051" max="2052" width="20.7109375" style="278" customWidth="1"/>
    <col min="2053" max="2053" width="16.7109375" style="278" customWidth="1"/>
    <col min="2054" max="2054" width="3.85546875" style="278" customWidth="1"/>
    <col min="2055" max="2060" width="9.140625" style="278"/>
    <col min="2061" max="2061" width="19.28515625" style="278" customWidth="1"/>
    <col min="2062" max="2062" width="9.140625" style="278"/>
    <col min="2063" max="2063" width="25.42578125" style="278" customWidth="1"/>
    <col min="2064" max="2304" width="9.140625" style="278"/>
    <col min="2305" max="2305" width="4.5703125" style="278" customWidth="1"/>
    <col min="2306" max="2306" width="87.28515625" style="278" customWidth="1"/>
    <col min="2307" max="2308" width="20.7109375" style="278" customWidth="1"/>
    <col min="2309" max="2309" width="16.7109375" style="278" customWidth="1"/>
    <col min="2310" max="2310" width="3.85546875" style="278" customWidth="1"/>
    <col min="2311" max="2316" width="9.140625" style="278"/>
    <col min="2317" max="2317" width="19.28515625" style="278" customWidth="1"/>
    <col min="2318" max="2318" width="9.140625" style="278"/>
    <col min="2319" max="2319" width="25.42578125" style="278" customWidth="1"/>
    <col min="2320" max="2560" width="9.140625" style="278"/>
    <col min="2561" max="2561" width="4.5703125" style="278" customWidth="1"/>
    <col min="2562" max="2562" width="87.28515625" style="278" customWidth="1"/>
    <col min="2563" max="2564" width="20.7109375" style="278" customWidth="1"/>
    <col min="2565" max="2565" width="16.7109375" style="278" customWidth="1"/>
    <col min="2566" max="2566" width="3.85546875" style="278" customWidth="1"/>
    <col min="2567" max="2572" width="9.140625" style="278"/>
    <col min="2573" max="2573" width="19.28515625" style="278" customWidth="1"/>
    <col min="2574" max="2574" width="9.140625" style="278"/>
    <col min="2575" max="2575" width="25.42578125" style="278" customWidth="1"/>
    <col min="2576" max="2816" width="9.140625" style="278"/>
    <col min="2817" max="2817" width="4.5703125" style="278" customWidth="1"/>
    <col min="2818" max="2818" width="87.28515625" style="278" customWidth="1"/>
    <col min="2819" max="2820" width="20.7109375" style="278" customWidth="1"/>
    <col min="2821" max="2821" width="16.7109375" style="278" customWidth="1"/>
    <col min="2822" max="2822" width="3.85546875" style="278" customWidth="1"/>
    <col min="2823" max="2828" width="9.140625" style="278"/>
    <col min="2829" max="2829" width="19.28515625" style="278" customWidth="1"/>
    <col min="2830" max="2830" width="9.140625" style="278"/>
    <col min="2831" max="2831" width="25.42578125" style="278" customWidth="1"/>
    <col min="2832" max="3072" width="9.140625" style="278"/>
    <col min="3073" max="3073" width="4.5703125" style="278" customWidth="1"/>
    <col min="3074" max="3074" width="87.28515625" style="278" customWidth="1"/>
    <col min="3075" max="3076" width="20.7109375" style="278" customWidth="1"/>
    <col min="3077" max="3077" width="16.7109375" style="278" customWidth="1"/>
    <col min="3078" max="3078" width="3.85546875" style="278" customWidth="1"/>
    <col min="3079" max="3084" width="9.140625" style="278"/>
    <col min="3085" max="3085" width="19.28515625" style="278" customWidth="1"/>
    <col min="3086" max="3086" width="9.140625" style="278"/>
    <col min="3087" max="3087" width="25.42578125" style="278" customWidth="1"/>
    <col min="3088" max="3328" width="9.140625" style="278"/>
    <col min="3329" max="3329" width="4.5703125" style="278" customWidth="1"/>
    <col min="3330" max="3330" width="87.28515625" style="278" customWidth="1"/>
    <col min="3331" max="3332" width="20.7109375" style="278" customWidth="1"/>
    <col min="3333" max="3333" width="16.7109375" style="278" customWidth="1"/>
    <col min="3334" max="3334" width="3.85546875" style="278" customWidth="1"/>
    <col min="3335" max="3340" width="9.140625" style="278"/>
    <col min="3341" max="3341" width="19.28515625" style="278" customWidth="1"/>
    <col min="3342" max="3342" width="9.140625" style="278"/>
    <col min="3343" max="3343" width="25.42578125" style="278" customWidth="1"/>
    <col min="3344" max="3584" width="9.140625" style="278"/>
    <col min="3585" max="3585" width="4.5703125" style="278" customWidth="1"/>
    <col min="3586" max="3586" width="87.28515625" style="278" customWidth="1"/>
    <col min="3587" max="3588" width="20.7109375" style="278" customWidth="1"/>
    <col min="3589" max="3589" width="16.7109375" style="278" customWidth="1"/>
    <col min="3590" max="3590" width="3.85546875" style="278" customWidth="1"/>
    <col min="3591" max="3596" width="9.140625" style="278"/>
    <col min="3597" max="3597" width="19.28515625" style="278" customWidth="1"/>
    <col min="3598" max="3598" width="9.140625" style="278"/>
    <col min="3599" max="3599" width="25.42578125" style="278" customWidth="1"/>
    <col min="3600" max="3840" width="9.140625" style="278"/>
    <col min="3841" max="3841" width="4.5703125" style="278" customWidth="1"/>
    <col min="3842" max="3842" width="87.28515625" style="278" customWidth="1"/>
    <col min="3843" max="3844" width="20.7109375" style="278" customWidth="1"/>
    <col min="3845" max="3845" width="16.7109375" style="278" customWidth="1"/>
    <col min="3846" max="3846" width="3.85546875" style="278" customWidth="1"/>
    <col min="3847" max="3852" width="9.140625" style="278"/>
    <col min="3853" max="3853" width="19.28515625" style="278" customWidth="1"/>
    <col min="3854" max="3854" width="9.140625" style="278"/>
    <col min="3855" max="3855" width="25.42578125" style="278" customWidth="1"/>
    <col min="3856" max="4096" width="9.140625" style="278"/>
    <col min="4097" max="4097" width="4.5703125" style="278" customWidth="1"/>
    <col min="4098" max="4098" width="87.28515625" style="278" customWidth="1"/>
    <col min="4099" max="4100" width="20.7109375" style="278" customWidth="1"/>
    <col min="4101" max="4101" width="16.7109375" style="278" customWidth="1"/>
    <col min="4102" max="4102" width="3.85546875" style="278" customWidth="1"/>
    <col min="4103" max="4108" width="9.140625" style="278"/>
    <col min="4109" max="4109" width="19.28515625" style="278" customWidth="1"/>
    <col min="4110" max="4110" width="9.140625" style="278"/>
    <col min="4111" max="4111" width="25.42578125" style="278" customWidth="1"/>
    <col min="4112" max="4352" width="9.140625" style="278"/>
    <col min="4353" max="4353" width="4.5703125" style="278" customWidth="1"/>
    <col min="4354" max="4354" width="87.28515625" style="278" customWidth="1"/>
    <col min="4355" max="4356" width="20.7109375" style="278" customWidth="1"/>
    <col min="4357" max="4357" width="16.7109375" style="278" customWidth="1"/>
    <col min="4358" max="4358" width="3.85546875" style="278" customWidth="1"/>
    <col min="4359" max="4364" width="9.140625" style="278"/>
    <col min="4365" max="4365" width="19.28515625" style="278" customWidth="1"/>
    <col min="4366" max="4366" width="9.140625" style="278"/>
    <col min="4367" max="4367" width="25.42578125" style="278" customWidth="1"/>
    <col min="4368" max="4608" width="9.140625" style="278"/>
    <col min="4609" max="4609" width="4.5703125" style="278" customWidth="1"/>
    <col min="4610" max="4610" width="87.28515625" style="278" customWidth="1"/>
    <col min="4611" max="4612" width="20.7109375" style="278" customWidth="1"/>
    <col min="4613" max="4613" width="16.7109375" style="278" customWidth="1"/>
    <col min="4614" max="4614" width="3.85546875" style="278" customWidth="1"/>
    <col min="4615" max="4620" width="9.140625" style="278"/>
    <col min="4621" max="4621" width="19.28515625" style="278" customWidth="1"/>
    <col min="4622" max="4622" width="9.140625" style="278"/>
    <col min="4623" max="4623" width="25.42578125" style="278" customWidth="1"/>
    <col min="4624" max="4864" width="9.140625" style="278"/>
    <col min="4865" max="4865" width="4.5703125" style="278" customWidth="1"/>
    <col min="4866" max="4866" width="87.28515625" style="278" customWidth="1"/>
    <col min="4867" max="4868" width="20.7109375" style="278" customWidth="1"/>
    <col min="4869" max="4869" width="16.7109375" style="278" customWidth="1"/>
    <col min="4870" max="4870" width="3.85546875" style="278" customWidth="1"/>
    <col min="4871" max="4876" width="9.140625" style="278"/>
    <col min="4877" max="4877" width="19.28515625" style="278" customWidth="1"/>
    <col min="4878" max="4878" width="9.140625" style="278"/>
    <col min="4879" max="4879" width="25.42578125" style="278" customWidth="1"/>
    <col min="4880" max="5120" width="9.140625" style="278"/>
    <col min="5121" max="5121" width="4.5703125" style="278" customWidth="1"/>
    <col min="5122" max="5122" width="87.28515625" style="278" customWidth="1"/>
    <col min="5123" max="5124" width="20.7109375" style="278" customWidth="1"/>
    <col min="5125" max="5125" width="16.7109375" style="278" customWidth="1"/>
    <col min="5126" max="5126" width="3.85546875" style="278" customWidth="1"/>
    <col min="5127" max="5132" width="9.140625" style="278"/>
    <col min="5133" max="5133" width="19.28515625" style="278" customWidth="1"/>
    <col min="5134" max="5134" width="9.140625" style="278"/>
    <col min="5135" max="5135" width="25.42578125" style="278" customWidth="1"/>
    <col min="5136" max="5376" width="9.140625" style="278"/>
    <col min="5377" max="5377" width="4.5703125" style="278" customWidth="1"/>
    <col min="5378" max="5378" width="87.28515625" style="278" customWidth="1"/>
    <col min="5379" max="5380" width="20.7109375" style="278" customWidth="1"/>
    <col min="5381" max="5381" width="16.7109375" style="278" customWidth="1"/>
    <col min="5382" max="5382" width="3.85546875" style="278" customWidth="1"/>
    <col min="5383" max="5388" width="9.140625" style="278"/>
    <col min="5389" max="5389" width="19.28515625" style="278" customWidth="1"/>
    <col min="5390" max="5390" width="9.140625" style="278"/>
    <col min="5391" max="5391" width="25.42578125" style="278" customWidth="1"/>
    <col min="5392" max="5632" width="9.140625" style="278"/>
    <col min="5633" max="5633" width="4.5703125" style="278" customWidth="1"/>
    <col min="5634" max="5634" width="87.28515625" style="278" customWidth="1"/>
    <col min="5635" max="5636" width="20.7109375" style="278" customWidth="1"/>
    <col min="5637" max="5637" width="16.7109375" style="278" customWidth="1"/>
    <col min="5638" max="5638" width="3.85546875" style="278" customWidth="1"/>
    <col min="5639" max="5644" width="9.140625" style="278"/>
    <col min="5645" max="5645" width="19.28515625" style="278" customWidth="1"/>
    <col min="5646" max="5646" width="9.140625" style="278"/>
    <col min="5647" max="5647" width="25.42578125" style="278" customWidth="1"/>
    <col min="5648" max="5888" width="9.140625" style="278"/>
    <col min="5889" max="5889" width="4.5703125" style="278" customWidth="1"/>
    <col min="5890" max="5890" width="87.28515625" style="278" customWidth="1"/>
    <col min="5891" max="5892" width="20.7109375" style="278" customWidth="1"/>
    <col min="5893" max="5893" width="16.7109375" style="278" customWidth="1"/>
    <col min="5894" max="5894" width="3.85546875" style="278" customWidth="1"/>
    <col min="5895" max="5900" width="9.140625" style="278"/>
    <col min="5901" max="5901" width="19.28515625" style="278" customWidth="1"/>
    <col min="5902" max="5902" width="9.140625" style="278"/>
    <col min="5903" max="5903" width="25.42578125" style="278" customWidth="1"/>
    <col min="5904" max="6144" width="9.140625" style="278"/>
    <col min="6145" max="6145" width="4.5703125" style="278" customWidth="1"/>
    <col min="6146" max="6146" width="87.28515625" style="278" customWidth="1"/>
    <col min="6147" max="6148" width="20.7109375" style="278" customWidth="1"/>
    <col min="6149" max="6149" width="16.7109375" style="278" customWidth="1"/>
    <col min="6150" max="6150" width="3.85546875" style="278" customWidth="1"/>
    <col min="6151" max="6156" width="9.140625" style="278"/>
    <col min="6157" max="6157" width="19.28515625" style="278" customWidth="1"/>
    <col min="6158" max="6158" width="9.140625" style="278"/>
    <col min="6159" max="6159" width="25.42578125" style="278" customWidth="1"/>
    <col min="6160" max="6400" width="9.140625" style="278"/>
    <col min="6401" max="6401" width="4.5703125" style="278" customWidth="1"/>
    <col min="6402" max="6402" width="87.28515625" style="278" customWidth="1"/>
    <col min="6403" max="6404" width="20.7109375" style="278" customWidth="1"/>
    <col min="6405" max="6405" width="16.7109375" style="278" customWidth="1"/>
    <col min="6406" max="6406" width="3.85546875" style="278" customWidth="1"/>
    <col min="6407" max="6412" width="9.140625" style="278"/>
    <col min="6413" max="6413" width="19.28515625" style="278" customWidth="1"/>
    <col min="6414" max="6414" width="9.140625" style="278"/>
    <col min="6415" max="6415" width="25.42578125" style="278" customWidth="1"/>
    <col min="6416" max="6656" width="9.140625" style="278"/>
    <col min="6657" max="6657" width="4.5703125" style="278" customWidth="1"/>
    <col min="6658" max="6658" width="87.28515625" style="278" customWidth="1"/>
    <col min="6659" max="6660" width="20.7109375" style="278" customWidth="1"/>
    <col min="6661" max="6661" width="16.7109375" style="278" customWidth="1"/>
    <col min="6662" max="6662" width="3.85546875" style="278" customWidth="1"/>
    <col min="6663" max="6668" width="9.140625" style="278"/>
    <col min="6669" max="6669" width="19.28515625" style="278" customWidth="1"/>
    <col min="6670" max="6670" width="9.140625" style="278"/>
    <col min="6671" max="6671" width="25.42578125" style="278" customWidth="1"/>
    <col min="6672" max="6912" width="9.140625" style="278"/>
    <col min="6913" max="6913" width="4.5703125" style="278" customWidth="1"/>
    <col min="6914" max="6914" width="87.28515625" style="278" customWidth="1"/>
    <col min="6915" max="6916" width="20.7109375" style="278" customWidth="1"/>
    <col min="6917" max="6917" width="16.7109375" style="278" customWidth="1"/>
    <col min="6918" max="6918" width="3.85546875" style="278" customWidth="1"/>
    <col min="6919" max="6924" width="9.140625" style="278"/>
    <col min="6925" max="6925" width="19.28515625" style="278" customWidth="1"/>
    <col min="6926" max="6926" width="9.140625" style="278"/>
    <col min="6927" max="6927" width="25.42578125" style="278" customWidth="1"/>
    <col min="6928" max="7168" width="9.140625" style="278"/>
    <col min="7169" max="7169" width="4.5703125" style="278" customWidth="1"/>
    <col min="7170" max="7170" width="87.28515625" style="278" customWidth="1"/>
    <col min="7171" max="7172" width="20.7109375" style="278" customWidth="1"/>
    <col min="7173" max="7173" width="16.7109375" style="278" customWidth="1"/>
    <col min="7174" max="7174" width="3.85546875" style="278" customWidth="1"/>
    <col min="7175" max="7180" width="9.140625" style="278"/>
    <col min="7181" max="7181" width="19.28515625" style="278" customWidth="1"/>
    <col min="7182" max="7182" width="9.140625" style="278"/>
    <col min="7183" max="7183" width="25.42578125" style="278" customWidth="1"/>
    <col min="7184" max="7424" width="9.140625" style="278"/>
    <col min="7425" max="7425" width="4.5703125" style="278" customWidth="1"/>
    <col min="7426" max="7426" width="87.28515625" style="278" customWidth="1"/>
    <col min="7427" max="7428" width="20.7109375" style="278" customWidth="1"/>
    <col min="7429" max="7429" width="16.7109375" style="278" customWidth="1"/>
    <col min="7430" max="7430" width="3.85546875" style="278" customWidth="1"/>
    <col min="7431" max="7436" width="9.140625" style="278"/>
    <col min="7437" max="7437" width="19.28515625" style="278" customWidth="1"/>
    <col min="7438" max="7438" width="9.140625" style="278"/>
    <col min="7439" max="7439" width="25.42578125" style="278" customWidth="1"/>
    <col min="7440" max="7680" width="9.140625" style="278"/>
    <col min="7681" max="7681" width="4.5703125" style="278" customWidth="1"/>
    <col min="7682" max="7682" width="87.28515625" style="278" customWidth="1"/>
    <col min="7683" max="7684" width="20.7109375" style="278" customWidth="1"/>
    <col min="7685" max="7685" width="16.7109375" style="278" customWidth="1"/>
    <col min="7686" max="7686" width="3.85546875" style="278" customWidth="1"/>
    <col min="7687" max="7692" width="9.140625" style="278"/>
    <col min="7693" max="7693" width="19.28515625" style="278" customWidth="1"/>
    <col min="7694" max="7694" width="9.140625" style="278"/>
    <col min="7695" max="7695" width="25.42578125" style="278" customWidth="1"/>
    <col min="7696" max="7936" width="9.140625" style="278"/>
    <col min="7937" max="7937" width="4.5703125" style="278" customWidth="1"/>
    <col min="7938" max="7938" width="87.28515625" style="278" customWidth="1"/>
    <col min="7939" max="7940" width="20.7109375" style="278" customWidth="1"/>
    <col min="7941" max="7941" width="16.7109375" style="278" customWidth="1"/>
    <col min="7942" max="7942" width="3.85546875" style="278" customWidth="1"/>
    <col min="7943" max="7948" width="9.140625" style="278"/>
    <col min="7949" max="7949" width="19.28515625" style="278" customWidth="1"/>
    <col min="7950" max="7950" width="9.140625" style="278"/>
    <col min="7951" max="7951" width="25.42578125" style="278" customWidth="1"/>
    <col min="7952" max="8192" width="9.140625" style="278"/>
    <col min="8193" max="8193" width="4.5703125" style="278" customWidth="1"/>
    <col min="8194" max="8194" width="87.28515625" style="278" customWidth="1"/>
    <col min="8195" max="8196" width="20.7109375" style="278" customWidth="1"/>
    <col min="8197" max="8197" width="16.7109375" style="278" customWidth="1"/>
    <col min="8198" max="8198" width="3.85546875" style="278" customWidth="1"/>
    <col min="8199" max="8204" width="9.140625" style="278"/>
    <col min="8205" max="8205" width="19.28515625" style="278" customWidth="1"/>
    <col min="8206" max="8206" width="9.140625" style="278"/>
    <col min="8207" max="8207" width="25.42578125" style="278" customWidth="1"/>
    <col min="8208" max="8448" width="9.140625" style="278"/>
    <col min="8449" max="8449" width="4.5703125" style="278" customWidth="1"/>
    <col min="8450" max="8450" width="87.28515625" style="278" customWidth="1"/>
    <col min="8451" max="8452" width="20.7109375" style="278" customWidth="1"/>
    <col min="8453" max="8453" width="16.7109375" style="278" customWidth="1"/>
    <col min="8454" max="8454" width="3.85546875" style="278" customWidth="1"/>
    <col min="8455" max="8460" width="9.140625" style="278"/>
    <col min="8461" max="8461" width="19.28515625" style="278" customWidth="1"/>
    <col min="8462" max="8462" width="9.140625" style="278"/>
    <col min="8463" max="8463" width="25.42578125" style="278" customWidth="1"/>
    <col min="8464" max="8704" width="9.140625" style="278"/>
    <col min="8705" max="8705" width="4.5703125" style="278" customWidth="1"/>
    <col min="8706" max="8706" width="87.28515625" style="278" customWidth="1"/>
    <col min="8707" max="8708" width="20.7109375" style="278" customWidth="1"/>
    <col min="8709" max="8709" width="16.7109375" style="278" customWidth="1"/>
    <col min="8710" max="8710" width="3.85546875" style="278" customWidth="1"/>
    <col min="8711" max="8716" width="9.140625" style="278"/>
    <col min="8717" max="8717" width="19.28515625" style="278" customWidth="1"/>
    <col min="8718" max="8718" width="9.140625" style="278"/>
    <col min="8719" max="8719" width="25.42578125" style="278" customWidth="1"/>
    <col min="8720" max="8960" width="9.140625" style="278"/>
    <col min="8961" max="8961" width="4.5703125" style="278" customWidth="1"/>
    <col min="8962" max="8962" width="87.28515625" style="278" customWidth="1"/>
    <col min="8963" max="8964" width="20.7109375" style="278" customWidth="1"/>
    <col min="8965" max="8965" width="16.7109375" style="278" customWidth="1"/>
    <col min="8966" max="8966" width="3.85546875" style="278" customWidth="1"/>
    <col min="8967" max="8972" width="9.140625" style="278"/>
    <col min="8973" max="8973" width="19.28515625" style="278" customWidth="1"/>
    <col min="8974" max="8974" width="9.140625" style="278"/>
    <col min="8975" max="8975" width="25.42578125" style="278" customWidth="1"/>
    <col min="8976" max="9216" width="9.140625" style="278"/>
    <col min="9217" max="9217" width="4.5703125" style="278" customWidth="1"/>
    <col min="9218" max="9218" width="87.28515625" style="278" customWidth="1"/>
    <col min="9219" max="9220" width="20.7109375" style="278" customWidth="1"/>
    <col min="9221" max="9221" width="16.7109375" style="278" customWidth="1"/>
    <col min="9222" max="9222" width="3.85546875" style="278" customWidth="1"/>
    <col min="9223" max="9228" width="9.140625" style="278"/>
    <col min="9229" max="9229" width="19.28515625" style="278" customWidth="1"/>
    <col min="9230" max="9230" width="9.140625" style="278"/>
    <col min="9231" max="9231" width="25.42578125" style="278" customWidth="1"/>
    <col min="9232" max="9472" width="9.140625" style="278"/>
    <col min="9473" max="9473" width="4.5703125" style="278" customWidth="1"/>
    <col min="9474" max="9474" width="87.28515625" style="278" customWidth="1"/>
    <col min="9475" max="9476" width="20.7109375" style="278" customWidth="1"/>
    <col min="9477" max="9477" width="16.7109375" style="278" customWidth="1"/>
    <col min="9478" max="9478" width="3.85546875" style="278" customWidth="1"/>
    <col min="9479" max="9484" width="9.140625" style="278"/>
    <col min="9485" max="9485" width="19.28515625" style="278" customWidth="1"/>
    <col min="9486" max="9486" width="9.140625" style="278"/>
    <col min="9487" max="9487" width="25.42578125" style="278" customWidth="1"/>
    <col min="9488" max="9728" width="9.140625" style="278"/>
    <col min="9729" max="9729" width="4.5703125" style="278" customWidth="1"/>
    <col min="9730" max="9730" width="87.28515625" style="278" customWidth="1"/>
    <col min="9731" max="9732" width="20.7109375" style="278" customWidth="1"/>
    <col min="9733" max="9733" width="16.7109375" style="278" customWidth="1"/>
    <col min="9734" max="9734" width="3.85546875" style="278" customWidth="1"/>
    <col min="9735" max="9740" width="9.140625" style="278"/>
    <col min="9741" max="9741" width="19.28515625" style="278" customWidth="1"/>
    <col min="9742" max="9742" width="9.140625" style="278"/>
    <col min="9743" max="9743" width="25.42578125" style="278" customWidth="1"/>
    <col min="9744" max="9984" width="9.140625" style="278"/>
    <col min="9985" max="9985" width="4.5703125" style="278" customWidth="1"/>
    <col min="9986" max="9986" width="87.28515625" style="278" customWidth="1"/>
    <col min="9987" max="9988" width="20.7109375" style="278" customWidth="1"/>
    <col min="9989" max="9989" width="16.7109375" style="278" customWidth="1"/>
    <col min="9990" max="9990" width="3.85546875" style="278" customWidth="1"/>
    <col min="9991" max="9996" width="9.140625" style="278"/>
    <col min="9997" max="9997" width="19.28515625" style="278" customWidth="1"/>
    <col min="9998" max="9998" width="9.140625" style="278"/>
    <col min="9999" max="9999" width="25.42578125" style="278" customWidth="1"/>
    <col min="10000" max="10240" width="9.140625" style="278"/>
    <col min="10241" max="10241" width="4.5703125" style="278" customWidth="1"/>
    <col min="10242" max="10242" width="87.28515625" style="278" customWidth="1"/>
    <col min="10243" max="10244" width="20.7109375" style="278" customWidth="1"/>
    <col min="10245" max="10245" width="16.7109375" style="278" customWidth="1"/>
    <col min="10246" max="10246" width="3.85546875" style="278" customWidth="1"/>
    <col min="10247" max="10252" width="9.140625" style="278"/>
    <col min="10253" max="10253" width="19.28515625" style="278" customWidth="1"/>
    <col min="10254" max="10254" width="9.140625" style="278"/>
    <col min="10255" max="10255" width="25.42578125" style="278" customWidth="1"/>
    <col min="10256" max="10496" width="9.140625" style="278"/>
    <col min="10497" max="10497" width="4.5703125" style="278" customWidth="1"/>
    <col min="10498" max="10498" width="87.28515625" style="278" customWidth="1"/>
    <col min="10499" max="10500" width="20.7109375" style="278" customWidth="1"/>
    <col min="10501" max="10501" width="16.7109375" style="278" customWidth="1"/>
    <col min="10502" max="10502" width="3.85546875" style="278" customWidth="1"/>
    <col min="10503" max="10508" width="9.140625" style="278"/>
    <col min="10509" max="10509" width="19.28515625" style="278" customWidth="1"/>
    <col min="10510" max="10510" width="9.140625" style="278"/>
    <col min="10511" max="10511" width="25.42578125" style="278" customWidth="1"/>
    <col min="10512" max="10752" width="9.140625" style="278"/>
    <col min="10753" max="10753" width="4.5703125" style="278" customWidth="1"/>
    <col min="10754" max="10754" width="87.28515625" style="278" customWidth="1"/>
    <col min="10755" max="10756" width="20.7109375" style="278" customWidth="1"/>
    <col min="10757" max="10757" width="16.7109375" style="278" customWidth="1"/>
    <col min="10758" max="10758" width="3.85546875" style="278" customWidth="1"/>
    <col min="10759" max="10764" width="9.140625" style="278"/>
    <col min="10765" max="10765" width="19.28515625" style="278" customWidth="1"/>
    <col min="10766" max="10766" width="9.140625" style="278"/>
    <col min="10767" max="10767" width="25.42578125" style="278" customWidth="1"/>
    <col min="10768" max="11008" width="9.140625" style="278"/>
    <col min="11009" max="11009" width="4.5703125" style="278" customWidth="1"/>
    <col min="11010" max="11010" width="87.28515625" style="278" customWidth="1"/>
    <col min="11011" max="11012" width="20.7109375" style="278" customWidth="1"/>
    <col min="11013" max="11013" width="16.7109375" style="278" customWidth="1"/>
    <col min="11014" max="11014" width="3.85546875" style="278" customWidth="1"/>
    <col min="11015" max="11020" width="9.140625" style="278"/>
    <col min="11021" max="11021" width="19.28515625" style="278" customWidth="1"/>
    <col min="11022" max="11022" width="9.140625" style="278"/>
    <col min="11023" max="11023" width="25.42578125" style="278" customWidth="1"/>
    <col min="11024" max="11264" width="9.140625" style="278"/>
    <col min="11265" max="11265" width="4.5703125" style="278" customWidth="1"/>
    <col min="11266" max="11266" width="87.28515625" style="278" customWidth="1"/>
    <col min="11267" max="11268" width="20.7109375" style="278" customWidth="1"/>
    <col min="11269" max="11269" width="16.7109375" style="278" customWidth="1"/>
    <col min="11270" max="11270" width="3.85546875" style="278" customWidth="1"/>
    <col min="11271" max="11276" width="9.140625" style="278"/>
    <col min="11277" max="11277" width="19.28515625" style="278" customWidth="1"/>
    <col min="11278" max="11278" width="9.140625" style="278"/>
    <col min="11279" max="11279" width="25.42578125" style="278" customWidth="1"/>
    <col min="11280" max="11520" width="9.140625" style="278"/>
    <col min="11521" max="11521" width="4.5703125" style="278" customWidth="1"/>
    <col min="11522" max="11522" width="87.28515625" style="278" customWidth="1"/>
    <col min="11523" max="11524" width="20.7109375" style="278" customWidth="1"/>
    <col min="11525" max="11525" width="16.7109375" style="278" customWidth="1"/>
    <col min="11526" max="11526" width="3.85546875" style="278" customWidth="1"/>
    <col min="11527" max="11532" width="9.140625" style="278"/>
    <col min="11533" max="11533" width="19.28515625" style="278" customWidth="1"/>
    <col min="11534" max="11534" width="9.140625" style="278"/>
    <col min="11535" max="11535" width="25.42578125" style="278" customWidth="1"/>
    <col min="11536" max="11776" width="9.140625" style="278"/>
    <col min="11777" max="11777" width="4.5703125" style="278" customWidth="1"/>
    <col min="11778" max="11778" width="87.28515625" style="278" customWidth="1"/>
    <col min="11779" max="11780" width="20.7109375" style="278" customWidth="1"/>
    <col min="11781" max="11781" width="16.7109375" style="278" customWidth="1"/>
    <col min="11782" max="11782" width="3.85546875" style="278" customWidth="1"/>
    <col min="11783" max="11788" width="9.140625" style="278"/>
    <col min="11789" max="11789" width="19.28515625" style="278" customWidth="1"/>
    <col min="11790" max="11790" width="9.140625" style="278"/>
    <col min="11791" max="11791" width="25.42578125" style="278" customWidth="1"/>
    <col min="11792" max="12032" width="9.140625" style="278"/>
    <col min="12033" max="12033" width="4.5703125" style="278" customWidth="1"/>
    <col min="12034" max="12034" width="87.28515625" style="278" customWidth="1"/>
    <col min="12035" max="12036" width="20.7109375" style="278" customWidth="1"/>
    <col min="12037" max="12037" width="16.7109375" style="278" customWidth="1"/>
    <col min="12038" max="12038" width="3.85546875" style="278" customWidth="1"/>
    <col min="12039" max="12044" width="9.140625" style="278"/>
    <col min="12045" max="12045" width="19.28515625" style="278" customWidth="1"/>
    <col min="12046" max="12046" width="9.140625" style="278"/>
    <col min="12047" max="12047" width="25.42578125" style="278" customWidth="1"/>
    <col min="12048" max="12288" width="9.140625" style="278"/>
    <col min="12289" max="12289" width="4.5703125" style="278" customWidth="1"/>
    <col min="12290" max="12290" width="87.28515625" style="278" customWidth="1"/>
    <col min="12291" max="12292" width="20.7109375" style="278" customWidth="1"/>
    <col min="12293" max="12293" width="16.7109375" style="278" customWidth="1"/>
    <col min="12294" max="12294" width="3.85546875" style="278" customWidth="1"/>
    <col min="12295" max="12300" width="9.140625" style="278"/>
    <col min="12301" max="12301" width="19.28515625" style="278" customWidth="1"/>
    <col min="12302" max="12302" width="9.140625" style="278"/>
    <col min="12303" max="12303" width="25.42578125" style="278" customWidth="1"/>
    <col min="12304" max="12544" width="9.140625" style="278"/>
    <col min="12545" max="12545" width="4.5703125" style="278" customWidth="1"/>
    <col min="12546" max="12546" width="87.28515625" style="278" customWidth="1"/>
    <col min="12547" max="12548" width="20.7109375" style="278" customWidth="1"/>
    <col min="12549" max="12549" width="16.7109375" style="278" customWidth="1"/>
    <col min="12550" max="12550" width="3.85546875" style="278" customWidth="1"/>
    <col min="12551" max="12556" width="9.140625" style="278"/>
    <col min="12557" max="12557" width="19.28515625" style="278" customWidth="1"/>
    <col min="12558" max="12558" width="9.140625" style="278"/>
    <col min="12559" max="12559" width="25.42578125" style="278" customWidth="1"/>
    <col min="12560" max="12800" width="9.140625" style="278"/>
    <col min="12801" max="12801" width="4.5703125" style="278" customWidth="1"/>
    <col min="12802" max="12802" width="87.28515625" style="278" customWidth="1"/>
    <col min="12803" max="12804" width="20.7109375" style="278" customWidth="1"/>
    <col min="12805" max="12805" width="16.7109375" style="278" customWidth="1"/>
    <col min="12806" max="12806" width="3.85546875" style="278" customWidth="1"/>
    <col min="12807" max="12812" width="9.140625" style="278"/>
    <col min="12813" max="12813" width="19.28515625" style="278" customWidth="1"/>
    <col min="12814" max="12814" width="9.140625" style="278"/>
    <col min="12815" max="12815" width="25.42578125" style="278" customWidth="1"/>
    <col min="12816" max="13056" width="9.140625" style="278"/>
    <col min="13057" max="13057" width="4.5703125" style="278" customWidth="1"/>
    <col min="13058" max="13058" width="87.28515625" style="278" customWidth="1"/>
    <col min="13059" max="13060" width="20.7109375" style="278" customWidth="1"/>
    <col min="13061" max="13061" width="16.7109375" style="278" customWidth="1"/>
    <col min="13062" max="13062" width="3.85546875" style="278" customWidth="1"/>
    <col min="13063" max="13068" width="9.140625" style="278"/>
    <col min="13069" max="13069" width="19.28515625" style="278" customWidth="1"/>
    <col min="13070" max="13070" width="9.140625" style="278"/>
    <col min="13071" max="13071" width="25.42578125" style="278" customWidth="1"/>
    <col min="13072" max="13312" width="9.140625" style="278"/>
    <col min="13313" max="13313" width="4.5703125" style="278" customWidth="1"/>
    <col min="13314" max="13314" width="87.28515625" style="278" customWidth="1"/>
    <col min="13315" max="13316" width="20.7109375" style="278" customWidth="1"/>
    <col min="13317" max="13317" width="16.7109375" style="278" customWidth="1"/>
    <col min="13318" max="13318" width="3.85546875" style="278" customWidth="1"/>
    <col min="13319" max="13324" width="9.140625" style="278"/>
    <col min="13325" max="13325" width="19.28515625" style="278" customWidth="1"/>
    <col min="13326" max="13326" width="9.140625" style="278"/>
    <col min="13327" max="13327" width="25.42578125" style="278" customWidth="1"/>
    <col min="13328" max="13568" width="9.140625" style="278"/>
    <col min="13569" max="13569" width="4.5703125" style="278" customWidth="1"/>
    <col min="13570" max="13570" width="87.28515625" style="278" customWidth="1"/>
    <col min="13571" max="13572" width="20.7109375" style="278" customWidth="1"/>
    <col min="13573" max="13573" width="16.7109375" style="278" customWidth="1"/>
    <col min="13574" max="13574" width="3.85546875" style="278" customWidth="1"/>
    <col min="13575" max="13580" width="9.140625" style="278"/>
    <col min="13581" max="13581" width="19.28515625" style="278" customWidth="1"/>
    <col min="13582" max="13582" width="9.140625" style="278"/>
    <col min="13583" max="13583" width="25.42578125" style="278" customWidth="1"/>
    <col min="13584" max="13824" width="9.140625" style="278"/>
    <col min="13825" max="13825" width="4.5703125" style="278" customWidth="1"/>
    <col min="13826" max="13826" width="87.28515625" style="278" customWidth="1"/>
    <col min="13827" max="13828" width="20.7109375" style="278" customWidth="1"/>
    <col min="13829" max="13829" width="16.7109375" style="278" customWidth="1"/>
    <col min="13830" max="13830" width="3.85546875" style="278" customWidth="1"/>
    <col min="13831" max="13836" width="9.140625" style="278"/>
    <col min="13837" max="13837" width="19.28515625" style="278" customWidth="1"/>
    <col min="13838" max="13838" width="9.140625" style="278"/>
    <col min="13839" max="13839" width="25.42578125" style="278" customWidth="1"/>
    <col min="13840" max="14080" width="9.140625" style="278"/>
    <col min="14081" max="14081" width="4.5703125" style="278" customWidth="1"/>
    <col min="14082" max="14082" width="87.28515625" style="278" customWidth="1"/>
    <col min="14083" max="14084" width="20.7109375" style="278" customWidth="1"/>
    <col min="14085" max="14085" width="16.7109375" style="278" customWidth="1"/>
    <col min="14086" max="14086" width="3.85546875" style="278" customWidth="1"/>
    <col min="14087" max="14092" width="9.140625" style="278"/>
    <col min="14093" max="14093" width="19.28515625" style="278" customWidth="1"/>
    <col min="14094" max="14094" width="9.140625" style="278"/>
    <col min="14095" max="14095" width="25.42578125" style="278" customWidth="1"/>
    <col min="14096" max="14336" width="9.140625" style="278"/>
    <col min="14337" max="14337" width="4.5703125" style="278" customWidth="1"/>
    <col min="14338" max="14338" width="87.28515625" style="278" customWidth="1"/>
    <col min="14339" max="14340" width="20.7109375" style="278" customWidth="1"/>
    <col min="14341" max="14341" width="16.7109375" style="278" customWidth="1"/>
    <col min="14342" max="14342" width="3.85546875" style="278" customWidth="1"/>
    <col min="14343" max="14348" width="9.140625" style="278"/>
    <col min="14349" max="14349" width="19.28515625" style="278" customWidth="1"/>
    <col min="14350" max="14350" width="9.140625" style="278"/>
    <col min="14351" max="14351" width="25.42578125" style="278" customWidth="1"/>
    <col min="14352" max="14592" width="9.140625" style="278"/>
    <col min="14593" max="14593" width="4.5703125" style="278" customWidth="1"/>
    <col min="14594" max="14594" width="87.28515625" style="278" customWidth="1"/>
    <col min="14595" max="14596" width="20.7109375" style="278" customWidth="1"/>
    <col min="14597" max="14597" width="16.7109375" style="278" customWidth="1"/>
    <col min="14598" max="14598" width="3.85546875" style="278" customWidth="1"/>
    <col min="14599" max="14604" width="9.140625" style="278"/>
    <col min="14605" max="14605" width="19.28515625" style="278" customWidth="1"/>
    <col min="14606" max="14606" width="9.140625" style="278"/>
    <col min="14607" max="14607" width="25.42578125" style="278" customWidth="1"/>
    <col min="14608" max="14848" width="9.140625" style="278"/>
    <col min="14849" max="14849" width="4.5703125" style="278" customWidth="1"/>
    <col min="14850" max="14850" width="87.28515625" style="278" customWidth="1"/>
    <col min="14851" max="14852" width="20.7109375" style="278" customWidth="1"/>
    <col min="14853" max="14853" width="16.7109375" style="278" customWidth="1"/>
    <col min="14854" max="14854" width="3.85546875" style="278" customWidth="1"/>
    <col min="14855" max="14860" width="9.140625" style="278"/>
    <col min="14861" max="14861" width="19.28515625" style="278" customWidth="1"/>
    <col min="14862" max="14862" width="9.140625" style="278"/>
    <col min="14863" max="14863" width="25.42578125" style="278" customWidth="1"/>
    <col min="14864" max="15104" width="9.140625" style="278"/>
    <col min="15105" max="15105" width="4.5703125" style="278" customWidth="1"/>
    <col min="15106" max="15106" width="87.28515625" style="278" customWidth="1"/>
    <col min="15107" max="15108" width="20.7109375" style="278" customWidth="1"/>
    <col min="15109" max="15109" width="16.7109375" style="278" customWidth="1"/>
    <col min="15110" max="15110" width="3.85546875" style="278" customWidth="1"/>
    <col min="15111" max="15116" width="9.140625" style="278"/>
    <col min="15117" max="15117" width="19.28515625" style="278" customWidth="1"/>
    <col min="15118" max="15118" width="9.140625" style="278"/>
    <col min="15119" max="15119" width="25.42578125" style="278" customWidth="1"/>
    <col min="15120" max="15360" width="9.140625" style="278"/>
    <col min="15361" max="15361" width="4.5703125" style="278" customWidth="1"/>
    <col min="15362" max="15362" width="87.28515625" style="278" customWidth="1"/>
    <col min="15363" max="15364" width="20.7109375" style="278" customWidth="1"/>
    <col min="15365" max="15365" width="16.7109375" style="278" customWidth="1"/>
    <col min="15366" max="15366" width="3.85546875" style="278" customWidth="1"/>
    <col min="15367" max="15372" width="9.140625" style="278"/>
    <col min="15373" max="15373" width="19.28515625" style="278" customWidth="1"/>
    <col min="15374" max="15374" width="9.140625" style="278"/>
    <col min="15375" max="15375" width="25.42578125" style="278" customWidth="1"/>
    <col min="15376" max="15616" width="9.140625" style="278"/>
    <col min="15617" max="15617" width="4.5703125" style="278" customWidth="1"/>
    <col min="15618" max="15618" width="87.28515625" style="278" customWidth="1"/>
    <col min="15619" max="15620" width="20.7109375" style="278" customWidth="1"/>
    <col min="15621" max="15621" width="16.7109375" style="278" customWidth="1"/>
    <col min="15622" max="15622" width="3.85546875" style="278" customWidth="1"/>
    <col min="15623" max="15628" width="9.140625" style="278"/>
    <col min="15629" max="15629" width="19.28515625" style="278" customWidth="1"/>
    <col min="15630" max="15630" width="9.140625" style="278"/>
    <col min="15631" max="15631" width="25.42578125" style="278" customWidth="1"/>
    <col min="15632" max="15872" width="9.140625" style="278"/>
    <col min="15873" max="15873" width="4.5703125" style="278" customWidth="1"/>
    <col min="15874" max="15874" width="87.28515625" style="278" customWidth="1"/>
    <col min="15875" max="15876" width="20.7109375" style="278" customWidth="1"/>
    <col min="15877" max="15877" width="16.7109375" style="278" customWidth="1"/>
    <col min="15878" max="15878" width="3.85546875" style="278" customWidth="1"/>
    <col min="15879" max="15884" width="9.140625" style="278"/>
    <col min="15885" max="15885" width="19.28515625" style="278" customWidth="1"/>
    <col min="15886" max="15886" width="9.140625" style="278"/>
    <col min="15887" max="15887" width="25.42578125" style="278" customWidth="1"/>
    <col min="15888" max="16128" width="9.140625" style="278"/>
    <col min="16129" max="16129" width="4.5703125" style="278" customWidth="1"/>
    <col min="16130" max="16130" width="87.28515625" style="278" customWidth="1"/>
    <col min="16131" max="16132" width="20.7109375" style="278" customWidth="1"/>
    <col min="16133" max="16133" width="16.7109375" style="278" customWidth="1"/>
    <col min="16134" max="16134" width="3.85546875" style="278" customWidth="1"/>
    <col min="16135" max="16140" width="9.140625" style="278"/>
    <col min="16141" max="16141" width="19.28515625" style="278" customWidth="1"/>
    <col min="16142" max="16142" width="9.140625" style="278"/>
    <col min="16143" max="16143" width="25.42578125" style="278" customWidth="1"/>
    <col min="16144" max="16384" width="9.140625" style="278"/>
  </cols>
  <sheetData>
    <row r="1" spans="1:15" ht="15.75">
      <c r="A1" s="275" t="s">
        <v>529</v>
      </c>
      <c r="B1" s="1081"/>
    </row>
    <row r="2" spans="1:15" ht="17.25" customHeight="1">
      <c r="A2" s="1620" t="s">
        <v>4</v>
      </c>
      <c r="B2" s="1620"/>
      <c r="C2" s="1620"/>
      <c r="D2" s="1620"/>
      <c r="E2" s="1620"/>
    </row>
    <row r="3" spans="1:15" ht="17.25" customHeight="1">
      <c r="A3" s="1620" t="s">
        <v>783</v>
      </c>
      <c r="B3" s="1620"/>
      <c r="C3" s="1620"/>
      <c r="D3" s="1620"/>
      <c r="E3" s="1620"/>
    </row>
    <row r="4" spans="1:15" ht="17.25" customHeight="1">
      <c r="B4" s="283"/>
      <c r="C4" s="283"/>
      <c r="D4" s="277"/>
      <c r="E4" s="277"/>
    </row>
    <row r="5" spans="1:15" ht="20.25" customHeight="1">
      <c r="B5" s="283"/>
      <c r="C5" s="283"/>
      <c r="D5" s="284"/>
      <c r="E5" s="1515" t="s">
        <v>784</v>
      </c>
    </row>
    <row r="6" spans="1:15" ht="17.25" customHeight="1">
      <c r="A6" s="1082"/>
      <c r="B6" s="1083"/>
      <c r="C6" s="1084" t="s">
        <v>236</v>
      </c>
      <c r="D6" s="1621" t="s">
        <v>238</v>
      </c>
      <c r="E6" s="1085" t="s">
        <v>239</v>
      </c>
    </row>
    <row r="7" spans="1:15" ht="12.75" customHeight="1">
      <c r="A7" s="309" t="s">
        <v>785</v>
      </c>
      <c r="B7" s="1086" t="s">
        <v>3</v>
      </c>
      <c r="C7" s="1087" t="s">
        <v>237</v>
      </c>
      <c r="D7" s="1622"/>
      <c r="E7" s="1088" t="s">
        <v>4</v>
      </c>
    </row>
    <row r="8" spans="1:15" ht="14.25" customHeight="1">
      <c r="A8" s="1089"/>
      <c r="B8" s="1090"/>
      <c r="C8" s="1091" t="s">
        <v>786</v>
      </c>
      <c r="D8" s="1623"/>
      <c r="E8" s="1092" t="s">
        <v>602</v>
      </c>
      <c r="F8" s="299"/>
    </row>
    <row r="9" spans="1:15" s="303" customFormat="1" ht="9.75" customHeight="1">
      <c r="A9" s="301" t="s">
        <v>464</v>
      </c>
      <c r="B9" s="301">
        <v>2</v>
      </c>
      <c r="C9" s="1093">
        <v>3</v>
      </c>
      <c r="D9" s="1094">
        <v>4</v>
      </c>
      <c r="E9" s="302">
        <v>5</v>
      </c>
    </row>
    <row r="10" spans="1:15" ht="30" customHeight="1">
      <c r="A10" s="1095" t="s">
        <v>657</v>
      </c>
      <c r="B10" s="1096" t="s">
        <v>787</v>
      </c>
      <c r="C10" s="1097">
        <v>355705.40500000003</v>
      </c>
      <c r="D10" s="1097">
        <v>309414.00009971997</v>
      </c>
      <c r="E10" s="1098">
        <v>0.86986027130996213</v>
      </c>
      <c r="O10" s="1099"/>
    </row>
    <row r="11" spans="1:15" ht="12.75" customHeight="1">
      <c r="A11" s="1100"/>
      <c r="B11" s="1101" t="s">
        <v>788</v>
      </c>
      <c r="C11" s="1102">
        <v>0</v>
      </c>
      <c r="D11" s="1103">
        <v>0</v>
      </c>
      <c r="E11" s="1104"/>
      <c r="O11" s="1099"/>
    </row>
    <row r="12" spans="1:15" s="299" customFormat="1" ht="24" customHeight="1">
      <c r="A12" s="1105"/>
      <c r="B12" s="1106" t="s">
        <v>789</v>
      </c>
      <c r="C12" s="1107">
        <v>331672.63699999999</v>
      </c>
      <c r="D12" s="1108">
        <v>284411.89864993998</v>
      </c>
      <c r="E12" s="1109">
        <v>0.85750787650878779</v>
      </c>
      <c r="O12" s="1110"/>
    </row>
    <row r="13" spans="1:15" s="299" customFormat="1" ht="12.75" customHeight="1">
      <c r="A13" s="1105"/>
      <c r="B13" s="1101" t="s">
        <v>790</v>
      </c>
      <c r="C13" s="1107"/>
      <c r="D13" s="1108"/>
      <c r="E13" s="1109"/>
      <c r="O13" s="1110"/>
    </row>
    <row r="14" spans="1:15" ht="16.5" customHeight="1">
      <c r="A14" s="1100"/>
      <c r="B14" s="310" t="s">
        <v>791</v>
      </c>
      <c r="C14" s="1111">
        <v>237913.98199999999</v>
      </c>
      <c r="D14" s="1112">
        <v>202356.44845651003</v>
      </c>
      <c r="E14" s="1113">
        <v>0.85054458235460095</v>
      </c>
      <c r="O14" s="1099"/>
    </row>
    <row r="15" spans="1:15" ht="17.100000000000001" customHeight="1">
      <c r="A15" s="1100"/>
      <c r="B15" s="1114" t="s">
        <v>792</v>
      </c>
      <c r="C15" s="1111">
        <v>70000</v>
      </c>
      <c r="D15" s="1112">
        <v>59555.072639850005</v>
      </c>
      <c r="E15" s="1113">
        <v>0.85078675199785725</v>
      </c>
      <c r="O15" s="1099"/>
    </row>
    <row r="16" spans="1:15" ht="16.5" customHeight="1">
      <c r="A16" s="1100"/>
      <c r="B16" s="310" t="s">
        <v>793</v>
      </c>
      <c r="C16" s="1111">
        <v>32400</v>
      </c>
      <c r="D16" s="1112">
        <v>28820.906135639994</v>
      </c>
      <c r="E16" s="1113">
        <v>0.88953413998888875</v>
      </c>
      <c r="O16" s="1115"/>
    </row>
    <row r="17" spans="1:15" ht="16.5" customHeight="1">
      <c r="A17" s="1100"/>
      <c r="B17" s="1116" t="s">
        <v>794</v>
      </c>
      <c r="C17" s="1111">
        <v>55500</v>
      </c>
      <c r="D17" s="1112">
        <v>48068.438098899991</v>
      </c>
      <c r="E17" s="1113">
        <v>0.86609798376396385</v>
      </c>
      <c r="O17" s="1117"/>
    </row>
    <row r="18" spans="1:15" ht="16.5" customHeight="1">
      <c r="A18" s="1100"/>
      <c r="B18" s="1116" t="s">
        <v>795</v>
      </c>
      <c r="C18" s="1111">
        <v>4568.6549999999997</v>
      </c>
      <c r="D18" s="1112">
        <v>3740.426387</v>
      </c>
      <c r="E18" s="1113">
        <v>0.8187150018988083</v>
      </c>
      <c r="O18" s="1117"/>
    </row>
    <row r="19" spans="1:15" s="299" customFormat="1" ht="16.5" customHeight="1">
      <c r="A19" s="1105"/>
      <c r="B19" s="1106" t="s">
        <v>796</v>
      </c>
      <c r="C19" s="1107">
        <v>21908.68</v>
      </c>
      <c r="D19" s="1108">
        <v>24047.178248409993</v>
      </c>
      <c r="E19" s="1109">
        <v>1.0976096345562578</v>
      </c>
    </row>
    <row r="20" spans="1:15" ht="17.100000000000001" customHeight="1">
      <c r="A20" s="1100"/>
      <c r="B20" s="1116" t="s">
        <v>797</v>
      </c>
      <c r="C20" s="1111">
        <v>3787</v>
      </c>
      <c r="D20" s="1112">
        <v>3293.1223024999999</v>
      </c>
      <c r="E20" s="1113">
        <v>0.8695860318193821</v>
      </c>
      <c r="M20" s="1118"/>
      <c r="O20" s="1118"/>
    </row>
    <row r="21" spans="1:15" ht="24" customHeight="1">
      <c r="A21" s="1100"/>
      <c r="B21" s="1106" t="s">
        <v>798</v>
      </c>
      <c r="C21" s="1107">
        <v>2124.0880000000002</v>
      </c>
      <c r="D21" s="1108">
        <v>954.92320137000013</v>
      </c>
      <c r="E21" s="1109">
        <v>0.449568568425602</v>
      </c>
      <c r="O21" s="1118">
        <f>SUM(O20:O20)</f>
        <v>0</v>
      </c>
    </row>
    <row r="22" spans="1:15" ht="17.100000000000001" customHeight="1">
      <c r="A22" s="1119" t="s">
        <v>4</v>
      </c>
      <c r="B22" s="1116" t="s">
        <v>799</v>
      </c>
      <c r="C22" s="1111">
        <v>152.05799999999999</v>
      </c>
      <c r="D22" s="1112">
        <v>114.87253668</v>
      </c>
      <c r="E22" s="1113">
        <v>0.75545210827447418</v>
      </c>
      <c r="F22" s="306"/>
      <c r="M22" s="1118"/>
    </row>
    <row r="23" spans="1:15" ht="17.100000000000001" customHeight="1">
      <c r="A23" s="309"/>
      <c r="B23" s="1116" t="s">
        <v>800</v>
      </c>
      <c r="C23" s="1111">
        <v>1972.03</v>
      </c>
      <c r="D23" s="1112">
        <v>840.05066469000008</v>
      </c>
      <c r="E23" s="1113">
        <v>0.42598270041023722</v>
      </c>
      <c r="F23" s="306"/>
    </row>
    <row r="24" spans="1:15" ht="24" customHeight="1">
      <c r="A24" s="1119" t="s">
        <v>682</v>
      </c>
      <c r="B24" s="1120" t="s">
        <v>801</v>
      </c>
      <c r="C24" s="1107">
        <v>397197.40500000009</v>
      </c>
      <c r="D24" s="1108">
        <v>302937.68894658022</v>
      </c>
      <c r="E24" s="1109">
        <v>0.76268798620821843</v>
      </c>
      <c r="F24" s="306"/>
    </row>
    <row r="25" spans="1:15" ht="12.75" customHeight="1">
      <c r="A25" s="1100"/>
      <c r="B25" s="1101" t="s">
        <v>790</v>
      </c>
      <c r="C25" s="1111"/>
      <c r="D25" s="1108"/>
      <c r="E25" s="1109"/>
      <c r="F25" s="306"/>
    </row>
    <row r="26" spans="1:15" ht="17.100000000000001" customHeight="1">
      <c r="A26" s="1100"/>
      <c r="B26" s="310" t="s">
        <v>802</v>
      </c>
      <c r="C26" s="1121">
        <v>30700</v>
      </c>
      <c r="D26" s="1112">
        <v>28058.933094389999</v>
      </c>
      <c r="E26" s="1113">
        <v>0.9139717620322475</v>
      </c>
      <c r="F26" s="306"/>
    </row>
    <row r="27" spans="1:15" ht="17.100000000000001" customHeight="1">
      <c r="A27" s="1100"/>
      <c r="B27" s="310" t="s">
        <v>803</v>
      </c>
      <c r="C27" s="1121">
        <v>19643.623</v>
      </c>
      <c r="D27" s="1112">
        <v>14436.242841529998</v>
      </c>
      <c r="E27" s="1113">
        <v>0.73490734583584705</v>
      </c>
      <c r="F27" s="306"/>
      <c r="M27" s="278">
        <f>SUM(M25:M26)</f>
        <v>0</v>
      </c>
    </row>
    <row r="28" spans="1:15" ht="17.100000000000001" customHeight="1">
      <c r="A28" s="1100"/>
      <c r="B28" s="1122" t="s">
        <v>804</v>
      </c>
      <c r="C28" s="1121">
        <v>17565.683000000001</v>
      </c>
      <c r="D28" s="1112">
        <v>14078.51276469</v>
      </c>
      <c r="E28" s="1113">
        <v>0.80147824395385026</v>
      </c>
      <c r="F28" s="306"/>
    </row>
    <row r="29" spans="1:15" ht="17.100000000000001" customHeight="1">
      <c r="A29" s="1100"/>
      <c r="B29" s="1123" t="s">
        <v>805</v>
      </c>
      <c r="C29" s="1121">
        <v>43861.222999999998</v>
      </c>
      <c r="D29" s="1112">
        <v>27746.805376740002</v>
      </c>
      <c r="E29" s="1113">
        <v>0.63260446195811737</v>
      </c>
      <c r="F29" s="306"/>
    </row>
    <row r="30" spans="1:15" ht="17.100000000000001" customHeight="1">
      <c r="A30" s="1124"/>
      <c r="B30" s="1125" t="s">
        <v>806</v>
      </c>
      <c r="C30" s="1126">
        <v>56444.714999999997</v>
      </c>
      <c r="D30" s="1127">
        <v>50718.230227</v>
      </c>
      <c r="E30" s="1128">
        <v>0.8985470159075124</v>
      </c>
    </row>
    <row r="34" spans="1:6">
      <c r="A34" s="61"/>
      <c r="B34" s="61"/>
      <c r="C34" s="61"/>
      <c r="D34" s="61"/>
      <c r="E34" s="61"/>
      <c r="F34" s="1129"/>
    </row>
    <row r="35" spans="1:6">
      <c r="A35" s="61"/>
      <c r="B35" s="61"/>
      <c r="C35" s="61"/>
      <c r="D35" s="61"/>
      <c r="E35" s="61"/>
      <c r="F35" s="1129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5" fitToHeight="0" orientation="landscape" useFirstPageNumber="1" r:id="rId1"/>
  <headerFooter alignWithMargins="0">
    <oddHeader>&amp;C&amp;"Arial,Normalny"&amp;12-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>
      <selection activeCell="K28" sqref="K28"/>
    </sheetView>
  </sheetViews>
  <sheetFormatPr defaultColWidth="11.42578125" defaultRowHeight="15"/>
  <cols>
    <col min="1" max="1" width="17.5703125" style="361" customWidth="1"/>
    <col min="2" max="2" width="70.42578125" style="361" customWidth="1"/>
    <col min="3" max="3" width="16.28515625" style="361" customWidth="1"/>
    <col min="4" max="4" width="35.28515625" style="361" customWidth="1"/>
    <col min="5" max="5" width="16.5703125" style="361" customWidth="1"/>
    <col min="6" max="253" width="12.5703125" style="361" customWidth="1"/>
    <col min="254" max="256" width="11.42578125" style="361"/>
    <col min="257" max="257" width="17.5703125" style="361" customWidth="1"/>
    <col min="258" max="258" width="70.42578125" style="361" customWidth="1"/>
    <col min="259" max="259" width="16.28515625" style="361" customWidth="1"/>
    <col min="260" max="260" width="35.28515625" style="361" customWidth="1"/>
    <col min="261" max="261" width="16.5703125" style="361" customWidth="1"/>
    <col min="262" max="509" width="12.5703125" style="361" customWidth="1"/>
    <col min="510" max="512" width="11.42578125" style="361"/>
    <col min="513" max="513" width="17.5703125" style="361" customWidth="1"/>
    <col min="514" max="514" width="70.42578125" style="361" customWidth="1"/>
    <col min="515" max="515" width="16.28515625" style="361" customWidth="1"/>
    <col min="516" max="516" width="35.28515625" style="361" customWidth="1"/>
    <col min="517" max="517" width="16.5703125" style="361" customWidth="1"/>
    <col min="518" max="765" width="12.5703125" style="361" customWidth="1"/>
    <col min="766" max="768" width="11.42578125" style="361"/>
    <col min="769" max="769" width="17.5703125" style="361" customWidth="1"/>
    <col min="770" max="770" width="70.42578125" style="361" customWidth="1"/>
    <col min="771" max="771" width="16.28515625" style="361" customWidth="1"/>
    <col min="772" max="772" width="35.28515625" style="361" customWidth="1"/>
    <col min="773" max="773" width="16.5703125" style="361" customWidth="1"/>
    <col min="774" max="1021" width="12.5703125" style="361" customWidth="1"/>
    <col min="1022" max="1024" width="11.42578125" style="361"/>
    <col min="1025" max="1025" width="17.5703125" style="361" customWidth="1"/>
    <col min="1026" max="1026" width="70.42578125" style="361" customWidth="1"/>
    <col min="1027" max="1027" width="16.28515625" style="361" customWidth="1"/>
    <col min="1028" max="1028" width="35.28515625" style="361" customWidth="1"/>
    <col min="1029" max="1029" width="16.5703125" style="361" customWidth="1"/>
    <col min="1030" max="1277" width="12.5703125" style="361" customWidth="1"/>
    <col min="1278" max="1280" width="11.42578125" style="361"/>
    <col min="1281" max="1281" width="17.5703125" style="361" customWidth="1"/>
    <col min="1282" max="1282" width="70.42578125" style="361" customWidth="1"/>
    <col min="1283" max="1283" width="16.28515625" style="361" customWidth="1"/>
    <col min="1284" max="1284" width="35.28515625" style="361" customWidth="1"/>
    <col min="1285" max="1285" width="16.5703125" style="361" customWidth="1"/>
    <col min="1286" max="1533" width="12.5703125" style="361" customWidth="1"/>
    <col min="1534" max="1536" width="11.42578125" style="361"/>
    <col min="1537" max="1537" width="17.5703125" style="361" customWidth="1"/>
    <col min="1538" max="1538" width="70.42578125" style="361" customWidth="1"/>
    <col min="1539" max="1539" width="16.28515625" style="361" customWidth="1"/>
    <col min="1540" max="1540" width="35.28515625" style="361" customWidth="1"/>
    <col min="1541" max="1541" width="16.5703125" style="361" customWidth="1"/>
    <col min="1542" max="1789" width="12.5703125" style="361" customWidth="1"/>
    <col min="1790" max="1792" width="11.42578125" style="361"/>
    <col min="1793" max="1793" width="17.5703125" style="361" customWidth="1"/>
    <col min="1794" max="1794" width="70.42578125" style="361" customWidth="1"/>
    <col min="1795" max="1795" width="16.28515625" style="361" customWidth="1"/>
    <col min="1796" max="1796" width="35.28515625" style="361" customWidth="1"/>
    <col min="1797" max="1797" width="16.5703125" style="361" customWidth="1"/>
    <col min="1798" max="2045" width="12.5703125" style="361" customWidth="1"/>
    <col min="2046" max="2048" width="11.42578125" style="361"/>
    <col min="2049" max="2049" width="17.5703125" style="361" customWidth="1"/>
    <col min="2050" max="2050" width="70.42578125" style="361" customWidth="1"/>
    <col min="2051" max="2051" width="16.28515625" style="361" customWidth="1"/>
    <col min="2052" max="2052" width="35.28515625" style="361" customWidth="1"/>
    <col min="2053" max="2053" width="16.5703125" style="361" customWidth="1"/>
    <col min="2054" max="2301" width="12.5703125" style="361" customWidth="1"/>
    <col min="2302" max="2304" width="11.42578125" style="361"/>
    <col min="2305" max="2305" width="17.5703125" style="361" customWidth="1"/>
    <col min="2306" max="2306" width="70.42578125" style="361" customWidth="1"/>
    <col min="2307" max="2307" width="16.28515625" style="361" customWidth="1"/>
    <col min="2308" max="2308" width="35.28515625" style="361" customWidth="1"/>
    <col min="2309" max="2309" width="16.5703125" style="361" customWidth="1"/>
    <col min="2310" max="2557" width="12.5703125" style="361" customWidth="1"/>
    <col min="2558" max="2560" width="11.42578125" style="361"/>
    <col min="2561" max="2561" width="17.5703125" style="361" customWidth="1"/>
    <col min="2562" max="2562" width="70.42578125" style="361" customWidth="1"/>
    <col min="2563" max="2563" width="16.28515625" style="361" customWidth="1"/>
    <col min="2564" max="2564" width="35.28515625" style="361" customWidth="1"/>
    <col min="2565" max="2565" width="16.5703125" style="361" customWidth="1"/>
    <col min="2566" max="2813" width="12.5703125" style="361" customWidth="1"/>
    <col min="2814" max="2816" width="11.42578125" style="361"/>
    <col min="2817" max="2817" width="17.5703125" style="361" customWidth="1"/>
    <col min="2818" max="2818" width="70.42578125" style="361" customWidth="1"/>
    <col min="2819" max="2819" width="16.28515625" style="361" customWidth="1"/>
    <col min="2820" max="2820" width="35.28515625" style="361" customWidth="1"/>
    <col min="2821" max="2821" width="16.5703125" style="361" customWidth="1"/>
    <col min="2822" max="3069" width="12.5703125" style="361" customWidth="1"/>
    <col min="3070" max="3072" width="11.42578125" style="361"/>
    <col min="3073" max="3073" width="17.5703125" style="361" customWidth="1"/>
    <col min="3074" max="3074" width="70.42578125" style="361" customWidth="1"/>
    <col min="3075" max="3075" width="16.28515625" style="361" customWidth="1"/>
    <col min="3076" max="3076" width="35.28515625" style="361" customWidth="1"/>
    <col min="3077" max="3077" width="16.5703125" style="361" customWidth="1"/>
    <col min="3078" max="3325" width="12.5703125" style="361" customWidth="1"/>
    <col min="3326" max="3328" width="11.42578125" style="361"/>
    <col min="3329" max="3329" width="17.5703125" style="361" customWidth="1"/>
    <col min="3330" max="3330" width="70.42578125" style="361" customWidth="1"/>
    <col min="3331" max="3331" width="16.28515625" style="361" customWidth="1"/>
    <col min="3332" max="3332" width="35.28515625" style="361" customWidth="1"/>
    <col min="3333" max="3333" width="16.5703125" style="361" customWidth="1"/>
    <col min="3334" max="3581" width="12.5703125" style="361" customWidth="1"/>
    <col min="3582" max="3584" width="11.42578125" style="361"/>
    <col min="3585" max="3585" width="17.5703125" style="361" customWidth="1"/>
    <col min="3586" max="3586" width="70.42578125" style="361" customWidth="1"/>
    <col min="3587" max="3587" width="16.28515625" style="361" customWidth="1"/>
    <col min="3588" max="3588" width="35.28515625" style="361" customWidth="1"/>
    <col min="3589" max="3589" width="16.5703125" style="361" customWidth="1"/>
    <col min="3590" max="3837" width="12.5703125" style="361" customWidth="1"/>
    <col min="3838" max="3840" width="11.42578125" style="361"/>
    <col min="3841" max="3841" width="17.5703125" style="361" customWidth="1"/>
    <col min="3842" max="3842" width="70.42578125" style="361" customWidth="1"/>
    <col min="3843" max="3843" width="16.28515625" style="361" customWidth="1"/>
    <col min="3844" max="3844" width="35.28515625" style="361" customWidth="1"/>
    <col min="3845" max="3845" width="16.5703125" style="361" customWidth="1"/>
    <col min="3846" max="4093" width="12.5703125" style="361" customWidth="1"/>
    <col min="4094" max="4096" width="11.42578125" style="361"/>
    <col min="4097" max="4097" width="17.5703125" style="361" customWidth="1"/>
    <col min="4098" max="4098" width="70.42578125" style="361" customWidth="1"/>
    <col min="4099" max="4099" width="16.28515625" style="361" customWidth="1"/>
    <col min="4100" max="4100" width="35.28515625" style="361" customWidth="1"/>
    <col min="4101" max="4101" width="16.5703125" style="361" customWidth="1"/>
    <col min="4102" max="4349" width="12.5703125" style="361" customWidth="1"/>
    <col min="4350" max="4352" width="11.42578125" style="361"/>
    <col min="4353" max="4353" width="17.5703125" style="361" customWidth="1"/>
    <col min="4354" max="4354" width="70.42578125" style="361" customWidth="1"/>
    <col min="4355" max="4355" width="16.28515625" style="361" customWidth="1"/>
    <col min="4356" max="4356" width="35.28515625" style="361" customWidth="1"/>
    <col min="4357" max="4357" width="16.5703125" style="361" customWidth="1"/>
    <col min="4358" max="4605" width="12.5703125" style="361" customWidth="1"/>
    <col min="4606" max="4608" width="11.42578125" style="361"/>
    <col min="4609" max="4609" width="17.5703125" style="361" customWidth="1"/>
    <col min="4610" max="4610" width="70.42578125" style="361" customWidth="1"/>
    <col min="4611" max="4611" width="16.28515625" style="361" customWidth="1"/>
    <col min="4612" max="4612" width="35.28515625" style="361" customWidth="1"/>
    <col min="4613" max="4613" width="16.5703125" style="361" customWidth="1"/>
    <col min="4614" max="4861" width="12.5703125" style="361" customWidth="1"/>
    <col min="4862" max="4864" width="11.42578125" style="361"/>
    <col min="4865" max="4865" width="17.5703125" style="361" customWidth="1"/>
    <col min="4866" max="4866" width="70.42578125" style="361" customWidth="1"/>
    <col min="4867" max="4867" width="16.28515625" style="361" customWidth="1"/>
    <col min="4868" max="4868" width="35.28515625" style="361" customWidth="1"/>
    <col min="4869" max="4869" width="16.5703125" style="361" customWidth="1"/>
    <col min="4870" max="5117" width="12.5703125" style="361" customWidth="1"/>
    <col min="5118" max="5120" width="11.42578125" style="361"/>
    <col min="5121" max="5121" width="17.5703125" style="361" customWidth="1"/>
    <col min="5122" max="5122" width="70.42578125" style="361" customWidth="1"/>
    <col min="5123" max="5123" width="16.28515625" style="361" customWidth="1"/>
    <col min="5124" max="5124" width="35.28515625" style="361" customWidth="1"/>
    <col min="5125" max="5125" width="16.5703125" style="361" customWidth="1"/>
    <col min="5126" max="5373" width="12.5703125" style="361" customWidth="1"/>
    <col min="5374" max="5376" width="11.42578125" style="361"/>
    <col min="5377" max="5377" width="17.5703125" style="361" customWidth="1"/>
    <col min="5378" max="5378" width="70.42578125" style="361" customWidth="1"/>
    <col min="5379" max="5379" width="16.28515625" style="361" customWidth="1"/>
    <col min="5380" max="5380" width="35.28515625" style="361" customWidth="1"/>
    <col min="5381" max="5381" width="16.5703125" style="361" customWidth="1"/>
    <col min="5382" max="5629" width="12.5703125" style="361" customWidth="1"/>
    <col min="5630" max="5632" width="11.42578125" style="361"/>
    <col min="5633" max="5633" width="17.5703125" style="361" customWidth="1"/>
    <col min="5634" max="5634" width="70.42578125" style="361" customWidth="1"/>
    <col min="5635" max="5635" width="16.28515625" style="361" customWidth="1"/>
    <col min="5636" max="5636" width="35.28515625" style="361" customWidth="1"/>
    <col min="5637" max="5637" width="16.5703125" style="361" customWidth="1"/>
    <col min="5638" max="5885" width="12.5703125" style="361" customWidth="1"/>
    <col min="5886" max="5888" width="11.42578125" style="361"/>
    <col min="5889" max="5889" width="17.5703125" style="361" customWidth="1"/>
    <col min="5890" max="5890" width="70.42578125" style="361" customWidth="1"/>
    <col min="5891" max="5891" width="16.28515625" style="361" customWidth="1"/>
    <col min="5892" max="5892" width="35.28515625" style="361" customWidth="1"/>
    <col min="5893" max="5893" width="16.5703125" style="361" customWidth="1"/>
    <col min="5894" max="6141" width="12.5703125" style="361" customWidth="1"/>
    <col min="6142" max="6144" width="11.42578125" style="361"/>
    <col min="6145" max="6145" width="17.5703125" style="361" customWidth="1"/>
    <col min="6146" max="6146" width="70.42578125" style="361" customWidth="1"/>
    <col min="6147" max="6147" width="16.28515625" style="361" customWidth="1"/>
    <col min="6148" max="6148" width="35.28515625" style="361" customWidth="1"/>
    <col min="6149" max="6149" width="16.5703125" style="361" customWidth="1"/>
    <col min="6150" max="6397" width="12.5703125" style="361" customWidth="1"/>
    <col min="6398" max="6400" width="11.42578125" style="361"/>
    <col min="6401" max="6401" width="17.5703125" style="361" customWidth="1"/>
    <col min="6402" max="6402" width="70.42578125" style="361" customWidth="1"/>
    <col min="6403" max="6403" width="16.28515625" style="361" customWidth="1"/>
    <col min="6404" max="6404" width="35.28515625" style="361" customWidth="1"/>
    <col min="6405" max="6405" width="16.5703125" style="361" customWidth="1"/>
    <col min="6406" max="6653" width="12.5703125" style="361" customWidth="1"/>
    <col min="6654" max="6656" width="11.42578125" style="361"/>
    <col min="6657" max="6657" width="17.5703125" style="361" customWidth="1"/>
    <col min="6658" max="6658" width="70.42578125" style="361" customWidth="1"/>
    <col min="6659" max="6659" width="16.28515625" style="361" customWidth="1"/>
    <col min="6660" max="6660" width="35.28515625" style="361" customWidth="1"/>
    <col min="6661" max="6661" width="16.5703125" style="361" customWidth="1"/>
    <col min="6662" max="6909" width="12.5703125" style="361" customWidth="1"/>
    <col min="6910" max="6912" width="11.42578125" style="361"/>
    <col min="6913" max="6913" width="17.5703125" style="361" customWidth="1"/>
    <col min="6914" max="6914" width="70.42578125" style="361" customWidth="1"/>
    <col min="6915" max="6915" width="16.28515625" style="361" customWidth="1"/>
    <col min="6916" max="6916" width="35.28515625" style="361" customWidth="1"/>
    <col min="6917" max="6917" width="16.5703125" style="361" customWidth="1"/>
    <col min="6918" max="7165" width="12.5703125" style="361" customWidth="1"/>
    <col min="7166" max="7168" width="11.42578125" style="361"/>
    <col min="7169" max="7169" width="17.5703125" style="361" customWidth="1"/>
    <col min="7170" max="7170" width="70.42578125" style="361" customWidth="1"/>
    <col min="7171" max="7171" width="16.28515625" style="361" customWidth="1"/>
    <col min="7172" max="7172" width="35.28515625" style="361" customWidth="1"/>
    <col min="7173" max="7173" width="16.5703125" style="361" customWidth="1"/>
    <col min="7174" max="7421" width="12.5703125" style="361" customWidth="1"/>
    <col min="7422" max="7424" width="11.42578125" style="361"/>
    <col min="7425" max="7425" width="17.5703125" style="361" customWidth="1"/>
    <col min="7426" max="7426" width="70.42578125" style="361" customWidth="1"/>
    <col min="7427" max="7427" width="16.28515625" style="361" customWidth="1"/>
    <col min="7428" max="7428" width="35.28515625" style="361" customWidth="1"/>
    <col min="7429" max="7429" width="16.5703125" style="361" customWidth="1"/>
    <col min="7430" max="7677" width="12.5703125" style="361" customWidth="1"/>
    <col min="7678" max="7680" width="11.42578125" style="361"/>
    <col min="7681" max="7681" width="17.5703125" style="361" customWidth="1"/>
    <col min="7682" max="7682" width="70.42578125" style="361" customWidth="1"/>
    <col min="7683" max="7683" width="16.28515625" style="361" customWidth="1"/>
    <col min="7684" max="7684" width="35.28515625" style="361" customWidth="1"/>
    <col min="7685" max="7685" width="16.5703125" style="361" customWidth="1"/>
    <col min="7686" max="7933" width="12.5703125" style="361" customWidth="1"/>
    <col min="7934" max="7936" width="11.42578125" style="361"/>
    <col min="7937" max="7937" width="17.5703125" style="361" customWidth="1"/>
    <col min="7938" max="7938" width="70.42578125" style="361" customWidth="1"/>
    <col min="7939" max="7939" width="16.28515625" style="361" customWidth="1"/>
    <col min="7940" max="7940" width="35.28515625" style="361" customWidth="1"/>
    <col min="7941" max="7941" width="16.5703125" style="361" customWidth="1"/>
    <col min="7942" max="8189" width="12.5703125" style="361" customWidth="1"/>
    <col min="8190" max="8192" width="11.42578125" style="361"/>
    <col min="8193" max="8193" width="17.5703125" style="361" customWidth="1"/>
    <col min="8194" max="8194" width="70.42578125" style="361" customWidth="1"/>
    <col min="8195" max="8195" width="16.28515625" style="361" customWidth="1"/>
    <col min="8196" max="8196" width="35.28515625" style="361" customWidth="1"/>
    <col min="8197" max="8197" width="16.5703125" style="361" customWidth="1"/>
    <col min="8198" max="8445" width="12.5703125" style="361" customWidth="1"/>
    <col min="8446" max="8448" width="11.42578125" style="361"/>
    <col min="8449" max="8449" width="17.5703125" style="361" customWidth="1"/>
    <col min="8450" max="8450" width="70.42578125" style="361" customWidth="1"/>
    <col min="8451" max="8451" width="16.28515625" style="361" customWidth="1"/>
    <col min="8452" max="8452" width="35.28515625" style="361" customWidth="1"/>
    <col min="8453" max="8453" width="16.5703125" style="361" customWidth="1"/>
    <col min="8454" max="8701" width="12.5703125" style="361" customWidth="1"/>
    <col min="8702" max="8704" width="11.42578125" style="361"/>
    <col min="8705" max="8705" width="17.5703125" style="361" customWidth="1"/>
    <col min="8706" max="8706" width="70.42578125" style="361" customWidth="1"/>
    <col min="8707" max="8707" width="16.28515625" style="361" customWidth="1"/>
    <col min="8708" max="8708" width="35.28515625" style="361" customWidth="1"/>
    <col min="8709" max="8709" width="16.5703125" style="361" customWidth="1"/>
    <col min="8710" max="8957" width="12.5703125" style="361" customWidth="1"/>
    <col min="8958" max="8960" width="11.42578125" style="361"/>
    <col min="8961" max="8961" width="17.5703125" style="361" customWidth="1"/>
    <col min="8962" max="8962" width="70.42578125" style="361" customWidth="1"/>
    <col min="8963" max="8963" width="16.28515625" style="361" customWidth="1"/>
    <col min="8964" max="8964" width="35.28515625" style="361" customWidth="1"/>
    <col min="8965" max="8965" width="16.5703125" style="361" customWidth="1"/>
    <col min="8966" max="9213" width="12.5703125" style="361" customWidth="1"/>
    <col min="9214" max="9216" width="11.42578125" style="361"/>
    <col min="9217" max="9217" width="17.5703125" style="361" customWidth="1"/>
    <col min="9218" max="9218" width="70.42578125" style="361" customWidth="1"/>
    <col min="9219" max="9219" width="16.28515625" style="361" customWidth="1"/>
    <col min="9220" max="9220" width="35.28515625" style="361" customWidth="1"/>
    <col min="9221" max="9221" width="16.5703125" style="361" customWidth="1"/>
    <col min="9222" max="9469" width="12.5703125" style="361" customWidth="1"/>
    <col min="9470" max="9472" width="11.42578125" style="361"/>
    <col min="9473" max="9473" width="17.5703125" style="361" customWidth="1"/>
    <col min="9474" max="9474" width="70.42578125" style="361" customWidth="1"/>
    <col min="9475" max="9475" width="16.28515625" style="361" customWidth="1"/>
    <col min="9476" max="9476" width="35.28515625" style="361" customWidth="1"/>
    <col min="9477" max="9477" width="16.5703125" style="361" customWidth="1"/>
    <col min="9478" max="9725" width="12.5703125" style="361" customWidth="1"/>
    <col min="9726" max="9728" width="11.42578125" style="361"/>
    <col min="9729" max="9729" width="17.5703125" style="361" customWidth="1"/>
    <col min="9730" max="9730" width="70.42578125" style="361" customWidth="1"/>
    <col min="9731" max="9731" width="16.28515625" style="361" customWidth="1"/>
    <col min="9732" max="9732" width="35.28515625" style="361" customWidth="1"/>
    <col min="9733" max="9733" width="16.5703125" style="361" customWidth="1"/>
    <col min="9734" max="9981" width="12.5703125" style="361" customWidth="1"/>
    <col min="9982" max="9984" width="11.42578125" style="361"/>
    <col min="9985" max="9985" width="17.5703125" style="361" customWidth="1"/>
    <col min="9986" max="9986" width="70.42578125" style="361" customWidth="1"/>
    <col min="9987" max="9987" width="16.28515625" style="361" customWidth="1"/>
    <col min="9988" max="9988" width="35.28515625" style="361" customWidth="1"/>
    <col min="9989" max="9989" width="16.5703125" style="361" customWidth="1"/>
    <col min="9990" max="10237" width="12.5703125" style="361" customWidth="1"/>
    <col min="10238" max="10240" width="11.42578125" style="361"/>
    <col min="10241" max="10241" width="17.5703125" style="361" customWidth="1"/>
    <col min="10242" max="10242" width="70.42578125" style="361" customWidth="1"/>
    <col min="10243" max="10243" width="16.28515625" style="361" customWidth="1"/>
    <col min="10244" max="10244" width="35.28515625" style="361" customWidth="1"/>
    <col min="10245" max="10245" width="16.5703125" style="361" customWidth="1"/>
    <col min="10246" max="10493" width="12.5703125" style="361" customWidth="1"/>
    <col min="10494" max="10496" width="11.42578125" style="361"/>
    <col min="10497" max="10497" width="17.5703125" style="361" customWidth="1"/>
    <col min="10498" max="10498" width="70.42578125" style="361" customWidth="1"/>
    <col min="10499" max="10499" width="16.28515625" style="361" customWidth="1"/>
    <col min="10500" max="10500" width="35.28515625" style="361" customWidth="1"/>
    <col min="10501" max="10501" width="16.5703125" style="361" customWidth="1"/>
    <col min="10502" max="10749" width="12.5703125" style="361" customWidth="1"/>
    <col min="10750" max="10752" width="11.42578125" style="361"/>
    <col min="10753" max="10753" width="17.5703125" style="361" customWidth="1"/>
    <col min="10754" max="10754" width="70.42578125" style="361" customWidth="1"/>
    <col min="10755" max="10755" width="16.28515625" style="361" customWidth="1"/>
    <col min="10756" max="10756" width="35.28515625" style="361" customWidth="1"/>
    <col min="10757" max="10757" width="16.5703125" style="361" customWidth="1"/>
    <col min="10758" max="11005" width="12.5703125" style="361" customWidth="1"/>
    <col min="11006" max="11008" width="11.42578125" style="361"/>
    <col min="11009" max="11009" width="17.5703125" style="361" customWidth="1"/>
    <col min="11010" max="11010" width="70.42578125" style="361" customWidth="1"/>
    <col min="11011" max="11011" width="16.28515625" style="361" customWidth="1"/>
    <col min="11012" max="11012" width="35.28515625" style="361" customWidth="1"/>
    <col min="11013" max="11013" width="16.5703125" style="361" customWidth="1"/>
    <col min="11014" max="11261" width="12.5703125" style="361" customWidth="1"/>
    <col min="11262" max="11264" width="11.42578125" style="361"/>
    <col min="11265" max="11265" width="17.5703125" style="361" customWidth="1"/>
    <col min="11266" max="11266" width="70.42578125" style="361" customWidth="1"/>
    <col min="11267" max="11267" width="16.28515625" style="361" customWidth="1"/>
    <col min="11268" max="11268" width="35.28515625" style="361" customWidth="1"/>
    <col min="11269" max="11269" width="16.5703125" style="361" customWidth="1"/>
    <col min="11270" max="11517" width="12.5703125" style="361" customWidth="1"/>
    <col min="11518" max="11520" width="11.42578125" style="361"/>
    <col min="11521" max="11521" width="17.5703125" style="361" customWidth="1"/>
    <col min="11522" max="11522" width="70.42578125" style="361" customWidth="1"/>
    <col min="11523" max="11523" width="16.28515625" style="361" customWidth="1"/>
    <col min="11524" max="11524" width="35.28515625" style="361" customWidth="1"/>
    <col min="11525" max="11525" width="16.5703125" style="361" customWidth="1"/>
    <col min="11526" max="11773" width="12.5703125" style="361" customWidth="1"/>
    <col min="11774" max="11776" width="11.42578125" style="361"/>
    <col min="11777" max="11777" width="17.5703125" style="361" customWidth="1"/>
    <col min="11778" max="11778" width="70.42578125" style="361" customWidth="1"/>
    <col min="11779" max="11779" width="16.28515625" style="361" customWidth="1"/>
    <col min="11780" max="11780" width="35.28515625" style="361" customWidth="1"/>
    <col min="11781" max="11781" width="16.5703125" style="361" customWidth="1"/>
    <col min="11782" max="12029" width="12.5703125" style="361" customWidth="1"/>
    <col min="12030" max="12032" width="11.42578125" style="361"/>
    <col min="12033" max="12033" width="17.5703125" style="361" customWidth="1"/>
    <col min="12034" max="12034" width="70.42578125" style="361" customWidth="1"/>
    <col min="12035" max="12035" width="16.28515625" style="361" customWidth="1"/>
    <col min="12036" max="12036" width="35.28515625" style="361" customWidth="1"/>
    <col min="12037" max="12037" width="16.5703125" style="361" customWidth="1"/>
    <col min="12038" max="12285" width="12.5703125" style="361" customWidth="1"/>
    <col min="12286" max="12288" width="11.42578125" style="361"/>
    <col min="12289" max="12289" width="17.5703125" style="361" customWidth="1"/>
    <col min="12290" max="12290" width="70.42578125" style="361" customWidth="1"/>
    <col min="12291" max="12291" width="16.28515625" style="361" customWidth="1"/>
    <col min="12292" max="12292" width="35.28515625" style="361" customWidth="1"/>
    <col min="12293" max="12293" width="16.5703125" style="361" customWidth="1"/>
    <col min="12294" max="12541" width="12.5703125" style="361" customWidth="1"/>
    <col min="12542" max="12544" width="11.42578125" style="361"/>
    <col min="12545" max="12545" width="17.5703125" style="361" customWidth="1"/>
    <col min="12546" max="12546" width="70.42578125" style="361" customWidth="1"/>
    <col min="12547" max="12547" width="16.28515625" style="361" customWidth="1"/>
    <col min="12548" max="12548" width="35.28515625" style="361" customWidth="1"/>
    <col min="12549" max="12549" width="16.5703125" style="361" customWidth="1"/>
    <col min="12550" max="12797" width="12.5703125" style="361" customWidth="1"/>
    <col min="12798" max="12800" width="11.42578125" style="361"/>
    <col min="12801" max="12801" width="17.5703125" style="361" customWidth="1"/>
    <col min="12802" max="12802" width="70.42578125" style="361" customWidth="1"/>
    <col min="12803" max="12803" width="16.28515625" style="361" customWidth="1"/>
    <col min="12804" max="12804" width="35.28515625" style="361" customWidth="1"/>
    <col min="12805" max="12805" width="16.5703125" style="361" customWidth="1"/>
    <col min="12806" max="13053" width="12.5703125" style="361" customWidth="1"/>
    <col min="13054" max="13056" width="11.42578125" style="361"/>
    <col min="13057" max="13057" width="17.5703125" style="361" customWidth="1"/>
    <col min="13058" max="13058" width="70.42578125" style="361" customWidth="1"/>
    <col min="13059" max="13059" width="16.28515625" style="361" customWidth="1"/>
    <col min="13060" max="13060" width="35.28515625" style="361" customWidth="1"/>
    <col min="13061" max="13061" width="16.5703125" style="361" customWidth="1"/>
    <col min="13062" max="13309" width="12.5703125" style="361" customWidth="1"/>
    <col min="13310" max="13312" width="11.42578125" style="361"/>
    <col min="13313" max="13313" width="17.5703125" style="361" customWidth="1"/>
    <col min="13314" max="13314" width="70.42578125" style="361" customWidth="1"/>
    <col min="13315" max="13315" width="16.28515625" style="361" customWidth="1"/>
    <col min="13316" max="13316" width="35.28515625" style="361" customWidth="1"/>
    <col min="13317" max="13317" width="16.5703125" style="361" customWidth="1"/>
    <col min="13318" max="13565" width="12.5703125" style="361" customWidth="1"/>
    <col min="13566" max="13568" width="11.42578125" style="361"/>
    <col min="13569" max="13569" width="17.5703125" style="361" customWidth="1"/>
    <col min="13570" max="13570" width="70.42578125" style="361" customWidth="1"/>
    <col min="13571" max="13571" width="16.28515625" style="361" customWidth="1"/>
    <col min="13572" max="13572" width="35.28515625" style="361" customWidth="1"/>
    <col min="13573" max="13573" width="16.5703125" style="361" customWidth="1"/>
    <col min="13574" max="13821" width="12.5703125" style="361" customWidth="1"/>
    <col min="13822" max="13824" width="11.42578125" style="361"/>
    <col min="13825" max="13825" width="17.5703125" style="361" customWidth="1"/>
    <col min="13826" max="13826" width="70.42578125" style="361" customWidth="1"/>
    <col min="13827" max="13827" width="16.28515625" style="361" customWidth="1"/>
    <col min="13828" max="13828" width="35.28515625" style="361" customWidth="1"/>
    <col min="13829" max="13829" width="16.5703125" style="361" customWidth="1"/>
    <col min="13830" max="14077" width="12.5703125" style="361" customWidth="1"/>
    <col min="14078" max="14080" width="11.42578125" style="361"/>
    <col min="14081" max="14081" width="17.5703125" style="361" customWidth="1"/>
    <col min="14082" max="14082" width="70.42578125" style="361" customWidth="1"/>
    <col min="14083" max="14083" width="16.28515625" style="361" customWidth="1"/>
    <col min="14084" max="14084" width="35.28515625" style="361" customWidth="1"/>
    <col min="14085" max="14085" width="16.5703125" style="361" customWidth="1"/>
    <col min="14086" max="14333" width="12.5703125" style="361" customWidth="1"/>
    <col min="14334" max="14336" width="11.42578125" style="361"/>
    <col min="14337" max="14337" width="17.5703125" style="361" customWidth="1"/>
    <col min="14338" max="14338" width="70.42578125" style="361" customWidth="1"/>
    <col min="14339" max="14339" width="16.28515625" style="361" customWidth="1"/>
    <col min="14340" max="14340" width="35.28515625" style="361" customWidth="1"/>
    <col min="14341" max="14341" width="16.5703125" style="361" customWidth="1"/>
    <col min="14342" max="14589" width="12.5703125" style="361" customWidth="1"/>
    <col min="14590" max="14592" width="11.42578125" style="361"/>
    <col min="14593" max="14593" width="17.5703125" style="361" customWidth="1"/>
    <col min="14594" max="14594" width="70.42578125" style="361" customWidth="1"/>
    <col min="14595" max="14595" width="16.28515625" style="361" customWidth="1"/>
    <col min="14596" max="14596" width="35.28515625" style="361" customWidth="1"/>
    <col min="14597" max="14597" width="16.5703125" style="361" customWidth="1"/>
    <col min="14598" max="14845" width="12.5703125" style="361" customWidth="1"/>
    <col min="14846" max="14848" width="11.42578125" style="361"/>
    <col min="14849" max="14849" width="17.5703125" style="361" customWidth="1"/>
    <col min="14850" max="14850" width="70.42578125" style="361" customWidth="1"/>
    <col min="14851" max="14851" width="16.28515625" style="361" customWidth="1"/>
    <col min="14852" max="14852" width="35.28515625" style="361" customWidth="1"/>
    <col min="14853" max="14853" width="16.5703125" style="361" customWidth="1"/>
    <col min="14854" max="15101" width="12.5703125" style="361" customWidth="1"/>
    <col min="15102" max="15104" width="11.42578125" style="361"/>
    <col min="15105" max="15105" width="17.5703125" style="361" customWidth="1"/>
    <col min="15106" max="15106" width="70.42578125" style="361" customWidth="1"/>
    <col min="15107" max="15107" width="16.28515625" style="361" customWidth="1"/>
    <col min="15108" max="15108" width="35.28515625" style="361" customWidth="1"/>
    <col min="15109" max="15109" width="16.5703125" style="361" customWidth="1"/>
    <col min="15110" max="15357" width="12.5703125" style="361" customWidth="1"/>
    <col min="15358" max="15360" width="11.42578125" style="361"/>
    <col min="15361" max="15361" width="17.5703125" style="361" customWidth="1"/>
    <col min="15362" max="15362" width="70.42578125" style="361" customWidth="1"/>
    <col min="15363" max="15363" width="16.28515625" style="361" customWidth="1"/>
    <col min="15364" max="15364" width="35.28515625" style="361" customWidth="1"/>
    <col min="15365" max="15365" width="16.5703125" style="361" customWidth="1"/>
    <col min="15366" max="15613" width="12.5703125" style="361" customWidth="1"/>
    <col min="15614" max="15616" width="11.42578125" style="361"/>
    <col min="15617" max="15617" width="17.5703125" style="361" customWidth="1"/>
    <col min="15618" max="15618" width="70.42578125" style="361" customWidth="1"/>
    <col min="15619" max="15619" width="16.28515625" style="361" customWidth="1"/>
    <col min="15620" max="15620" width="35.28515625" style="361" customWidth="1"/>
    <col min="15621" max="15621" width="16.5703125" style="361" customWidth="1"/>
    <col min="15622" max="15869" width="12.5703125" style="361" customWidth="1"/>
    <col min="15870" max="15872" width="11.42578125" style="361"/>
    <col min="15873" max="15873" width="17.5703125" style="361" customWidth="1"/>
    <col min="15874" max="15874" width="70.42578125" style="361" customWidth="1"/>
    <col min="15875" max="15875" width="16.28515625" style="361" customWidth="1"/>
    <col min="15876" max="15876" width="35.28515625" style="361" customWidth="1"/>
    <col min="15877" max="15877" width="16.5703125" style="361" customWidth="1"/>
    <col min="15878" max="16125" width="12.5703125" style="361" customWidth="1"/>
    <col min="16126" max="16128" width="11.42578125" style="361"/>
    <col min="16129" max="16129" width="17.5703125" style="361" customWidth="1"/>
    <col min="16130" max="16130" width="70.42578125" style="361" customWidth="1"/>
    <col min="16131" max="16131" width="16.28515625" style="361" customWidth="1"/>
    <col min="16132" max="16132" width="35.28515625" style="361" customWidth="1"/>
    <col min="16133" max="16133" width="16.5703125" style="361" customWidth="1"/>
    <col min="16134" max="16381" width="12.5703125" style="361" customWidth="1"/>
    <col min="16382" max="16384" width="11.42578125" style="361"/>
  </cols>
  <sheetData>
    <row r="1" spans="1:10" ht="15.75" customHeight="1">
      <c r="A1" s="358" t="s">
        <v>4</v>
      </c>
      <c r="B1" s="1524" t="s">
        <v>498</v>
      </c>
      <c r="C1" s="1524"/>
      <c r="D1" s="1524"/>
      <c r="E1" s="359"/>
      <c r="F1" s="360"/>
      <c r="G1" s="360"/>
      <c r="H1" s="360"/>
      <c r="I1" s="360"/>
      <c r="J1" s="360"/>
    </row>
    <row r="2" spans="1:10" ht="15.75" customHeight="1">
      <c r="A2" s="358"/>
      <c r="B2" s="359"/>
      <c r="C2" s="359"/>
      <c r="D2" s="359"/>
      <c r="E2" s="359"/>
      <c r="F2" s="360"/>
      <c r="G2" s="360"/>
      <c r="H2" s="360"/>
      <c r="I2" s="360"/>
      <c r="J2" s="360"/>
    </row>
    <row r="3" spans="1:10" ht="15.75" customHeight="1">
      <c r="A3" s="359" t="s">
        <v>4</v>
      </c>
      <c r="B3" s="362" t="s">
        <v>4</v>
      </c>
      <c r="C3" s="359"/>
      <c r="D3" s="359"/>
      <c r="E3" s="363" t="s">
        <v>499</v>
      </c>
      <c r="F3" s="359"/>
    </row>
    <row r="4" spans="1:10" ht="15.75" customHeight="1">
      <c r="E4" s="364" t="s">
        <v>125</v>
      </c>
    </row>
    <row r="5" spans="1:10" ht="15.75" customHeight="1">
      <c r="A5" s="365" t="s">
        <v>500</v>
      </c>
      <c r="B5" s="366" t="s">
        <v>501</v>
      </c>
      <c r="E5" s="367">
        <v>5</v>
      </c>
      <c r="F5" s="367"/>
    </row>
    <row r="6" spans="1:10" ht="15.75" customHeight="1">
      <c r="A6" s="365" t="s">
        <v>4</v>
      </c>
      <c r="B6" s="366" t="s">
        <v>4</v>
      </c>
      <c r="E6" s="368" t="s">
        <v>4</v>
      </c>
      <c r="F6" s="368"/>
    </row>
    <row r="7" spans="1:10" ht="15.75" customHeight="1">
      <c r="A7" s="365" t="s">
        <v>502</v>
      </c>
      <c r="B7" s="366" t="s">
        <v>553</v>
      </c>
      <c r="E7" s="367">
        <v>12</v>
      </c>
      <c r="F7" s="367"/>
    </row>
    <row r="8" spans="1:10" ht="15.75" customHeight="1">
      <c r="A8" s="369"/>
      <c r="B8" s="366" t="s">
        <v>4</v>
      </c>
      <c r="E8" s="93" t="s">
        <v>4</v>
      </c>
      <c r="F8" s="93"/>
    </row>
    <row r="9" spans="1:10" ht="15.75" customHeight="1">
      <c r="A9" s="365" t="s">
        <v>503</v>
      </c>
      <c r="B9" s="366" t="s">
        <v>504</v>
      </c>
      <c r="E9" s="367">
        <v>14</v>
      </c>
      <c r="F9" s="367"/>
    </row>
    <row r="10" spans="1:10" ht="15.75" customHeight="1">
      <c r="A10" s="369"/>
      <c r="E10" s="93"/>
      <c r="F10" s="93"/>
    </row>
    <row r="11" spans="1:10" ht="15.75" customHeight="1">
      <c r="A11" s="365" t="s">
        <v>505</v>
      </c>
      <c r="B11" s="366" t="s">
        <v>506</v>
      </c>
      <c r="E11" s="367">
        <v>19</v>
      </c>
      <c r="F11" s="367"/>
    </row>
    <row r="12" spans="1:10" ht="15.75" customHeight="1">
      <c r="A12" s="369"/>
      <c r="E12" s="93"/>
      <c r="F12" s="93"/>
    </row>
    <row r="13" spans="1:10" ht="15.75" customHeight="1">
      <c r="A13" s="365" t="s">
        <v>507</v>
      </c>
      <c r="B13" s="366" t="s">
        <v>508</v>
      </c>
      <c r="E13" s="367">
        <v>22</v>
      </c>
      <c r="F13" s="367"/>
    </row>
    <row r="14" spans="1:10" ht="15.75" customHeight="1">
      <c r="A14" s="369"/>
      <c r="E14" s="93"/>
      <c r="F14" s="93"/>
    </row>
    <row r="15" spans="1:10" ht="15.75" customHeight="1">
      <c r="A15" s="365" t="s">
        <v>509</v>
      </c>
      <c r="B15" s="366" t="s">
        <v>510</v>
      </c>
      <c r="E15" s="93">
        <v>24</v>
      </c>
      <c r="F15" s="93"/>
    </row>
    <row r="16" spans="1:10" ht="15.75" customHeight="1">
      <c r="A16" s="369"/>
      <c r="E16" s="93"/>
      <c r="F16" s="93"/>
    </row>
    <row r="17" spans="1:6" ht="15.75" customHeight="1">
      <c r="A17" s="365" t="s">
        <v>511</v>
      </c>
      <c r="B17" s="366" t="s">
        <v>512</v>
      </c>
      <c r="E17" s="367">
        <v>28</v>
      </c>
      <c r="F17" s="367"/>
    </row>
    <row r="18" spans="1:6" ht="15.75" customHeight="1">
      <c r="A18" s="369"/>
      <c r="E18" s="93"/>
      <c r="F18" s="93"/>
    </row>
    <row r="19" spans="1:6" ht="15.75" customHeight="1">
      <c r="A19" s="365" t="s">
        <v>513</v>
      </c>
      <c r="B19" s="366" t="s">
        <v>514</v>
      </c>
      <c r="E19" s="367">
        <v>34</v>
      </c>
      <c r="F19" s="367"/>
    </row>
    <row r="20" spans="1:6" ht="15.75" customHeight="1">
      <c r="A20" s="365"/>
      <c r="B20" s="366"/>
      <c r="E20" s="367"/>
      <c r="F20" s="367"/>
    </row>
    <row r="21" spans="1:6" ht="15.75" customHeight="1">
      <c r="A21" s="365" t="s">
        <v>515</v>
      </c>
      <c r="B21" s="366" t="s">
        <v>516</v>
      </c>
      <c r="E21" s="367">
        <v>48</v>
      </c>
      <c r="F21" s="367"/>
    </row>
    <row r="22" spans="1:6" ht="15.75" customHeight="1">
      <c r="A22" s="365"/>
      <c r="B22" s="366"/>
      <c r="E22" s="367"/>
      <c r="F22" s="367"/>
    </row>
    <row r="23" spans="1:6" ht="15.75" customHeight="1">
      <c r="A23" s="365" t="s">
        <v>517</v>
      </c>
      <c r="B23" s="366" t="s">
        <v>518</v>
      </c>
      <c r="E23" s="367">
        <v>53</v>
      </c>
      <c r="F23" s="367"/>
    </row>
    <row r="24" spans="1:6" ht="15.75" customHeight="1">
      <c r="B24" s="366"/>
      <c r="E24" s="93"/>
      <c r="F24" s="93"/>
    </row>
    <row r="25" spans="1:6" ht="15.75">
      <c r="A25" s="370" t="s">
        <v>519</v>
      </c>
      <c r="B25" s="371" t="s">
        <v>520</v>
      </c>
      <c r="C25" s="372"/>
      <c r="D25" s="372"/>
      <c r="E25" s="373">
        <v>56</v>
      </c>
      <c r="F25" s="373"/>
    </row>
    <row r="26" spans="1:6" ht="15.75">
      <c r="A26" s="374"/>
      <c r="B26" s="371"/>
      <c r="C26" s="372"/>
      <c r="D26" s="372"/>
      <c r="E26" s="373"/>
      <c r="F26" s="373"/>
    </row>
    <row r="27" spans="1:6" ht="15.75">
      <c r="A27" s="370" t="s">
        <v>521</v>
      </c>
      <c r="B27" s="375" t="s">
        <v>522</v>
      </c>
      <c r="C27" s="372"/>
      <c r="D27" s="372"/>
      <c r="E27" s="373">
        <v>58</v>
      </c>
      <c r="F27" s="373"/>
    </row>
    <row r="28" spans="1:6" ht="15.75">
      <c r="A28" s="374"/>
      <c r="B28" s="371"/>
      <c r="E28" s="373"/>
      <c r="F28" s="373"/>
    </row>
    <row r="29" spans="1:6" ht="15.75">
      <c r="A29" s="370" t="s">
        <v>523</v>
      </c>
      <c r="B29" s="375" t="s">
        <v>524</v>
      </c>
      <c r="E29" s="373">
        <v>61</v>
      </c>
      <c r="F29" s="373"/>
    </row>
    <row r="30" spans="1:6" ht="15.75">
      <c r="A30" s="374"/>
      <c r="B30" s="371"/>
      <c r="E30" s="373"/>
      <c r="F30" s="373"/>
    </row>
    <row r="31" spans="1:6" ht="15.75">
      <c r="A31" s="374" t="s">
        <v>525</v>
      </c>
      <c r="B31" s="375" t="s">
        <v>526</v>
      </c>
      <c r="E31" s="373">
        <v>62</v>
      </c>
      <c r="F31" s="373"/>
    </row>
    <row r="32" spans="1:6" ht="15.75">
      <c r="A32" s="374"/>
      <c r="B32" s="371"/>
      <c r="E32" s="373" t="s">
        <v>4</v>
      </c>
      <c r="F32" s="373"/>
    </row>
    <row r="33" spans="1:6" ht="15.75">
      <c r="A33" s="374" t="s">
        <v>527</v>
      </c>
      <c r="B33" s="375" t="s">
        <v>528</v>
      </c>
      <c r="C33" s="372"/>
      <c r="D33" s="372"/>
      <c r="E33" s="373">
        <v>63</v>
      </c>
      <c r="F33" s="373"/>
    </row>
    <row r="34" spans="1:6" ht="15.75">
      <c r="A34" s="370"/>
      <c r="B34" s="371"/>
      <c r="C34" s="372"/>
      <c r="D34" s="372"/>
      <c r="E34" s="373"/>
      <c r="F34" s="373"/>
    </row>
    <row r="35" spans="1:6" ht="15.75">
      <c r="A35" s="374" t="s">
        <v>529</v>
      </c>
      <c r="B35" s="376" t="s">
        <v>530</v>
      </c>
      <c r="C35" s="372"/>
      <c r="D35" s="372"/>
      <c r="E35" s="373">
        <v>65</v>
      </c>
      <c r="F35" s="373"/>
    </row>
    <row r="36" spans="1:6">
      <c r="E36" s="367"/>
      <c r="F36" s="367"/>
    </row>
    <row r="37" spans="1:6" ht="15.75">
      <c r="A37" s="374" t="s">
        <v>531</v>
      </c>
      <c r="B37" s="366" t="s">
        <v>532</v>
      </c>
      <c r="C37" s="376"/>
      <c r="E37" s="377">
        <v>66</v>
      </c>
      <c r="F37" s="377"/>
    </row>
    <row r="38" spans="1:6" ht="15.75">
      <c r="A38" s="378"/>
      <c r="E38" s="367" t="s">
        <v>4</v>
      </c>
      <c r="F38" s="367"/>
    </row>
    <row r="39" spans="1:6" ht="15.75">
      <c r="A39" s="374" t="s">
        <v>533</v>
      </c>
      <c r="B39" s="366" t="s">
        <v>534</v>
      </c>
      <c r="E39" s="377">
        <v>67</v>
      </c>
      <c r="F39" s="377"/>
    </row>
    <row r="40" spans="1:6" ht="15.75">
      <c r="A40" s="378"/>
      <c r="E40" s="367" t="s">
        <v>4</v>
      </c>
      <c r="F40" s="367"/>
    </row>
    <row r="41" spans="1:6" ht="15.75">
      <c r="A41" s="374" t="s">
        <v>535</v>
      </c>
      <c r="B41" s="366" t="s">
        <v>536</v>
      </c>
      <c r="E41" s="377">
        <v>69</v>
      </c>
      <c r="F41" s="377"/>
    </row>
    <row r="42" spans="1:6">
      <c r="E42" s="377" t="s">
        <v>4</v>
      </c>
    </row>
    <row r="43" spans="1:6" ht="15.75">
      <c r="A43" s="374" t="s">
        <v>537</v>
      </c>
      <c r="B43" s="366" t="s">
        <v>538</v>
      </c>
      <c r="C43"/>
      <c r="E43" s="377">
        <v>80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K28" sqref="K28"/>
    </sheetView>
  </sheetViews>
  <sheetFormatPr defaultRowHeight="12.75"/>
  <sheetData>
    <row r="9" spans="1:3" ht="15">
      <c r="A9" s="355" t="s">
        <v>545</v>
      </c>
      <c r="B9" s="355"/>
      <c r="C9" s="355"/>
    </row>
    <row r="10" spans="1:3" ht="15">
      <c r="A10" s="355"/>
      <c r="B10" s="355"/>
      <c r="C10" s="355"/>
    </row>
    <row r="20" spans="2:13" ht="20.45" customHeight="1">
      <c r="B20" s="1522" t="s">
        <v>546</v>
      </c>
      <c r="C20" s="1522"/>
      <c r="D20" s="1522"/>
      <c r="E20" s="1522"/>
      <c r="F20" s="1522"/>
      <c r="G20" s="1522"/>
      <c r="H20" s="1522"/>
      <c r="I20" s="1522"/>
      <c r="J20" s="1522"/>
      <c r="K20" s="1522"/>
      <c r="L20" s="1522"/>
      <c r="M20" s="1522"/>
    </row>
    <row r="21" spans="2:13">
      <c r="B21" s="356"/>
      <c r="C21" s="356"/>
      <c r="D21" s="356"/>
      <c r="E21" s="356"/>
      <c r="F21" s="356"/>
      <c r="G21" s="356"/>
      <c r="H21" s="356"/>
      <c r="I21" s="356"/>
      <c r="J21" s="356"/>
      <c r="K21" s="356"/>
      <c r="L21" s="356"/>
      <c r="M21" s="356"/>
    </row>
    <row r="22" spans="2:13" ht="20.45" customHeight="1">
      <c r="B22" s="1522"/>
      <c r="C22" s="1522"/>
      <c r="D22" s="1522"/>
      <c r="E22" s="1522"/>
      <c r="F22" s="1522"/>
      <c r="G22" s="1522"/>
      <c r="H22" s="1522"/>
      <c r="I22" s="1522"/>
      <c r="J22" s="1522"/>
      <c r="K22" s="1522"/>
      <c r="L22" s="1522"/>
      <c r="M22" s="1522"/>
    </row>
    <row r="38" spans="1:14" s="357" customFormat="1" ht="18">
      <c r="A38" s="1523"/>
      <c r="B38" s="1523"/>
      <c r="C38" s="1523"/>
      <c r="D38" s="1523"/>
      <c r="E38" s="1523"/>
      <c r="F38" s="1523"/>
      <c r="G38" s="1523"/>
      <c r="H38" s="1523"/>
      <c r="I38" s="1523"/>
      <c r="J38" s="1523"/>
      <c r="K38" s="1523"/>
      <c r="L38" s="1523"/>
      <c r="M38" s="1523"/>
      <c r="N38" s="1523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zoomScale="75" zoomScaleNormal="75" zoomScaleSheetLayoutView="75" workbookViewId="0">
      <selection activeCell="K28" sqref="K28"/>
    </sheetView>
  </sheetViews>
  <sheetFormatPr defaultColWidth="9.28515625" defaultRowHeight="12.75"/>
  <cols>
    <col min="1" max="1" width="41.5703125" style="1132" customWidth="1"/>
    <col min="2" max="2" width="14.140625" style="1132" bestFit="1" customWidth="1"/>
    <col min="3" max="5" width="15.85546875" style="1132" customWidth="1"/>
    <col min="6" max="8" width="12.28515625" style="1132" customWidth="1"/>
    <col min="9" max="250" width="9.28515625" style="1132"/>
    <col min="251" max="251" width="41.5703125" style="1132" customWidth="1"/>
    <col min="252" max="252" width="14.140625" style="1132" bestFit="1" customWidth="1"/>
    <col min="253" max="255" width="15.85546875" style="1132" customWidth="1"/>
    <col min="256" max="258" width="12.28515625" style="1132" customWidth="1"/>
    <col min="259" max="260" width="9.28515625" style="1132"/>
    <col min="261" max="261" width="15" style="1132" customWidth="1"/>
    <col min="262" max="262" width="14.28515625" style="1132" customWidth="1"/>
    <col min="263" max="263" width="13.5703125" style="1132" customWidth="1"/>
    <col min="264" max="506" width="9.28515625" style="1132"/>
    <col min="507" max="507" width="41.5703125" style="1132" customWidth="1"/>
    <col min="508" max="508" width="14.140625" style="1132" bestFit="1" customWidth="1"/>
    <col min="509" max="511" width="15.85546875" style="1132" customWidth="1"/>
    <col min="512" max="514" width="12.28515625" style="1132" customWidth="1"/>
    <col min="515" max="516" width="9.28515625" style="1132"/>
    <col min="517" max="517" width="15" style="1132" customWidth="1"/>
    <col min="518" max="518" width="14.28515625" style="1132" customWidth="1"/>
    <col min="519" max="519" width="13.5703125" style="1132" customWidth="1"/>
    <col min="520" max="762" width="9.28515625" style="1132"/>
    <col min="763" max="763" width="41.5703125" style="1132" customWidth="1"/>
    <col min="764" max="764" width="14.140625" style="1132" bestFit="1" customWidth="1"/>
    <col min="765" max="767" width="15.85546875" style="1132" customWidth="1"/>
    <col min="768" max="770" width="12.28515625" style="1132" customWidth="1"/>
    <col min="771" max="772" width="9.28515625" style="1132"/>
    <col min="773" max="773" width="15" style="1132" customWidth="1"/>
    <col min="774" max="774" width="14.28515625" style="1132" customWidth="1"/>
    <col min="775" max="775" width="13.5703125" style="1132" customWidth="1"/>
    <col min="776" max="1018" width="9.28515625" style="1132"/>
    <col min="1019" max="1019" width="41.5703125" style="1132" customWidth="1"/>
    <col min="1020" max="1020" width="14.140625" style="1132" bestFit="1" customWidth="1"/>
    <col min="1021" max="1023" width="15.85546875" style="1132" customWidth="1"/>
    <col min="1024" max="1026" width="12.28515625" style="1132" customWidth="1"/>
    <col min="1027" max="1028" width="9.28515625" style="1132"/>
    <col min="1029" max="1029" width="15" style="1132" customWidth="1"/>
    <col min="1030" max="1030" width="14.28515625" style="1132" customWidth="1"/>
    <col min="1031" max="1031" width="13.5703125" style="1132" customWidth="1"/>
    <col min="1032" max="1274" width="9.28515625" style="1132"/>
    <col min="1275" max="1275" width="41.5703125" style="1132" customWidth="1"/>
    <col min="1276" max="1276" width="14.140625" style="1132" bestFit="1" customWidth="1"/>
    <col min="1277" max="1279" width="15.85546875" style="1132" customWidth="1"/>
    <col min="1280" max="1282" width="12.28515625" style="1132" customWidth="1"/>
    <col min="1283" max="1284" width="9.28515625" style="1132"/>
    <col min="1285" max="1285" width="15" style="1132" customWidth="1"/>
    <col min="1286" max="1286" width="14.28515625" style="1132" customWidth="1"/>
    <col min="1287" max="1287" width="13.5703125" style="1132" customWidth="1"/>
    <col min="1288" max="1530" width="9.28515625" style="1132"/>
    <col min="1531" max="1531" width="41.5703125" style="1132" customWidth="1"/>
    <col min="1532" max="1532" width="14.140625" style="1132" bestFit="1" customWidth="1"/>
    <col min="1533" max="1535" width="15.85546875" style="1132" customWidth="1"/>
    <col min="1536" max="1538" width="12.28515625" style="1132" customWidth="1"/>
    <col min="1539" max="1540" width="9.28515625" style="1132"/>
    <col min="1541" max="1541" width="15" style="1132" customWidth="1"/>
    <col min="1542" max="1542" width="14.28515625" style="1132" customWidth="1"/>
    <col min="1543" max="1543" width="13.5703125" style="1132" customWidth="1"/>
    <col min="1544" max="1786" width="9.28515625" style="1132"/>
    <col min="1787" max="1787" width="41.5703125" style="1132" customWidth="1"/>
    <col min="1788" max="1788" width="14.140625" style="1132" bestFit="1" customWidth="1"/>
    <col min="1789" max="1791" width="15.85546875" style="1132" customWidth="1"/>
    <col min="1792" max="1794" width="12.28515625" style="1132" customWidth="1"/>
    <col min="1795" max="1796" width="9.28515625" style="1132"/>
    <col min="1797" max="1797" width="15" style="1132" customWidth="1"/>
    <col min="1798" max="1798" width="14.28515625" style="1132" customWidth="1"/>
    <col min="1799" max="1799" width="13.5703125" style="1132" customWidth="1"/>
    <col min="1800" max="2042" width="9.28515625" style="1132"/>
    <col min="2043" max="2043" width="41.5703125" style="1132" customWidth="1"/>
    <col min="2044" max="2044" width="14.140625" style="1132" bestFit="1" customWidth="1"/>
    <col min="2045" max="2047" width="15.85546875" style="1132" customWidth="1"/>
    <col min="2048" max="2050" width="12.28515625" style="1132" customWidth="1"/>
    <col min="2051" max="2052" width="9.28515625" style="1132"/>
    <col min="2053" max="2053" width="15" style="1132" customWidth="1"/>
    <col min="2054" max="2054" width="14.28515625" style="1132" customWidth="1"/>
    <col min="2055" max="2055" width="13.5703125" style="1132" customWidth="1"/>
    <col min="2056" max="2298" width="9.28515625" style="1132"/>
    <col min="2299" max="2299" width="41.5703125" style="1132" customWidth="1"/>
    <col min="2300" max="2300" width="14.140625" style="1132" bestFit="1" customWidth="1"/>
    <col min="2301" max="2303" width="15.85546875" style="1132" customWidth="1"/>
    <col min="2304" max="2306" width="12.28515625" style="1132" customWidth="1"/>
    <col min="2307" max="2308" width="9.28515625" style="1132"/>
    <col min="2309" max="2309" width="15" style="1132" customWidth="1"/>
    <col min="2310" max="2310" width="14.28515625" style="1132" customWidth="1"/>
    <col min="2311" max="2311" width="13.5703125" style="1132" customWidth="1"/>
    <col min="2312" max="2554" width="9.28515625" style="1132"/>
    <col min="2555" max="2555" width="41.5703125" style="1132" customWidth="1"/>
    <col min="2556" max="2556" width="14.140625" style="1132" bestFit="1" customWidth="1"/>
    <col min="2557" max="2559" width="15.85546875" style="1132" customWidth="1"/>
    <col min="2560" max="2562" width="12.28515625" style="1132" customWidth="1"/>
    <col min="2563" max="2564" width="9.28515625" style="1132"/>
    <col min="2565" max="2565" width="15" style="1132" customWidth="1"/>
    <col min="2566" max="2566" width="14.28515625" style="1132" customWidth="1"/>
    <col min="2567" max="2567" width="13.5703125" style="1132" customWidth="1"/>
    <col min="2568" max="2810" width="9.28515625" style="1132"/>
    <col min="2811" max="2811" width="41.5703125" style="1132" customWidth="1"/>
    <col min="2812" max="2812" width="14.140625" style="1132" bestFit="1" customWidth="1"/>
    <col min="2813" max="2815" width="15.85546875" style="1132" customWidth="1"/>
    <col min="2816" max="2818" width="12.28515625" style="1132" customWidth="1"/>
    <col min="2819" max="2820" width="9.28515625" style="1132"/>
    <col min="2821" max="2821" width="15" style="1132" customWidth="1"/>
    <col min="2822" max="2822" width="14.28515625" style="1132" customWidth="1"/>
    <col min="2823" max="2823" width="13.5703125" style="1132" customWidth="1"/>
    <col min="2824" max="3066" width="9.28515625" style="1132"/>
    <col min="3067" max="3067" width="41.5703125" style="1132" customWidth="1"/>
    <col min="3068" max="3068" width="14.140625" style="1132" bestFit="1" customWidth="1"/>
    <col min="3069" max="3071" width="15.85546875" style="1132" customWidth="1"/>
    <col min="3072" max="3074" width="12.28515625" style="1132" customWidth="1"/>
    <col min="3075" max="3076" width="9.28515625" style="1132"/>
    <col min="3077" max="3077" width="15" style="1132" customWidth="1"/>
    <col min="3078" max="3078" width="14.28515625" style="1132" customWidth="1"/>
    <col min="3079" max="3079" width="13.5703125" style="1132" customWidth="1"/>
    <col min="3080" max="3322" width="9.28515625" style="1132"/>
    <col min="3323" max="3323" width="41.5703125" style="1132" customWidth="1"/>
    <col min="3324" max="3324" width="14.140625" style="1132" bestFit="1" customWidth="1"/>
    <col min="3325" max="3327" width="15.85546875" style="1132" customWidth="1"/>
    <col min="3328" max="3330" width="12.28515625" style="1132" customWidth="1"/>
    <col min="3331" max="3332" width="9.28515625" style="1132"/>
    <col min="3333" max="3333" width="15" style="1132" customWidth="1"/>
    <col min="3334" max="3334" width="14.28515625" style="1132" customWidth="1"/>
    <col min="3335" max="3335" width="13.5703125" style="1132" customWidth="1"/>
    <col min="3336" max="3578" width="9.28515625" style="1132"/>
    <col min="3579" max="3579" width="41.5703125" style="1132" customWidth="1"/>
    <col min="3580" max="3580" width="14.140625" style="1132" bestFit="1" customWidth="1"/>
    <col min="3581" max="3583" width="15.85546875" style="1132" customWidth="1"/>
    <col min="3584" max="3586" width="12.28515625" style="1132" customWidth="1"/>
    <col min="3587" max="3588" width="9.28515625" style="1132"/>
    <col min="3589" max="3589" width="15" style="1132" customWidth="1"/>
    <col min="3590" max="3590" width="14.28515625" style="1132" customWidth="1"/>
    <col min="3591" max="3591" width="13.5703125" style="1132" customWidth="1"/>
    <col min="3592" max="3834" width="9.28515625" style="1132"/>
    <col min="3835" max="3835" width="41.5703125" style="1132" customWidth="1"/>
    <col min="3836" max="3836" width="14.140625" style="1132" bestFit="1" customWidth="1"/>
    <col min="3837" max="3839" width="15.85546875" style="1132" customWidth="1"/>
    <col min="3840" max="3842" width="12.28515625" style="1132" customWidth="1"/>
    <col min="3843" max="3844" width="9.28515625" style="1132"/>
    <col min="3845" max="3845" width="15" style="1132" customWidth="1"/>
    <col min="3846" max="3846" width="14.28515625" style="1132" customWidth="1"/>
    <col min="3847" max="3847" width="13.5703125" style="1132" customWidth="1"/>
    <col min="3848" max="4090" width="9.28515625" style="1132"/>
    <col min="4091" max="4091" width="41.5703125" style="1132" customWidth="1"/>
    <col min="4092" max="4092" width="14.140625" style="1132" bestFit="1" customWidth="1"/>
    <col min="4093" max="4095" width="15.85546875" style="1132" customWidth="1"/>
    <col min="4096" max="4098" width="12.28515625" style="1132" customWidth="1"/>
    <col min="4099" max="4100" width="9.28515625" style="1132"/>
    <col min="4101" max="4101" width="15" style="1132" customWidth="1"/>
    <col min="4102" max="4102" width="14.28515625" style="1132" customWidth="1"/>
    <col min="4103" max="4103" width="13.5703125" style="1132" customWidth="1"/>
    <col min="4104" max="4346" width="9.28515625" style="1132"/>
    <col min="4347" max="4347" width="41.5703125" style="1132" customWidth="1"/>
    <col min="4348" max="4348" width="14.140625" style="1132" bestFit="1" customWidth="1"/>
    <col min="4349" max="4351" width="15.85546875" style="1132" customWidth="1"/>
    <col min="4352" max="4354" width="12.28515625" style="1132" customWidth="1"/>
    <col min="4355" max="4356" width="9.28515625" style="1132"/>
    <col min="4357" max="4357" width="15" style="1132" customWidth="1"/>
    <col min="4358" max="4358" width="14.28515625" style="1132" customWidth="1"/>
    <col min="4359" max="4359" width="13.5703125" style="1132" customWidth="1"/>
    <col min="4360" max="4602" width="9.28515625" style="1132"/>
    <col min="4603" max="4603" width="41.5703125" style="1132" customWidth="1"/>
    <col min="4604" max="4604" width="14.140625" style="1132" bestFit="1" customWidth="1"/>
    <col min="4605" max="4607" width="15.85546875" style="1132" customWidth="1"/>
    <col min="4608" max="4610" width="12.28515625" style="1132" customWidth="1"/>
    <col min="4611" max="4612" width="9.28515625" style="1132"/>
    <col min="4613" max="4613" width="15" style="1132" customWidth="1"/>
    <col min="4614" max="4614" width="14.28515625" style="1132" customWidth="1"/>
    <col min="4615" max="4615" width="13.5703125" style="1132" customWidth="1"/>
    <col min="4616" max="4858" width="9.28515625" style="1132"/>
    <col min="4859" max="4859" width="41.5703125" style="1132" customWidth="1"/>
    <col min="4860" max="4860" width="14.140625" style="1132" bestFit="1" customWidth="1"/>
    <col min="4861" max="4863" width="15.85546875" style="1132" customWidth="1"/>
    <col min="4864" max="4866" width="12.28515625" style="1132" customWidth="1"/>
    <col min="4867" max="4868" width="9.28515625" style="1132"/>
    <col min="4869" max="4869" width="15" style="1132" customWidth="1"/>
    <col min="4870" max="4870" width="14.28515625" style="1132" customWidth="1"/>
    <col min="4871" max="4871" width="13.5703125" style="1132" customWidth="1"/>
    <col min="4872" max="5114" width="9.28515625" style="1132"/>
    <col min="5115" max="5115" width="41.5703125" style="1132" customWidth="1"/>
    <col min="5116" max="5116" width="14.140625" style="1132" bestFit="1" customWidth="1"/>
    <col min="5117" max="5119" width="15.85546875" style="1132" customWidth="1"/>
    <col min="5120" max="5122" width="12.28515625" style="1132" customWidth="1"/>
    <col min="5123" max="5124" width="9.28515625" style="1132"/>
    <col min="5125" max="5125" width="15" style="1132" customWidth="1"/>
    <col min="5126" max="5126" width="14.28515625" style="1132" customWidth="1"/>
    <col min="5127" max="5127" width="13.5703125" style="1132" customWidth="1"/>
    <col min="5128" max="5370" width="9.28515625" style="1132"/>
    <col min="5371" max="5371" width="41.5703125" style="1132" customWidth="1"/>
    <col min="5372" max="5372" width="14.140625" style="1132" bestFit="1" customWidth="1"/>
    <col min="5373" max="5375" width="15.85546875" style="1132" customWidth="1"/>
    <col min="5376" max="5378" width="12.28515625" style="1132" customWidth="1"/>
    <col min="5379" max="5380" width="9.28515625" style="1132"/>
    <col min="5381" max="5381" width="15" style="1132" customWidth="1"/>
    <col min="5382" max="5382" width="14.28515625" style="1132" customWidth="1"/>
    <col min="5383" max="5383" width="13.5703125" style="1132" customWidth="1"/>
    <col min="5384" max="5626" width="9.28515625" style="1132"/>
    <col min="5627" max="5627" width="41.5703125" style="1132" customWidth="1"/>
    <col min="5628" max="5628" width="14.140625" style="1132" bestFit="1" customWidth="1"/>
    <col min="5629" max="5631" width="15.85546875" style="1132" customWidth="1"/>
    <col min="5632" max="5634" width="12.28515625" style="1132" customWidth="1"/>
    <col min="5635" max="5636" width="9.28515625" style="1132"/>
    <col min="5637" max="5637" width="15" style="1132" customWidth="1"/>
    <col min="5638" max="5638" width="14.28515625" style="1132" customWidth="1"/>
    <col min="5639" max="5639" width="13.5703125" style="1132" customWidth="1"/>
    <col min="5640" max="5882" width="9.28515625" style="1132"/>
    <col min="5883" max="5883" width="41.5703125" style="1132" customWidth="1"/>
    <col min="5884" max="5884" width="14.140625" style="1132" bestFit="1" customWidth="1"/>
    <col min="5885" max="5887" width="15.85546875" style="1132" customWidth="1"/>
    <col min="5888" max="5890" width="12.28515625" style="1132" customWidth="1"/>
    <col min="5891" max="5892" width="9.28515625" style="1132"/>
    <col min="5893" max="5893" width="15" style="1132" customWidth="1"/>
    <col min="5894" max="5894" width="14.28515625" style="1132" customWidth="1"/>
    <col min="5895" max="5895" width="13.5703125" style="1132" customWidth="1"/>
    <col min="5896" max="6138" width="9.28515625" style="1132"/>
    <col min="6139" max="6139" width="41.5703125" style="1132" customWidth="1"/>
    <col min="6140" max="6140" width="14.140625" style="1132" bestFit="1" customWidth="1"/>
    <col min="6141" max="6143" width="15.85546875" style="1132" customWidth="1"/>
    <col min="6144" max="6146" width="12.28515625" style="1132" customWidth="1"/>
    <col min="6147" max="6148" width="9.28515625" style="1132"/>
    <col min="6149" max="6149" width="15" style="1132" customWidth="1"/>
    <col min="6150" max="6150" width="14.28515625" style="1132" customWidth="1"/>
    <col min="6151" max="6151" width="13.5703125" style="1132" customWidth="1"/>
    <col min="6152" max="6394" width="9.28515625" style="1132"/>
    <col min="6395" max="6395" width="41.5703125" style="1132" customWidth="1"/>
    <col min="6396" max="6396" width="14.140625" style="1132" bestFit="1" customWidth="1"/>
    <col min="6397" max="6399" width="15.85546875" style="1132" customWidth="1"/>
    <col min="6400" max="6402" width="12.28515625" style="1132" customWidth="1"/>
    <col min="6403" max="6404" width="9.28515625" style="1132"/>
    <col min="6405" max="6405" width="15" style="1132" customWidth="1"/>
    <col min="6406" max="6406" width="14.28515625" style="1132" customWidth="1"/>
    <col min="6407" max="6407" width="13.5703125" style="1132" customWidth="1"/>
    <col min="6408" max="6650" width="9.28515625" style="1132"/>
    <col min="6651" max="6651" width="41.5703125" style="1132" customWidth="1"/>
    <col min="6652" max="6652" width="14.140625" style="1132" bestFit="1" customWidth="1"/>
    <col min="6653" max="6655" width="15.85546875" style="1132" customWidth="1"/>
    <col min="6656" max="6658" width="12.28515625" style="1132" customWidth="1"/>
    <col min="6659" max="6660" width="9.28515625" style="1132"/>
    <col min="6661" max="6661" width="15" style="1132" customWidth="1"/>
    <col min="6662" max="6662" width="14.28515625" style="1132" customWidth="1"/>
    <col min="6663" max="6663" width="13.5703125" style="1132" customWidth="1"/>
    <col min="6664" max="6906" width="9.28515625" style="1132"/>
    <col min="6907" max="6907" width="41.5703125" style="1132" customWidth="1"/>
    <col min="6908" max="6908" width="14.140625" style="1132" bestFit="1" customWidth="1"/>
    <col min="6909" max="6911" width="15.85546875" style="1132" customWidth="1"/>
    <col min="6912" max="6914" width="12.28515625" style="1132" customWidth="1"/>
    <col min="6915" max="6916" width="9.28515625" style="1132"/>
    <col min="6917" max="6917" width="15" style="1132" customWidth="1"/>
    <col min="6918" max="6918" width="14.28515625" style="1132" customWidth="1"/>
    <col min="6919" max="6919" width="13.5703125" style="1132" customWidth="1"/>
    <col min="6920" max="7162" width="9.28515625" style="1132"/>
    <col min="7163" max="7163" width="41.5703125" style="1132" customWidth="1"/>
    <col min="7164" max="7164" width="14.140625" style="1132" bestFit="1" customWidth="1"/>
    <col min="7165" max="7167" width="15.85546875" style="1132" customWidth="1"/>
    <col min="7168" max="7170" width="12.28515625" style="1132" customWidth="1"/>
    <col min="7171" max="7172" width="9.28515625" style="1132"/>
    <col min="7173" max="7173" width="15" style="1132" customWidth="1"/>
    <col min="7174" max="7174" width="14.28515625" style="1132" customWidth="1"/>
    <col min="7175" max="7175" width="13.5703125" style="1132" customWidth="1"/>
    <col min="7176" max="7418" width="9.28515625" style="1132"/>
    <col min="7419" max="7419" width="41.5703125" style="1132" customWidth="1"/>
    <col min="7420" max="7420" width="14.140625" style="1132" bestFit="1" customWidth="1"/>
    <col min="7421" max="7423" width="15.85546875" style="1132" customWidth="1"/>
    <col min="7424" max="7426" width="12.28515625" style="1132" customWidth="1"/>
    <col min="7427" max="7428" width="9.28515625" style="1132"/>
    <col min="7429" max="7429" width="15" style="1132" customWidth="1"/>
    <col min="7430" max="7430" width="14.28515625" style="1132" customWidth="1"/>
    <col min="7431" max="7431" width="13.5703125" style="1132" customWidth="1"/>
    <col min="7432" max="7674" width="9.28515625" style="1132"/>
    <col min="7675" max="7675" width="41.5703125" style="1132" customWidth="1"/>
    <col min="7676" max="7676" width="14.140625" style="1132" bestFit="1" customWidth="1"/>
    <col min="7677" max="7679" width="15.85546875" style="1132" customWidth="1"/>
    <col min="7680" max="7682" width="12.28515625" style="1132" customWidth="1"/>
    <col min="7683" max="7684" width="9.28515625" style="1132"/>
    <col min="7685" max="7685" width="15" style="1132" customWidth="1"/>
    <col min="7686" max="7686" width="14.28515625" style="1132" customWidth="1"/>
    <col min="7687" max="7687" width="13.5703125" style="1132" customWidth="1"/>
    <col min="7688" max="7930" width="9.28515625" style="1132"/>
    <col min="7931" max="7931" width="41.5703125" style="1132" customWidth="1"/>
    <col min="7932" max="7932" width="14.140625" style="1132" bestFit="1" customWidth="1"/>
    <col min="7933" max="7935" width="15.85546875" style="1132" customWidth="1"/>
    <col min="7936" max="7938" width="12.28515625" style="1132" customWidth="1"/>
    <col min="7939" max="7940" width="9.28515625" style="1132"/>
    <col min="7941" max="7941" width="15" style="1132" customWidth="1"/>
    <col min="7942" max="7942" width="14.28515625" style="1132" customWidth="1"/>
    <col min="7943" max="7943" width="13.5703125" style="1132" customWidth="1"/>
    <col min="7944" max="8186" width="9.28515625" style="1132"/>
    <col min="8187" max="8187" width="41.5703125" style="1132" customWidth="1"/>
    <col min="8188" max="8188" width="14.140625" style="1132" bestFit="1" customWidth="1"/>
    <col min="8189" max="8191" width="15.85546875" style="1132" customWidth="1"/>
    <col min="8192" max="8194" width="12.28515625" style="1132" customWidth="1"/>
    <col min="8195" max="8196" width="9.28515625" style="1132"/>
    <col min="8197" max="8197" width="15" style="1132" customWidth="1"/>
    <col min="8198" max="8198" width="14.28515625" style="1132" customWidth="1"/>
    <col min="8199" max="8199" width="13.5703125" style="1132" customWidth="1"/>
    <col min="8200" max="8442" width="9.28515625" style="1132"/>
    <col min="8443" max="8443" width="41.5703125" style="1132" customWidth="1"/>
    <col min="8444" max="8444" width="14.140625" style="1132" bestFit="1" customWidth="1"/>
    <col min="8445" max="8447" width="15.85546875" style="1132" customWidth="1"/>
    <col min="8448" max="8450" width="12.28515625" style="1132" customWidth="1"/>
    <col min="8451" max="8452" width="9.28515625" style="1132"/>
    <col min="8453" max="8453" width="15" style="1132" customWidth="1"/>
    <col min="8454" max="8454" width="14.28515625" style="1132" customWidth="1"/>
    <col min="8455" max="8455" width="13.5703125" style="1132" customWidth="1"/>
    <col min="8456" max="8698" width="9.28515625" style="1132"/>
    <col min="8699" max="8699" width="41.5703125" style="1132" customWidth="1"/>
    <col min="8700" max="8700" width="14.140625" style="1132" bestFit="1" customWidth="1"/>
    <col min="8701" max="8703" width="15.85546875" style="1132" customWidth="1"/>
    <col min="8704" max="8706" width="12.28515625" style="1132" customWidth="1"/>
    <col min="8707" max="8708" width="9.28515625" style="1132"/>
    <col min="8709" max="8709" width="15" style="1132" customWidth="1"/>
    <col min="8710" max="8710" width="14.28515625" style="1132" customWidth="1"/>
    <col min="8711" max="8711" width="13.5703125" style="1132" customWidth="1"/>
    <col min="8712" max="8954" width="9.28515625" style="1132"/>
    <col min="8955" max="8955" width="41.5703125" style="1132" customWidth="1"/>
    <col min="8956" max="8956" width="14.140625" style="1132" bestFit="1" customWidth="1"/>
    <col min="8957" max="8959" width="15.85546875" style="1132" customWidth="1"/>
    <col min="8960" max="8962" width="12.28515625" style="1132" customWidth="1"/>
    <col min="8963" max="8964" width="9.28515625" style="1132"/>
    <col min="8965" max="8965" width="15" style="1132" customWidth="1"/>
    <col min="8966" max="8966" width="14.28515625" style="1132" customWidth="1"/>
    <col min="8967" max="8967" width="13.5703125" style="1132" customWidth="1"/>
    <col min="8968" max="9210" width="9.28515625" style="1132"/>
    <col min="9211" max="9211" width="41.5703125" style="1132" customWidth="1"/>
    <col min="9212" max="9212" width="14.140625" style="1132" bestFit="1" customWidth="1"/>
    <col min="9213" max="9215" width="15.85546875" style="1132" customWidth="1"/>
    <col min="9216" max="9218" width="12.28515625" style="1132" customWidth="1"/>
    <col min="9219" max="9220" width="9.28515625" style="1132"/>
    <col min="9221" max="9221" width="15" style="1132" customWidth="1"/>
    <col min="9222" max="9222" width="14.28515625" style="1132" customWidth="1"/>
    <col min="9223" max="9223" width="13.5703125" style="1132" customWidth="1"/>
    <col min="9224" max="9466" width="9.28515625" style="1132"/>
    <col min="9467" max="9467" width="41.5703125" style="1132" customWidth="1"/>
    <col min="9468" max="9468" width="14.140625" style="1132" bestFit="1" customWidth="1"/>
    <col min="9469" max="9471" width="15.85546875" style="1132" customWidth="1"/>
    <col min="9472" max="9474" width="12.28515625" style="1132" customWidth="1"/>
    <col min="9475" max="9476" width="9.28515625" style="1132"/>
    <col min="9477" max="9477" width="15" style="1132" customWidth="1"/>
    <col min="9478" max="9478" width="14.28515625" style="1132" customWidth="1"/>
    <col min="9479" max="9479" width="13.5703125" style="1132" customWidth="1"/>
    <col min="9480" max="9722" width="9.28515625" style="1132"/>
    <col min="9723" max="9723" width="41.5703125" style="1132" customWidth="1"/>
    <col min="9724" max="9724" width="14.140625" style="1132" bestFit="1" customWidth="1"/>
    <col min="9725" max="9727" width="15.85546875" style="1132" customWidth="1"/>
    <col min="9728" max="9730" width="12.28515625" style="1132" customWidth="1"/>
    <col min="9731" max="9732" width="9.28515625" style="1132"/>
    <col min="9733" max="9733" width="15" style="1132" customWidth="1"/>
    <col min="9734" max="9734" width="14.28515625" style="1132" customWidth="1"/>
    <col min="9735" max="9735" width="13.5703125" style="1132" customWidth="1"/>
    <col min="9736" max="9978" width="9.28515625" style="1132"/>
    <col min="9979" max="9979" width="41.5703125" style="1132" customWidth="1"/>
    <col min="9980" max="9980" width="14.140625" style="1132" bestFit="1" customWidth="1"/>
    <col min="9981" max="9983" width="15.85546875" style="1132" customWidth="1"/>
    <col min="9984" max="9986" width="12.28515625" style="1132" customWidth="1"/>
    <col min="9987" max="9988" width="9.28515625" style="1132"/>
    <col min="9989" max="9989" width="15" style="1132" customWidth="1"/>
    <col min="9990" max="9990" width="14.28515625" style="1132" customWidth="1"/>
    <col min="9991" max="9991" width="13.5703125" style="1132" customWidth="1"/>
    <col min="9992" max="10234" width="9.28515625" style="1132"/>
    <col min="10235" max="10235" width="41.5703125" style="1132" customWidth="1"/>
    <col min="10236" max="10236" width="14.140625" style="1132" bestFit="1" customWidth="1"/>
    <col min="10237" max="10239" width="15.85546875" style="1132" customWidth="1"/>
    <col min="10240" max="10242" width="12.28515625" style="1132" customWidth="1"/>
    <col min="10243" max="10244" width="9.28515625" style="1132"/>
    <col min="10245" max="10245" width="15" style="1132" customWidth="1"/>
    <col min="10246" max="10246" width="14.28515625" style="1132" customWidth="1"/>
    <col min="10247" max="10247" width="13.5703125" style="1132" customWidth="1"/>
    <col min="10248" max="10490" width="9.28515625" style="1132"/>
    <col min="10491" max="10491" width="41.5703125" style="1132" customWidth="1"/>
    <col min="10492" max="10492" width="14.140625" style="1132" bestFit="1" customWidth="1"/>
    <col min="10493" max="10495" width="15.85546875" style="1132" customWidth="1"/>
    <col min="10496" max="10498" width="12.28515625" style="1132" customWidth="1"/>
    <col min="10499" max="10500" width="9.28515625" style="1132"/>
    <col min="10501" max="10501" width="15" style="1132" customWidth="1"/>
    <col min="10502" max="10502" width="14.28515625" style="1132" customWidth="1"/>
    <col min="10503" max="10503" width="13.5703125" style="1132" customWidth="1"/>
    <col min="10504" max="10746" width="9.28515625" style="1132"/>
    <col min="10747" max="10747" width="41.5703125" style="1132" customWidth="1"/>
    <col min="10748" max="10748" width="14.140625" style="1132" bestFit="1" customWidth="1"/>
    <col min="10749" max="10751" width="15.85546875" style="1132" customWidth="1"/>
    <col min="10752" max="10754" width="12.28515625" style="1132" customWidth="1"/>
    <col min="10755" max="10756" width="9.28515625" style="1132"/>
    <col min="10757" max="10757" width="15" style="1132" customWidth="1"/>
    <col min="10758" max="10758" width="14.28515625" style="1132" customWidth="1"/>
    <col min="10759" max="10759" width="13.5703125" style="1132" customWidth="1"/>
    <col min="10760" max="11002" width="9.28515625" style="1132"/>
    <col min="11003" max="11003" width="41.5703125" style="1132" customWidth="1"/>
    <col min="11004" max="11004" width="14.140625" style="1132" bestFit="1" customWidth="1"/>
    <col min="11005" max="11007" width="15.85546875" style="1132" customWidth="1"/>
    <col min="11008" max="11010" width="12.28515625" style="1132" customWidth="1"/>
    <col min="11011" max="11012" width="9.28515625" style="1132"/>
    <col min="11013" max="11013" width="15" style="1132" customWidth="1"/>
    <col min="11014" max="11014" width="14.28515625" style="1132" customWidth="1"/>
    <col min="11015" max="11015" width="13.5703125" style="1132" customWidth="1"/>
    <col min="11016" max="11258" width="9.28515625" style="1132"/>
    <col min="11259" max="11259" width="41.5703125" style="1132" customWidth="1"/>
    <col min="11260" max="11260" width="14.140625" style="1132" bestFit="1" customWidth="1"/>
    <col min="11261" max="11263" width="15.85546875" style="1132" customWidth="1"/>
    <col min="11264" max="11266" width="12.28515625" style="1132" customWidth="1"/>
    <col min="11267" max="11268" width="9.28515625" style="1132"/>
    <col min="11269" max="11269" width="15" style="1132" customWidth="1"/>
    <col min="11270" max="11270" width="14.28515625" style="1132" customWidth="1"/>
    <col min="11271" max="11271" width="13.5703125" style="1132" customWidth="1"/>
    <col min="11272" max="11514" width="9.28515625" style="1132"/>
    <col min="11515" max="11515" width="41.5703125" style="1132" customWidth="1"/>
    <col min="11516" max="11516" width="14.140625" style="1132" bestFit="1" customWidth="1"/>
    <col min="11517" max="11519" width="15.85546875" style="1132" customWidth="1"/>
    <col min="11520" max="11522" width="12.28515625" style="1132" customWidth="1"/>
    <col min="11523" max="11524" width="9.28515625" style="1132"/>
    <col min="11525" max="11525" width="15" style="1132" customWidth="1"/>
    <col min="11526" max="11526" width="14.28515625" style="1132" customWidth="1"/>
    <col min="11527" max="11527" width="13.5703125" style="1132" customWidth="1"/>
    <col min="11528" max="11770" width="9.28515625" style="1132"/>
    <col min="11771" max="11771" width="41.5703125" style="1132" customWidth="1"/>
    <col min="11772" max="11772" width="14.140625" style="1132" bestFit="1" customWidth="1"/>
    <col min="11773" max="11775" width="15.85546875" style="1132" customWidth="1"/>
    <col min="11776" max="11778" width="12.28515625" style="1132" customWidth="1"/>
    <col min="11779" max="11780" width="9.28515625" style="1132"/>
    <col min="11781" max="11781" width="15" style="1132" customWidth="1"/>
    <col min="11782" max="11782" width="14.28515625" style="1132" customWidth="1"/>
    <col min="11783" max="11783" width="13.5703125" style="1132" customWidth="1"/>
    <col min="11784" max="12026" width="9.28515625" style="1132"/>
    <col min="12027" max="12027" width="41.5703125" style="1132" customWidth="1"/>
    <col min="12028" max="12028" width="14.140625" style="1132" bestFit="1" customWidth="1"/>
    <col min="12029" max="12031" width="15.85546875" style="1132" customWidth="1"/>
    <col min="12032" max="12034" width="12.28515625" style="1132" customWidth="1"/>
    <col min="12035" max="12036" width="9.28515625" style="1132"/>
    <col min="12037" max="12037" width="15" style="1132" customWidth="1"/>
    <col min="12038" max="12038" width="14.28515625" style="1132" customWidth="1"/>
    <col min="12039" max="12039" width="13.5703125" style="1132" customWidth="1"/>
    <col min="12040" max="12282" width="9.28515625" style="1132"/>
    <col min="12283" max="12283" width="41.5703125" style="1132" customWidth="1"/>
    <col min="12284" max="12284" width="14.140625" style="1132" bestFit="1" customWidth="1"/>
    <col min="12285" max="12287" width="15.85546875" style="1132" customWidth="1"/>
    <col min="12288" max="12290" width="12.28515625" style="1132" customWidth="1"/>
    <col min="12291" max="12292" width="9.28515625" style="1132"/>
    <col min="12293" max="12293" width="15" style="1132" customWidth="1"/>
    <col min="12294" max="12294" width="14.28515625" style="1132" customWidth="1"/>
    <col min="12295" max="12295" width="13.5703125" style="1132" customWidth="1"/>
    <col min="12296" max="12538" width="9.28515625" style="1132"/>
    <col min="12539" max="12539" width="41.5703125" style="1132" customWidth="1"/>
    <col min="12540" max="12540" width="14.140625" style="1132" bestFit="1" customWidth="1"/>
    <col min="12541" max="12543" width="15.85546875" style="1132" customWidth="1"/>
    <col min="12544" max="12546" width="12.28515625" style="1132" customWidth="1"/>
    <col min="12547" max="12548" width="9.28515625" style="1132"/>
    <col min="12549" max="12549" width="15" style="1132" customWidth="1"/>
    <col min="12550" max="12550" width="14.28515625" style="1132" customWidth="1"/>
    <col min="12551" max="12551" width="13.5703125" style="1132" customWidth="1"/>
    <col min="12552" max="12794" width="9.28515625" style="1132"/>
    <col min="12795" max="12795" width="41.5703125" style="1132" customWidth="1"/>
    <col min="12796" max="12796" width="14.140625" style="1132" bestFit="1" customWidth="1"/>
    <col min="12797" max="12799" width="15.85546875" style="1132" customWidth="1"/>
    <col min="12800" max="12802" width="12.28515625" style="1132" customWidth="1"/>
    <col min="12803" max="12804" width="9.28515625" style="1132"/>
    <col min="12805" max="12805" width="15" style="1132" customWidth="1"/>
    <col min="12806" max="12806" width="14.28515625" style="1132" customWidth="1"/>
    <col min="12807" max="12807" width="13.5703125" style="1132" customWidth="1"/>
    <col min="12808" max="13050" width="9.28515625" style="1132"/>
    <col min="13051" max="13051" width="41.5703125" style="1132" customWidth="1"/>
    <col min="13052" max="13052" width="14.140625" style="1132" bestFit="1" customWidth="1"/>
    <col min="13053" max="13055" width="15.85546875" style="1132" customWidth="1"/>
    <col min="13056" max="13058" width="12.28515625" style="1132" customWidth="1"/>
    <col min="13059" max="13060" width="9.28515625" style="1132"/>
    <col min="13061" max="13061" width="15" style="1132" customWidth="1"/>
    <col min="13062" max="13062" width="14.28515625" style="1132" customWidth="1"/>
    <col min="13063" max="13063" width="13.5703125" style="1132" customWidth="1"/>
    <col min="13064" max="13306" width="9.28515625" style="1132"/>
    <col min="13307" max="13307" width="41.5703125" style="1132" customWidth="1"/>
    <col min="13308" max="13308" width="14.140625" style="1132" bestFit="1" customWidth="1"/>
    <col min="13309" max="13311" width="15.85546875" style="1132" customWidth="1"/>
    <col min="13312" max="13314" width="12.28515625" style="1132" customWidth="1"/>
    <col min="13315" max="13316" width="9.28515625" style="1132"/>
    <col min="13317" max="13317" width="15" style="1132" customWidth="1"/>
    <col min="13318" max="13318" width="14.28515625" style="1132" customWidth="1"/>
    <col min="13319" max="13319" width="13.5703125" style="1132" customWidth="1"/>
    <col min="13320" max="13562" width="9.28515625" style="1132"/>
    <col min="13563" max="13563" width="41.5703125" style="1132" customWidth="1"/>
    <col min="13564" max="13564" width="14.140625" style="1132" bestFit="1" customWidth="1"/>
    <col min="13565" max="13567" width="15.85546875" style="1132" customWidth="1"/>
    <col min="13568" max="13570" width="12.28515625" style="1132" customWidth="1"/>
    <col min="13571" max="13572" width="9.28515625" style="1132"/>
    <col min="13573" max="13573" width="15" style="1132" customWidth="1"/>
    <col min="13574" max="13574" width="14.28515625" style="1132" customWidth="1"/>
    <col min="13575" max="13575" width="13.5703125" style="1132" customWidth="1"/>
    <col min="13576" max="13818" width="9.28515625" style="1132"/>
    <col min="13819" max="13819" width="41.5703125" style="1132" customWidth="1"/>
    <col min="13820" max="13820" width="14.140625" style="1132" bestFit="1" customWidth="1"/>
    <col min="13821" max="13823" width="15.85546875" style="1132" customWidth="1"/>
    <col min="13824" max="13826" width="12.28515625" style="1132" customWidth="1"/>
    <col min="13827" max="13828" width="9.28515625" style="1132"/>
    <col min="13829" max="13829" width="15" style="1132" customWidth="1"/>
    <col min="13830" max="13830" width="14.28515625" style="1132" customWidth="1"/>
    <col min="13831" max="13831" width="13.5703125" style="1132" customWidth="1"/>
    <col min="13832" max="14074" width="9.28515625" style="1132"/>
    <col min="14075" max="14075" width="41.5703125" style="1132" customWidth="1"/>
    <col min="14076" max="14076" width="14.140625" style="1132" bestFit="1" customWidth="1"/>
    <col min="14077" max="14079" width="15.85546875" style="1132" customWidth="1"/>
    <col min="14080" max="14082" width="12.28515625" style="1132" customWidth="1"/>
    <col min="14083" max="14084" width="9.28515625" style="1132"/>
    <col min="14085" max="14085" width="15" style="1132" customWidth="1"/>
    <col min="14086" max="14086" width="14.28515625" style="1132" customWidth="1"/>
    <col min="14087" max="14087" width="13.5703125" style="1132" customWidth="1"/>
    <col min="14088" max="14330" width="9.28515625" style="1132"/>
    <col min="14331" max="14331" width="41.5703125" style="1132" customWidth="1"/>
    <col min="14332" max="14332" width="14.140625" style="1132" bestFit="1" customWidth="1"/>
    <col min="14333" max="14335" width="15.85546875" style="1132" customWidth="1"/>
    <col min="14336" max="14338" width="12.28515625" style="1132" customWidth="1"/>
    <col min="14339" max="14340" width="9.28515625" style="1132"/>
    <col min="14341" max="14341" width="15" style="1132" customWidth="1"/>
    <col min="14342" max="14342" width="14.28515625" style="1132" customWidth="1"/>
    <col min="14343" max="14343" width="13.5703125" style="1132" customWidth="1"/>
    <col min="14344" max="14586" width="9.28515625" style="1132"/>
    <col min="14587" max="14587" width="41.5703125" style="1132" customWidth="1"/>
    <col min="14588" max="14588" width="14.140625" style="1132" bestFit="1" customWidth="1"/>
    <col min="14589" max="14591" width="15.85546875" style="1132" customWidth="1"/>
    <col min="14592" max="14594" width="12.28515625" style="1132" customWidth="1"/>
    <col min="14595" max="14596" width="9.28515625" style="1132"/>
    <col min="14597" max="14597" width="15" style="1132" customWidth="1"/>
    <col min="14598" max="14598" width="14.28515625" style="1132" customWidth="1"/>
    <col min="14599" max="14599" width="13.5703125" style="1132" customWidth="1"/>
    <col min="14600" max="14842" width="9.28515625" style="1132"/>
    <col min="14843" max="14843" width="41.5703125" style="1132" customWidth="1"/>
    <col min="14844" max="14844" width="14.140625" style="1132" bestFit="1" customWidth="1"/>
    <col min="14845" max="14847" width="15.85546875" style="1132" customWidth="1"/>
    <col min="14848" max="14850" width="12.28515625" style="1132" customWidth="1"/>
    <col min="14851" max="14852" width="9.28515625" style="1132"/>
    <col min="14853" max="14853" width="15" style="1132" customWidth="1"/>
    <col min="14854" max="14854" width="14.28515625" style="1132" customWidth="1"/>
    <col min="14855" max="14855" width="13.5703125" style="1132" customWidth="1"/>
    <col min="14856" max="15098" width="9.28515625" style="1132"/>
    <col min="15099" max="15099" width="41.5703125" style="1132" customWidth="1"/>
    <col min="15100" max="15100" width="14.140625" style="1132" bestFit="1" customWidth="1"/>
    <col min="15101" max="15103" width="15.85546875" style="1132" customWidth="1"/>
    <col min="15104" max="15106" width="12.28515625" style="1132" customWidth="1"/>
    <col min="15107" max="15108" width="9.28515625" style="1132"/>
    <col min="15109" max="15109" width="15" style="1132" customWidth="1"/>
    <col min="15110" max="15110" width="14.28515625" style="1132" customWidth="1"/>
    <col min="15111" max="15111" width="13.5703125" style="1132" customWidth="1"/>
    <col min="15112" max="15354" width="9.28515625" style="1132"/>
    <col min="15355" max="15355" width="41.5703125" style="1132" customWidth="1"/>
    <col min="15356" max="15356" width="14.140625" style="1132" bestFit="1" customWidth="1"/>
    <col min="15357" max="15359" width="15.85546875" style="1132" customWidth="1"/>
    <col min="15360" max="15362" width="12.28515625" style="1132" customWidth="1"/>
    <col min="15363" max="15364" width="9.28515625" style="1132"/>
    <col min="15365" max="15365" width="15" style="1132" customWidth="1"/>
    <col min="15366" max="15366" width="14.28515625" style="1132" customWidth="1"/>
    <col min="15367" max="15367" width="13.5703125" style="1132" customWidth="1"/>
    <col min="15368" max="15610" width="9.28515625" style="1132"/>
    <col min="15611" max="15611" width="41.5703125" style="1132" customWidth="1"/>
    <col min="15612" max="15612" width="14.140625" style="1132" bestFit="1" customWidth="1"/>
    <col min="15613" max="15615" width="15.85546875" style="1132" customWidth="1"/>
    <col min="15616" max="15618" width="12.28515625" style="1132" customWidth="1"/>
    <col min="15619" max="15620" width="9.28515625" style="1132"/>
    <col min="15621" max="15621" width="15" style="1132" customWidth="1"/>
    <col min="15622" max="15622" width="14.28515625" style="1132" customWidth="1"/>
    <col min="15623" max="15623" width="13.5703125" style="1132" customWidth="1"/>
    <col min="15624" max="15866" width="9.28515625" style="1132"/>
    <col min="15867" max="15867" width="41.5703125" style="1132" customWidth="1"/>
    <col min="15868" max="15868" width="14.140625" style="1132" bestFit="1" customWidth="1"/>
    <col min="15869" max="15871" width="15.85546875" style="1132" customWidth="1"/>
    <col min="15872" max="15874" width="12.28515625" style="1132" customWidth="1"/>
    <col min="15875" max="15876" width="9.28515625" style="1132"/>
    <col min="15877" max="15877" width="15" style="1132" customWidth="1"/>
    <col min="15878" max="15878" width="14.28515625" style="1132" customWidth="1"/>
    <col min="15879" max="15879" width="13.5703125" style="1132" customWidth="1"/>
    <col min="15880" max="16122" width="9.28515625" style="1132"/>
    <col min="16123" max="16123" width="41.5703125" style="1132" customWidth="1"/>
    <col min="16124" max="16124" width="14.140625" style="1132" bestFit="1" customWidth="1"/>
    <col min="16125" max="16127" width="15.85546875" style="1132" customWidth="1"/>
    <col min="16128" max="16130" width="12.28515625" style="1132" customWidth="1"/>
    <col min="16131" max="16132" width="9.28515625" style="1132"/>
    <col min="16133" max="16133" width="15" style="1132" customWidth="1"/>
    <col min="16134" max="16134" width="14.28515625" style="1132" customWidth="1"/>
    <col min="16135" max="16135" width="13.5703125" style="1132" customWidth="1"/>
    <col min="16136" max="16384" width="9.28515625" style="1132"/>
  </cols>
  <sheetData>
    <row r="1" spans="1:8" ht="17.25" customHeight="1">
      <c r="A1" s="1130" t="s">
        <v>531</v>
      </c>
      <c r="B1" s="1130"/>
      <c r="C1" s="1131"/>
      <c r="D1" s="1131"/>
      <c r="E1" s="1131"/>
      <c r="F1" s="1131"/>
      <c r="G1" s="1131"/>
      <c r="H1" s="1131"/>
    </row>
    <row r="2" spans="1:8" ht="17.25" customHeight="1">
      <c r="A2" s="1133"/>
      <c r="B2" s="1133"/>
      <c r="C2" s="1131"/>
      <c r="D2" s="1131"/>
      <c r="E2" s="1131"/>
      <c r="F2" s="1131"/>
      <c r="G2" s="1131"/>
      <c r="H2" s="1131"/>
    </row>
    <row r="3" spans="1:8" ht="17.25" customHeight="1">
      <c r="A3" s="1134" t="s">
        <v>807</v>
      </c>
      <c r="B3" s="1135"/>
      <c r="C3" s="1136"/>
      <c r="D3" s="1136"/>
      <c r="E3" s="1136"/>
      <c r="F3" s="1136"/>
      <c r="G3" s="1136"/>
      <c r="H3" s="1136"/>
    </row>
    <row r="4" spans="1:8" ht="17.25" customHeight="1">
      <c r="A4" s="1134"/>
      <c r="B4" s="1135"/>
      <c r="C4" s="1136"/>
      <c r="D4" s="1136"/>
      <c r="E4" s="1136"/>
      <c r="F4" s="1136"/>
      <c r="G4" s="1136"/>
      <c r="H4" s="1136"/>
    </row>
    <row r="5" spans="1:8" ht="15" customHeight="1">
      <c r="A5" s="1137"/>
      <c r="B5" s="1137"/>
      <c r="C5" s="1138"/>
      <c r="D5" s="1139"/>
      <c r="E5" s="1139"/>
      <c r="F5" s="1139"/>
      <c r="G5" s="1140"/>
      <c r="H5" s="1141" t="s">
        <v>2</v>
      </c>
    </row>
    <row r="6" spans="1:8" ht="16.350000000000001" customHeight="1">
      <c r="A6" s="1142"/>
      <c r="B6" s="1143" t="s">
        <v>808</v>
      </c>
      <c r="C6" s="1144" t="s">
        <v>238</v>
      </c>
      <c r="D6" s="1145"/>
      <c r="E6" s="1146"/>
      <c r="F6" s="1147" t="s">
        <v>457</v>
      </c>
      <c r="G6" s="1145"/>
      <c r="H6" s="1146"/>
    </row>
    <row r="7" spans="1:8" ht="16.350000000000001" customHeight="1">
      <c r="A7" s="1148" t="s">
        <v>3</v>
      </c>
      <c r="B7" s="1149" t="s">
        <v>237</v>
      </c>
      <c r="C7" s="1150"/>
      <c r="D7" s="1150"/>
      <c r="E7" s="1150"/>
      <c r="F7" s="1150" t="s">
        <v>4</v>
      </c>
      <c r="G7" s="1150" t="s">
        <v>4</v>
      </c>
      <c r="H7" s="1151"/>
    </row>
    <row r="8" spans="1:8" ht="16.350000000000001" customHeight="1">
      <c r="A8" s="1152"/>
      <c r="B8" s="1153" t="s">
        <v>453</v>
      </c>
      <c r="C8" s="1150" t="s">
        <v>459</v>
      </c>
      <c r="D8" s="1150" t="s">
        <v>460</v>
      </c>
      <c r="E8" s="1150" t="s">
        <v>461</v>
      </c>
      <c r="F8" s="1154" t="s">
        <v>242</v>
      </c>
      <c r="G8" s="1154" t="s">
        <v>462</v>
      </c>
      <c r="H8" s="1155" t="s">
        <v>463</v>
      </c>
    </row>
    <row r="9" spans="1:8" s="1160" customFormat="1" ht="9.75" customHeight="1">
      <c r="A9" s="1156" t="s">
        <v>464</v>
      </c>
      <c r="B9" s="1157">
        <v>2</v>
      </c>
      <c r="C9" s="1158">
        <v>3</v>
      </c>
      <c r="D9" s="1158">
        <v>4</v>
      </c>
      <c r="E9" s="1158">
        <v>5</v>
      </c>
      <c r="F9" s="1158">
        <v>6</v>
      </c>
      <c r="G9" s="1158">
        <v>7</v>
      </c>
      <c r="H9" s="1159">
        <v>8</v>
      </c>
    </row>
    <row r="10" spans="1:8" ht="24" customHeight="1">
      <c r="A10" s="1161" t="s">
        <v>465</v>
      </c>
      <c r="B10" s="1162">
        <v>64782842</v>
      </c>
      <c r="C10" s="450">
        <v>1776632</v>
      </c>
      <c r="D10" s="450">
        <v>4747099</v>
      </c>
      <c r="E10" s="450">
        <v>8682451</v>
      </c>
      <c r="F10" s="1163">
        <v>2.7424422040638476E-2</v>
      </c>
      <c r="G10" s="1163">
        <v>7.3277103218163844E-2</v>
      </c>
      <c r="H10" s="1163">
        <v>0.13402392874335461</v>
      </c>
    </row>
    <row r="11" spans="1:8" ht="24" customHeight="1">
      <c r="A11" s="1164" t="s">
        <v>466</v>
      </c>
      <c r="B11" s="452">
        <v>80243000</v>
      </c>
      <c r="C11" s="450">
        <v>1718806</v>
      </c>
      <c r="D11" s="450">
        <v>4738911</v>
      </c>
      <c r="E11" s="450">
        <v>8641759</v>
      </c>
      <c r="F11" s="1165">
        <v>2.1420011714417458E-2</v>
      </c>
      <c r="G11" s="530">
        <v>5.9057001856859789E-2</v>
      </c>
      <c r="H11" s="451">
        <v>0.10769486434953827</v>
      </c>
    </row>
    <row r="12" spans="1:8" ht="24" customHeight="1">
      <c r="A12" s="1166" t="s">
        <v>467</v>
      </c>
      <c r="B12" s="1167">
        <v>-15460158</v>
      </c>
      <c r="C12" s="1168">
        <v>57826</v>
      </c>
      <c r="D12" s="1168">
        <v>8187</v>
      </c>
      <c r="E12" s="1168">
        <v>40692</v>
      </c>
      <c r="F12" s="1169"/>
      <c r="G12" s="1170"/>
      <c r="H12" s="1169"/>
    </row>
    <row r="13" spans="1:8" ht="15" customHeight="1">
      <c r="A13" s="1171"/>
      <c r="B13" s="419"/>
      <c r="C13" s="419"/>
      <c r="D13" s="419"/>
      <c r="E13" s="419"/>
      <c r="F13" s="528"/>
      <c r="G13" s="528"/>
      <c r="H13" s="528"/>
    </row>
    <row r="15" spans="1:8" ht="15" customHeight="1">
      <c r="A15" s="1137"/>
      <c r="B15" s="1137"/>
      <c r="C15" s="1138"/>
      <c r="D15" s="1139"/>
      <c r="E15" s="1139"/>
      <c r="F15" s="1139"/>
      <c r="G15" s="1140"/>
      <c r="H15" s="1141" t="s">
        <v>2</v>
      </c>
    </row>
    <row r="16" spans="1:8" ht="16.149999999999999" customHeight="1">
      <c r="A16" s="1142"/>
      <c r="B16" s="1143" t="s">
        <v>808</v>
      </c>
      <c r="C16" s="1144" t="s">
        <v>238</v>
      </c>
      <c r="D16" s="1145"/>
      <c r="E16" s="1146"/>
      <c r="F16" s="1147" t="s">
        <v>457</v>
      </c>
      <c r="G16" s="1145"/>
      <c r="H16" s="1146"/>
    </row>
    <row r="17" spans="1:8" ht="16.899999999999999" customHeight="1">
      <c r="A17" s="1148" t="s">
        <v>3</v>
      </c>
      <c r="B17" s="1149" t="s">
        <v>237</v>
      </c>
      <c r="C17" s="1150"/>
      <c r="D17" s="1150"/>
      <c r="E17" s="1150"/>
      <c r="F17" s="1150" t="s">
        <v>4</v>
      </c>
      <c r="G17" s="1150" t="s">
        <v>4</v>
      </c>
      <c r="H17" s="1151"/>
    </row>
    <row r="18" spans="1:8" ht="17.25">
      <c r="A18" s="1152"/>
      <c r="B18" s="1153" t="s">
        <v>453</v>
      </c>
      <c r="C18" s="1150" t="s">
        <v>809</v>
      </c>
      <c r="D18" s="1150" t="s">
        <v>557</v>
      </c>
      <c r="E18" s="1150" t="s">
        <v>556</v>
      </c>
      <c r="F18" s="1154" t="s">
        <v>242</v>
      </c>
      <c r="G18" s="1154" t="s">
        <v>462</v>
      </c>
      <c r="H18" s="1155" t="s">
        <v>463</v>
      </c>
    </row>
    <row r="19" spans="1:8" ht="9.6" customHeight="1">
      <c r="A19" s="1156" t="s">
        <v>464</v>
      </c>
      <c r="B19" s="1157">
        <v>2</v>
      </c>
      <c r="C19" s="1158">
        <v>3</v>
      </c>
      <c r="D19" s="1158">
        <v>4</v>
      </c>
      <c r="E19" s="1158">
        <v>5</v>
      </c>
      <c r="F19" s="1158">
        <v>6</v>
      </c>
      <c r="G19" s="1158">
        <v>7</v>
      </c>
      <c r="H19" s="1159">
        <v>8</v>
      </c>
    </row>
    <row r="20" spans="1:8" ht="24" customHeight="1">
      <c r="A20" s="1161" t="s">
        <v>465</v>
      </c>
      <c r="B20" s="1162">
        <v>64782842</v>
      </c>
      <c r="C20" s="450">
        <v>12589524</v>
      </c>
      <c r="D20" s="450">
        <v>17229444</v>
      </c>
      <c r="E20" s="450">
        <v>20717232</v>
      </c>
      <c r="F20" s="1163">
        <v>0.19433423436409289</v>
      </c>
      <c r="G20" s="1163">
        <v>0.26595690260084609</v>
      </c>
      <c r="H20" s="1163">
        <v>0.31979504696629396</v>
      </c>
    </row>
    <row r="21" spans="1:8" ht="24" customHeight="1">
      <c r="A21" s="1164" t="s">
        <v>466</v>
      </c>
      <c r="B21" s="452">
        <v>80243000</v>
      </c>
      <c r="C21" s="450">
        <v>12609252</v>
      </c>
      <c r="D21" s="450">
        <v>17237173</v>
      </c>
      <c r="E21" s="450">
        <v>23100036</v>
      </c>
      <c r="F21" s="1165">
        <v>0.15713834228530837</v>
      </c>
      <c r="G21" s="530">
        <v>0.21481217053200902</v>
      </c>
      <c r="H21" s="451">
        <v>0.28787602656929578</v>
      </c>
    </row>
    <row r="22" spans="1:8" ht="24" customHeight="1">
      <c r="A22" s="1166" t="s">
        <v>467</v>
      </c>
      <c r="B22" s="1167">
        <v>-15460158</v>
      </c>
      <c r="C22" s="1168">
        <v>-19728</v>
      </c>
      <c r="D22" s="1168">
        <v>-7728</v>
      </c>
      <c r="E22" s="1168">
        <v>-2382805</v>
      </c>
      <c r="F22" s="1169">
        <v>1.2760542291999862E-3</v>
      </c>
      <c r="G22" s="1172">
        <v>4.9986552530705052E-4</v>
      </c>
      <c r="H22" s="1169">
        <v>0.15412552704830054</v>
      </c>
    </row>
    <row r="25" spans="1:8" ht="15" customHeight="1">
      <c r="A25" s="1137"/>
      <c r="B25" s="1137"/>
      <c r="C25" s="1138"/>
      <c r="D25" s="1139"/>
      <c r="E25" s="1139"/>
      <c r="F25" s="1139"/>
      <c r="G25" s="1140"/>
      <c r="H25" s="1141" t="s">
        <v>2</v>
      </c>
    </row>
    <row r="26" spans="1:8" ht="16.149999999999999" customHeight="1">
      <c r="A26" s="1142"/>
      <c r="B26" s="1143" t="s">
        <v>808</v>
      </c>
      <c r="C26" s="1144" t="s">
        <v>238</v>
      </c>
      <c r="D26" s="1145"/>
      <c r="E26" s="1146"/>
      <c r="F26" s="1147" t="s">
        <v>457</v>
      </c>
      <c r="G26" s="1145"/>
      <c r="H26" s="1146"/>
    </row>
    <row r="27" spans="1:8" ht="16.899999999999999" customHeight="1">
      <c r="A27" s="1148" t="s">
        <v>3</v>
      </c>
      <c r="B27" s="1149" t="s">
        <v>237</v>
      </c>
      <c r="C27" s="1150"/>
      <c r="D27" s="1150"/>
      <c r="E27" s="1150"/>
      <c r="F27" s="1150" t="s">
        <v>4</v>
      </c>
      <c r="G27" s="1150" t="s">
        <v>4</v>
      </c>
      <c r="H27" s="1151"/>
    </row>
    <row r="28" spans="1:8" ht="17.25">
      <c r="A28" s="1152"/>
      <c r="B28" s="1153" t="s">
        <v>453</v>
      </c>
      <c r="C28" s="1150" t="s">
        <v>810</v>
      </c>
      <c r="D28" s="1150" t="s">
        <v>811</v>
      </c>
      <c r="E28" s="1150" t="s">
        <v>585</v>
      </c>
      <c r="F28" s="1154" t="s">
        <v>242</v>
      </c>
      <c r="G28" s="1154" t="s">
        <v>462</v>
      </c>
      <c r="H28" s="1155" t="s">
        <v>463</v>
      </c>
    </row>
    <row r="29" spans="1:8" ht="9.6" customHeight="1">
      <c r="A29" s="1156" t="s">
        <v>464</v>
      </c>
      <c r="B29" s="1157">
        <v>2</v>
      </c>
      <c r="C29" s="1158">
        <v>3</v>
      </c>
      <c r="D29" s="1158">
        <v>4</v>
      </c>
      <c r="E29" s="1158">
        <v>5</v>
      </c>
      <c r="F29" s="1158">
        <v>6</v>
      </c>
      <c r="G29" s="1158">
        <v>7</v>
      </c>
      <c r="H29" s="1159">
        <v>8</v>
      </c>
    </row>
    <row r="30" spans="1:8" ht="24" customHeight="1">
      <c r="A30" s="1161" t="s">
        <v>465</v>
      </c>
      <c r="B30" s="1162">
        <v>64782842</v>
      </c>
      <c r="C30" s="450">
        <v>24614790</v>
      </c>
      <c r="D30" s="450">
        <v>28834332</v>
      </c>
      <c r="E30" s="450">
        <v>34465356</v>
      </c>
      <c r="F30" s="1163">
        <v>0.37995847727705434</v>
      </c>
      <c r="G30" s="1163">
        <v>0.44509211250719749</v>
      </c>
      <c r="H30" s="1163">
        <v>0.53201364645286786</v>
      </c>
    </row>
    <row r="31" spans="1:8" ht="24" customHeight="1">
      <c r="A31" s="1164" t="s">
        <v>466</v>
      </c>
      <c r="B31" s="452">
        <v>80243000</v>
      </c>
      <c r="C31" s="450">
        <v>26871258</v>
      </c>
      <c r="D31" s="450">
        <v>31225965</v>
      </c>
      <c r="E31" s="450">
        <v>36037063</v>
      </c>
      <c r="F31" s="1165">
        <v>0.33487354660219582</v>
      </c>
      <c r="G31" s="530">
        <v>0.38914254202858817</v>
      </c>
      <c r="H31" s="451">
        <v>0.44909914883541241</v>
      </c>
    </row>
    <row r="32" spans="1:8" ht="24" customHeight="1">
      <c r="A32" s="1166" t="s">
        <v>467</v>
      </c>
      <c r="B32" s="1167">
        <v>-15460158</v>
      </c>
      <c r="C32" s="1168">
        <v>-2256468</v>
      </c>
      <c r="D32" s="1168">
        <v>-2391633</v>
      </c>
      <c r="E32" s="1168">
        <v>-1571706</v>
      </c>
      <c r="F32" s="1169">
        <v>0.14595374769132372</v>
      </c>
      <c r="G32" s="1169">
        <v>0.15469654320479778</v>
      </c>
      <c r="H32" s="1169">
        <v>0.10166170358672919</v>
      </c>
    </row>
    <row r="35" spans="1:8" ht="15.75">
      <c r="A35" s="1137"/>
      <c r="B35" s="1137"/>
      <c r="C35" s="1138"/>
      <c r="D35" s="1139"/>
      <c r="E35" s="1139"/>
      <c r="F35" s="1139"/>
      <c r="G35" s="1140"/>
      <c r="H35" s="1141" t="s">
        <v>2</v>
      </c>
    </row>
    <row r="36" spans="1:8" ht="15">
      <c r="A36" s="1142"/>
      <c r="B36" s="1143" t="s">
        <v>808</v>
      </c>
      <c r="C36" s="1144" t="s">
        <v>238</v>
      </c>
      <c r="D36" s="1145"/>
      <c r="E36" s="1146"/>
      <c r="F36" s="1147" t="s">
        <v>457</v>
      </c>
      <c r="G36" s="1145"/>
      <c r="H36" s="1146"/>
    </row>
    <row r="37" spans="1:8" ht="15">
      <c r="A37" s="1148" t="s">
        <v>3</v>
      </c>
      <c r="B37" s="1149" t="s">
        <v>237</v>
      </c>
      <c r="C37" s="1150"/>
      <c r="D37" s="1150"/>
      <c r="E37" s="1150"/>
      <c r="F37" s="1150" t="s">
        <v>4</v>
      </c>
      <c r="G37" s="1150" t="s">
        <v>4</v>
      </c>
      <c r="H37" s="1151"/>
    </row>
    <row r="38" spans="1:8" ht="17.25">
      <c r="A38" s="1152"/>
      <c r="B38" s="1153" t="s">
        <v>453</v>
      </c>
      <c r="C38" s="1150" t="s">
        <v>812</v>
      </c>
      <c r="D38" s="1150" t="s">
        <v>813</v>
      </c>
      <c r="E38" s="1150" t="s">
        <v>610</v>
      </c>
      <c r="F38" s="1154" t="s">
        <v>242</v>
      </c>
      <c r="G38" s="1154" t="s">
        <v>462</v>
      </c>
      <c r="H38" s="1155" t="s">
        <v>463</v>
      </c>
    </row>
    <row r="39" spans="1:8">
      <c r="A39" s="1156" t="s">
        <v>464</v>
      </c>
      <c r="B39" s="1157">
        <v>2</v>
      </c>
      <c r="C39" s="1158">
        <v>3</v>
      </c>
      <c r="D39" s="1158">
        <v>4</v>
      </c>
      <c r="E39" s="1158">
        <v>5</v>
      </c>
      <c r="F39" s="1158">
        <v>6</v>
      </c>
      <c r="G39" s="1158">
        <v>7</v>
      </c>
      <c r="H39" s="1159">
        <v>8</v>
      </c>
    </row>
    <row r="40" spans="1:8" ht="25.5" customHeight="1">
      <c r="A40" s="1161" t="s">
        <v>465</v>
      </c>
      <c r="B40" s="1162" t="s">
        <v>949</v>
      </c>
      <c r="C40" s="450">
        <v>41455495</v>
      </c>
      <c r="D40" s="450"/>
      <c r="E40" s="450"/>
      <c r="F40" s="1163">
        <v>0.63991473236076923</v>
      </c>
      <c r="G40" s="1163"/>
      <c r="H40" s="1163"/>
    </row>
    <row r="41" spans="1:8" ht="27.75" customHeight="1">
      <c r="A41" s="1164" t="s">
        <v>466</v>
      </c>
      <c r="B41" s="452">
        <v>80243000</v>
      </c>
      <c r="C41" s="450">
        <v>44661160</v>
      </c>
      <c r="D41" s="450"/>
      <c r="E41" s="450"/>
      <c r="F41" s="1165">
        <v>0.55657390675822194</v>
      </c>
      <c r="G41" s="530"/>
      <c r="H41" s="451"/>
    </row>
    <row r="42" spans="1:8" ht="26.25" customHeight="1">
      <c r="A42" s="1166" t="s">
        <v>467</v>
      </c>
      <c r="B42" s="1167">
        <v>-15460158</v>
      </c>
      <c r="C42" s="1168">
        <v>-3205665</v>
      </c>
      <c r="D42" s="1168"/>
      <c r="E42" s="1168"/>
      <c r="F42" s="1169">
        <v>0.20735008012207895</v>
      </c>
      <c r="G42" s="1169"/>
      <c r="H42" s="1169"/>
    </row>
  </sheetData>
  <printOptions horizontalCentered="1"/>
  <pageMargins left="0.74803149606299213" right="0.74803149606299213" top="0.59055118110236227" bottom="0.39370078740157483" header="0.51181102362204722" footer="0"/>
  <pageSetup paperSize="9" scale="70" firstPageNumber="66" orientation="landscape" useFirstPageNumber="1" r:id="rId1"/>
  <headerFooter alignWithMargins="0">
    <oddHeader>&amp;C&amp;13-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showGridLines="0" zoomScale="75" zoomScaleNormal="75" zoomScaleSheetLayoutView="75" workbookViewId="0">
      <selection activeCell="K28" sqref="K28"/>
    </sheetView>
  </sheetViews>
  <sheetFormatPr defaultColWidth="9.28515625" defaultRowHeight="15"/>
  <cols>
    <col min="1" max="1" width="103.140625" style="1174" customWidth="1"/>
    <col min="2" max="2" width="20.5703125" style="1174" customWidth="1"/>
    <col min="3" max="3" width="19.42578125" style="1225" customWidth="1"/>
    <col min="4" max="4" width="16.7109375" style="1174" customWidth="1"/>
    <col min="5" max="5" width="9.28515625" style="1174"/>
    <col min="6" max="6" width="8.42578125" style="1174" customWidth="1"/>
    <col min="7" max="7" width="16.7109375" style="1174" customWidth="1"/>
    <col min="8" max="8" width="21.7109375" style="1174" customWidth="1"/>
    <col min="9" max="9" width="21.28515625" style="1174" customWidth="1"/>
    <col min="10" max="245" width="9.28515625" style="1174"/>
    <col min="246" max="246" width="103.140625" style="1174" customWidth="1"/>
    <col min="247" max="247" width="20.5703125" style="1174" customWidth="1"/>
    <col min="248" max="248" width="19.42578125" style="1174" customWidth="1"/>
    <col min="249" max="249" width="16.7109375" style="1174" customWidth="1"/>
    <col min="250" max="250" width="12.85546875" style="1174" customWidth="1"/>
    <col min="251" max="251" width="11" style="1174" bestFit="1" customWidth="1"/>
    <col min="252" max="256" width="9.28515625" style="1174"/>
    <col min="257" max="257" width="103.140625" style="1174" customWidth="1"/>
    <col min="258" max="258" width="20.5703125" style="1174" customWidth="1"/>
    <col min="259" max="259" width="19.42578125" style="1174" customWidth="1"/>
    <col min="260" max="260" width="16.7109375" style="1174" customWidth="1"/>
    <col min="261" max="261" width="9.28515625" style="1174"/>
    <col min="262" max="262" width="8.42578125" style="1174" customWidth="1"/>
    <col min="263" max="263" width="16.7109375" style="1174" customWidth="1"/>
    <col min="264" max="264" width="21.7109375" style="1174" customWidth="1"/>
    <col min="265" max="265" width="21.28515625" style="1174" customWidth="1"/>
    <col min="266" max="501" width="9.28515625" style="1174"/>
    <col min="502" max="502" width="103.140625" style="1174" customWidth="1"/>
    <col min="503" max="503" width="20.5703125" style="1174" customWidth="1"/>
    <col min="504" max="504" width="19.42578125" style="1174" customWidth="1"/>
    <col min="505" max="505" width="16.7109375" style="1174" customWidth="1"/>
    <col min="506" max="506" width="12.85546875" style="1174" customWidth="1"/>
    <col min="507" max="507" width="11" style="1174" bestFit="1" customWidth="1"/>
    <col min="508" max="512" width="9.28515625" style="1174"/>
    <col min="513" max="513" width="103.140625" style="1174" customWidth="1"/>
    <col min="514" max="514" width="20.5703125" style="1174" customWidth="1"/>
    <col min="515" max="515" width="19.42578125" style="1174" customWidth="1"/>
    <col min="516" max="516" width="16.7109375" style="1174" customWidth="1"/>
    <col min="517" max="517" width="9.28515625" style="1174"/>
    <col min="518" max="518" width="8.42578125" style="1174" customWidth="1"/>
    <col min="519" max="519" width="16.7109375" style="1174" customWidth="1"/>
    <col min="520" max="520" width="21.7109375" style="1174" customWidth="1"/>
    <col min="521" max="521" width="21.28515625" style="1174" customWidth="1"/>
    <col min="522" max="757" width="9.28515625" style="1174"/>
    <col min="758" max="758" width="103.140625" style="1174" customWidth="1"/>
    <col min="759" max="759" width="20.5703125" style="1174" customWidth="1"/>
    <col min="760" max="760" width="19.42578125" style="1174" customWidth="1"/>
    <col min="761" max="761" width="16.7109375" style="1174" customWidth="1"/>
    <col min="762" max="762" width="12.85546875" style="1174" customWidth="1"/>
    <col min="763" max="763" width="11" style="1174" bestFit="1" customWidth="1"/>
    <col min="764" max="768" width="9.28515625" style="1174"/>
    <col min="769" max="769" width="103.140625" style="1174" customWidth="1"/>
    <col min="770" max="770" width="20.5703125" style="1174" customWidth="1"/>
    <col min="771" max="771" width="19.42578125" style="1174" customWidth="1"/>
    <col min="772" max="772" width="16.7109375" style="1174" customWidth="1"/>
    <col min="773" max="773" width="9.28515625" style="1174"/>
    <col min="774" max="774" width="8.42578125" style="1174" customWidth="1"/>
    <col min="775" max="775" width="16.7109375" style="1174" customWidth="1"/>
    <col min="776" max="776" width="21.7109375" style="1174" customWidth="1"/>
    <col min="777" max="777" width="21.28515625" style="1174" customWidth="1"/>
    <col min="778" max="1013" width="9.28515625" style="1174"/>
    <col min="1014" max="1014" width="103.140625" style="1174" customWidth="1"/>
    <col min="1015" max="1015" width="20.5703125" style="1174" customWidth="1"/>
    <col min="1016" max="1016" width="19.42578125" style="1174" customWidth="1"/>
    <col min="1017" max="1017" width="16.7109375" style="1174" customWidth="1"/>
    <col min="1018" max="1018" width="12.85546875" style="1174" customWidth="1"/>
    <col min="1019" max="1019" width="11" style="1174" bestFit="1" customWidth="1"/>
    <col min="1020" max="1024" width="9.28515625" style="1174"/>
    <col min="1025" max="1025" width="103.140625" style="1174" customWidth="1"/>
    <col min="1026" max="1026" width="20.5703125" style="1174" customWidth="1"/>
    <col min="1027" max="1027" width="19.42578125" style="1174" customWidth="1"/>
    <col min="1028" max="1028" width="16.7109375" style="1174" customWidth="1"/>
    <col min="1029" max="1029" width="9.28515625" style="1174"/>
    <col min="1030" max="1030" width="8.42578125" style="1174" customWidth="1"/>
    <col min="1031" max="1031" width="16.7109375" style="1174" customWidth="1"/>
    <col min="1032" max="1032" width="21.7109375" style="1174" customWidth="1"/>
    <col min="1033" max="1033" width="21.28515625" style="1174" customWidth="1"/>
    <col min="1034" max="1269" width="9.28515625" style="1174"/>
    <col min="1270" max="1270" width="103.140625" style="1174" customWidth="1"/>
    <col min="1271" max="1271" width="20.5703125" style="1174" customWidth="1"/>
    <col min="1272" max="1272" width="19.42578125" style="1174" customWidth="1"/>
    <col min="1273" max="1273" width="16.7109375" style="1174" customWidth="1"/>
    <col min="1274" max="1274" width="12.85546875" style="1174" customWidth="1"/>
    <col min="1275" max="1275" width="11" style="1174" bestFit="1" customWidth="1"/>
    <col min="1276" max="1280" width="9.28515625" style="1174"/>
    <col min="1281" max="1281" width="103.140625" style="1174" customWidth="1"/>
    <col min="1282" max="1282" width="20.5703125" style="1174" customWidth="1"/>
    <col min="1283" max="1283" width="19.42578125" style="1174" customWidth="1"/>
    <col min="1284" max="1284" width="16.7109375" style="1174" customWidth="1"/>
    <col min="1285" max="1285" width="9.28515625" style="1174"/>
    <col min="1286" max="1286" width="8.42578125" style="1174" customWidth="1"/>
    <col min="1287" max="1287" width="16.7109375" style="1174" customWidth="1"/>
    <col min="1288" max="1288" width="21.7109375" style="1174" customWidth="1"/>
    <col min="1289" max="1289" width="21.28515625" style="1174" customWidth="1"/>
    <col min="1290" max="1525" width="9.28515625" style="1174"/>
    <col min="1526" max="1526" width="103.140625" style="1174" customWidth="1"/>
    <col min="1527" max="1527" width="20.5703125" style="1174" customWidth="1"/>
    <col min="1528" max="1528" width="19.42578125" style="1174" customWidth="1"/>
    <col min="1529" max="1529" width="16.7109375" style="1174" customWidth="1"/>
    <col min="1530" max="1530" width="12.85546875" style="1174" customWidth="1"/>
    <col min="1531" max="1531" width="11" style="1174" bestFit="1" customWidth="1"/>
    <col min="1532" max="1536" width="9.28515625" style="1174"/>
    <col min="1537" max="1537" width="103.140625" style="1174" customWidth="1"/>
    <col min="1538" max="1538" width="20.5703125" style="1174" customWidth="1"/>
    <col min="1539" max="1539" width="19.42578125" style="1174" customWidth="1"/>
    <col min="1540" max="1540" width="16.7109375" style="1174" customWidth="1"/>
    <col min="1541" max="1541" width="9.28515625" style="1174"/>
    <col min="1542" max="1542" width="8.42578125" style="1174" customWidth="1"/>
    <col min="1543" max="1543" width="16.7109375" style="1174" customWidth="1"/>
    <col min="1544" max="1544" width="21.7109375" style="1174" customWidth="1"/>
    <col min="1545" max="1545" width="21.28515625" style="1174" customWidth="1"/>
    <col min="1546" max="1781" width="9.28515625" style="1174"/>
    <col min="1782" max="1782" width="103.140625" style="1174" customWidth="1"/>
    <col min="1783" max="1783" width="20.5703125" style="1174" customWidth="1"/>
    <col min="1784" max="1784" width="19.42578125" style="1174" customWidth="1"/>
    <col min="1785" max="1785" width="16.7109375" style="1174" customWidth="1"/>
    <col min="1786" max="1786" width="12.85546875" style="1174" customWidth="1"/>
    <col min="1787" max="1787" width="11" style="1174" bestFit="1" customWidth="1"/>
    <col min="1788" max="1792" width="9.28515625" style="1174"/>
    <col min="1793" max="1793" width="103.140625" style="1174" customWidth="1"/>
    <col min="1794" max="1794" width="20.5703125" style="1174" customWidth="1"/>
    <col min="1795" max="1795" width="19.42578125" style="1174" customWidth="1"/>
    <col min="1796" max="1796" width="16.7109375" style="1174" customWidth="1"/>
    <col min="1797" max="1797" width="9.28515625" style="1174"/>
    <col min="1798" max="1798" width="8.42578125" style="1174" customWidth="1"/>
    <col min="1799" max="1799" width="16.7109375" style="1174" customWidth="1"/>
    <col min="1800" max="1800" width="21.7109375" style="1174" customWidth="1"/>
    <col min="1801" max="1801" width="21.28515625" style="1174" customWidth="1"/>
    <col min="1802" max="2037" width="9.28515625" style="1174"/>
    <col min="2038" max="2038" width="103.140625" style="1174" customWidth="1"/>
    <col min="2039" max="2039" width="20.5703125" style="1174" customWidth="1"/>
    <col min="2040" max="2040" width="19.42578125" style="1174" customWidth="1"/>
    <col min="2041" max="2041" width="16.7109375" style="1174" customWidth="1"/>
    <col min="2042" max="2042" width="12.85546875" style="1174" customWidth="1"/>
    <col min="2043" max="2043" width="11" style="1174" bestFit="1" customWidth="1"/>
    <col min="2044" max="2048" width="9.28515625" style="1174"/>
    <col min="2049" max="2049" width="103.140625" style="1174" customWidth="1"/>
    <col min="2050" max="2050" width="20.5703125" style="1174" customWidth="1"/>
    <col min="2051" max="2051" width="19.42578125" style="1174" customWidth="1"/>
    <col min="2052" max="2052" width="16.7109375" style="1174" customWidth="1"/>
    <col min="2053" max="2053" width="9.28515625" style="1174"/>
    <col min="2054" max="2054" width="8.42578125" style="1174" customWidth="1"/>
    <col min="2055" max="2055" width="16.7109375" style="1174" customWidth="1"/>
    <col min="2056" max="2056" width="21.7109375" style="1174" customWidth="1"/>
    <col min="2057" max="2057" width="21.28515625" style="1174" customWidth="1"/>
    <col min="2058" max="2293" width="9.28515625" style="1174"/>
    <col min="2294" max="2294" width="103.140625" style="1174" customWidth="1"/>
    <col min="2295" max="2295" width="20.5703125" style="1174" customWidth="1"/>
    <col min="2296" max="2296" width="19.42578125" style="1174" customWidth="1"/>
    <col min="2297" max="2297" width="16.7109375" style="1174" customWidth="1"/>
    <col min="2298" max="2298" width="12.85546875" style="1174" customWidth="1"/>
    <col min="2299" max="2299" width="11" style="1174" bestFit="1" customWidth="1"/>
    <col min="2300" max="2304" width="9.28515625" style="1174"/>
    <col min="2305" max="2305" width="103.140625" style="1174" customWidth="1"/>
    <col min="2306" max="2306" width="20.5703125" style="1174" customWidth="1"/>
    <col min="2307" max="2307" width="19.42578125" style="1174" customWidth="1"/>
    <col min="2308" max="2308" width="16.7109375" style="1174" customWidth="1"/>
    <col min="2309" max="2309" width="9.28515625" style="1174"/>
    <col min="2310" max="2310" width="8.42578125" style="1174" customWidth="1"/>
    <col min="2311" max="2311" width="16.7109375" style="1174" customWidth="1"/>
    <col min="2312" max="2312" width="21.7109375" style="1174" customWidth="1"/>
    <col min="2313" max="2313" width="21.28515625" style="1174" customWidth="1"/>
    <col min="2314" max="2549" width="9.28515625" style="1174"/>
    <col min="2550" max="2550" width="103.140625" style="1174" customWidth="1"/>
    <col min="2551" max="2551" width="20.5703125" style="1174" customWidth="1"/>
    <col min="2552" max="2552" width="19.42578125" style="1174" customWidth="1"/>
    <col min="2553" max="2553" width="16.7109375" style="1174" customWidth="1"/>
    <col min="2554" max="2554" width="12.85546875" style="1174" customWidth="1"/>
    <col min="2555" max="2555" width="11" style="1174" bestFit="1" customWidth="1"/>
    <col min="2556" max="2560" width="9.28515625" style="1174"/>
    <col min="2561" max="2561" width="103.140625" style="1174" customWidth="1"/>
    <col min="2562" max="2562" width="20.5703125" style="1174" customWidth="1"/>
    <col min="2563" max="2563" width="19.42578125" style="1174" customWidth="1"/>
    <col min="2564" max="2564" width="16.7109375" style="1174" customWidth="1"/>
    <col min="2565" max="2565" width="9.28515625" style="1174"/>
    <col min="2566" max="2566" width="8.42578125" style="1174" customWidth="1"/>
    <col min="2567" max="2567" width="16.7109375" style="1174" customWidth="1"/>
    <col min="2568" max="2568" width="21.7109375" style="1174" customWidth="1"/>
    <col min="2569" max="2569" width="21.28515625" style="1174" customWidth="1"/>
    <col min="2570" max="2805" width="9.28515625" style="1174"/>
    <col min="2806" max="2806" width="103.140625" style="1174" customWidth="1"/>
    <col min="2807" max="2807" width="20.5703125" style="1174" customWidth="1"/>
    <col min="2808" max="2808" width="19.42578125" style="1174" customWidth="1"/>
    <col min="2809" max="2809" width="16.7109375" style="1174" customWidth="1"/>
    <col min="2810" max="2810" width="12.85546875" style="1174" customWidth="1"/>
    <col min="2811" max="2811" width="11" style="1174" bestFit="1" customWidth="1"/>
    <col min="2812" max="2816" width="9.28515625" style="1174"/>
    <col min="2817" max="2817" width="103.140625" style="1174" customWidth="1"/>
    <col min="2818" max="2818" width="20.5703125" style="1174" customWidth="1"/>
    <col min="2819" max="2819" width="19.42578125" style="1174" customWidth="1"/>
    <col min="2820" max="2820" width="16.7109375" style="1174" customWidth="1"/>
    <col min="2821" max="2821" width="9.28515625" style="1174"/>
    <col min="2822" max="2822" width="8.42578125" style="1174" customWidth="1"/>
    <col min="2823" max="2823" width="16.7109375" style="1174" customWidth="1"/>
    <col min="2824" max="2824" width="21.7109375" style="1174" customWidth="1"/>
    <col min="2825" max="2825" width="21.28515625" style="1174" customWidth="1"/>
    <col min="2826" max="3061" width="9.28515625" style="1174"/>
    <col min="3062" max="3062" width="103.140625" style="1174" customWidth="1"/>
    <col min="3063" max="3063" width="20.5703125" style="1174" customWidth="1"/>
    <col min="3064" max="3064" width="19.42578125" style="1174" customWidth="1"/>
    <col min="3065" max="3065" width="16.7109375" style="1174" customWidth="1"/>
    <col min="3066" max="3066" width="12.85546875" style="1174" customWidth="1"/>
    <col min="3067" max="3067" width="11" style="1174" bestFit="1" customWidth="1"/>
    <col min="3068" max="3072" width="9.28515625" style="1174"/>
    <col min="3073" max="3073" width="103.140625" style="1174" customWidth="1"/>
    <col min="3074" max="3074" width="20.5703125" style="1174" customWidth="1"/>
    <col min="3075" max="3075" width="19.42578125" style="1174" customWidth="1"/>
    <col min="3076" max="3076" width="16.7109375" style="1174" customWidth="1"/>
    <col min="3077" max="3077" width="9.28515625" style="1174"/>
    <col min="3078" max="3078" width="8.42578125" style="1174" customWidth="1"/>
    <col min="3079" max="3079" width="16.7109375" style="1174" customWidth="1"/>
    <col min="3080" max="3080" width="21.7109375" style="1174" customWidth="1"/>
    <col min="3081" max="3081" width="21.28515625" style="1174" customWidth="1"/>
    <col min="3082" max="3317" width="9.28515625" style="1174"/>
    <col min="3318" max="3318" width="103.140625" style="1174" customWidth="1"/>
    <col min="3319" max="3319" width="20.5703125" style="1174" customWidth="1"/>
    <col min="3320" max="3320" width="19.42578125" style="1174" customWidth="1"/>
    <col min="3321" max="3321" width="16.7109375" style="1174" customWidth="1"/>
    <col min="3322" max="3322" width="12.85546875" style="1174" customWidth="1"/>
    <col min="3323" max="3323" width="11" style="1174" bestFit="1" customWidth="1"/>
    <col min="3324" max="3328" width="9.28515625" style="1174"/>
    <col min="3329" max="3329" width="103.140625" style="1174" customWidth="1"/>
    <col min="3330" max="3330" width="20.5703125" style="1174" customWidth="1"/>
    <col min="3331" max="3331" width="19.42578125" style="1174" customWidth="1"/>
    <col min="3332" max="3332" width="16.7109375" style="1174" customWidth="1"/>
    <col min="3333" max="3333" width="9.28515625" style="1174"/>
    <col min="3334" max="3334" width="8.42578125" style="1174" customWidth="1"/>
    <col min="3335" max="3335" width="16.7109375" style="1174" customWidth="1"/>
    <col min="3336" max="3336" width="21.7109375" style="1174" customWidth="1"/>
    <col min="3337" max="3337" width="21.28515625" style="1174" customWidth="1"/>
    <col min="3338" max="3573" width="9.28515625" style="1174"/>
    <col min="3574" max="3574" width="103.140625" style="1174" customWidth="1"/>
    <col min="3575" max="3575" width="20.5703125" style="1174" customWidth="1"/>
    <col min="3576" max="3576" width="19.42578125" style="1174" customWidth="1"/>
    <col min="3577" max="3577" width="16.7109375" style="1174" customWidth="1"/>
    <col min="3578" max="3578" width="12.85546875" style="1174" customWidth="1"/>
    <col min="3579" max="3579" width="11" style="1174" bestFit="1" customWidth="1"/>
    <col min="3580" max="3584" width="9.28515625" style="1174"/>
    <col min="3585" max="3585" width="103.140625" style="1174" customWidth="1"/>
    <col min="3586" max="3586" width="20.5703125" style="1174" customWidth="1"/>
    <col min="3587" max="3587" width="19.42578125" style="1174" customWidth="1"/>
    <col min="3588" max="3588" width="16.7109375" style="1174" customWidth="1"/>
    <col min="3589" max="3589" width="9.28515625" style="1174"/>
    <col min="3590" max="3590" width="8.42578125" style="1174" customWidth="1"/>
    <col min="3591" max="3591" width="16.7109375" style="1174" customWidth="1"/>
    <col min="3592" max="3592" width="21.7109375" style="1174" customWidth="1"/>
    <col min="3593" max="3593" width="21.28515625" style="1174" customWidth="1"/>
    <col min="3594" max="3829" width="9.28515625" style="1174"/>
    <col min="3830" max="3830" width="103.140625" style="1174" customWidth="1"/>
    <col min="3831" max="3831" width="20.5703125" style="1174" customWidth="1"/>
    <col min="3832" max="3832" width="19.42578125" style="1174" customWidth="1"/>
    <col min="3833" max="3833" width="16.7109375" style="1174" customWidth="1"/>
    <col min="3834" max="3834" width="12.85546875" style="1174" customWidth="1"/>
    <col min="3835" max="3835" width="11" style="1174" bestFit="1" customWidth="1"/>
    <col min="3836" max="3840" width="9.28515625" style="1174"/>
    <col min="3841" max="3841" width="103.140625" style="1174" customWidth="1"/>
    <col min="3842" max="3842" width="20.5703125" style="1174" customWidth="1"/>
    <col min="3843" max="3843" width="19.42578125" style="1174" customWidth="1"/>
    <col min="3844" max="3844" width="16.7109375" style="1174" customWidth="1"/>
    <col min="3845" max="3845" width="9.28515625" style="1174"/>
    <col min="3846" max="3846" width="8.42578125" style="1174" customWidth="1"/>
    <col min="3847" max="3847" width="16.7109375" style="1174" customWidth="1"/>
    <col min="3848" max="3848" width="21.7109375" style="1174" customWidth="1"/>
    <col min="3849" max="3849" width="21.28515625" style="1174" customWidth="1"/>
    <col min="3850" max="4085" width="9.28515625" style="1174"/>
    <col min="4086" max="4086" width="103.140625" style="1174" customWidth="1"/>
    <col min="4087" max="4087" width="20.5703125" style="1174" customWidth="1"/>
    <col min="4088" max="4088" width="19.42578125" style="1174" customWidth="1"/>
    <col min="4089" max="4089" width="16.7109375" style="1174" customWidth="1"/>
    <col min="4090" max="4090" width="12.85546875" style="1174" customWidth="1"/>
    <col min="4091" max="4091" width="11" style="1174" bestFit="1" customWidth="1"/>
    <col min="4092" max="4096" width="9.28515625" style="1174"/>
    <col min="4097" max="4097" width="103.140625" style="1174" customWidth="1"/>
    <col min="4098" max="4098" width="20.5703125" style="1174" customWidth="1"/>
    <col min="4099" max="4099" width="19.42578125" style="1174" customWidth="1"/>
    <col min="4100" max="4100" width="16.7109375" style="1174" customWidth="1"/>
    <col min="4101" max="4101" width="9.28515625" style="1174"/>
    <col min="4102" max="4102" width="8.42578125" style="1174" customWidth="1"/>
    <col min="4103" max="4103" width="16.7109375" style="1174" customWidth="1"/>
    <col min="4104" max="4104" width="21.7109375" style="1174" customWidth="1"/>
    <col min="4105" max="4105" width="21.28515625" style="1174" customWidth="1"/>
    <col min="4106" max="4341" width="9.28515625" style="1174"/>
    <col min="4342" max="4342" width="103.140625" style="1174" customWidth="1"/>
    <col min="4343" max="4343" width="20.5703125" style="1174" customWidth="1"/>
    <col min="4344" max="4344" width="19.42578125" style="1174" customWidth="1"/>
    <col min="4345" max="4345" width="16.7109375" style="1174" customWidth="1"/>
    <col min="4346" max="4346" width="12.85546875" style="1174" customWidth="1"/>
    <col min="4347" max="4347" width="11" style="1174" bestFit="1" customWidth="1"/>
    <col min="4348" max="4352" width="9.28515625" style="1174"/>
    <col min="4353" max="4353" width="103.140625" style="1174" customWidth="1"/>
    <col min="4354" max="4354" width="20.5703125" style="1174" customWidth="1"/>
    <col min="4355" max="4355" width="19.42578125" style="1174" customWidth="1"/>
    <col min="4356" max="4356" width="16.7109375" style="1174" customWidth="1"/>
    <col min="4357" max="4357" width="9.28515625" style="1174"/>
    <col min="4358" max="4358" width="8.42578125" style="1174" customWidth="1"/>
    <col min="4359" max="4359" width="16.7109375" style="1174" customWidth="1"/>
    <col min="4360" max="4360" width="21.7109375" style="1174" customWidth="1"/>
    <col min="4361" max="4361" width="21.28515625" style="1174" customWidth="1"/>
    <col min="4362" max="4597" width="9.28515625" style="1174"/>
    <col min="4598" max="4598" width="103.140625" style="1174" customWidth="1"/>
    <col min="4599" max="4599" width="20.5703125" style="1174" customWidth="1"/>
    <col min="4600" max="4600" width="19.42578125" style="1174" customWidth="1"/>
    <col min="4601" max="4601" width="16.7109375" style="1174" customWidth="1"/>
    <col min="4602" max="4602" width="12.85546875" style="1174" customWidth="1"/>
    <col min="4603" max="4603" width="11" style="1174" bestFit="1" customWidth="1"/>
    <col min="4604" max="4608" width="9.28515625" style="1174"/>
    <col min="4609" max="4609" width="103.140625" style="1174" customWidth="1"/>
    <col min="4610" max="4610" width="20.5703125" style="1174" customWidth="1"/>
    <col min="4611" max="4611" width="19.42578125" style="1174" customWidth="1"/>
    <col min="4612" max="4612" width="16.7109375" style="1174" customWidth="1"/>
    <col min="4613" max="4613" width="9.28515625" style="1174"/>
    <col min="4614" max="4614" width="8.42578125" style="1174" customWidth="1"/>
    <col min="4615" max="4615" width="16.7109375" style="1174" customWidth="1"/>
    <col min="4616" max="4616" width="21.7109375" style="1174" customWidth="1"/>
    <col min="4617" max="4617" width="21.28515625" style="1174" customWidth="1"/>
    <col min="4618" max="4853" width="9.28515625" style="1174"/>
    <col min="4854" max="4854" width="103.140625" style="1174" customWidth="1"/>
    <col min="4855" max="4855" width="20.5703125" style="1174" customWidth="1"/>
    <col min="4856" max="4856" width="19.42578125" style="1174" customWidth="1"/>
    <col min="4857" max="4857" width="16.7109375" style="1174" customWidth="1"/>
    <col min="4858" max="4858" width="12.85546875" style="1174" customWidth="1"/>
    <col min="4859" max="4859" width="11" style="1174" bestFit="1" customWidth="1"/>
    <col min="4860" max="4864" width="9.28515625" style="1174"/>
    <col min="4865" max="4865" width="103.140625" style="1174" customWidth="1"/>
    <col min="4866" max="4866" width="20.5703125" style="1174" customWidth="1"/>
    <col min="4867" max="4867" width="19.42578125" style="1174" customWidth="1"/>
    <col min="4868" max="4868" width="16.7109375" style="1174" customWidth="1"/>
    <col min="4869" max="4869" width="9.28515625" style="1174"/>
    <col min="4870" max="4870" width="8.42578125" style="1174" customWidth="1"/>
    <col min="4871" max="4871" width="16.7109375" style="1174" customWidth="1"/>
    <col min="4872" max="4872" width="21.7109375" style="1174" customWidth="1"/>
    <col min="4873" max="4873" width="21.28515625" style="1174" customWidth="1"/>
    <col min="4874" max="5109" width="9.28515625" style="1174"/>
    <col min="5110" max="5110" width="103.140625" style="1174" customWidth="1"/>
    <col min="5111" max="5111" width="20.5703125" style="1174" customWidth="1"/>
    <col min="5112" max="5112" width="19.42578125" style="1174" customWidth="1"/>
    <col min="5113" max="5113" width="16.7109375" style="1174" customWidth="1"/>
    <col min="5114" max="5114" width="12.85546875" style="1174" customWidth="1"/>
    <col min="5115" max="5115" width="11" style="1174" bestFit="1" customWidth="1"/>
    <col min="5116" max="5120" width="9.28515625" style="1174"/>
    <col min="5121" max="5121" width="103.140625" style="1174" customWidth="1"/>
    <col min="5122" max="5122" width="20.5703125" style="1174" customWidth="1"/>
    <col min="5123" max="5123" width="19.42578125" style="1174" customWidth="1"/>
    <col min="5124" max="5124" width="16.7109375" style="1174" customWidth="1"/>
    <col min="5125" max="5125" width="9.28515625" style="1174"/>
    <col min="5126" max="5126" width="8.42578125" style="1174" customWidth="1"/>
    <col min="5127" max="5127" width="16.7109375" style="1174" customWidth="1"/>
    <col min="5128" max="5128" width="21.7109375" style="1174" customWidth="1"/>
    <col min="5129" max="5129" width="21.28515625" style="1174" customWidth="1"/>
    <col min="5130" max="5365" width="9.28515625" style="1174"/>
    <col min="5366" max="5366" width="103.140625" style="1174" customWidth="1"/>
    <col min="5367" max="5367" width="20.5703125" style="1174" customWidth="1"/>
    <col min="5368" max="5368" width="19.42578125" style="1174" customWidth="1"/>
    <col min="5369" max="5369" width="16.7109375" style="1174" customWidth="1"/>
    <col min="5370" max="5370" width="12.85546875" style="1174" customWidth="1"/>
    <col min="5371" max="5371" width="11" style="1174" bestFit="1" customWidth="1"/>
    <col min="5372" max="5376" width="9.28515625" style="1174"/>
    <col min="5377" max="5377" width="103.140625" style="1174" customWidth="1"/>
    <col min="5378" max="5378" width="20.5703125" style="1174" customWidth="1"/>
    <col min="5379" max="5379" width="19.42578125" style="1174" customWidth="1"/>
    <col min="5380" max="5380" width="16.7109375" style="1174" customWidth="1"/>
    <col min="5381" max="5381" width="9.28515625" style="1174"/>
    <col min="5382" max="5382" width="8.42578125" style="1174" customWidth="1"/>
    <col min="5383" max="5383" width="16.7109375" style="1174" customWidth="1"/>
    <col min="5384" max="5384" width="21.7109375" style="1174" customWidth="1"/>
    <col min="5385" max="5385" width="21.28515625" style="1174" customWidth="1"/>
    <col min="5386" max="5621" width="9.28515625" style="1174"/>
    <col min="5622" max="5622" width="103.140625" style="1174" customWidth="1"/>
    <col min="5623" max="5623" width="20.5703125" style="1174" customWidth="1"/>
    <col min="5624" max="5624" width="19.42578125" style="1174" customWidth="1"/>
    <col min="5625" max="5625" width="16.7109375" style="1174" customWidth="1"/>
    <col min="5626" max="5626" width="12.85546875" style="1174" customWidth="1"/>
    <col min="5627" max="5627" width="11" style="1174" bestFit="1" customWidth="1"/>
    <col min="5628" max="5632" width="9.28515625" style="1174"/>
    <col min="5633" max="5633" width="103.140625" style="1174" customWidth="1"/>
    <col min="5634" max="5634" width="20.5703125" style="1174" customWidth="1"/>
    <col min="5635" max="5635" width="19.42578125" style="1174" customWidth="1"/>
    <col min="5636" max="5636" width="16.7109375" style="1174" customWidth="1"/>
    <col min="5637" max="5637" width="9.28515625" style="1174"/>
    <col min="5638" max="5638" width="8.42578125" style="1174" customWidth="1"/>
    <col min="5639" max="5639" width="16.7109375" style="1174" customWidth="1"/>
    <col min="5640" max="5640" width="21.7109375" style="1174" customWidth="1"/>
    <col min="5641" max="5641" width="21.28515625" style="1174" customWidth="1"/>
    <col min="5642" max="5877" width="9.28515625" style="1174"/>
    <col min="5878" max="5878" width="103.140625" style="1174" customWidth="1"/>
    <col min="5879" max="5879" width="20.5703125" style="1174" customWidth="1"/>
    <col min="5880" max="5880" width="19.42578125" style="1174" customWidth="1"/>
    <col min="5881" max="5881" width="16.7109375" style="1174" customWidth="1"/>
    <col min="5882" max="5882" width="12.85546875" style="1174" customWidth="1"/>
    <col min="5883" max="5883" width="11" style="1174" bestFit="1" customWidth="1"/>
    <col min="5884" max="5888" width="9.28515625" style="1174"/>
    <col min="5889" max="5889" width="103.140625" style="1174" customWidth="1"/>
    <col min="5890" max="5890" width="20.5703125" style="1174" customWidth="1"/>
    <col min="5891" max="5891" width="19.42578125" style="1174" customWidth="1"/>
    <col min="5892" max="5892" width="16.7109375" style="1174" customWidth="1"/>
    <col min="5893" max="5893" width="9.28515625" style="1174"/>
    <col min="5894" max="5894" width="8.42578125" style="1174" customWidth="1"/>
    <col min="5895" max="5895" width="16.7109375" style="1174" customWidth="1"/>
    <col min="5896" max="5896" width="21.7109375" style="1174" customWidth="1"/>
    <col min="5897" max="5897" width="21.28515625" style="1174" customWidth="1"/>
    <col min="5898" max="6133" width="9.28515625" style="1174"/>
    <col min="6134" max="6134" width="103.140625" style="1174" customWidth="1"/>
    <col min="6135" max="6135" width="20.5703125" style="1174" customWidth="1"/>
    <col min="6136" max="6136" width="19.42578125" style="1174" customWidth="1"/>
    <col min="6137" max="6137" width="16.7109375" style="1174" customWidth="1"/>
    <col min="6138" max="6138" width="12.85546875" style="1174" customWidth="1"/>
    <col min="6139" max="6139" width="11" style="1174" bestFit="1" customWidth="1"/>
    <col min="6140" max="6144" width="9.28515625" style="1174"/>
    <col min="6145" max="6145" width="103.140625" style="1174" customWidth="1"/>
    <col min="6146" max="6146" width="20.5703125" style="1174" customWidth="1"/>
    <col min="6147" max="6147" width="19.42578125" style="1174" customWidth="1"/>
    <col min="6148" max="6148" width="16.7109375" style="1174" customWidth="1"/>
    <col min="6149" max="6149" width="9.28515625" style="1174"/>
    <col min="6150" max="6150" width="8.42578125" style="1174" customWidth="1"/>
    <col min="6151" max="6151" width="16.7109375" style="1174" customWidth="1"/>
    <col min="6152" max="6152" width="21.7109375" style="1174" customWidth="1"/>
    <col min="6153" max="6153" width="21.28515625" style="1174" customWidth="1"/>
    <col min="6154" max="6389" width="9.28515625" style="1174"/>
    <col min="6390" max="6390" width="103.140625" style="1174" customWidth="1"/>
    <col min="6391" max="6391" width="20.5703125" style="1174" customWidth="1"/>
    <col min="6392" max="6392" width="19.42578125" style="1174" customWidth="1"/>
    <col min="6393" max="6393" width="16.7109375" style="1174" customWidth="1"/>
    <col min="6394" max="6394" width="12.85546875" style="1174" customWidth="1"/>
    <col min="6395" max="6395" width="11" style="1174" bestFit="1" customWidth="1"/>
    <col min="6396" max="6400" width="9.28515625" style="1174"/>
    <col min="6401" max="6401" width="103.140625" style="1174" customWidth="1"/>
    <col min="6402" max="6402" width="20.5703125" style="1174" customWidth="1"/>
    <col min="6403" max="6403" width="19.42578125" style="1174" customWidth="1"/>
    <col min="6404" max="6404" width="16.7109375" style="1174" customWidth="1"/>
    <col min="6405" max="6405" width="9.28515625" style="1174"/>
    <col min="6406" max="6406" width="8.42578125" style="1174" customWidth="1"/>
    <col min="6407" max="6407" width="16.7109375" style="1174" customWidth="1"/>
    <col min="6408" max="6408" width="21.7109375" style="1174" customWidth="1"/>
    <col min="6409" max="6409" width="21.28515625" style="1174" customWidth="1"/>
    <col min="6410" max="6645" width="9.28515625" style="1174"/>
    <col min="6646" max="6646" width="103.140625" style="1174" customWidth="1"/>
    <col min="6647" max="6647" width="20.5703125" style="1174" customWidth="1"/>
    <col min="6648" max="6648" width="19.42578125" style="1174" customWidth="1"/>
    <col min="6649" max="6649" width="16.7109375" style="1174" customWidth="1"/>
    <col min="6650" max="6650" width="12.85546875" style="1174" customWidth="1"/>
    <col min="6651" max="6651" width="11" style="1174" bestFit="1" customWidth="1"/>
    <col min="6652" max="6656" width="9.28515625" style="1174"/>
    <col min="6657" max="6657" width="103.140625" style="1174" customWidth="1"/>
    <col min="6658" max="6658" width="20.5703125" style="1174" customWidth="1"/>
    <col min="6659" max="6659" width="19.42578125" style="1174" customWidth="1"/>
    <col min="6660" max="6660" width="16.7109375" style="1174" customWidth="1"/>
    <col min="6661" max="6661" width="9.28515625" style="1174"/>
    <col min="6662" max="6662" width="8.42578125" style="1174" customWidth="1"/>
    <col min="6663" max="6663" width="16.7109375" style="1174" customWidth="1"/>
    <col min="6664" max="6664" width="21.7109375" style="1174" customWidth="1"/>
    <col min="6665" max="6665" width="21.28515625" style="1174" customWidth="1"/>
    <col min="6666" max="6901" width="9.28515625" style="1174"/>
    <col min="6902" max="6902" width="103.140625" style="1174" customWidth="1"/>
    <col min="6903" max="6903" width="20.5703125" style="1174" customWidth="1"/>
    <col min="6904" max="6904" width="19.42578125" style="1174" customWidth="1"/>
    <col min="6905" max="6905" width="16.7109375" style="1174" customWidth="1"/>
    <col min="6906" max="6906" width="12.85546875" style="1174" customWidth="1"/>
    <col min="6907" max="6907" width="11" style="1174" bestFit="1" customWidth="1"/>
    <col min="6908" max="6912" width="9.28515625" style="1174"/>
    <col min="6913" max="6913" width="103.140625" style="1174" customWidth="1"/>
    <col min="6914" max="6914" width="20.5703125" style="1174" customWidth="1"/>
    <col min="6915" max="6915" width="19.42578125" style="1174" customWidth="1"/>
    <col min="6916" max="6916" width="16.7109375" style="1174" customWidth="1"/>
    <col min="6917" max="6917" width="9.28515625" style="1174"/>
    <col min="6918" max="6918" width="8.42578125" style="1174" customWidth="1"/>
    <col min="6919" max="6919" width="16.7109375" style="1174" customWidth="1"/>
    <col min="6920" max="6920" width="21.7109375" style="1174" customWidth="1"/>
    <col min="6921" max="6921" width="21.28515625" style="1174" customWidth="1"/>
    <col min="6922" max="7157" width="9.28515625" style="1174"/>
    <col min="7158" max="7158" width="103.140625" style="1174" customWidth="1"/>
    <col min="7159" max="7159" width="20.5703125" style="1174" customWidth="1"/>
    <col min="7160" max="7160" width="19.42578125" style="1174" customWidth="1"/>
    <col min="7161" max="7161" width="16.7109375" style="1174" customWidth="1"/>
    <col min="7162" max="7162" width="12.85546875" style="1174" customWidth="1"/>
    <col min="7163" max="7163" width="11" style="1174" bestFit="1" customWidth="1"/>
    <col min="7164" max="7168" width="9.28515625" style="1174"/>
    <col min="7169" max="7169" width="103.140625" style="1174" customWidth="1"/>
    <col min="7170" max="7170" width="20.5703125" style="1174" customWidth="1"/>
    <col min="7171" max="7171" width="19.42578125" style="1174" customWidth="1"/>
    <col min="7172" max="7172" width="16.7109375" style="1174" customWidth="1"/>
    <col min="7173" max="7173" width="9.28515625" style="1174"/>
    <col min="7174" max="7174" width="8.42578125" style="1174" customWidth="1"/>
    <col min="7175" max="7175" width="16.7109375" style="1174" customWidth="1"/>
    <col min="7176" max="7176" width="21.7109375" style="1174" customWidth="1"/>
    <col min="7177" max="7177" width="21.28515625" style="1174" customWidth="1"/>
    <col min="7178" max="7413" width="9.28515625" style="1174"/>
    <col min="7414" max="7414" width="103.140625" style="1174" customWidth="1"/>
    <col min="7415" max="7415" width="20.5703125" style="1174" customWidth="1"/>
    <col min="7416" max="7416" width="19.42578125" style="1174" customWidth="1"/>
    <col min="7417" max="7417" width="16.7109375" style="1174" customWidth="1"/>
    <col min="7418" max="7418" width="12.85546875" style="1174" customWidth="1"/>
    <col min="7419" max="7419" width="11" style="1174" bestFit="1" customWidth="1"/>
    <col min="7420" max="7424" width="9.28515625" style="1174"/>
    <col min="7425" max="7425" width="103.140625" style="1174" customWidth="1"/>
    <col min="7426" max="7426" width="20.5703125" style="1174" customWidth="1"/>
    <col min="7427" max="7427" width="19.42578125" style="1174" customWidth="1"/>
    <col min="7428" max="7428" width="16.7109375" style="1174" customWidth="1"/>
    <col min="7429" max="7429" width="9.28515625" style="1174"/>
    <col min="7430" max="7430" width="8.42578125" style="1174" customWidth="1"/>
    <col min="7431" max="7431" width="16.7109375" style="1174" customWidth="1"/>
    <col min="7432" max="7432" width="21.7109375" style="1174" customWidth="1"/>
    <col min="7433" max="7433" width="21.28515625" style="1174" customWidth="1"/>
    <col min="7434" max="7669" width="9.28515625" style="1174"/>
    <col min="7670" max="7670" width="103.140625" style="1174" customWidth="1"/>
    <col min="7671" max="7671" width="20.5703125" style="1174" customWidth="1"/>
    <col min="7672" max="7672" width="19.42578125" style="1174" customWidth="1"/>
    <col min="7673" max="7673" width="16.7109375" style="1174" customWidth="1"/>
    <col min="7674" max="7674" width="12.85546875" style="1174" customWidth="1"/>
    <col min="7675" max="7675" width="11" style="1174" bestFit="1" customWidth="1"/>
    <col min="7676" max="7680" width="9.28515625" style="1174"/>
    <col min="7681" max="7681" width="103.140625" style="1174" customWidth="1"/>
    <col min="7682" max="7682" width="20.5703125" style="1174" customWidth="1"/>
    <col min="7683" max="7683" width="19.42578125" style="1174" customWidth="1"/>
    <col min="7684" max="7684" width="16.7109375" style="1174" customWidth="1"/>
    <col min="7685" max="7685" width="9.28515625" style="1174"/>
    <col min="7686" max="7686" width="8.42578125" style="1174" customWidth="1"/>
    <col min="7687" max="7687" width="16.7109375" style="1174" customWidth="1"/>
    <col min="7688" max="7688" width="21.7109375" style="1174" customWidth="1"/>
    <col min="7689" max="7689" width="21.28515625" style="1174" customWidth="1"/>
    <col min="7690" max="7925" width="9.28515625" style="1174"/>
    <col min="7926" max="7926" width="103.140625" style="1174" customWidth="1"/>
    <col min="7927" max="7927" width="20.5703125" style="1174" customWidth="1"/>
    <col min="7928" max="7928" width="19.42578125" style="1174" customWidth="1"/>
    <col min="7929" max="7929" width="16.7109375" style="1174" customWidth="1"/>
    <col min="7930" max="7930" width="12.85546875" style="1174" customWidth="1"/>
    <col min="7931" max="7931" width="11" style="1174" bestFit="1" customWidth="1"/>
    <col min="7932" max="7936" width="9.28515625" style="1174"/>
    <col min="7937" max="7937" width="103.140625" style="1174" customWidth="1"/>
    <col min="7938" max="7938" width="20.5703125" style="1174" customWidth="1"/>
    <col min="7939" max="7939" width="19.42578125" style="1174" customWidth="1"/>
    <col min="7940" max="7940" width="16.7109375" style="1174" customWidth="1"/>
    <col min="7941" max="7941" width="9.28515625" style="1174"/>
    <col min="7942" max="7942" width="8.42578125" style="1174" customWidth="1"/>
    <col min="7943" max="7943" width="16.7109375" style="1174" customWidth="1"/>
    <col min="7944" max="7944" width="21.7109375" style="1174" customWidth="1"/>
    <col min="7945" max="7945" width="21.28515625" style="1174" customWidth="1"/>
    <col min="7946" max="8181" width="9.28515625" style="1174"/>
    <col min="8182" max="8182" width="103.140625" style="1174" customWidth="1"/>
    <col min="8183" max="8183" width="20.5703125" style="1174" customWidth="1"/>
    <col min="8184" max="8184" width="19.42578125" style="1174" customWidth="1"/>
    <col min="8185" max="8185" width="16.7109375" style="1174" customWidth="1"/>
    <col min="8186" max="8186" width="12.85546875" style="1174" customWidth="1"/>
    <col min="8187" max="8187" width="11" style="1174" bestFit="1" customWidth="1"/>
    <col min="8188" max="8192" width="9.28515625" style="1174"/>
    <col min="8193" max="8193" width="103.140625" style="1174" customWidth="1"/>
    <col min="8194" max="8194" width="20.5703125" style="1174" customWidth="1"/>
    <col min="8195" max="8195" width="19.42578125" style="1174" customWidth="1"/>
    <col min="8196" max="8196" width="16.7109375" style="1174" customWidth="1"/>
    <col min="8197" max="8197" width="9.28515625" style="1174"/>
    <col min="8198" max="8198" width="8.42578125" style="1174" customWidth="1"/>
    <col min="8199" max="8199" width="16.7109375" style="1174" customWidth="1"/>
    <col min="8200" max="8200" width="21.7109375" style="1174" customWidth="1"/>
    <col min="8201" max="8201" width="21.28515625" style="1174" customWidth="1"/>
    <col min="8202" max="8437" width="9.28515625" style="1174"/>
    <col min="8438" max="8438" width="103.140625" style="1174" customWidth="1"/>
    <col min="8439" max="8439" width="20.5703125" style="1174" customWidth="1"/>
    <col min="8440" max="8440" width="19.42578125" style="1174" customWidth="1"/>
    <col min="8441" max="8441" width="16.7109375" style="1174" customWidth="1"/>
    <col min="8442" max="8442" width="12.85546875" style="1174" customWidth="1"/>
    <col min="8443" max="8443" width="11" style="1174" bestFit="1" customWidth="1"/>
    <col min="8444" max="8448" width="9.28515625" style="1174"/>
    <col min="8449" max="8449" width="103.140625" style="1174" customWidth="1"/>
    <col min="8450" max="8450" width="20.5703125" style="1174" customWidth="1"/>
    <col min="8451" max="8451" width="19.42578125" style="1174" customWidth="1"/>
    <col min="8452" max="8452" width="16.7109375" style="1174" customWidth="1"/>
    <col min="8453" max="8453" width="9.28515625" style="1174"/>
    <col min="8454" max="8454" width="8.42578125" style="1174" customWidth="1"/>
    <col min="8455" max="8455" width="16.7109375" style="1174" customWidth="1"/>
    <col min="8456" max="8456" width="21.7109375" style="1174" customWidth="1"/>
    <col min="8457" max="8457" width="21.28515625" style="1174" customWidth="1"/>
    <col min="8458" max="8693" width="9.28515625" style="1174"/>
    <col min="8694" max="8694" width="103.140625" style="1174" customWidth="1"/>
    <col min="8695" max="8695" width="20.5703125" style="1174" customWidth="1"/>
    <col min="8696" max="8696" width="19.42578125" style="1174" customWidth="1"/>
    <col min="8697" max="8697" width="16.7109375" style="1174" customWidth="1"/>
    <col min="8698" max="8698" width="12.85546875" style="1174" customWidth="1"/>
    <col min="8699" max="8699" width="11" style="1174" bestFit="1" customWidth="1"/>
    <col min="8700" max="8704" width="9.28515625" style="1174"/>
    <col min="8705" max="8705" width="103.140625" style="1174" customWidth="1"/>
    <col min="8706" max="8706" width="20.5703125" style="1174" customWidth="1"/>
    <col min="8707" max="8707" width="19.42578125" style="1174" customWidth="1"/>
    <col min="8708" max="8708" width="16.7109375" style="1174" customWidth="1"/>
    <col min="8709" max="8709" width="9.28515625" style="1174"/>
    <col min="8710" max="8710" width="8.42578125" style="1174" customWidth="1"/>
    <col min="8711" max="8711" width="16.7109375" style="1174" customWidth="1"/>
    <col min="8712" max="8712" width="21.7109375" style="1174" customWidth="1"/>
    <col min="8713" max="8713" width="21.28515625" style="1174" customWidth="1"/>
    <col min="8714" max="8949" width="9.28515625" style="1174"/>
    <col min="8950" max="8950" width="103.140625" style="1174" customWidth="1"/>
    <col min="8951" max="8951" width="20.5703125" style="1174" customWidth="1"/>
    <col min="8952" max="8952" width="19.42578125" style="1174" customWidth="1"/>
    <col min="8953" max="8953" width="16.7109375" style="1174" customWidth="1"/>
    <col min="8954" max="8954" width="12.85546875" style="1174" customWidth="1"/>
    <col min="8955" max="8955" width="11" style="1174" bestFit="1" customWidth="1"/>
    <col min="8956" max="8960" width="9.28515625" style="1174"/>
    <col min="8961" max="8961" width="103.140625" style="1174" customWidth="1"/>
    <col min="8962" max="8962" width="20.5703125" style="1174" customWidth="1"/>
    <col min="8963" max="8963" width="19.42578125" style="1174" customWidth="1"/>
    <col min="8964" max="8964" width="16.7109375" style="1174" customWidth="1"/>
    <col min="8965" max="8965" width="9.28515625" style="1174"/>
    <col min="8966" max="8966" width="8.42578125" style="1174" customWidth="1"/>
    <col min="8967" max="8967" width="16.7109375" style="1174" customWidth="1"/>
    <col min="8968" max="8968" width="21.7109375" style="1174" customWidth="1"/>
    <col min="8969" max="8969" width="21.28515625" style="1174" customWidth="1"/>
    <col min="8970" max="9205" width="9.28515625" style="1174"/>
    <col min="9206" max="9206" width="103.140625" style="1174" customWidth="1"/>
    <col min="9207" max="9207" width="20.5703125" style="1174" customWidth="1"/>
    <col min="9208" max="9208" width="19.42578125" style="1174" customWidth="1"/>
    <col min="9209" max="9209" width="16.7109375" style="1174" customWidth="1"/>
    <col min="9210" max="9210" width="12.85546875" style="1174" customWidth="1"/>
    <col min="9211" max="9211" width="11" style="1174" bestFit="1" customWidth="1"/>
    <col min="9212" max="9216" width="9.28515625" style="1174"/>
    <col min="9217" max="9217" width="103.140625" style="1174" customWidth="1"/>
    <col min="9218" max="9218" width="20.5703125" style="1174" customWidth="1"/>
    <col min="9219" max="9219" width="19.42578125" style="1174" customWidth="1"/>
    <col min="9220" max="9220" width="16.7109375" style="1174" customWidth="1"/>
    <col min="9221" max="9221" width="9.28515625" style="1174"/>
    <col min="9222" max="9222" width="8.42578125" style="1174" customWidth="1"/>
    <col min="9223" max="9223" width="16.7109375" style="1174" customWidth="1"/>
    <col min="9224" max="9224" width="21.7109375" style="1174" customWidth="1"/>
    <col min="9225" max="9225" width="21.28515625" style="1174" customWidth="1"/>
    <col min="9226" max="9461" width="9.28515625" style="1174"/>
    <col min="9462" max="9462" width="103.140625" style="1174" customWidth="1"/>
    <col min="9463" max="9463" width="20.5703125" style="1174" customWidth="1"/>
    <col min="9464" max="9464" width="19.42578125" style="1174" customWidth="1"/>
    <col min="9465" max="9465" width="16.7109375" style="1174" customWidth="1"/>
    <col min="9466" max="9466" width="12.85546875" style="1174" customWidth="1"/>
    <col min="9467" max="9467" width="11" style="1174" bestFit="1" customWidth="1"/>
    <col min="9468" max="9472" width="9.28515625" style="1174"/>
    <col min="9473" max="9473" width="103.140625" style="1174" customWidth="1"/>
    <col min="9474" max="9474" width="20.5703125" style="1174" customWidth="1"/>
    <col min="9475" max="9475" width="19.42578125" style="1174" customWidth="1"/>
    <col min="9476" max="9476" width="16.7109375" style="1174" customWidth="1"/>
    <col min="9477" max="9477" width="9.28515625" style="1174"/>
    <col min="9478" max="9478" width="8.42578125" style="1174" customWidth="1"/>
    <col min="9479" max="9479" width="16.7109375" style="1174" customWidth="1"/>
    <col min="9480" max="9480" width="21.7109375" style="1174" customWidth="1"/>
    <col min="9481" max="9481" width="21.28515625" style="1174" customWidth="1"/>
    <col min="9482" max="9717" width="9.28515625" style="1174"/>
    <col min="9718" max="9718" width="103.140625" style="1174" customWidth="1"/>
    <col min="9719" max="9719" width="20.5703125" style="1174" customWidth="1"/>
    <col min="9720" max="9720" width="19.42578125" style="1174" customWidth="1"/>
    <col min="9721" max="9721" width="16.7109375" style="1174" customWidth="1"/>
    <col min="9722" max="9722" width="12.85546875" style="1174" customWidth="1"/>
    <col min="9723" max="9723" width="11" style="1174" bestFit="1" customWidth="1"/>
    <col min="9724" max="9728" width="9.28515625" style="1174"/>
    <col min="9729" max="9729" width="103.140625" style="1174" customWidth="1"/>
    <col min="9730" max="9730" width="20.5703125" style="1174" customWidth="1"/>
    <col min="9731" max="9731" width="19.42578125" style="1174" customWidth="1"/>
    <col min="9732" max="9732" width="16.7109375" style="1174" customWidth="1"/>
    <col min="9733" max="9733" width="9.28515625" style="1174"/>
    <col min="9734" max="9734" width="8.42578125" style="1174" customWidth="1"/>
    <col min="9735" max="9735" width="16.7109375" style="1174" customWidth="1"/>
    <col min="9736" max="9736" width="21.7109375" style="1174" customWidth="1"/>
    <col min="9737" max="9737" width="21.28515625" style="1174" customWidth="1"/>
    <col min="9738" max="9973" width="9.28515625" style="1174"/>
    <col min="9974" max="9974" width="103.140625" style="1174" customWidth="1"/>
    <col min="9975" max="9975" width="20.5703125" style="1174" customWidth="1"/>
    <col min="9976" max="9976" width="19.42578125" style="1174" customWidth="1"/>
    <col min="9977" max="9977" width="16.7109375" style="1174" customWidth="1"/>
    <col min="9978" max="9978" width="12.85546875" style="1174" customWidth="1"/>
    <col min="9979" max="9979" width="11" style="1174" bestFit="1" customWidth="1"/>
    <col min="9980" max="9984" width="9.28515625" style="1174"/>
    <col min="9985" max="9985" width="103.140625" style="1174" customWidth="1"/>
    <col min="9986" max="9986" width="20.5703125" style="1174" customWidth="1"/>
    <col min="9987" max="9987" width="19.42578125" style="1174" customWidth="1"/>
    <col min="9988" max="9988" width="16.7109375" style="1174" customWidth="1"/>
    <col min="9989" max="9989" width="9.28515625" style="1174"/>
    <col min="9990" max="9990" width="8.42578125" style="1174" customWidth="1"/>
    <col min="9991" max="9991" width="16.7109375" style="1174" customWidth="1"/>
    <col min="9992" max="9992" width="21.7109375" style="1174" customWidth="1"/>
    <col min="9993" max="9993" width="21.28515625" style="1174" customWidth="1"/>
    <col min="9994" max="10229" width="9.28515625" style="1174"/>
    <col min="10230" max="10230" width="103.140625" style="1174" customWidth="1"/>
    <col min="10231" max="10231" width="20.5703125" style="1174" customWidth="1"/>
    <col min="10232" max="10232" width="19.42578125" style="1174" customWidth="1"/>
    <col min="10233" max="10233" width="16.7109375" style="1174" customWidth="1"/>
    <col min="10234" max="10234" width="12.85546875" style="1174" customWidth="1"/>
    <col min="10235" max="10235" width="11" style="1174" bestFit="1" customWidth="1"/>
    <col min="10236" max="10240" width="9.28515625" style="1174"/>
    <col min="10241" max="10241" width="103.140625" style="1174" customWidth="1"/>
    <col min="10242" max="10242" width="20.5703125" style="1174" customWidth="1"/>
    <col min="10243" max="10243" width="19.42578125" style="1174" customWidth="1"/>
    <col min="10244" max="10244" width="16.7109375" style="1174" customWidth="1"/>
    <col min="10245" max="10245" width="9.28515625" style="1174"/>
    <col min="10246" max="10246" width="8.42578125" style="1174" customWidth="1"/>
    <col min="10247" max="10247" width="16.7109375" style="1174" customWidth="1"/>
    <col min="10248" max="10248" width="21.7109375" style="1174" customWidth="1"/>
    <col min="10249" max="10249" width="21.28515625" style="1174" customWidth="1"/>
    <col min="10250" max="10485" width="9.28515625" style="1174"/>
    <col min="10486" max="10486" width="103.140625" style="1174" customWidth="1"/>
    <col min="10487" max="10487" width="20.5703125" style="1174" customWidth="1"/>
    <col min="10488" max="10488" width="19.42578125" style="1174" customWidth="1"/>
    <col min="10489" max="10489" width="16.7109375" style="1174" customWidth="1"/>
    <col min="10490" max="10490" width="12.85546875" style="1174" customWidth="1"/>
    <col min="10491" max="10491" width="11" style="1174" bestFit="1" customWidth="1"/>
    <col min="10492" max="10496" width="9.28515625" style="1174"/>
    <col min="10497" max="10497" width="103.140625" style="1174" customWidth="1"/>
    <col min="10498" max="10498" width="20.5703125" style="1174" customWidth="1"/>
    <col min="10499" max="10499" width="19.42578125" style="1174" customWidth="1"/>
    <col min="10500" max="10500" width="16.7109375" style="1174" customWidth="1"/>
    <col min="10501" max="10501" width="9.28515625" style="1174"/>
    <col min="10502" max="10502" width="8.42578125" style="1174" customWidth="1"/>
    <col min="10503" max="10503" width="16.7109375" style="1174" customWidth="1"/>
    <col min="10504" max="10504" width="21.7109375" style="1174" customWidth="1"/>
    <col min="10505" max="10505" width="21.28515625" style="1174" customWidth="1"/>
    <col min="10506" max="10741" width="9.28515625" style="1174"/>
    <col min="10742" max="10742" width="103.140625" style="1174" customWidth="1"/>
    <col min="10743" max="10743" width="20.5703125" style="1174" customWidth="1"/>
    <col min="10744" max="10744" width="19.42578125" style="1174" customWidth="1"/>
    <col min="10745" max="10745" width="16.7109375" style="1174" customWidth="1"/>
    <col min="10746" max="10746" width="12.85546875" style="1174" customWidth="1"/>
    <col min="10747" max="10747" width="11" style="1174" bestFit="1" customWidth="1"/>
    <col min="10748" max="10752" width="9.28515625" style="1174"/>
    <col min="10753" max="10753" width="103.140625" style="1174" customWidth="1"/>
    <col min="10754" max="10754" width="20.5703125" style="1174" customWidth="1"/>
    <col min="10755" max="10755" width="19.42578125" style="1174" customWidth="1"/>
    <col min="10756" max="10756" width="16.7109375" style="1174" customWidth="1"/>
    <col min="10757" max="10757" width="9.28515625" style="1174"/>
    <col min="10758" max="10758" width="8.42578125" style="1174" customWidth="1"/>
    <col min="10759" max="10759" width="16.7109375" style="1174" customWidth="1"/>
    <col min="10760" max="10760" width="21.7109375" style="1174" customWidth="1"/>
    <col min="10761" max="10761" width="21.28515625" style="1174" customWidth="1"/>
    <col min="10762" max="10997" width="9.28515625" style="1174"/>
    <col min="10998" max="10998" width="103.140625" style="1174" customWidth="1"/>
    <col min="10999" max="10999" width="20.5703125" style="1174" customWidth="1"/>
    <col min="11000" max="11000" width="19.42578125" style="1174" customWidth="1"/>
    <col min="11001" max="11001" width="16.7109375" style="1174" customWidth="1"/>
    <col min="11002" max="11002" width="12.85546875" style="1174" customWidth="1"/>
    <col min="11003" max="11003" width="11" style="1174" bestFit="1" customWidth="1"/>
    <col min="11004" max="11008" width="9.28515625" style="1174"/>
    <col min="11009" max="11009" width="103.140625" style="1174" customWidth="1"/>
    <col min="11010" max="11010" width="20.5703125" style="1174" customWidth="1"/>
    <col min="11011" max="11011" width="19.42578125" style="1174" customWidth="1"/>
    <col min="11012" max="11012" width="16.7109375" style="1174" customWidth="1"/>
    <col min="11013" max="11013" width="9.28515625" style="1174"/>
    <col min="11014" max="11014" width="8.42578125" style="1174" customWidth="1"/>
    <col min="11015" max="11015" width="16.7109375" style="1174" customWidth="1"/>
    <col min="11016" max="11016" width="21.7109375" style="1174" customWidth="1"/>
    <col min="11017" max="11017" width="21.28515625" style="1174" customWidth="1"/>
    <col min="11018" max="11253" width="9.28515625" style="1174"/>
    <col min="11254" max="11254" width="103.140625" style="1174" customWidth="1"/>
    <col min="11255" max="11255" width="20.5703125" style="1174" customWidth="1"/>
    <col min="11256" max="11256" width="19.42578125" style="1174" customWidth="1"/>
    <col min="11257" max="11257" width="16.7109375" style="1174" customWidth="1"/>
    <col min="11258" max="11258" width="12.85546875" style="1174" customWidth="1"/>
    <col min="11259" max="11259" width="11" style="1174" bestFit="1" customWidth="1"/>
    <col min="11260" max="11264" width="9.28515625" style="1174"/>
    <col min="11265" max="11265" width="103.140625" style="1174" customWidth="1"/>
    <col min="11266" max="11266" width="20.5703125" style="1174" customWidth="1"/>
    <col min="11267" max="11267" width="19.42578125" style="1174" customWidth="1"/>
    <col min="11268" max="11268" width="16.7109375" style="1174" customWidth="1"/>
    <col min="11269" max="11269" width="9.28515625" style="1174"/>
    <col min="11270" max="11270" width="8.42578125" style="1174" customWidth="1"/>
    <col min="11271" max="11271" width="16.7109375" style="1174" customWidth="1"/>
    <col min="11272" max="11272" width="21.7109375" style="1174" customWidth="1"/>
    <col min="11273" max="11273" width="21.28515625" style="1174" customWidth="1"/>
    <col min="11274" max="11509" width="9.28515625" style="1174"/>
    <col min="11510" max="11510" width="103.140625" style="1174" customWidth="1"/>
    <col min="11511" max="11511" width="20.5703125" style="1174" customWidth="1"/>
    <col min="11512" max="11512" width="19.42578125" style="1174" customWidth="1"/>
    <col min="11513" max="11513" width="16.7109375" style="1174" customWidth="1"/>
    <col min="11514" max="11514" width="12.85546875" style="1174" customWidth="1"/>
    <col min="11515" max="11515" width="11" style="1174" bestFit="1" customWidth="1"/>
    <col min="11516" max="11520" width="9.28515625" style="1174"/>
    <col min="11521" max="11521" width="103.140625" style="1174" customWidth="1"/>
    <col min="11522" max="11522" width="20.5703125" style="1174" customWidth="1"/>
    <col min="11523" max="11523" width="19.42578125" style="1174" customWidth="1"/>
    <col min="11524" max="11524" width="16.7109375" style="1174" customWidth="1"/>
    <col min="11525" max="11525" width="9.28515625" style="1174"/>
    <col min="11526" max="11526" width="8.42578125" style="1174" customWidth="1"/>
    <col min="11527" max="11527" width="16.7109375" style="1174" customWidth="1"/>
    <col min="11528" max="11528" width="21.7109375" style="1174" customWidth="1"/>
    <col min="11529" max="11529" width="21.28515625" style="1174" customWidth="1"/>
    <col min="11530" max="11765" width="9.28515625" style="1174"/>
    <col min="11766" max="11766" width="103.140625" style="1174" customWidth="1"/>
    <col min="11767" max="11767" width="20.5703125" style="1174" customWidth="1"/>
    <col min="11768" max="11768" width="19.42578125" style="1174" customWidth="1"/>
    <col min="11769" max="11769" width="16.7109375" style="1174" customWidth="1"/>
    <col min="11770" max="11770" width="12.85546875" style="1174" customWidth="1"/>
    <col min="11771" max="11771" width="11" style="1174" bestFit="1" customWidth="1"/>
    <col min="11772" max="11776" width="9.28515625" style="1174"/>
    <col min="11777" max="11777" width="103.140625" style="1174" customWidth="1"/>
    <col min="11778" max="11778" width="20.5703125" style="1174" customWidth="1"/>
    <col min="11779" max="11779" width="19.42578125" style="1174" customWidth="1"/>
    <col min="11780" max="11780" width="16.7109375" style="1174" customWidth="1"/>
    <col min="11781" max="11781" width="9.28515625" style="1174"/>
    <col min="11782" max="11782" width="8.42578125" style="1174" customWidth="1"/>
    <col min="11783" max="11783" width="16.7109375" style="1174" customWidth="1"/>
    <col min="11784" max="11784" width="21.7109375" style="1174" customWidth="1"/>
    <col min="11785" max="11785" width="21.28515625" style="1174" customWidth="1"/>
    <col min="11786" max="12021" width="9.28515625" style="1174"/>
    <col min="12022" max="12022" width="103.140625" style="1174" customWidth="1"/>
    <col min="12023" max="12023" width="20.5703125" style="1174" customWidth="1"/>
    <col min="12024" max="12024" width="19.42578125" style="1174" customWidth="1"/>
    <col min="12025" max="12025" width="16.7109375" style="1174" customWidth="1"/>
    <col min="12026" max="12026" width="12.85546875" style="1174" customWidth="1"/>
    <col min="12027" max="12027" width="11" style="1174" bestFit="1" customWidth="1"/>
    <col min="12028" max="12032" width="9.28515625" style="1174"/>
    <col min="12033" max="12033" width="103.140625" style="1174" customWidth="1"/>
    <col min="12034" max="12034" width="20.5703125" style="1174" customWidth="1"/>
    <col min="12035" max="12035" width="19.42578125" style="1174" customWidth="1"/>
    <col min="12036" max="12036" width="16.7109375" style="1174" customWidth="1"/>
    <col min="12037" max="12037" width="9.28515625" style="1174"/>
    <col min="12038" max="12038" width="8.42578125" style="1174" customWidth="1"/>
    <col min="12039" max="12039" width="16.7109375" style="1174" customWidth="1"/>
    <col min="12040" max="12040" width="21.7109375" style="1174" customWidth="1"/>
    <col min="12041" max="12041" width="21.28515625" style="1174" customWidth="1"/>
    <col min="12042" max="12277" width="9.28515625" style="1174"/>
    <col min="12278" max="12278" width="103.140625" style="1174" customWidth="1"/>
    <col min="12279" max="12279" width="20.5703125" style="1174" customWidth="1"/>
    <col min="12280" max="12280" width="19.42578125" style="1174" customWidth="1"/>
    <col min="12281" max="12281" width="16.7109375" style="1174" customWidth="1"/>
    <col min="12282" max="12282" width="12.85546875" style="1174" customWidth="1"/>
    <col min="12283" max="12283" width="11" style="1174" bestFit="1" customWidth="1"/>
    <col min="12284" max="12288" width="9.28515625" style="1174"/>
    <col min="12289" max="12289" width="103.140625" style="1174" customWidth="1"/>
    <col min="12290" max="12290" width="20.5703125" style="1174" customWidth="1"/>
    <col min="12291" max="12291" width="19.42578125" style="1174" customWidth="1"/>
    <col min="12292" max="12292" width="16.7109375" style="1174" customWidth="1"/>
    <col min="12293" max="12293" width="9.28515625" style="1174"/>
    <col min="12294" max="12294" width="8.42578125" style="1174" customWidth="1"/>
    <col min="12295" max="12295" width="16.7109375" style="1174" customWidth="1"/>
    <col min="12296" max="12296" width="21.7109375" style="1174" customWidth="1"/>
    <col min="12297" max="12297" width="21.28515625" style="1174" customWidth="1"/>
    <col min="12298" max="12533" width="9.28515625" style="1174"/>
    <col min="12534" max="12534" width="103.140625" style="1174" customWidth="1"/>
    <col min="12535" max="12535" width="20.5703125" style="1174" customWidth="1"/>
    <col min="12536" max="12536" width="19.42578125" style="1174" customWidth="1"/>
    <col min="12537" max="12537" width="16.7109375" style="1174" customWidth="1"/>
    <col min="12538" max="12538" width="12.85546875" style="1174" customWidth="1"/>
    <col min="12539" max="12539" width="11" style="1174" bestFit="1" customWidth="1"/>
    <col min="12540" max="12544" width="9.28515625" style="1174"/>
    <col min="12545" max="12545" width="103.140625" style="1174" customWidth="1"/>
    <col min="12546" max="12546" width="20.5703125" style="1174" customWidth="1"/>
    <col min="12547" max="12547" width="19.42578125" style="1174" customWidth="1"/>
    <col min="12548" max="12548" width="16.7109375" style="1174" customWidth="1"/>
    <col min="12549" max="12549" width="9.28515625" style="1174"/>
    <col min="12550" max="12550" width="8.42578125" style="1174" customWidth="1"/>
    <col min="12551" max="12551" width="16.7109375" style="1174" customWidth="1"/>
    <col min="12552" max="12552" width="21.7109375" style="1174" customWidth="1"/>
    <col min="12553" max="12553" width="21.28515625" style="1174" customWidth="1"/>
    <col min="12554" max="12789" width="9.28515625" style="1174"/>
    <col min="12790" max="12790" width="103.140625" style="1174" customWidth="1"/>
    <col min="12791" max="12791" width="20.5703125" style="1174" customWidth="1"/>
    <col min="12792" max="12792" width="19.42578125" style="1174" customWidth="1"/>
    <col min="12793" max="12793" width="16.7109375" style="1174" customWidth="1"/>
    <col min="12794" max="12794" width="12.85546875" style="1174" customWidth="1"/>
    <col min="12795" max="12795" width="11" style="1174" bestFit="1" customWidth="1"/>
    <col min="12796" max="12800" width="9.28515625" style="1174"/>
    <col min="12801" max="12801" width="103.140625" style="1174" customWidth="1"/>
    <col min="12802" max="12802" width="20.5703125" style="1174" customWidth="1"/>
    <col min="12803" max="12803" width="19.42578125" style="1174" customWidth="1"/>
    <col min="12804" max="12804" width="16.7109375" style="1174" customWidth="1"/>
    <col min="12805" max="12805" width="9.28515625" style="1174"/>
    <col min="12806" max="12806" width="8.42578125" style="1174" customWidth="1"/>
    <col min="12807" max="12807" width="16.7109375" style="1174" customWidth="1"/>
    <col min="12808" max="12808" width="21.7109375" style="1174" customWidth="1"/>
    <col min="12809" max="12809" width="21.28515625" style="1174" customWidth="1"/>
    <col min="12810" max="13045" width="9.28515625" style="1174"/>
    <col min="13046" max="13046" width="103.140625" style="1174" customWidth="1"/>
    <col min="13047" max="13047" width="20.5703125" style="1174" customWidth="1"/>
    <col min="13048" max="13048" width="19.42578125" style="1174" customWidth="1"/>
    <col min="13049" max="13049" width="16.7109375" style="1174" customWidth="1"/>
    <col min="13050" max="13050" width="12.85546875" style="1174" customWidth="1"/>
    <col min="13051" max="13051" width="11" style="1174" bestFit="1" customWidth="1"/>
    <col min="13052" max="13056" width="9.28515625" style="1174"/>
    <col min="13057" max="13057" width="103.140625" style="1174" customWidth="1"/>
    <col min="13058" max="13058" width="20.5703125" style="1174" customWidth="1"/>
    <col min="13059" max="13059" width="19.42578125" style="1174" customWidth="1"/>
    <col min="13060" max="13060" width="16.7109375" style="1174" customWidth="1"/>
    <col min="13061" max="13061" width="9.28515625" style="1174"/>
    <col min="13062" max="13062" width="8.42578125" style="1174" customWidth="1"/>
    <col min="13063" max="13063" width="16.7109375" style="1174" customWidth="1"/>
    <col min="13064" max="13064" width="21.7109375" style="1174" customWidth="1"/>
    <col min="13065" max="13065" width="21.28515625" style="1174" customWidth="1"/>
    <col min="13066" max="13301" width="9.28515625" style="1174"/>
    <col min="13302" max="13302" width="103.140625" style="1174" customWidth="1"/>
    <col min="13303" max="13303" width="20.5703125" style="1174" customWidth="1"/>
    <col min="13304" max="13304" width="19.42578125" style="1174" customWidth="1"/>
    <col min="13305" max="13305" width="16.7109375" style="1174" customWidth="1"/>
    <col min="13306" max="13306" width="12.85546875" style="1174" customWidth="1"/>
    <col min="13307" max="13307" width="11" style="1174" bestFit="1" customWidth="1"/>
    <col min="13308" max="13312" width="9.28515625" style="1174"/>
    <col min="13313" max="13313" width="103.140625" style="1174" customWidth="1"/>
    <col min="13314" max="13314" width="20.5703125" style="1174" customWidth="1"/>
    <col min="13315" max="13315" width="19.42578125" style="1174" customWidth="1"/>
    <col min="13316" max="13316" width="16.7109375" style="1174" customWidth="1"/>
    <col min="13317" max="13317" width="9.28515625" style="1174"/>
    <col min="13318" max="13318" width="8.42578125" style="1174" customWidth="1"/>
    <col min="13319" max="13319" width="16.7109375" style="1174" customWidth="1"/>
    <col min="13320" max="13320" width="21.7109375" style="1174" customWidth="1"/>
    <col min="13321" max="13321" width="21.28515625" style="1174" customWidth="1"/>
    <col min="13322" max="13557" width="9.28515625" style="1174"/>
    <col min="13558" max="13558" width="103.140625" style="1174" customWidth="1"/>
    <col min="13559" max="13559" width="20.5703125" style="1174" customWidth="1"/>
    <col min="13560" max="13560" width="19.42578125" style="1174" customWidth="1"/>
    <col min="13561" max="13561" width="16.7109375" style="1174" customWidth="1"/>
    <col min="13562" max="13562" width="12.85546875" style="1174" customWidth="1"/>
    <col min="13563" max="13563" width="11" style="1174" bestFit="1" customWidth="1"/>
    <col min="13564" max="13568" width="9.28515625" style="1174"/>
    <col min="13569" max="13569" width="103.140625" style="1174" customWidth="1"/>
    <col min="13570" max="13570" width="20.5703125" style="1174" customWidth="1"/>
    <col min="13571" max="13571" width="19.42578125" style="1174" customWidth="1"/>
    <col min="13572" max="13572" width="16.7109375" style="1174" customWidth="1"/>
    <col min="13573" max="13573" width="9.28515625" style="1174"/>
    <col min="13574" max="13574" width="8.42578125" style="1174" customWidth="1"/>
    <col min="13575" max="13575" width="16.7109375" style="1174" customWidth="1"/>
    <col min="13576" max="13576" width="21.7109375" style="1174" customWidth="1"/>
    <col min="13577" max="13577" width="21.28515625" style="1174" customWidth="1"/>
    <col min="13578" max="13813" width="9.28515625" style="1174"/>
    <col min="13814" max="13814" width="103.140625" style="1174" customWidth="1"/>
    <col min="13815" max="13815" width="20.5703125" style="1174" customWidth="1"/>
    <col min="13816" max="13816" width="19.42578125" style="1174" customWidth="1"/>
    <col min="13817" max="13817" width="16.7109375" style="1174" customWidth="1"/>
    <col min="13818" max="13818" width="12.85546875" style="1174" customWidth="1"/>
    <col min="13819" max="13819" width="11" style="1174" bestFit="1" customWidth="1"/>
    <col min="13820" max="13824" width="9.28515625" style="1174"/>
    <col min="13825" max="13825" width="103.140625" style="1174" customWidth="1"/>
    <col min="13826" max="13826" width="20.5703125" style="1174" customWidth="1"/>
    <col min="13827" max="13827" width="19.42578125" style="1174" customWidth="1"/>
    <col min="13828" max="13828" width="16.7109375" style="1174" customWidth="1"/>
    <col min="13829" max="13829" width="9.28515625" style="1174"/>
    <col min="13830" max="13830" width="8.42578125" style="1174" customWidth="1"/>
    <col min="13831" max="13831" width="16.7109375" style="1174" customWidth="1"/>
    <col min="13832" max="13832" width="21.7109375" style="1174" customWidth="1"/>
    <col min="13833" max="13833" width="21.28515625" style="1174" customWidth="1"/>
    <col min="13834" max="14069" width="9.28515625" style="1174"/>
    <col min="14070" max="14070" width="103.140625" style="1174" customWidth="1"/>
    <col min="14071" max="14071" width="20.5703125" style="1174" customWidth="1"/>
    <col min="14072" max="14072" width="19.42578125" style="1174" customWidth="1"/>
    <col min="14073" max="14073" width="16.7109375" style="1174" customWidth="1"/>
    <col min="14074" max="14074" width="12.85546875" style="1174" customWidth="1"/>
    <col min="14075" max="14075" width="11" style="1174" bestFit="1" customWidth="1"/>
    <col min="14076" max="14080" width="9.28515625" style="1174"/>
    <col min="14081" max="14081" width="103.140625" style="1174" customWidth="1"/>
    <col min="14082" max="14082" width="20.5703125" style="1174" customWidth="1"/>
    <col min="14083" max="14083" width="19.42578125" style="1174" customWidth="1"/>
    <col min="14084" max="14084" width="16.7109375" style="1174" customWidth="1"/>
    <col min="14085" max="14085" width="9.28515625" style="1174"/>
    <col min="14086" max="14086" width="8.42578125" style="1174" customWidth="1"/>
    <col min="14087" max="14087" width="16.7109375" style="1174" customWidth="1"/>
    <col min="14088" max="14088" width="21.7109375" style="1174" customWidth="1"/>
    <col min="14089" max="14089" width="21.28515625" style="1174" customWidth="1"/>
    <col min="14090" max="14325" width="9.28515625" style="1174"/>
    <col min="14326" max="14326" width="103.140625" style="1174" customWidth="1"/>
    <col min="14327" max="14327" width="20.5703125" style="1174" customWidth="1"/>
    <col min="14328" max="14328" width="19.42578125" style="1174" customWidth="1"/>
    <col min="14329" max="14329" width="16.7109375" style="1174" customWidth="1"/>
    <col min="14330" max="14330" width="12.85546875" style="1174" customWidth="1"/>
    <col min="14331" max="14331" width="11" style="1174" bestFit="1" customWidth="1"/>
    <col min="14332" max="14336" width="9.28515625" style="1174"/>
    <col min="14337" max="14337" width="103.140625" style="1174" customWidth="1"/>
    <col min="14338" max="14338" width="20.5703125" style="1174" customWidth="1"/>
    <col min="14339" max="14339" width="19.42578125" style="1174" customWidth="1"/>
    <col min="14340" max="14340" width="16.7109375" style="1174" customWidth="1"/>
    <col min="14341" max="14341" width="9.28515625" style="1174"/>
    <col min="14342" max="14342" width="8.42578125" style="1174" customWidth="1"/>
    <col min="14343" max="14343" width="16.7109375" style="1174" customWidth="1"/>
    <col min="14344" max="14344" width="21.7109375" style="1174" customWidth="1"/>
    <col min="14345" max="14345" width="21.28515625" style="1174" customWidth="1"/>
    <col min="14346" max="14581" width="9.28515625" style="1174"/>
    <col min="14582" max="14582" width="103.140625" style="1174" customWidth="1"/>
    <col min="14583" max="14583" width="20.5703125" style="1174" customWidth="1"/>
    <col min="14584" max="14584" width="19.42578125" style="1174" customWidth="1"/>
    <col min="14585" max="14585" width="16.7109375" style="1174" customWidth="1"/>
    <col min="14586" max="14586" width="12.85546875" style="1174" customWidth="1"/>
    <col min="14587" max="14587" width="11" style="1174" bestFit="1" customWidth="1"/>
    <col min="14588" max="14592" width="9.28515625" style="1174"/>
    <col min="14593" max="14593" width="103.140625" style="1174" customWidth="1"/>
    <col min="14594" max="14594" width="20.5703125" style="1174" customWidth="1"/>
    <col min="14595" max="14595" width="19.42578125" style="1174" customWidth="1"/>
    <col min="14596" max="14596" width="16.7109375" style="1174" customWidth="1"/>
    <col min="14597" max="14597" width="9.28515625" style="1174"/>
    <col min="14598" max="14598" width="8.42578125" style="1174" customWidth="1"/>
    <col min="14599" max="14599" width="16.7109375" style="1174" customWidth="1"/>
    <col min="14600" max="14600" width="21.7109375" style="1174" customWidth="1"/>
    <col min="14601" max="14601" width="21.28515625" style="1174" customWidth="1"/>
    <col min="14602" max="14837" width="9.28515625" style="1174"/>
    <col min="14838" max="14838" width="103.140625" style="1174" customWidth="1"/>
    <col min="14839" max="14839" width="20.5703125" style="1174" customWidth="1"/>
    <col min="14840" max="14840" width="19.42578125" style="1174" customWidth="1"/>
    <col min="14841" max="14841" width="16.7109375" style="1174" customWidth="1"/>
    <col min="14842" max="14842" width="12.85546875" style="1174" customWidth="1"/>
    <col min="14843" max="14843" width="11" style="1174" bestFit="1" customWidth="1"/>
    <col min="14844" max="14848" width="9.28515625" style="1174"/>
    <col min="14849" max="14849" width="103.140625" style="1174" customWidth="1"/>
    <col min="14850" max="14850" width="20.5703125" style="1174" customWidth="1"/>
    <col min="14851" max="14851" width="19.42578125" style="1174" customWidth="1"/>
    <col min="14852" max="14852" width="16.7109375" style="1174" customWidth="1"/>
    <col min="14853" max="14853" width="9.28515625" style="1174"/>
    <col min="14854" max="14854" width="8.42578125" style="1174" customWidth="1"/>
    <col min="14855" max="14855" width="16.7109375" style="1174" customWidth="1"/>
    <col min="14856" max="14856" width="21.7109375" style="1174" customWidth="1"/>
    <col min="14857" max="14857" width="21.28515625" style="1174" customWidth="1"/>
    <col min="14858" max="15093" width="9.28515625" style="1174"/>
    <col min="15094" max="15094" width="103.140625" style="1174" customWidth="1"/>
    <col min="15095" max="15095" width="20.5703125" style="1174" customWidth="1"/>
    <col min="15096" max="15096" width="19.42578125" style="1174" customWidth="1"/>
    <col min="15097" max="15097" width="16.7109375" style="1174" customWidth="1"/>
    <col min="15098" max="15098" width="12.85546875" style="1174" customWidth="1"/>
    <col min="15099" max="15099" width="11" style="1174" bestFit="1" customWidth="1"/>
    <col min="15100" max="15104" width="9.28515625" style="1174"/>
    <col min="15105" max="15105" width="103.140625" style="1174" customWidth="1"/>
    <col min="15106" max="15106" width="20.5703125" style="1174" customWidth="1"/>
    <col min="15107" max="15107" width="19.42578125" style="1174" customWidth="1"/>
    <col min="15108" max="15108" width="16.7109375" style="1174" customWidth="1"/>
    <col min="15109" max="15109" width="9.28515625" style="1174"/>
    <col min="15110" max="15110" width="8.42578125" style="1174" customWidth="1"/>
    <col min="15111" max="15111" width="16.7109375" style="1174" customWidth="1"/>
    <col min="15112" max="15112" width="21.7109375" style="1174" customWidth="1"/>
    <col min="15113" max="15113" width="21.28515625" style="1174" customWidth="1"/>
    <col min="15114" max="15349" width="9.28515625" style="1174"/>
    <col min="15350" max="15350" width="103.140625" style="1174" customWidth="1"/>
    <col min="15351" max="15351" width="20.5703125" style="1174" customWidth="1"/>
    <col min="15352" max="15352" width="19.42578125" style="1174" customWidth="1"/>
    <col min="15353" max="15353" width="16.7109375" style="1174" customWidth="1"/>
    <col min="15354" max="15354" width="12.85546875" style="1174" customWidth="1"/>
    <col min="15355" max="15355" width="11" style="1174" bestFit="1" customWidth="1"/>
    <col min="15356" max="15360" width="9.28515625" style="1174"/>
    <col min="15361" max="15361" width="103.140625" style="1174" customWidth="1"/>
    <col min="15362" max="15362" width="20.5703125" style="1174" customWidth="1"/>
    <col min="15363" max="15363" width="19.42578125" style="1174" customWidth="1"/>
    <col min="15364" max="15364" width="16.7109375" style="1174" customWidth="1"/>
    <col min="15365" max="15365" width="9.28515625" style="1174"/>
    <col min="15366" max="15366" width="8.42578125" style="1174" customWidth="1"/>
    <col min="15367" max="15367" width="16.7109375" style="1174" customWidth="1"/>
    <col min="15368" max="15368" width="21.7109375" style="1174" customWidth="1"/>
    <col min="15369" max="15369" width="21.28515625" style="1174" customWidth="1"/>
    <col min="15370" max="15605" width="9.28515625" style="1174"/>
    <col min="15606" max="15606" width="103.140625" style="1174" customWidth="1"/>
    <col min="15607" max="15607" width="20.5703125" style="1174" customWidth="1"/>
    <col min="15608" max="15608" width="19.42578125" style="1174" customWidth="1"/>
    <col min="15609" max="15609" width="16.7109375" style="1174" customWidth="1"/>
    <col min="15610" max="15610" width="12.85546875" style="1174" customWidth="1"/>
    <col min="15611" max="15611" width="11" style="1174" bestFit="1" customWidth="1"/>
    <col min="15612" max="15616" width="9.28515625" style="1174"/>
    <col min="15617" max="15617" width="103.140625" style="1174" customWidth="1"/>
    <col min="15618" max="15618" width="20.5703125" style="1174" customWidth="1"/>
    <col min="15619" max="15619" width="19.42578125" style="1174" customWidth="1"/>
    <col min="15620" max="15620" width="16.7109375" style="1174" customWidth="1"/>
    <col min="15621" max="15621" width="9.28515625" style="1174"/>
    <col min="15622" max="15622" width="8.42578125" style="1174" customWidth="1"/>
    <col min="15623" max="15623" width="16.7109375" style="1174" customWidth="1"/>
    <col min="15624" max="15624" width="21.7109375" style="1174" customWidth="1"/>
    <col min="15625" max="15625" width="21.28515625" style="1174" customWidth="1"/>
    <col min="15626" max="15861" width="9.28515625" style="1174"/>
    <col min="15862" max="15862" width="103.140625" style="1174" customWidth="1"/>
    <col min="15863" max="15863" width="20.5703125" style="1174" customWidth="1"/>
    <col min="15864" max="15864" width="19.42578125" style="1174" customWidth="1"/>
    <col min="15865" max="15865" width="16.7109375" style="1174" customWidth="1"/>
    <col min="15866" max="15866" width="12.85546875" style="1174" customWidth="1"/>
    <col min="15867" max="15867" width="11" style="1174" bestFit="1" customWidth="1"/>
    <col min="15868" max="15872" width="9.28515625" style="1174"/>
    <col min="15873" max="15873" width="103.140625" style="1174" customWidth="1"/>
    <col min="15874" max="15874" width="20.5703125" style="1174" customWidth="1"/>
    <col min="15875" max="15875" width="19.42578125" style="1174" customWidth="1"/>
    <col min="15876" max="15876" width="16.7109375" style="1174" customWidth="1"/>
    <col min="15877" max="15877" width="9.28515625" style="1174"/>
    <col min="15878" max="15878" width="8.42578125" style="1174" customWidth="1"/>
    <col min="15879" max="15879" width="16.7109375" style="1174" customWidth="1"/>
    <col min="15880" max="15880" width="21.7109375" style="1174" customWidth="1"/>
    <col min="15881" max="15881" width="21.28515625" style="1174" customWidth="1"/>
    <col min="15882" max="16117" width="9.28515625" style="1174"/>
    <col min="16118" max="16118" width="103.140625" style="1174" customWidth="1"/>
    <col min="16119" max="16119" width="20.5703125" style="1174" customWidth="1"/>
    <col min="16120" max="16120" width="19.42578125" style="1174" customWidth="1"/>
    <col min="16121" max="16121" width="16.7109375" style="1174" customWidth="1"/>
    <col min="16122" max="16122" width="12.85546875" style="1174" customWidth="1"/>
    <col min="16123" max="16123" width="11" style="1174" bestFit="1" customWidth="1"/>
    <col min="16124" max="16128" width="9.28515625" style="1174"/>
    <col min="16129" max="16129" width="103.140625" style="1174" customWidth="1"/>
    <col min="16130" max="16130" width="20.5703125" style="1174" customWidth="1"/>
    <col min="16131" max="16131" width="19.42578125" style="1174" customWidth="1"/>
    <col min="16132" max="16132" width="16.7109375" style="1174" customWidth="1"/>
    <col min="16133" max="16133" width="9.28515625" style="1174"/>
    <col min="16134" max="16134" width="8.42578125" style="1174" customWidth="1"/>
    <col min="16135" max="16135" width="16.7109375" style="1174" customWidth="1"/>
    <col min="16136" max="16136" width="21.7109375" style="1174" customWidth="1"/>
    <col min="16137" max="16137" width="21.28515625" style="1174" customWidth="1"/>
    <col min="16138" max="16373" width="9.28515625" style="1174"/>
    <col min="16374" max="16374" width="103.140625" style="1174" customWidth="1"/>
    <col min="16375" max="16375" width="20.5703125" style="1174" customWidth="1"/>
    <col min="16376" max="16376" width="19.42578125" style="1174" customWidth="1"/>
    <col min="16377" max="16377" width="16.7109375" style="1174" customWidth="1"/>
    <col min="16378" max="16378" width="12.85546875" style="1174" customWidth="1"/>
    <col min="16379" max="16379" width="11" style="1174" bestFit="1" customWidth="1"/>
    <col min="16380" max="16384" width="9.28515625" style="1174"/>
  </cols>
  <sheetData>
    <row r="1" spans="1:5" ht="16.5" customHeight="1">
      <c r="A1" s="1516" t="s">
        <v>814</v>
      </c>
      <c r="B1" s="1173"/>
      <c r="C1" s="1624"/>
      <c r="D1" s="1624"/>
    </row>
    <row r="2" spans="1:5" ht="22.5" customHeight="1">
      <c r="A2" s="1625" t="s">
        <v>815</v>
      </c>
      <c r="B2" s="1625"/>
      <c r="C2" s="1625"/>
      <c r="D2" s="1625"/>
    </row>
    <row r="3" spans="1:5" s="1177" customFormat="1" ht="18" customHeight="1">
      <c r="A3" s="1175"/>
      <c r="B3" s="1176"/>
      <c r="C3" s="1626" t="s">
        <v>2</v>
      </c>
      <c r="D3" s="1626"/>
    </row>
    <row r="4" spans="1:5" s="1180" customFormat="1" ht="79.5" customHeight="1">
      <c r="A4" s="1627" t="s">
        <v>816</v>
      </c>
      <c r="B4" s="1629" t="s">
        <v>817</v>
      </c>
      <c r="C4" s="1178" t="s">
        <v>238</v>
      </c>
      <c r="D4" s="1179" t="s">
        <v>239</v>
      </c>
    </row>
    <row r="5" spans="1:5" s="1180" customFormat="1" ht="24" customHeight="1">
      <c r="A5" s="1628"/>
      <c r="B5" s="1630"/>
      <c r="C5" s="1181" t="s">
        <v>818</v>
      </c>
      <c r="D5" s="1182" t="s">
        <v>242</v>
      </c>
    </row>
    <row r="6" spans="1:5" s="1180" customFormat="1" ht="15.75" customHeight="1">
      <c r="A6" s="1183">
        <v>1</v>
      </c>
      <c r="B6" s="1184">
        <v>2</v>
      </c>
      <c r="C6" s="1184">
        <v>3</v>
      </c>
      <c r="D6" s="1182" t="s">
        <v>35</v>
      </c>
    </row>
    <row r="7" spans="1:5" s="1190" customFormat="1" ht="25.5" customHeight="1">
      <c r="A7" s="1185" t="s">
        <v>819</v>
      </c>
      <c r="B7" s="1186">
        <v>15107319000</v>
      </c>
      <c r="C7" s="1187">
        <v>8168281144.8999996</v>
      </c>
      <c r="D7" s="1188">
        <v>0.54068370072148475</v>
      </c>
      <c r="E7" s="1189"/>
    </row>
    <row r="8" spans="1:5" s="1190" customFormat="1" ht="25.5" customHeight="1">
      <c r="A8" s="1185" t="s">
        <v>820</v>
      </c>
      <c r="B8" s="1186">
        <v>3513920000</v>
      </c>
      <c r="C8" s="1187">
        <v>1807559561.53</v>
      </c>
      <c r="D8" s="1188">
        <v>0.51439974772618613</v>
      </c>
      <c r="E8" s="1189"/>
    </row>
    <row r="9" spans="1:5" s="1190" customFormat="1" ht="25.5" customHeight="1">
      <c r="A9" s="1185" t="s">
        <v>821</v>
      </c>
      <c r="B9" s="1186">
        <v>1151191000</v>
      </c>
      <c r="C9" s="1187">
        <v>829145183.86000001</v>
      </c>
      <c r="D9" s="1188">
        <v>0.72024988369436527</v>
      </c>
      <c r="E9" s="1189"/>
    </row>
    <row r="10" spans="1:5" s="1190" customFormat="1" ht="25.5" customHeight="1">
      <c r="A10" s="1185" t="s">
        <v>822</v>
      </c>
      <c r="B10" s="1186">
        <v>2376000000</v>
      </c>
      <c r="C10" s="1187">
        <v>1408283419.5799999</v>
      </c>
      <c r="D10" s="1188">
        <v>0.5927118769276094</v>
      </c>
      <c r="E10" s="1189"/>
    </row>
    <row r="11" spans="1:5" s="1190" customFormat="1" ht="25.5" customHeight="1">
      <c r="A11" s="1185" t="s">
        <v>823</v>
      </c>
      <c r="B11" s="1186">
        <v>1832162000</v>
      </c>
      <c r="C11" s="1187">
        <v>630041284.27999997</v>
      </c>
      <c r="D11" s="1188">
        <v>0.3438785894915406</v>
      </c>
      <c r="E11" s="1189"/>
    </row>
    <row r="12" spans="1:5" s="1190" customFormat="1" ht="25.5" customHeight="1">
      <c r="A12" s="1185" t="s">
        <v>824</v>
      </c>
      <c r="B12" s="1191">
        <v>1323234000</v>
      </c>
      <c r="C12" s="1187">
        <v>855275890.03999996</v>
      </c>
      <c r="D12" s="1188">
        <v>0.6463527161786955</v>
      </c>
      <c r="E12" s="1189"/>
    </row>
    <row r="13" spans="1:5" s="1190" customFormat="1" ht="25.5" customHeight="1">
      <c r="A13" s="1185" t="s">
        <v>825</v>
      </c>
      <c r="B13" s="1186">
        <v>1022747000</v>
      </c>
      <c r="C13" s="1187">
        <v>538341357.90999997</v>
      </c>
      <c r="D13" s="1188">
        <v>0.52636806356801824</v>
      </c>
      <c r="E13" s="1189"/>
    </row>
    <row r="14" spans="1:5" s="1190" customFormat="1" ht="25.5" customHeight="1">
      <c r="A14" s="1185" t="s">
        <v>826</v>
      </c>
      <c r="B14" s="1186">
        <v>1207410000</v>
      </c>
      <c r="C14" s="1187">
        <v>859366446.75</v>
      </c>
      <c r="D14" s="1188">
        <v>0.71174368834944224</v>
      </c>
      <c r="E14" s="1189"/>
    </row>
    <row r="15" spans="1:5" s="1190" customFormat="1" ht="25.5" customHeight="1">
      <c r="A15" s="1185" t="s">
        <v>827</v>
      </c>
      <c r="B15" s="1186">
        <v>545537000</v>
      </c>
      <c r="C15" s="1187">
        <v>328186488.74000001</v>
      </c>
      <c r="D15" s="1188">
        <v>0.6015842898648488</v>
      </c>
      <c r="E15" s="1189"/>
    </row>
    <row r="16" spans="1:5" s="1190" customFormat="1" ht="25.5" customHeight="1">
      <c r="A16" s="1185" t="s">
        <v>828</v>
      </c>
      <c r="B16" s="1186">
        <v>1178044000</v>
      </c>
      <c r="C16" s="1187">
        <v>726920218.25</v>
      </c>
      <c r="D16" s="1188">
        <v>0.61705693356954405</v>
      </c>
      <c r="E16" s="1189"/>
    </row>
    <row r="17" spans="1:5" s="1190" customFormat="1" ht="25.5" customHeight="1">
      <c r="A17" s="1185" t="s">
        <v>829</v>
      </c>
      <c r="B17" s="1191">
        <v>2085021000</v>
      </c>
      <c r="C17" s="1187">
        <v>861529785.59000003</v>
      </c>
      <c r="D17" s="1188">
        <v>0.4131995723736116</v>
      </c>
      <c r="E17" s="1189"/>
    </row>
    <row r="18" spans="1:5" s="1190" customFormat="1" ht="25.5" customHeight="1">
      <c r="A18" s="1185" t="s">
        <v>830</v>
      </c>
      <c r="B18" s="1186">
        <v>1062652000</v>
      </c>
      <c r="C18" s="1187">
        <v>896756587.32000005</v>
      </c>
      <c r="D18" s="1188">
        <v>0.84388547456740315</v>
      </c>
      <c r="E18" s="1189"/>
    </row>
    <row r="19" spans="1:5" s="1190" customFormat="1" ht="25.5" customHeight="1">
      <c r="A19" s="1185" t="s">
        <v>831</v>
      </c>
      <c r="B19" s="1191">
        <v>657259000</v>
      </c>
      <c r="C19" s="1187">
        <v>403852958.81999999</v>
      </c>
      <c r="D19" s="1188">
        <v>0.61445025297485467</v>
      </c>
      <c r="E19" s="1189"/>
    </row>
    <row r="20" spans="1:5" s="1190" customFormat="1" ht="25.5" customHeight="1">
      <c r="A20" s="1185" t="s">
        <v>832</v>
      </c>
      <c r="B20" s="1191">
        <v>1237066000</v>
      </c>
      <c r="C20" s="1187">
        <v>1107615432.22</v>
      </c>
      <c r="D20" s="1188">
        <v>0.8953567814651765</v>
      </c>
      <c r="E20" s="1189"/>
    </row>
    <row r="21" spans="1:5" s="1190" customFormat="1" ht="25.5" customHeight="1">
      <c r="A21" s="1185" t="s">
        <v>833</v>
      </c>
      <c r="B21" s="1186">
        <v>561391000</v>
      </c>
      <c r="C21" s="1187">
        <v>435129522.17000002</v>
      </c>
      <c r="D21" s="1188">
        <v>0.77509173137795229</v>
      </c>
      <c r="E21" s="1189"/>
    </row>
    <row r="22" spans="1:5" s="1190" customFormat="1" ht="25.5" customHeight="1">
      <c r="A22" s="1185" t="s">
        <v>834</v>
      </c>
      <c r="B22" s="1186">
        <v>1029164000</v>
      </c>
      <c r="C22" s="1187">
        <v>815594351.40999997</v>
      </c>
      <c r="D22" s="1188">
        <v>0.79248239484669103</v>
      </c>
      <c r="E22" s="1189"/>
    </row>
    <row r="23" spans="1:5" s="1190" customFormat="1" ht="25.5" customHeight="1">
      <c r="A23" s="1185" t="s">
        <v>835</v>
      </c>
      <c r="B23" s="1186">
        <v>1892694000</v>
      </c>
      <c r="C23" s="1187">
        <v>1111083375.71</v>
      </c>
      <c r="D23" s="1188">
        <v>0.58703803980463831</v>
      </c>
      <c r="E23" s="1189"/>
    </row>
    <row r="24" spans="1:5" s="1190" customFormat="1" ht="25.5" customHeight="1">
      <c r="A24" s="1185" t="s">
        <v>836</v>
      </c>
      <c r="B24" s="1186">
        <v>676734000</v>
      </c>
      <c r="C24" s="1187">
        <v>470075576.82999998</v>
      </c>
      <c r="D24" s="1188">
        <v>0.69462385047891784</v>
      </c>
      <c r="E24" s="1189"/>
    </row>
    <row r="25" spans="1:5" s="1190" customFormat="1" ht="25.5" customHeight="1">
      <c r="A25" s="1185" t="s">
        <v>837</v>
      </c>
      <c r="B25" s="1191">
        <v>1185479000</v>
      </c>
      <c r="C25" s="1187">
        <v>584165084.60000002</v>
      </c>
      <c r="D25" s="1188">
        <v>0.49276713007990863</v>
      </c>
      <c r="E25" s="1189"/>
    </row>
    <row r="26" spans="1:5" s="1190" customFormat="1" ht="25.5" customHeight="1">
      <c r="A26" s="1185" t="s">
        <v>838</v>
      </c>
      <c r="B26" s="1191">
        <v>1239784000</v>
      </c>
      <c r="C26" s="1187">
        <v>1040214442</v>
      </c>
      <c r="D26" s="1188">
        <v>0.83902876791441094</v>
      </c>
      <c r="E26" s="1189"/>
    </row>
    <row r="27" spans="1:5" s="1190" customFormat="1" ht="25.5" customHeight="1" thickBot="1">
      <c r="A27" s="1185" t="s">
        <v>839</v>
      </c>
      <c r="B27" s="1186">
        <v>786507000</v>
      </c>
      <c r="C27" s="1187">
        <v>826934599.36000001</v>
      </c>
      <c r="D27" s="1188">
        <v>1.0514014488872954</v>
      </c>
      <c r="E27" s="1189"/>
    </row>
    <row r="28" spans="1:5" s="1190" customFormat="1" ht="25.5" customHeight="1" thickTop="1" thickBot="1">
      <c r="A28" s="1192" t="s">
        <v>840</v>
      </c>
      <c r="B28" s="1193">
        <v>17690723000</v>
      </c>
      <c r="C28" s="1193">
        <v>11861042117.720001</v>
      </c>
      <c r="D28" s="1194">
        <v>0.67046678181100916</v>
      </c>
      <c r="E28" s="1189"/>
    </row>
    <row r="29" spans="1:5" s="1190" customFormat="1" ht="25.5" customHeight="1" thickTop="1">
      <c r="A29" s="1195" t="s">
        <v>841</v>
      </c>
      <c r="B29" s="1196">
        <v>372163000</v>
      </c>
      <c r="C29" s="1197">
        <v>225706637.00999999</v>
      </c>
      <c r="D29" s="1188">
        <v>0.60647253222378361</v>
      </c>
      <c r="E29" s="1189"/>
    </row>
    <row r="30" spans="1:5" s="1190" customFormat="1" ht="25.5" customHeight="1">
      <c r="A30" s="1195" t="s">
        <v>842</v>
      </c>
      <c r="B30" s="1196">
        <v>286055000</v>
      </c>
      <c r="C30" s="1197">
        <v>235894290.83000001</v>
      </c>
      <c r="D30" s="1188">
        <v>0.82464662680253797</v>
      </c>
      <c r="E30" s="1189"/>
    </row>
    <row r="31" spans="1:5" s="1190" customFormat="1" ht="25.5" customHeight="1" thickBot="1">
      <c r="A31" s="1198" t="s">
        <v>843</v>
      </c>
      <c r="B31" s="1199">
        <v>2272621000</v>
      </c>
      <c r="C31" s="1200">
        <v>949527899.54999995</v>
      </c>
      <c r="D31" s="1201">
        <v>0.41781181268236101</v>
      </c>
      <c r="E31" s="1189"/>
    </row>
    <row r="32" spans="1:5" s="1190" customFormat="1" ht="25.5" customHeight="1" thickTop="1" thickBot="1">
      <c r="A32" s="1202" t="s">
        <v>844</v>
      </c>
      <c r="B32" s="1203">
        <v>44602154000</v>
      </c>
      <c r="C32" s="1203">
        <v>26115481539.260002</v>
      </c>
      <c r="D32" s="1204">
        <v>0.58552063515273278</v>
      </c>
      <c r="E32" s="1189"/>
    </row>
    <row r="33" spans="1:5" s="1190" customFormat="1" ht="25.5" customHeight="1" thickTop="1">
      <c r="A33" s="1205" t="s">
        <v>845</v>
      </c>
      <c r="B33" s="1206"/>
      <c r="C33" s="1197">
        <v>5922972.6600000001</v>
      </c>
      <c r="D33" s="1188" t="s">
        <v>48</v>
      </c>
      <c r="E33" s="1189"/>
    </row>
    <row r="34" spans="1:5" s="1190" customFormat="1" ht="25.5" customHeight="1">
      <c r="A34" s="1205" t="s">
        <v>846</v>
      </c>
      <c r="B34" s="1206"/>
      <c r="C34" s="1187">
        <v>13602.38</v>
      </c>
      <c r="D34" s="1188" t="s">
        <v>48</v>
      </c>
      <c r="E34" s="1189"/>
    </row>
    <row r="35" spans="1:5" s="1190" customFormat="1" ht="25.5" customHeight="1">
      <c r="A35" s="1207" t="s">
        <v>847</v>
      </c>
      <c r="B35" s="1206"/>
      <c r="C35" s="1187">
        <v>2402288695.3200002</v>
      </c>
      <c r="D35" s="1188" t="s">
        <v>48</v>
      </c>
      <c r="E35" s="1189"/>
    </row>
    <row r="36" spans="1:5" s="1190" customFormat="1" ht="25.5" customHeight="1">
      <c r="A36" s="1208" t="s">
        <v>848</v>
      </c>
      <c r="B36" s="1209"/>
      <c r="C36" s="1187">
        <v>322437.86</v>
      </c>
      <c r="D36" s="1188" t="s">
        <v>48</v>
      </c>
      <c r="E36" s="1189"/>
    </row>
    <row r="37" spans="1:5" s="1190" customFormat="1" ht="25.5" customHeight="1">
      <c r="A37" s="1207" t="s">
        <v>849</v>
      </c>
      <c r="B37" s="1209"/>
      <c r="C37" s="1187">
        <v>3850</v>
      </c>
      <c r="D37" s="1188" t="s">
        <v>48</v>
      </c>
      <c r="E37" s="1189"/>
    </row>
    <row r="38" spans="1:5" s="1190" customFormat="1" ht="25.5" customHeight="1">
      <c r="A38" s="1185" t="s">
        <v>850</v>
      </c>
      <c r="B38" s="1209"/>
      <c r="C38" s="1187">
        <v>2228.35</v>
      </c>
      <c r="D38" s="1188" t="s">
        <v>48</v>
      </c>
      <c r="E38" s="1189"/>
    </row>
    <row r="39" spans="1:5" s="1190" customFormat="1" ht="25.5" customHeight="1" thickBot="1">
      <c r="A39" s="1210" t="s">
        <v>851</v>
      </c>
      <c r="B39" s="1211"/>
      <c r="C39" s="1200">
        <v>250071</v>
      </c>
      <c r="D39" s="1201" t="s">
        <v>48</v>
      </c>
      <c r="E39" s="1189"/>
    </row>
    <row r="40" spans="1:5" s="1190" customFormat="1" ht="25.5" customHeight="1" thickTop="1" thickBot="1">
      <c r="A40" s="1202" t="s">
        <v>852</v>
      </c>
      <c r="B40" s="1203"/>
      <c r="C40" s="1212">
        <v>2408803857.5700002</v>
      </c>
      <c r="D40" s="1213" t="s">
        <v>48</v>
      </c>
      <c r="E40" s="1189"/>
    </row>
    <row r="41" spans="1:5" s="1190" customFormat="1" ht="25.5" customHeight="1" thickTop="1">
      <c r="A41" s="1214" t="s">
        <v>853</v>
      </c>
      <c r="B41" s="1215">
        <v>13490000</v>
      </c>
      <c r="C41" s="1197">
        <v>251459.37</v>
      </c>
      <c r="D41" s="1216">
        <v>1.8640427724240176E-2</v>
      </c>
      <c r="E41" s="1189"/>
    </row>
    <row r="42" spans="1:5" s="1190" customFormat="1" ht="25.5" customHeight="1">
      <c r="A42" s="1185" t="s">
        <v>854</v>
      </c>
      <c r="B42" s="1191">
        <v>1082000</v>
      </c>
      <c r="C42" s="1197">
        <v>24004.25</v>
      </c>
      <c r="D42" s="1188">
        <v>2.218507393715342E-2</v>
      </c>
      <c r="E42" s="1189"/>
    </row>
    <row r="43" spans="1:5" s="1190" customFormat="1" ht="25.5" customHeight="1">
      <c r="A43" s="1185" t="s">
        <v>855</v>
      </c>
      <c r="B43" s="1191"/>
      <c r="C43" s="1187">
        <v>151152288.78999999</v>
      </c>
      <c r="D43" s="1188" t="s">
        <v>48</v>
      </c>
      <c r="E43" s="1189"/>
    </row>
    <row r="44" spans="1:5" s="1190" customFormat="1" ht="25.5" customHeight="1" thickBot="1">
      <c r="A44" s="1214" t="s">
        <v>856</v>
      </c>
      <c r="B44" s="1215">
        <v>20166116000</v>
      </c>
      <c r="C44" s="1217">
        <v>12779781842.77</v>
      </c>
      <c r="D44" s="1216">
        <v>0.63372549492277053</v>
      </c>
      <c r="E44" s="1189"/>
    </row>
    <row r="45" spans="1:5" s="1221" customFormat="1" ht="25.5" customHeight="1" thickTop="1" thickBot="1">
      <c r="A45" s="1218" t="s">
        <v>857</v>
      </c>
      <c r="B45" s="1193">
        <v>64782842000</v>
      </c>
      <c r="C45" s="1193">
        <v>41455494992.010002</v>
      </c>
      <c r="D45" s="1219">
        <v>0.63991473223743411</v>
      </c>
      <c r="E45" s="1220"/>
    </row>
    <row r="46" spans="1:5" ht="15.75" thickTop="1">
      <c r="C46" s="1222"/>
      <c r="E46" s="1223"/>
    </row>
    <row r="47" spans="1:5" ht="15" customHeight="1">
      <c r="A47" s="1224"/>
      <c r="E47" s="1223"/>
    </row>
    <row r="48" spans="1:5" ht="24.75" customHeight="1">
      <c r="A48" s="1223"/>
      <c r="B48" s="1223"/>
    </row>
    <row r="49" spans="1:2">
      <c r="A49" s="1223"/>
      <c r="B49" s="1223"/>
    </row>
    <row r="50" spans="1:2">
      <c r="A50" s="1226"/>
      <c r="B50" s="1223"/>
    </row>
    <row r="51" spans="1:2">
      <c r="A51" s="1223"/>
      <c r="B51" s="1223"/>
    </row>
    <row r="52" spans="1:2">
      <c r="A52" s="1223"/>
      <c r="B52" s="1223"/>
    </row>
    <row r="53" spans="1:2">
      <c r="A53" s="1223"/>
      <c r="B53" s="1223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39370078740157483" header="0.43307086614173229" footer="0.27559055118110237"/>
  <pageSetup paperSize="9" scale="73" firstPageNumber="67" fitToHeight="2" orientation="landscape" useFirstPageNumber="1" r:id="rId1"/>
  <headerFooter alignWithMargins="0">
    <oddHeader>&amp;C&amp;12- &amp;P -</oddHeader>
  </headerFooter>
  <rowBreaks count="1" manualBreakCount="1">
    <brk id="25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4"/>
  <sheetViews>
    <sheetView showGridLines="0" zoomScale="57" zoomScaleNormal="57" zoomScaleSheetLayoutView="75" zoomScalePageLayoutView="40" workbookViewId="0">
      <selection activeCell="K28" sqref="K28"/>
    </sheetView>
  </sheetViews>
  <sheetFormatPr defaultColWidth="9.28515625" defaultRowHeight="37.5" customHeight="1"/>
  <cols>
    <col min="1" max="1" width="10.140625" style="1235" customWidth="1"/>
    <col min="2" max="2" width="7.7109375" style="1234" customWidth="1"/>
    <col min="3" max="3" width="34.7109375" style="1233" customWidth="1"/>
    <col min="4" max="4" width="80.7109375" style="1232" customWidth="1"/>
    <col min="5" max="5" width="19.7109375" style="1231" customWidth="1"/>
    <col min="6" max="6" width="16.7109375" style="1230" customWidth="1"/>
    <col min="7" max="7" width="18.7109375" style="1228" customWidth="1"/>
    <col min="8" max="8" width="15.7109375" style="1229" customWidth="1"/>
    <col min="9" max="9" width="18.7109375" style="1229" customWidth="1"/>
    <col min="10" max="10" width="15.7109375" style="1228" customWidth="1"/>
    <col min="11" max="11" width="14.7109375" style="1227" customWidth="1"/>
    <col min="12" max="12" width="11.85546875" style="1227" customWidth="1"/>
    <col min="13" max="14" width="9.28515625" style="1227" customWidth="1"/>
    <col min="15" max="16384" width="9.28515625" style="1227"/>
  </cols>
  <sheetData>
    <row r="1" spans="1:12" ht="22.5" customHeight="1">
      <c r="A1" s="1517" t="s">
        <v>908</v>
      </c>
      <c r="B1" s="1461"/>
      <c r="C1" s="1454"/>
      <c r="D1" s="1460"/>
      <c r="E1" s="1452"/>
      <c r="F1" s="1459"/>
      <c r="G1" s="1449"/>
      <c r="H1" s="1450"/>
      <c r="I1" s="1450"/>
      <c r="J1" s="1449"/>
      <c r="K1" s="1458"/>
      <c r="L1" s="1457"/>
    </row>
    <row r="2" spans="1:12" ht="22.5" customHeight="1">
      <c r="A2" s="1694" t="s">
        <v>907</v>
      </c>
      <c r="B2" s="1695"/>
      <c r="C2" s="1695"/>
      <c r="D2" s="1695"/>
      <c r="E2" s="1695"/>
      <c r="F2" s="1695"/>
      <c r="G2" s="1696"/>
      <c r="H2" s="1696"/>
      <c r="I2" s="1696"/>
      <c r="J2" s="1696"/>
      <c r="K2" s="1696"/>
      <c r="L2" s="1696"/>
    </row>
    <row r="3" spans="1:12" ht="22.5" customHeight="1" thickBot="1">
      <c r="A3" s="1456"/>
      <c r="B3" s="1455"/>
      <c r="C3" s="1454"/>
      <c r="D3" s="1453"/>
      <c r="E3" s="1452"/>
      <c r="F3" s="1451"/>
      <c r="G3" s="1449"/>
      <c r="H3" s="1450"/>
      <c r="I3" s="1450"/>
      <c r="J3" s="1449"/>
      <c r="K3" s="1697" t="s">
        <v>2</v>
      </c>
      <c r="L3" s="1697"/>
    </row>
    <row r="4" spans="1:12" ht="18" customHeight="1">
      <c r="A4" s="1690" t="s">
        <v>906</v>
      </c>
      <c r="B4" s="1700" t="s">
        <v>905</v>
      </c>
      <c r="C4" s="1700"/>
      <c r="D4" s="1700" t="s">
        <v>904</v>
      </c>
      <c r="E4" s="1700" t="s">
        <v>903</v>
      </c>
      <c r="F4" s="1701"/>
      <c r="G4" s="1705" t="s">
        <v>653</v>
      </c>
      <c r="H4" s="1706"/>
      <c r="I4" s="1707" t="s">
        <v>238</v>
      </c>
      <c r="J4" s="1708"/>
      <c r="K4" s="1702" t="s">
        <v>457</v>
      </c>
      <c r="L4" s="1703"/>
    </row>
    <row r="5" spans="1:12" ht="69.75" customHeight="1">
      <c r="A5" s="1691"/>
      <c r="B5" s="1704"/>
      <c r="C5" s="1704"/>
      <c r="D5" s="1704"/>
      <c r="E5" s="1448" t="s">
        <v>902</v>
      </c>
      <c r="F5" s="1445" t="s">
        <v>901</v>
      </c>
      <c r="G5" s="1447" t="s">
        <v>902</v>
      </c>
      <c r="H5" s="1445" t="s">
        <v>901</v>
      </c>
      <c r="I5" s="1446" t="s">
        <v>902</v>
      </c>
      <c r="J5" s="1445" t="s">
        <v>901</v>
      </c>
      <c r="K5" s="1444" t="s">
        <v>900</v>
      </c>
      <c r="L5" s="1443" t="s">
        <v>899</v>
      </c>
    </row>
    <row r="6" spans="1:12" s="1436" customFormat="1" ht="11.45" customHeight="1" thickBot="1">
      <c r="A6" s="1439">
        <v>1</v>
      </c>
      <c r="B6" s="1438">
        <v>2</v>
      </c>
      <c r="C6" s="1442">
        <v>3</v>
      </c>
      <c r="D6" s="1439">
        <v>4</v>
      </c>
      <c r="E6" s="1438">
        <v>5</v>
      </c>
      <c r="F6" s="1442">
        <v>6</v>
      </c>
      <c r="G6" s="1441">
        <v>7</v>
      </c>
      <c r="H6" s="1440">
        <v>8</v>
      </c>
      <c r="I6" s="1440">
        <v>9</v>
      </c>
      <c r="J6" s="1439">
        <v>10</v>
      </c>
      <c r="K6" s="1438">
        <v>11</v>
      </c>
      <c r="L6" s="1437">
        <v>12</v>
      </c>
    </row>
    <row r="7" spans="1:12" ht="35.1" customHeight="1" thickBot="1">
      <c r="A7" s="1431" t="s">
        <v>898</v>
      </c>
      <c r="B7" s="1430">
        <v>755</v>
      </c>
      <c r="C7" s="1429" t="s">
        <v>408</v>
      </c>
      <c r="D7" s="1299" t="s">
        <v>822</v>
      </c>
      <c r="E7" s="1251">
        <v>40000</v>
      </c>
      <c r="F7" s="1284">
        <v>40000</v>
      </c>
      <c r="G7" s="1258">
        <v>40000</v>
      </c>
      <c r="H7" s="1250">
        <f>G7</f>
        <v>40000</v>
      </c>
      <c r="I7" s="1432">
        <v>0</v>
      </c>
      <c r="J7" s="1420">
        <f>I7</f>
        <v>0</v>
      </c>
      <c r="K7" s="1435">
        <v>0</v>
      </c>
      <c r="L7" s="1335">
        <v>0</v>
      </c>
    </row>
    <row r="8" spans="1:12" ht="35.1" customHeight="1" thickBot="1">
      <c r="A8" s="1424" t="s">
        <v>897</v>
      </c>
      <c r="B8" s="1423">
        <v>755</v>
      </c>
      <c r="C8" s="1422" t="s">
        <v>408</v>
      </c>
      <c r="D8" s="1367" t="s">
        <v>822</v>
      </c>
      <c r="E8" s="1316">
        <v>40000</v>
      </c>
      <c r="F8" s="1315">
        <v>40000</v>
      </c>
      <c r="G8" s="1258">
        <v>40000</v>
      </c>
      <c r="H8" s="1314">
        <f>G8</f>
        <v>40000</v>
      </c>
      <c r="I8" s="1432">
        <v>0</v>
      </c>
      <c r="J8" s="1434">
        <f>I8</f>
        <v>0</v>
      </c>
      <c r="K8" s="1311">
        <v>0</v>
      </c>
      <c r="L8" s="1419">
        <v>0</v>
      </c>
    </row>
    <row r="9" spans="1:12" ht="35.1" customHeight="1" thickBot="1">
      <c r="A9" s="1431" t="s">
        <v>896</v>
      </c>
      <c r="B9" s="1430">
        <v>755</v>
      </c>
      <c r="C9" s="1429" t="s">
        <v>408</v>
      </c>
      <c r="D9" s="1299" t="s">
        <v>822</v>
      </c>
      <c r="E9" s="1251">
        <v>40000</v>
      </c>
      <c r="F9" s="1284">
        <v>40000</v>
      </c>
      <c r="G9" s="1258">
        <v>40000</v>
      </c>
      <c r="H9" s="1250">
        <f>G9</f>
        <v>40000</v>
      </c>
      <c r="I9" s="1432">
        <v>0</v>
      </c>
      <c r="J9" s="1420">
        <f>I9</f>
        <v>0</v>
      </c>
      <c r="K9" s="1433">
        <v>0</v>
      </c>
      <c r="L9" s="1307">
        <v>0</v>
      </c>
    </row>
    <row r="10" spans="1:12" ht="35.1" customHeight="1" thickBot="1">
      <c r="A10" s="1424" t="s">
        <v>895</v>
      </c>
      <c r="B10" s="1423">
        <v>755</v>
      </c>
      <c r="C10" s="1422" t="s">
        <v>408</v>
      </c>
      <c r="D10" s="1367" t="s">
        <v>822</v>
      </c>
      <c r="E10" s="1316">
        <v>40000</v>
      </c>
      <c r="F10" s="1315">
        <v>40000</v>
      </c>
      <c r="G10" s="1258">
        <v>40000</v>
      </c>
      <c r="H10" s="1314">
        <f>G10</f>
        <v>40000</v>
      </c>
      <c r="I10" s="1432">
        <v>0</v>
      </c>
      <c r="J10" s="1420">
        <f>I10</f>
        <v>0</v>
      </c>
      <c r="K10" s="1311">
        <v>0</v>
      </c>
      <c r="L10" s="1419">
        <v>0</v>
      </c>
    </row>
    <row r="11" spans="1:12" ht="35.1" customHeight="1" thickBot="1">
      <c r="A11" s="1431" t="s">
        <v>894</v>
      </c>
      <c r="B11" s="1430">
        <v>755</v>
      </c>
      <c r="C11" s="1429" t="s">
        <v>408</v>
      </c>
      <c r="D11" s="1299" t="s">
        <v>822</v>
      </c>
      <c r="E11" s="1251">
        <v>40000</v>
      </c>
      <c r="F11" s="1284">
        <v>40000</v>
      </c>
      <c r="G11" s="1337">
        <v>40000</v>
      </c>
      <c r="H11" s="1250">
        <f>G11</f>
        <v>40000</v>
      </c>
      <c r="I11" s="1428">
        <v>0</v>
      </c>
      <c r="J11" s="1427">
        <f>I11</f>
        <v>0</v>
      </c>
      <c r="K11" s="1426">
        <v>0</v>
      </c>
      <c r="L11" s="1307">
        <v>0</v>
      </c>
    </row>
    <row r="12" spans="1:12" ht="35.1" customHeight="1">
      <c r="A12" s="1709" t="s">
        <v>893</v>
      </c>
      <c r="B12" s="1712">
        <v>755</v>
      </c>
      <c r="C12" s="1698" t="s">
        <v>408</v>
      </c>
      <c r="D12" s="1260" t="s">
        <v>823</v>
      </c>
      <c r="E12" s="1259">
        <v>1192000</v>
      </c>
      <c r="F12" s="1658">
        <f>SUM(E12:E14)</f>
        <v>3691000</v>
      </c>
      <c r="G12" s="1258">
        <v>114162145</v>
      </c>
      <c r="H12" s="1651">
        <f>SUM(G12:G14)</f>
        <v>114202145</v>
      </c>
      <c r="I12" s="1258">
        <v>80739800.219999999</v>
      </c>
      <c r="J12" s="1687">
        <f>SUM(I12:I14)</f>
        <v>80739800.219999999</v>
      </c>
      <c r="K12" s="1297">
        <f>I12/E12</f>
        <v>67.734731728187924</v>
      </c>
      <c r="L12" s="1296">
        <f>I12/G12</f>
        <v>0.70723793968657478</v>
      </c>
    </row>
    <row r="13" spans="1:12" ht="35.1" customHeight="1">
      <c r="A13" s="1710"/>
      <c r="B13" s="1713"/>
      <c r="C13" s="1715"/>
      <c r="D13" s="1303" t="s">
        <v>822</v>
      </c>
      <c r="E13" s="1278">
        <v>40000</v>
      </c>
      <c r="F13" s="1659"/>
      <c r="G13" s="1277">
        <v>40000</v>
      </c>
      <c r="H13" s="1652"/>
      <c r="I13" s="1305">
        <v>0</v>
      </c>
      <c r="J13" s="1669"/>
      <c r="K13" s="1275">
        <v>0</v>
      </c>
      <c r="L13" s="1304">
        <v>0</v>
      </c>
    </row>
    <row r="14" spans="1:12" ht="39.950000000000003" customHeight="1" thickBot="1">
      <c r="A14" s="1711"/>
      <c r="B14" s="1714"/>
      <c r="C14" s="1699"/>
      <c r="D14" s="1332" t="s">
        <v>824</v>
      </c>
      <c r="E14" s="1266">
        <v>2459000</v>
      </c>
      <c r="F14" s="1660"/>
      <c r="G14" s="1331">
        <v>0</v>
      </c>
      <c r="H14" s="1679"/>
      <c r="I14" s="1302">
        <v>0</v>
      </c>
      <c r="J14" s="1688"/>
      <c r="K14" s="1301">
        <v>0</v>
      </c>
      <c r="L14" s="1300">
        <v>0</v>
      </c>
    </row>
    <row r="15" spans="1:12" ht="35.1" customHeight="1">
      <c r="A15" s="1709" t="s">
        <v>892</v>
      </c>
      <c r="B15" s="1712">
        <v>755</v>
      </c>
      <c r="C15" s="1698" t="s">
        <v>408</v>
      </c>
      <c r="D15" s="1260" t="s">
        <v>819</v>
      </c>
      <c r="E15" s="1259">
        <v>306000</v>
      </c>
      <c r="F15" s="1658">
        <f>SUM(E15:E16)</f>
        <v>346000</v>
      </c>
      <c r="G15" s="1425">
        <v>0</v>
      </c>
      <c r="H15" s="1651">
        <f>SUM(G15:G16)</f>
        <v>40000</v>
      </c>
      <c r="I15" s="1257">
        <v>0</v>
      </c>
      <c r="J15" s="1680">
        <f>SUM(I15:I16)</f>
        <v>0</v>
      </c>
      <c r="K15" s="1256">
        <v>0</v>
      </c>
      <c r="L15" s="1255">
        <v>0</v>
      </c>
    </row>
    <row r="16" spans="1:12" ht="35.1" customHeight="1" thickBot="1">
      <c r="A16" s="1711"/>
      <c r="B16" s="1714"/>
      <c r="C16" s="1699"/>
      <c r="D16" s="1332" t="s">
        <v>822</v>
      </c>
      <c r="E16" s="1266">
        <v>40000</v>
      </c>
      <c r="F16" s="1660"/>
      <c r="G16" s="1265">
        <v>40000</v>
      </c>
      <c r="H16" s="1679"/>
      <c r="I16" s="1302">
        <v>0</v>
      </c>
      <c r="J16" s="1681"/>
      <c r="K16" s="1301">
        <v>0</v>
      </c>
      <c r="L16" s="1300">
        <v>0</v>
      </c>
    </row>
    <row r="17" spans="1:12" ht="35.1" customHeight="1" thickBot="1">
      <c r="A17" s="1424" t="s">
        <v>891</v>
      </c>
      <c r="B17" s="1423">
        <v>755</v>
      </c>
      <c r="C17" s="1422" t="s">
        <v>408</v>
      </c>
      <c r="D17" s="1367" t="s">
        <v>822</v>
      </c>
      <c r="E17" s="1316">
        <v>40000</v>
      </c>
      <c r="F17" s="1315">
        <v>40000</v>
      </c>
      <c r="G17" s="1314">
        <v>40000</v>
      </c>
      <c r="H17" s="1314">
        <f t="shared" ref="H17:H22" si="0">G17</f>
        <v>40000</v>
      </c>
      <c r="I17" s="1421">
        <v>0</v>
      </c>
      <c r="J17" s="1420">
        <f t="shared" ref="J17:J22" si="1">I17</f>
        <v>0</v>
      </c>
      <c r="K17" s="1311">
        <v>0</v>
      </c>
      <c r="L17" s="1419">
        <v>0</v>
      </c>
    </row>
    <row r="18" spans="1:12" ht="35.1" customHeight="1" thickBot="1">
      <c r="A18" s="1424" t="s">
        <v>890</v>
      </c>
      <c r="B18" s="1423">
        <v>755</v>
      </c>
      <c r="C18" s="1422" t="s">
        <v>408</v>
      </c>
      <c r="D18" s="1367" t="s">
        <v>822</v>
      </c>
      <c r="E18" s="1316">
        <v>40000</v>
      </c>
      <c r="F18" s="1315">
        <v>40000</v>
      </c>
      <c r="G18" s="1314">
        <v>40000</v>
      </c>
      <c r="H18" s="1314">
        <f t="shared" si="0"/>
        <v>40000</v>
      </c>
      <c r="I18" s="1421">
        <v>0</v>
      </c>
      <c r="J18" s="1420">
        <f t="shared" si="1"/>
        <v>0</v>
      </c>
      <c r="K18" s="1311">
        <v>0</v>
      </c>
      <c r="L18" s="1419">
        <v>0</v>
      </c>
    </row>
    <row r="19" spans="1:12" ht="35.1" customHeight="1" thickBot="1">
      <c r="A19" s="1424" t="s">
        <v>889</v>
      </c>
      <c r="B19" s="1423">
        <v>755</v>
      </c>
      <c r="C19" s="1422" t="s">
        <v>408</v>
      </c>
      <c r="D19" s="1367" t="s">
        <v>822</v>
      </c>
      <c r="E19" s="1316">
        <v>40000</v>
      </c>
      <c r="F19" s="1315">
        <v>40000</v>
      </c>
      <c r="G19" s="1314">
        <v>40000</v>
      </c>
      <c r="H19" s="1314">
        <f t="shared" si="0"/>
        <v>40000</v>
      </c>
      <c r="I19" s="1421">
        <v>0</v>
      </c>
      <c r="J19" s="1420">
        <f t="shared" si="1"/>
        <v>0</v>
      </c>
      <c r="K19" s="1311">
        <v>0</v>
      </c>
      <c r="L19" s="1419">
        <v>0</v>
      </c>
    </row>
    <row r="20" spans="1:12" ht="35.1" customHeight="1" thickBot="1">
      <c r="A20" s="1424" t="s">
        <v>888</v>
      </c>
      <c r="B20" s="1423">
        <v>755</v>
      </c>
      <c r="C20" s="1422" t="s">
        <v>408</v>
      </c>
      <c r="D20" s="1367" t="s">
        <v>822</v>
      </c>
      <c r="E20" s="1316">
        <v>40000</v>
      </c>
      <c r="F20" s="1315">
        <v>40000</v>
      </c>
      <c r="G20" s="1314">
        <v>40000</v>
      </c>
      <c r="H20" s="1314">
        <f t="shared" si="0"/>
        <v>40000</v>
      </c>
      <c r="I20" s="1421">
        <v>0</v>
      </c>
      <c r="J20" s="1420">
        <f t="shared" si="1"/>
        <v>0</v>
      </c>
      <c r="K20" s="1311">
        <v>0</v>
      </c>
      <c r="L20" s="1419">
        <v>0</v>
      </c>
    </row>
    <row r="21" spans="1:12" ht="35.1" customHeight="1" thickBot="1">
      <c r="A21" s="1418">
        <v>16</v>
      </c>
      <c r="B21" s="1417">
        <v>750</v>
      </c>
      <c r="C21" s="1402" t="s">
        <v>84</v>
      </c>
      <c r="D21" s="1416" t="s">
        <v>822</v>
      </c>
      <c r="E21" s="1387">
        <v>12988000</v>
      </c>
      <c r="F21" s="1415">
        <v>12988000</v>
      </c>
      <c r="G21" s="1322">
        <v>12988000</v>
      </c>
      <c r="H21" s="1414">
        <f t="shared" si="0"/>
        <v>12988000</v>
      </c>
      <c r="I21" s="1414">
        <v>10428405.59</v>
      </c>
      <c r="J21" s="1385">
        <f t="shared" si="1"/>
        <v>10428405.59</v>
      </c>
      <c r="K21" s="1413">
        <f t="shared" ref="K21:K34" si="2">I21/E21</f>
        <v>0.80292620803818904</v>
      </c>
      <c r="L21" s="1296">
        <f t="shared" ref="L21:L35" si="3">I21/G21</f>
        <v>0.80292620803818904</v>
      </c>
    </row>
    <row r="22" spans="1:12" ht="35.1" customHeight="1" thickBot="1">
      <c r="A22" s="1348">
        <v>17</v>
      </c>
      <c r="B22" s="1347">
        <v>750</v>
      </c>
      <c r="C22" s="1401" t="s">
        <v>84</v>
      </c>
      <c r="D22" s="1339" t="s">
        <v>822</v>
      </c>
      <c r="E22" s="1338">
        <v>24052000</v>
      </c>
      <c r="F22" s="1355">
        <v>24052000</v>
      </c>
      <c r="G22" s="1337">
        <v>29209755</v>
      </c>
      <c r="H22" s="1337">
        <f t="shared" si="0"/>
        <v>29209755</v>
      </c>
      <c r="I22" s="1337">
        <v>19342211.379999995</v>
      </c>
      <c r="J22" s="1343">
        <f t="shared" si="1"/>
        <v>19342211.379999995</v>
      </c>
      <c r="K22" s="1412">
        <f t="shared" si="2"/>
        <v>0.80418307749875251</v>
      </c>
      <c r="L22" s="1342">
        <f t="shared" si="3"/>
        <v>0.66218328020895745</v>
      </c>
    </row>
    <row r="23" spans="1:12" ht="35.1" customHeight="1">
      <c r="A23" s="1661">
        <v>18</v>
      </c>
      <c r="B23" s="1664">
        <v>710</v>
      </c>
      <c r="C23" s="1665" t="s">
        <v>390</v>
      </c>
      <c r="D23" s="1260" t="s">
        <v>823</v>
      </c>
      <c r="E23" s="1259">
        <v>13782000</v>
      </c>
      <c r="F23" s="1658">
        <f>SUM(E23:E25)</f>
        <v>16059000</v>
      </c>
      <c r="G23" s="1258">
        <v>143709431</v>
      </c>
      <c r="H23" s="1651">
        <f>SUM(G23:G25)</f>
        <v>146096085</v>
      </c>
      <c r="I23" s="1258">
        <v>82365114.010000005</v>
      </c>
      <c r="J23" s="1687">
        <f>I23+I24+I25</f>
        <v>83101281.060000002</v>
      </c>
      <c r="K23" s="1354">
        <f t="shared" si="2"/>
        <v>5.9762816724713401</v>
      </c>
      <c r="L23" s="1342">
        <f t="shared" si="3"/>
        <v>0.57313645622881915</v>
      </c>
    </row>
    <row r="24" spans="1:12" ht="35.1" customHeight="1">
      <c r="A24" s="1662"/>
      <c r="B24" s="1631"/>
      <c r="C24" s="1633"/>
      <c r="D24" s="1303" t="s">
        <v>822</v>
      </c>
      <c r="E24" s="1278">
        <v>631000</v>
      </c>
      <c r="F24" s="1659"/>
      <c r="G24" s="1277">
        <v>504000</v>
      </c>
      <c r="H24" s="1652"/>
      <c r="I24" s="1320">
        <v>169800.99</v>
      </c>
      <c r="J24" s="1669"/>
      <c r="K24" s="1319">
        <f t="shared" si="2"/>
        <v>0.26909824088748019</v>
      </c>
      <c r="L24" s="1274">
        <f t="shared" si="3"/>
        <v>0.33690672619047618</v>
      </c>
    </row>
    <row r="25" spans="1:12" ht="35.1" customHeight="1" thickBot="1">
      <c r="A25" s="1692"/>
      <c r="B25" s="1411">
        <v>750</v>
      </c>
      <c r="C25" s="1410" t="s">
        <v>84</v>
      </c>
      <c r="D25" s="1332" t="s">
        <v>822</v>
      </c>
      <c r="E25" s="1266">
        <v>1646000</v>
      </c>
      <c r="F25" s="1660"/>
      <c r="G25" s="1265">
        <v>1882654</v>
      </c>
      <c r="H25" s="1679"/>
      <c r="I25" s="1265">
        <v>566366.06000000006</v>
      </c>
      <c r="J25" s="1688"/>
      <c r="K25" s="1272">
        <f t="shared" si="2"/>
        <v>0.34408630619684089</v>
      </c>
      <c r="L25" s="1247">
        <f t="shared" si="3"/>
        <v>0.30083385476035429</v>
      </c>
    </row>
    <row r="26" spans="1:12" ht="35.1" customHeight="1">
      <c r="A26" s="1661">
        <v>19</v>
      </c>
      <c r="B26" s="1664">
        <v>750</v>
      </c>
      <c r="C26" s="1665" t="s">
        <v>84</v>
      </c>
      <c r="D26" s="1260" t="s">
        <v>819</v>
      </c>
      <c r="E26" s="1259">
        <v>10553000</v>
      </c>
      <c r="F26" s="1658">
        <f>SUM(E26:E28)</f>
        <v>96008000</v>
      </c>
      <c r="G26" s="1258">
        <v>21558930</v>
      </c>
      <c r="H26" s="1651">
        <f>SUM(G26:G28)</f>
        <v>122650854</v>
      </c>
      <c r="I26" s="1258">
        <v>10529118.220000001</v>
      </c>
      <c r="J26" s="1687">
        <f>I26+I27+I28</f>
        <v>75636182.079999998</v>
      </c>
      <c r="K26" s="1297">
        <f t="shared" si="2"/>
        <v>0.99773696768691378</v>
      </c>
      <c r="L26" s="1296">
        <f t="shared" si="3"/>
        <v>0.48838779197297827</v>
      </c>
    </row>
    <row r="27" spans="1:12" ht="35.1" customHeight="1">
      <c r="A27" s="1662"/>
      <c r="B27" s="1631"/>
      <c r="C27" s="1633"/>
      <c r="D27" s="1303" t="s">
        <v>823</v>
      </c>
      <c r="E27" s="1278">
        <v>83063000</v>
      </c>
      <c r="F27" s="1659"/>
      <c r="G27" s="1277">
        <v>98699924</v>
      </c>
      <c r="H27" s="1652"/>
      <c r="I27" s="1277">
        <v>64480694.899999999</v>
      </c>
      <c r="J27" s="1669"/>
      <c r="K27" s="1319">
        <f t="shared" si="2"/>
        <v>0.77628661257118092</v>
      </c>
      <c r="L27" s="1274">
        <f t="shared" si="3"/>
        <v>0.65330035005903342</v>
      </c>
    </row>
    <row r="28" spans="1:12" ht="35.1" customHeight="1" thickBot="1">
      <c r="A28" s="1692"/>
      <c r="B28" s="1632"/>
      <c r="C28" s="1634"/>
      <c r="D28" s="1332" t="s">
        <v>822</v>
      </c>
      <c r="E28" s="1266">
        <v>2392000</v>
      </c>
      <c r="F28" s="1660"/>
      <c r="G28" s="1265">
        <v>2392000</v>
      </c>
      <c r="H28" s="1679"/>
      <c r="I28" s="1277">
        <v>626368.96</v>
      </c>
      <c r="J28" s="1688"/>
      <c r="K28" s="1319">
        <f t="shared" si="2"/>
        <v>0.26185993311036787</v>
      </c>
      <c r="L28" s="1274">
        <f t="shared" si="3"/>
        <v>0.26185993311036787</v>
      </c>
    </row>
    <row r="29" spans="1:12" s="1409" customFormat="1" ht="35.1" customHeight="1">
      <c r="A29" s="1642">
        <v>20</v>
      </c>
      <c r="B29" s="1378">
        <v>150</v>
      </c>
      <c r="C29" s="1384" t="s">
        <v>376</v>
      </c>
      <c r="D29" s="1260" t="s">
        <v>820</v>
      </c>
      <c r="E29" s="1259">
        <v>1428376000</v>
      </c>
      <c r="F29" s="1638">
        <f>SUM(E29:E33)</f>
        <v>1592839000</v>
      </c>
      <c r="G29" s="1258">
        <v>538276000</v>
      </c>
      <c r="H29" s="1640">
        <f>SUM(G29:G33)</f>
        <v>617188760</v>
      </c>
      <c r="I29" s="1258">
        <v>394399172.48000002</v>
      </c>
      <c r="J29" s="1640">
        <f>SUM(I29:I33)</f>
        <v>423308500.81999999</v>
      </c>
      <c r="K29" s="1297">
        <f t="shared" si="2"/>
        <v>0.27611719356808012</v>
      </c>
      <c r="L29" s="1296">
        <f t="shared" si="3"/>
        <v>0.73270807630286328</v>
      </c>
    </row>
    <row r="30" spans="1:12" ht="35.1" customHeight="1">
      <c r="A30" s="1643"/>
      <c r="B30" s="1375">
        <v>500</v>
      </c>
      <c r="C30" s="1391" t="s">
        <v>381</v>
      </c>
      <c r="D30" s="1303" t="s">
        <v>820</v>
      </c>
      <c r="E30" s="1278">
        <v>114751000</v>
      </c>
      <c r="F30" s="1639"/>
      <c r="G30" s="1277">
        <v>30329760</v>
      </c>
      <c r="H30" s="1641"/>
      <c r="I30" s="1277">
        <v>11243949.27</v>
      </c>
      <c r="J30" s="1641"/>
      <c r="K30" s="1319">
        <f t="shared" si="2"/>
        <v>9.798563210778119E-2</v>
      </c>
      <c r="L30" s="1274">
        <f t="shared" si="3"/>
        <v>0.37072331828540678</v>
      </c>
    </row>
    <row r="31" spans="1:12" ht="35.1" customHeight="1">
      <c r="A31" s="1390"/>
      <c r="B31" s="1631">
        <v>750</v>
      </c>
      <c r="C31" s="1633" t="s">
        <v>84</v>
      </c>
      <c r="D31" s="1303" t="s">
        <v>819</v>
      </c>
      <c r="E31" s="1278">
        <v>872000</v>
      </c>
      <c r="F31" s="1251"/>
      <c r="G31" s="1277">
        <v>872000</v>
      </c>
      <c r="H31" s="1389"/>
      <c r="I31" s="1277">
        <v>11559.7</v>
      </c>
      <c r="J31" s="1389"/>
      <c r="K31" s="1319">
        <f t="shared" si="2"/>
        <v>1.3256536697247707E-2</v>
      </c>
      <c r="L31" s="1408">
        <f t="shared" si="3"/>
        <v>1.3256536697247707E-2</v>
      </c>
    </row>
    <row r="32" spans="1:12" ht="35.1" customHeight="1">
      <c r="A32" s="1390"/>
      <c r="B32" s="1631"/>
      <c r="C32" s="1633"/>
      <c r="D32" s="1303" t="s">
        <v>820</v>
      </c>
      <c r="E32" s="1278">
        <v>9364000</v>
      </c>
      <c r="F32" s="1251"/>
      <c r="G32" s="1277">
        <v>8235000</v>
      </c>
      <c r="H32" s="1389"/>
      <c r="I32" s="1277">
        <v>3388019.14</v>
      </c>
      <c r="J32" s="1389"/>
      <c r="K32" s="1319">
        <f t="shared" si="2"/>
        <v>0.36181323579666813</v>
      </c>
      <c r="L32" s="1274">
        <f t="shared" si="3"/>
        <v>0.41141701760777172</v>
      </c>
    </row>
    <row r="33" spans="1:12" ht="35.1" customHeight="1" thickBot="1">
      <c r="A33" s="1388"/>
      <c r="B33" s="1632"/>
      <c r="C33" s="1634"/>
      <c r="D33" s="1332" t="s">
        <v>823</v>
      </c>
      <c r="E33" s="1266">
        <v>39476000</v>
      </c>
      <c r="F33" s="1387"/>
      <c r="G33" s="1265">
        <v>39476000</v>
      </c>
      <c r="H33" s="1385"/>
      <c r="I33" s="1265">
        <v>14265800.229999997</v>
      </c>
      <c r="J33" s="1385"/>
      <c r="K33" s="1272">
        <f t="shared" si="2"/>
        <v>0.36137907158780008</v>
      </c>
      <c r="L33" s="1247">
        <f t="shared" si="3"/>
        <v>0.36137907158780008</v>
      </c>
    </row>
    <row r="34" spans="1:12" ht="35.1" customHeight="1">
      <c r="A34" s="1716">
        <v>21</v>
      </c>
      <c r="B34" s="1664">
        <v>600</v>
      </c>
      <c r="C34" s="1665" t="s">
        <v>385</v>
      </c>
      <c r="D34" s="1260" t="s">
        <v>819</v>
      </c>
      <c r="E34" s="1259">
        <v>171269000</v>
      </c>
      <c r="F34" s="1719">
        <f>SUM(E34:E42)</f>
        <v>177452000</v>
      </c>
      <c r="G34" s="1258">
        <v>242744868</v>
      </c>
      <c r="H34" s="1689">
        <f>SUM(G34:G42)</f>
        <v>248761184</v>
      </c>
      <c r="I34" s="1337">
        <v>97325294.120000005</v>
      </c>
      <c r="J34" s="1689">
        <f>SUM(I34:I42)</f>
        <v>99723071.570000008</v>
      </c>
      <c r="K34" s="1297">
        <f t="shared" si="2"/>
        <v>0.56825983756546716</v>
      </c>
      <c r="L34" s="1342">
        <f t="shared" si="3"/>
        <v>0.40093656735927369</v>
      </c>
    </row>
    <row r="35" spans="1:12" ht="35.1" customHeight="1">
      <c r="A35" s="1717"/>
      <c r="B35" s="1655"/>
      <c r="C35" s="1657"/>
      <c r="D35" s="1332" t="s">
        <v>823</v>
      </c>
      <c r="E35" s="1323"/>
      <c r="F35" s="1720"/>
      <c r="G35" s="1322">
        <v>266163</v>
      </c>
      <c r="H35" s="1685"/>
      <c r="I35" s="1277">
        <v>119257.42</v>
      </c>
      <c r="J35" s="1685"/>
      <c r="K35" s="1275">
        <v>0</v>
      </c>
      <c r="L35" s="1274">
        <f t="shared" si="3"/>
        <v>0.44806160134954898</v>
      </c>
    </row>
    <row r="36" spans="1:12" ht="35.1" customHeight="1">
      <c r="A36" s="1717"/>
      <c r="B36" s="1631"/>
      <c r="C36" s="1633"/>
      <c r="D36" s="1303" t="s">
        <v>841</v>
      </c>
      <c r="E36" s="1278">
        <v>1269000</v>
      </c>
      <c r="F36" s="1720"/>
      <c r="G36" s="1277">
        <v>1269000</v>
      </c>
      <c r="H36" s="1685"/>
      <c r="I36" s="1305">
        <v>0</v>
      </c>
      <c r="J36" s="1685"/>
      <c r="K36" s="1275">
        <v>0</v>
      </c>
      <c r="L36" s="1304">
        <v>0</v>
      </c>
    </row>
    <row r="37" spans="1:12" ht="35.1" customHeight="1">
      <c r="A37" s="1717"/>
      <c r="B37" s="1631"/>
      <c r="C37" s="1633"/>
      <c r="D37" s="1303" t="s">
        <v>822</v>
      </c>
      <c r="E37" s="1278">
        <v>1301000</v>
      </c>
      <c r="F37" s="1720"/>
      <c r="G37" s="1277">
        <v>2019145</v>
      </c>
      <c r="H37" s="1685"/>
      <c r="I37" s="1277">
        <v>1349348.6</v>
      </c>
      <c r="J37" s="1685"/>
      <c r="K37" s="1319">
        <f>I37/E37</f>
        <v>1.0371626441199078</v>
      </c>
      <c r="L37" s="1274">
        <f>I37/G37</f>
        <v>0.66827721634652293</v>
      </c>
    </row>
    <row r="38" spans="1:12" ht="45" customHeight="1">
      <c r="A38" s="1717"/>
      <c r="B38" s="1631"/>
      <c r="C38" s="1633"/>
      <c r="D38" s="1303" t="s">
        <v>839</v>
      </c>
      <c r="E38" s="1278">
        <v>2628000</v>
      </c>
      <c r="F38" s="1720"/>
      <c r="G38" s="1277">
        <v>873500</v>
      </c>
      <c r="H38" s="1685"/>
      <c r="I38" s="1320">
        <v>167930.78</v>
      </c>
      <c r="J38" s="1685"/>
      <c r="K38" s="1319">
        <f>I38/E38</f>
        <v>6.3900601217656006E-2</v>
      </c>
      <c r="L38" s="1274">
        <f>I38/G38</f>
        <v>0.19225046365197482</v>
      </c>
    </row>
    <row r="39" spans="1:12" ht="35.1" customHeight="1">
      <c r="A39" s="1717"/>
      <c r="B39" s="1631">
        <v>750</v>
      </c>
      <c r="C39" s="1633" t="s">
        <v>84</v>
      </c>
      <c r="D39" s="1303" t="s">
        <v>819</v>
      </c>
      <c r="E39" s="1278">
        <v>610000</v>
      </c>
      <c r="F39" s="1720"/>
      <c r="G39" s="1277">
        <v>610000</v>
      </c>
      <c r="H39" s="1685"/>
      <c r="I39" s="1320">
        <v>476410.83</v>
      </c>
      <c r="J39" s="1685"/>
      <c r="K39" s="1319">
        <f>I39/E39</f>
        <v>0.78100136065573778</v>
      </c>
      <c r="L39" s="1274">
        <f>I39/G39</f>
        <v>0.78100136065573778</v>
      </c>
    </row>
    <row r="40" spans="1:12" ht="35.1" customHeight="1">
      <c r="A40" s="1717"/>
      <c r="B40" s="1631"/>
      <c r="C40" s="1633"/>
      <c r="D40" s="1332" t="s">
        <v>823</v>
      </c>
      <c r="E40" s="1266"/>
      <c r="F40" s="1720"/>
      <c r="G40" s="1265">
        <v>200062</v>
      </c>
      <c r="H40" s="1685"/>
      <c r="I40" s="1320">
        <v>138369.78</v>
      </c>
      <c r="J40" s="1685"/>
      <c r="K40" s="1275">
        <v>0</v>
      </c>
      <c r="L40" s="1274">
        <f>I40/G40</f>
        <v>0.69163449330707483</v>
      </c>
    </row>
    <row r="41" spans="1:12" ht="35.1" customHeight="1">
      <c r="A41" s="1717"/>
      <c r="B41" s="1631"/>
      <c r="C41" s="1633"/>
      <c r="D41" s="1303" t="s">
        <v>841</v>
      </c>
      <c r="E41" s="1278">
        <v>375000</v>
      </c>
      <c r="F41" s="1720"/>
      <c r="G41" s="1277">
        <v>375000</v>
      </c>
      <c r="H41" s="1685"/>
      <c r="I41" s="1305">
        <v>0</v>
      </c>
      <c r="J41" s="1685"/>
      <c r="K41" s="1275">
        <v>0</v>
      </c>
      <c r="L41" s="1304">
        <v>0</v>
      </c>
    </row>
    <row r="42" spans="1:12" ht="35.1" customHeight="1" thickBot="1">
      <c r="A42" s="1718"/>
      <c r="B42" s="1380">
        <v>801</v>
      </c>
      <c r="C42" s="1405" t="s">
        <v>116</v>
      </c>
      <c r="D42" s="1299" t="s">
        <v>822</v>
      </c>
      <c r="E42" s="1251"/>
      <c r="F42" s="1721"/>
      <c r="G42" s="1250">
        <v>403446</v>
      </c>
      <c r="H42" s="1686"/>
      <c r="I42" s="1407">
        <v>146460.04</v>
      </c>
      <c r="J42" s="1686"/>
      <c r="K42" s="1275">
        <v>0</v>
      </c>
      <c r="L42" s="1274">
        <f t="shared" ref="L42:L82" si="4">I42/G42</f>
        <v>0.36302265978594411</v>
      </c>
    </row>
    <row r="43" spans="1:12" ht="35.1" customHeight="1">
      <c r="A43" s="1661">
        <v>24</v>
      </c>
      <c r="B43" s="1664">
        <v>801</v>
      </c>
      <c r="C43" s="1665" t="s">
        <v>116</v>
      </c>
      <c r="D43" s="1260" t="s">
        <v>819</v>
      </c>
      <c r="E43" s="1259">
        <v>123588000</v>
      </c>
      <c r="F43" s="1658">
        <f>SUM(E43:E48)</f>
        <v>413062000</v>
      </c>
      <c r="G43" s="1258">
        <v>153607672</v>
      </c>
      <c r="H43" s="1651">
        <f>SUM(G43:G48)</f>
        <v>755909288</v>
      </c>
      <c r="I43" s="1258">
        <v>122515065.27</v>
      </c>
      <c r="J43" s="1687">
        <f>SUM(I43:I48)</f>
        <v>483560287.79999995</v>
      </c>
      <c r="K43" s="1297">
        <f>I43/E43</f>
        <v>0.99131845543256625</v>
      </c>
      <c r="L43" s="1296">
        <f t="shared" si="4"/>
        <v>0.79758428517815172</v>
      </c>
    </row>
    <row r="44" spans="1:12" ht="35.1" customHeight="1">
      <c r="A44" s="1662"/>
      <c r="B44" s="1631"/>
      <c r="C44" s="1633"/>
      <c r="D44" s="1303" t="s">
        <v>822</v>
      </c>
      <c r="E44" s="1278">
        <v>26000</v>
      </c>
      <c r="F44" s="1659"/>
      <c r="G44" s="1277">
        <v>399527</v>
      </c>
      <c r="H44" s="1652"/>
      <c r="I44" s="1277">
        <v>235999.69</v>
      </c>
      <c r="J44" s="1669"/>
      <c r="K44" s="1319">
        <f>I44/E44</f>
        <v>9.0769111538461544</v>
      </c>
      <c r="L44" s="1274">
        <f t="shared" si="4"/>
        <v>0.59069772505988327</v>
      </c>
    </row>
    <row r="45" spans="1:12" ht="39.950000000000003" customHeight="1">
      <c r="A45" s="1662"/>
      <c r="B45" s="1631"/>
      <c r="C45" s="1633"/>
      <c r="D45" s="1303" t="s">
        <v>836</v>
      </c>
      <c r="E45" s="1278"/>
      <c r="F45" s="1659"/>
      <c r="G45" s="1277">
        <v>441551</v>
      </c>
      <c r="H45" s="1652"/>
      <c r="I45" s="1320">
        <v>393059.48000000004</v>
      </c>
      <c r="J45" s="1669"/>
      <c r="K45" s="1275">
        <v>0</v>
      </c>
      <c r="L45" s="1274">
        <f t="shared" si="4"/>
        <v>0.89017911860691068</v>
      </c>
    </row>
    <row r="46" spans="1:12" ht="35.1" customHeight="1">
      <c r="A46" s="1662"/>
      <c r="B46" s="1375">
        <v>803</v>
      </c>
      <c r="C46" s="1391" t="s">
        <v>131</v>
      </c>
      <c r="D46" s="1303" t="s">
        <v>819</v>
      </c>
      <c r="E46" s="1278">
        <v>25703000</v>
      </c>
      <c r="F46" s="1659"/>
      <c r="G46" s="1277">
        <v>45555890</v>
      </c>
      <c r="H46" s="1652"/>
      <c r="I46" s="1277">
        <v>35890187.380000003</v>
      </c>
      <c r="J46" s="1669"/>
      <c r="K46" s="1319">
        <f t="shared" ref="K46:K73" si="5">I46/E46</f>
        <v>1.3963423483640043</v>
      </c>
      <c r="L46" s="1274">
        <f t="shared" si="4"/>
        <v>0.78782759770470956</v>
      </c>
    </row>
    <row r="47" spans="1:12" ht="35.1" customHeight="1">
      <c r="A47" s="1662"/>
      <c r="B47" s="1631">
        <v>921</v>
      </c>
      <c r="C47" s="1633" t="s">
        <v>738</v>
      </c>
      <c r="D47" s="1303" t="s">
        <v>819</v>
      </c>
      <c r="E47" s="1278">
        <v>256433000</v>
      </c>
      <c r="F47" s="1659"/>
      <c r="G47" s="1277">
        <v>548357826</v>
      </c>
      <c r="H47" s="1652"/>
      <c r="I47" s="1277">
        <v>324436106.22999996</v>
      </c>
      <c r="J47" s="1669"/>
      <c r="K47" s="1319">
        <f t="shared" si="5"/>
        <v>1.2651885920688832</v>
      </c>
      <c r="L47" s="1274">
        <f t="shared" si="4"/>
        <v>0.59165036194814868</v>
      </c>
    </row>
    <row r="48" spans="1:12" ht="35.1" customHeight="1" thickBot="1">
      <c r="A48" s="1663"/>
      <c r="B48" s="1635"/>
      <c r="C48" s="1667"/>
      <c r="D48" s="1328" t="s">
        <v>823</v>
      </c>
      <c r="E48" s="1289">
        <v>7312000</v>
      </c>
      <c r="F48" s="1666"/>
      <c r="G48" s="1288">
        <v>7546822</v>
      </c>
      <c r="H48" s="1653"/>
      <c r="I48" s="1288">
        <v>89869.75</v>
      </c>
      <c r="J48" s="1670"/>
      <c r="K48" s="1286">
        <f t="shared" si="5"/>
        <v>1.2290720733041575E-2</v>
      </c>
      <c r="L48" s="1271">
        <f t="shared" si="4"/>
        <v>1.1908290668575461E-2</v>
      </c>
    </row>
    <row r="49" spans="1:12" ht="35.1" customHeight="1" thickBot="1">
      <c r="A49" s="1406">
        <v>27</v>
      </c>
      <c r="B49" s="1380">
        <v>750</v>
      </c>
      <c r="C49" s="1405" t="s">
        <v>84</v>
      </c>
      <c r="D49" s="1299" t="s">
        <v>823</v>
      </c>
      <c r="E49" s="1251">
        <v>1220566000</v>
      </c>
      <c r="F49" s="1284">
        <v>1220566000</v>
      </c>
      <c r="G49" s="1250">
        <v>1220123000</v>
      </c>
      <c r="H49" s="1250">
        <f>G49</f>
        <v>1220123000</v>
      </c>
      <c r="I49" s="1250">
        <v>416260860.44999999</v>
      </c>
      <c r="J49" s="1389">
        <f>I49</f>
        <v>416260860.44999999</v>
      </c>
      <c r="K49" s="1357">
        <f t="shared" si="5"/>
        <v>0.34103920676964622</v>
      </c>
      <c r="L49" s="1349">
        <f t="shared" si="4"/>
        <v>0.34116303065346687</v>
      </c>
    </row>
    <row r="50" spans="1:12" ht="35.1" customHeight="1">
      <c r="A50" s="1661">
        <v>28</v>
      </c>
      <c r="B50" s="1664">
        <v>730</v>
      </c>
      <c r="C50" s="1665" t="s">
        <v>112</v>
      </c>
      <c r="D50" s="1260" t="s">
        <v>820</v>
      </c>
      <c r="E50" s="1259">
        <v>1250446000</v>
      </c>
      <c r="F50" s="1658">
        <f>SUM(E50:E53)</f>
        <v>1261552000</v>
      </c>
      <c r="G50" s="1258">
        <v>1250446000</v>
      </c>
      <c r="H50" s="1651">
        <f>SUM(G50:G53)</f>
        <v>1261601000</v>
      </c>
      <c r="I50" s="1258">
        <v>1157665311.3200002</v>
      </c>
      <c r="J50" s="1687">
        <f>SUM(I50:I53)</f>
        <v>1166900930.5800004</v>
      </c>
      <c r="K50" s="1297">
        <f t="shared" si="5"/>
        <v>0.92580192292989871</v>
      </c>
      <c r="L50" s="1296">
        <f t="shared" si="4"/>
        <v>0.92580192292989871</v>
      </c>
    </row>
    <row r="51" spans="1:12" ht="35.1" customHeight="1">
      <c r="A51" s="1662"/>
      <c r="B51" s="1693"/>
      <c r="C51" s="1633"/>
      <c r="D51" s="1303" t="s">
        <v>823</v>
      </c>
      <c r="E51" s="1278">
        <v>9132000</v>
      </c>
      <c r="F51" s="1659"/>
      <c r="G51" s="1277">
        <v>9172000</v>
      </c>
      <c r="H51" s="1652"/>
      <c r="I51" s="1277">
        <v>8294035.4500000002</v>
      </c>
      <c r="J51" s="1669"/>
      <c r="K51" s="1319">
        <f t="shared" si="5"/>
        <v>0.90823866075339466</v>
      </c>
      <c r="L51" s="1274">
        <f t="shared" si="4"/>
        <v>0.90427774204099431</v>
      </c>
    </row>
    <row r="52" spans="1:12" ht="35.1" customHeight="1">
      <c r="A52" s="1662"/>
      <c r="B52" s="1631">
        <v>750</v>
      </c>
      <c r="C52" s="1633" t="s">
        <v>84</v>
      </c>
      <c r="D52" s="1303" t="s">
        <v>820</v>
      </c>
      <c r="E52" s="1278">
        <v>1634000</v>
      </c>
      <c r="F52" s="1659"/>
      <c r="G52" s="1277">
        <v>1634000</v>
      </c>
      <c r="H52" s="1652"/>
      <c r="I52" s="1277">
        <v>706312.87999999989</v>
      </c>
      <c r="J52" s="1669"/>
      <c r="K52" s="1319">
        <f t="shared" si="5"/>
        <v>0.43226002447980411</v>
      </c>
      <c r="L52" s="1274">
        <f t="shared" si="4"/>
        <v>0.43226002447980411</v>
      </c>
    </row>
    <row r="53" spans="1:12" ht="35.1" customHeight="1" thickBot="1">
      <c r="A53" s="1663"/>
      <c r="B53" s="1635"/>
      <c r="C53" s="1667"/>
      <c r="D53" s="1328" t="s">
        <v>823</v>
      </c>
      <c r="E53" s="1289">
        <v>340000</v>
      </c>
      <c r="F53" s="1666"/>
      <c r="G53" s="1288">
        <v>349000</v>
      </c>
      <c r="H53" s="1653"/>
      <c r="I53" s="1288">
        <v>235270.93000000002</v>
      </c>
      <c r="J53" s="1670"/>
      <c r="K53" s="1286">
        <f t="shared" si="5"/>
        <v>0.69197332352941188</v>
      </c>
      <c r="L53" s="1271">
        <f t="shared" si="4"/>
        <v>0.67412873925501438</v>
      </c>
    </row>
    <row r="54" spans="1:12" ht="35.1" customHeight="1" thickBot="1">
      <c r="A54" s="1406">
        <v>30</v>
      </c>
      <c r="B54" s="1380">
        <v>801</v>
      </c>
      <c r="C54" s="1405" t="s">
        <v>116</v>
      </c>
      <c r="D54" s="1299" t="s">
        <v>822</v>
      </c>
      <c r="E54" s="1251">
        <v>148334000</v>
      </c>
      <c r="F54" s="1284">
        <v>148334000</v>
      </c>
      <c r="G54" s="1250">
        <v>151199620</v>
      </c>
      <c r="H54" s="1250">
        <f>G54</f>
        <v>151199620</v>
      </c>
      <c r="I54" s="1250">
        <v>115676818.74000001</v>
      </c>
      <c r="J54" s="1389">
        <f>I54</f>
        <v>115676818.74000001</v>
      </c>
      <c r="K54" s="1357">
        <f t="shared" si="5"/>
        <v>0.77984021694284522</v>
      </c>
      <c r="L54" s="1349">
        <f t="shared" si="4"/>
        <v>0.765060247770464</v>
      </c>
    </row>
    <row r="55" spans="1:12" ht="35.1" customHeight="1">
      <c r="A55" s="1661">
        <v>31</v>
      </c>
      <c r="B55" s="1378">
        <v>750</v>
      </c>
      <c r="C55" s="1384" t="s">
        <v>84</v>
      </c>
      <c r="D55" s="1260" t="s">
        <v>822</v>
      </c>
      <c r="E55" s="1259">
        <v>9298000</v>
      </c>
      <c r="F55" s="1658">
        <f>SUM(E55:E73)</f>
        <v>605043000</v>
      </c>
      <c r="G55" s="1258">
        <v>7226881</v>
      </c>
      <c r="H55" s="1651">
        <f>SUM(G55:G73)</f>
        <v>817916857</v>
      </c>
      <c r="I55" s="1258">
        <v>58447.439999999995</v>
      </c>
      <c r="J55" s="1687">
        <f>SUM(I55:I73)</f>
        <v>750747251.44999993</v>
      </c>
      <c r="K55" s="1297">
        <f t="shared" si="5"/>
        <v>6.2860228006022794E-3</v>
      </c>
      <c r="L55" s="1296">
        <f t="shared" si="4"/>
        <v>8.0875055227836185E-3</v>
      </c>
    </row>
    <row r="56" spans="1:12" ht="35.1" customHeight="1">
      <c r="A56" s="1662"/>
      <c r="B56" s="1631">
        <v>853</v>
      </c>
      <c r="C56" s="1634" t="s">
        <v>734</v>
      </c>
      <c r="D56" s="1303" t="s">
        <v>819</v>
      </c>
      <c r="E56" s="1278">
        <v>4993000</v>
      </c>
      <c r="F56" s="1659"/>
      <c r="G56" s="1277">
        <v>4122227</v>
      </c>
      <c r="H56" s="1652"/>
      <c r="I56" s="1277">
        <v>423292.45</v>
      </c>
      <c r="J56" s="1669"/>
      <c r="K56" s="1319">
        <f t="shared" si="5"/>
        <v>8.4777178049268972E-2</v>
      </c>
      <c r="L56" s="1274">
        <f t="shared" si="4"/>
        <v>0.10268538098459887</v>
      </c>
    </row>
    <row r="57" spans="1:12" ht="35.1" customHeight="1">
      <c r="A57" s="1662"/>
      <c r="B57" s="1631"/>
      <c r="C57" s="1656"/>
      <c r="D57" s="1303" t="s">
        <v>822</v>
      </c>
      <c r="E57" s="1278">
        <v>503820000</v>
      </c>
      <c r="F57" s="1659"/>
      <c r="G57" s="1277">
        <v>549944657</v>
      </c>
      <c r="H57" s="1652"/>
      <c r="I57" s="1277">
        <v>494552933.21999997</v>
      </c>
      <c r="J57" s="1669"/>
      <c r="K57" s="1319">
        <f t="shared" si="5"/>
        <v>0.98160639359294977</v>
      </c>
      <c r="L57" s="1274">
        <f t="shared" si="4"/>
        <v>0.89927763989531762</v>
      </c>
    </row>
    <row r="58" spans="1:12" ht="39.950000000000003" customHeight="1">
      <c r="A58" s="1662"/>
      <c r="B58" s="1631"/>
      <c r="C58" s="1656"/>
      <c r="D58" s="1332" t="s">
        <v>824</v>
      </c>
      <c r="E58" s="1278">
        <v>6236000</v>
      </c>
      <c r="F58" s="1659"/>
      <c r="G58" s="1277">
        <v>15360085</v>
      </c>
      <c r="H58" s="1652"/>
      <c r="I58" s="1320">
        <v>15360084.33</v>
      </c>
      <c r="J58" s="1669"/>
      <c r="K58" s="1319">
        <f t="shared" si="5"/>
        <v>2.4631309060295061</v>
      </c>
      <c r="L58" s="1274">
        <f t="shared" si="4"/>
        <v>0.99999995638044969</v>
      </c>
    </row>
    <row r="59" spans="1:12" ht="39.950000000000003" customHeight="1">
      <c r="A59" s="1662"/>
      <c r="B59" s="1631"/>
      <c r="C59" s="1656"/>
      <c r="D59" s="1303" t="s">
        <v>825</v>
      </c>
      <c r="E59" s="1278">
        <v>5668000</v>
      </c>
      <c r="F59" s="1659"/>
      <c r="G59" s="1277">
        <v>20581449</v>
      </c>
      <c r="H59" s="1652"/>
      <c r="I59" s="1320">
        <v>20581447.489999998</v>
      </c>
      <c r="J59" s="1669"/>
      <c r="K59" s="1319">
        <f t="shared" si="5"/>
        <v>3.631165753352152</v>
      </c>
      <c r="L59" s="1274">
        <f t="shared" si="4"/>
        <v>0.99999992663295956</v>
      </c>
    </row>
    <row r="60" spans="1:12" ht="39.950000000000003" customHeight="1">
      <c r="A60" s="1662"/>
      <c r="B60" s="1631"/>
      <c r="C60" s="1656"/>
      <c r="D60" s="1303" t="s">
        <v>826</v>
      </c>
      <c r="E60" s="1278">
        <v>8105000</v>
      </c>
      <c r="F60" s="1659"/>
      <c r="G60" s="1277">
        <v>38827957</v>
      </c>
      <c r="H60" s="1652"/>
      <c r="I60" s="1329">
        <v>37917456.239999995</v>
      </c>
      <c r="J60" s="1669"/>
      <c r="K60" s="1319">
        <f t="shared" si="5"/>
        <v>4.6782796101172108</v>
      </c>
      <c r="L60" s="1274">
        <f t="shared" si="4"/>
        <v>0.97655038198378541</v>
      </c>
    </row>
    <row r="61" spans="1:12" ht="35.1" customHeight="1">
      <c r="A61" s="1662"/>
      <c r="B61" s="1631"/>
      <c r="C61" s="1656"/>
      <c r="D61" s="1303" t="s">
        <v>882</v>
      </c>
      <c r="E61" s="1278">
        <v>2120000</v>
      </c>
      <c r="F61" s="1659"/>
      <c r="G61" s="1277">
        <v>6439251</v>
      </c>
      <c r="H61" s="1652"/>
      <c r="I61" s="1320">
        <v>6439249.7199999997</v>
      </c>
      <c r="J61" s="1669"/>
      <c r="K61" s="1319">
        <f t="shared" si="5"/>
        <v>3.0373819433962264</v>
      </c>
      <c r="L61" s="1274">
        <f t="shared" si="4"/>
        <v>0.99999980121911691</v>
      </c>
    </row>
    <row r="62" spans="1:12" ht="39.950000000000003" customHeight="1">
      <c r="A62" s="1662"/>
      <c r="B62" s="1631"/>
      <c r="C62" s="1656"/>
      <c r="D62" s="1303" t="s">
        <v>828</v>
      </c>
      <c r="E62" s="1278">
        <v>5379000</v>
      </c>
      <c r="F62" s="1659"/>
      <c r="G62" s="1277">
        <v>15197496</v>
      </c>
      <c r="H62" s="1652"/>
      <c r="I62" s="1320">
        <v>15197495.369999999</v>
      </c>
      <c r="J62" s="1669"/>
      <c r="K62" s="1319">
        <f t="shared" si="5"/>
        <v>2.8253384216397097</v>
      </c>
      <c r="L62" s="1274">
        <f t="shared" si="4"/>
        <v>0.99999995854580248</v>
      </c>
    </row>
    <row r="63" spans="1:12" ht="39.950000000000003" customHeight="1">
      <c r="A63" s="1662"/>
      <c r="B63" s="1631"/>
      <c r="C63" s="1656"/>
      <c r="D63" s="1303" t="s">
        <v>829</v>
      </c>
      <c r="E63" s="1278">
        <v>5293000</v>
      </c>
      <c r="F63" s="1659"/>
      <c r="G63" s="1277">
        <v>21310514</v>
      </c>
      <c r="H63" s="1652"/>
      <c r="I63" s="1320">
        <v>21310512.420000002</v>
      </c>
      <c r="J63" s="1669"/>
      <c r="K63" s="1319">
        <f t="shared" si="5"/>
        <v>4.0261689816739095</v>
      </c>
      <c r="L63" s="1274">
        <f t="shared" si="4"/>
        <v>0.99999992585819386</v>
      </c>
    </row>
    <row r="64" spans="1:12" ht="39.950000000000003" customHeight="1">
      <c r="A64" s="1662"/>
      <c r="B64" s="1631"/>
      <c r="C64" s="1656"/>
      <c r="D64" s="1303" t="s">
        <v>830</v>
      </c>
      <c r="E64" s="1278">
        <v>8081000</v>
      </c>
      <c r="F64" s="1659"/>
      <c r="G64" s="1277">
        <v>22193799</v>
      </c>
      <c r="H64" s="1652"/>
      <c r="I64" s="1320">
        <v>22193797.75</v>
      </c>
      <c r="J64" s="1669"/>
      <c r="K64" s="1319">
        <f t="shared" si="5"/>
        <v>2.7464172441529513</v>
      </c>
      <c r="L64" s="1274">
        <f t="shared" si="4"/>
        <v>0.99999994367796163</v>
      </c>
    </row>
    <row r="65" spans="1:12" ht="39.950000000000003" customHeight="1">
      <c r="A65" s="1662"/>
      <c r="B65" s="1631"/>
      <c r="C65" s="1656"/>
      <c r="D65" s="1303" t="s">
        <v>831</v>
      </c>
      <c r="E65" s="1278">
        <v>2968000</v>
      </c>
      <c r="F65" s="1659"/>
      <c r="G65" s="1277">
        <v>13129680</v>
      </c>
      <c r="H65" s="1652"/>
      <c r="I65" s="1320">
        <v>13129679.16</v>
      </c>
      <c r="J65" s="1669"/>
      <c r="K65" s="1319">
        <f t="shared" si="5"/>
        <v>4.423746347708895</v>
      </c>
      <c r="L65" s="1274">
        <f t="shared" si="4"/>
        <v>0.99999993602281245</v>
      </c>
    </row>
    <row r="66" spans="1:12" ht="39.950000000000003" customHeight="1">
      <c r="A66" s="1662"/>
      <c r="B66" s="1631"/>
      <c r="C66" s="1656"/>
      <c r="D66" s="1303" t="s">
        <v>832</v>
      </c>
      <c r="E66" s="1278">
        <v>4057000</v>
      </c>
      <c r="F66" s="1659"/>
      <c r="G66" s="1277">
        <v>11302977</v>
      </c>
      <c r="H66" s="1652"/>
      <c r="I66" s="1320">
        <v>11302976.59</v>
      </c>
      <c r="J66" s="1669"/>
      <c r="K66" s="1319">
        <f t="shared" si="5"/>
        <v>2.7860430342617697</v>
      </c>
      <c r="L66" s="1274">
        <f t="shared" si="4"/>
        <v>0.99999996372637046</v>
      </c>
    </row>
    <row r="67" spans="1:12" ht="39.950000000000003" customHeight="1">
      <c r="A67" s="1662"/>
      <c r="B67" s="1631"/>
      <c r="C67" s="1656"/>
      <c r="D67" s="1303" t="s">
        <v>833</v>
      </c>
      <c r="E67" s="1278">
        <v>1985000</v>
      </c>
      <c r="F67" s="1659"/>
      <c r="G67" s="1277">
        <v>4098004</v>
      </c>
      <c r="H67" s="1652"/>
      <c r="I67" s="1320">
        <v>4098003.51</v>
      </c>
      <c r="J67" s="1669"/>
      <c r="K67" s="1319">
        <f t="shared" si="5"/>
        <v>2.064485395465995</v>
      </c>
      <c r="L67" s="1274">
        <f t="shared" si="4"/>
        <v>0.99999988042959442</v>
      </c>
    </row>
    <row r="68" spans="1:12" ht="39.950000000000003" customHeight="1">
      <c r="A68" s="1662"/>
      <c r="B68" s="1631"/>
      <c r="C68" s="1656"/>
      <c r="D68" s="1303" t="s">
        <v>834</v>
      </c>
      <c r="E68" s="1278">
        <v>7931000</v>
      </c>
      <c r="F68" s="1659"/>
      <c r="G68" s="1277">
        <v>14492076</v>
      </c>
      <c r="H68" s="1652"/>
      <c r="I68" s="1320">
        <v>14492075.550000001</v>
      </c>
      <c r="J68" s="1669"/>
      <c r="K68" s="1319">
        <f t="shared" si="5"/>
        <v>1.8272696444332368</v>
      </c>
      <c r="L68" s="1274">
        <f t="shared" si="4"/>
        <v>0.99999996894854826</v>
      </c>
    </row>
    <row r="69" spans="1:12" ht="39.950000000000003" customHeight="1">
      <c r="A69" s="1662"/>
      <c r="B69" s="1631"/>
      <c r="C69" s="1656"/>
      <c r="D69" s="1303" t="s">
        <v>835</v>
      </c>
      <c r="E69" s="1278">
        <v>9090000</v>
      </c>
      <c r="F69" s="1659"/>
      <c r="G69" s="1277">
        <v>18349765</v>
      </c>
      <c r="H69" s="1652"/>
      <c r="I69" s="1320">
        <v>18349764.02</v>
      </c>
      <c r="J69" s="1669"/>
      <c r="K69" s="1319">
        <f t="shared" si="5"/>
        <v>2.018675909790979</v>
      </c>
      <c r="L69" s="1274">
        <f t="shared" si="4"/>
        <v>0.99999994659332148</v>
      </c>
    </row>
    <row r="70" spans="1:12" ht="39.950000000000003" customHeight="1">
      <c r="A70" s="1662"/>
      <c r="B70" s="1631"/>
      <c r="C70" s="1656"/>
      <c r="D70" s="1303" t="s">
        <v>836</v>
      </c>
      <c r="E70" s="1278">
        <v>3717000</v>
      </c>
      <c r="F70" s="1659"/>
      <c r="G70" s="1277">
        <v>3634737</v>
      </c>
      <c r="H70" s="1652"/>
      <c r="I70" s="1320">
        <v>3634736.07</v>
      </c>
      <c r="J70" s="1669"/>
      <c r="K70" s="1319">
        <f t="shared" si="5"/>
        <v>0.97786819209039544</v>
      </c>
      <c r="L70" s="1274">
        <f t="shared" si="4"/>
        <v>0.99999974413554538</v>
      </c>
    </row>
    <row r="71" spans="1:12" ht="39.950000000000003" customHeight="1">
      <c r="A71" s="1662"/>
      <c r="B71" s="1631"/>
      <c r="C71" s="1656"/>
      <c r="D71" s="1303" t="s">
        <v>883</v>
      </c>
      <c r="E71" s="1278">
        <v>6919000</v>
      </c>
      <c r="F71" s="1659"/>
      <c r="G71" s="1277">
        <v>23936167</v>
      </c>
      <c r="H71" s="1652"/>
      <c r="I71" s="1320">
        <v>23936166.329999998</v>
      </c>
      <c r="J71" s="1669"/>
      <c r="K71" s="1319">
        <f t="shared" si="5"/>
        <v>3.4594834990605574</v>
      </c>
      <c r="L71" s="1274">
        <f t="shared" si="4"/>
        <v>0.99999997200888502</v>
      </c>
    </row>
    <row r="72" spans="1:12" ht="35.1" customHeight="1">
      <c r="A72" s="1662"/>
      <c r="B72" s="1631"/>
      <c r="C72" s="1656"/>
      <c r="D72" s="1303" t="s">
        <v>838</v>
      </c>
      <c r="E72" s="1278">
        <v>4840000</v>
      </c>
      <c r="F72" s="1659"/>
      <c r="G72" s="1277">
        <v>17516195</v>
      </c>
      <c r="H72" s="1652"/>
      <c r="I72" s="1320">
        <v>17516194.609999999</v>
      </c>
      <c r="J72" s="1669"/>
      <c r="K72" s="1319">
        <f t="shared" si="5"/>
        <v>3.6190484731404959</v>
      </c>
      <c r="L72" s="1274">
        <f t="shared" si="4"/>
        <v>0.99999997773489047</v>
      </c>
    </row>
    <row r="73" spans="1:12" ht="39.950000000000003" customHeight="1" thickBot="1">
      <c r="A73" s="1663"/>
      <c r="B73" s="1635"/>
      <c r="C73" s="1722"/>
      <c r="D73" s="1328" t="s">
        <v>839</v>
      </c>
      <c r="E73" s="1289">
        <v>4543000</v>
      </c>
      <c r="F73" s="1666"/>
      <c r="G73" s="1288">
        <v>10252940</v>
      </c>
      <c r="H73" s="1653"/>
      <c r="I73" s="1293">
        <v>10252939.18</v>
      </c>
      <c r="J73" s="1670"/>
      <c r="K73" s="1286">
        <f t="shared" si="5"/>
        <v>2.2568653268765133</v>
      </c>
      <c r="L73" s="1271">
        <f t="shared" si="4"/>
        <v>0.99999992002293969</v>
      </c>
    </row>
    <row r="74" spans="1:12" ht="28.5" customHeight="1">
      <c r="A74" s="1642">
        <v>32</v>
      </c>
      <c r="B74" s="1723">
        <v>801</v>
      </c>
      <c r="C74" s="1724" t="s">
        <v>116</v>
      </c>
      <c r="D74" s="1324" t="s">
        <v>819</v>
      </c>
      <c r="E74" s="1259"/>
      <c r="F74" s="1638">
        <f>SUM(E74:E85)</f>
        <v>20143000</v>
      </c>
      <c r="G74" s="1258">
        <v>2702799</v>
      </c>
      <c r="H74" s="1640">
        <f>SUM(G74:G85)</f>
        <v>20252779</v>
      </c>
      <c r="I74" s="1320">
        <v>2698329.81</v>
      </c>
      <c r="J74" s="1640">
        <f>SUM(I74:I85)</f>
        <v>12690859.99</v>
      </c>
      <c r="K74" s="1275">
        <v>0</v>
      </c>
      <c r="L74" s="1371">
        <f t="shared" si="4"/>
        <v>0.9983464586156795</v>
      </c>
    </row>
    <row r="75" spans="1:12" ht="35.1" customHeight="1">
      <c r="A75" s="1643"/>
      <c r="B75" s="1654"/>
      <c r="C75" s="1656"/>
      <c r="D75" s="1324" t="s">
        <v>822</v>
      </c>
      <c r="E75" s="1323">
        <v>3319000</v>
      </c>
      <c r="F75" s="1639"/>
      <c r="G75" s="1322">
        <v>5588630</v>
      </c>
      <c r="H75" s="1641"/>
      <c r="I75" s="1322">
        <v>3965878.69</v>
      </c>
      <c r="J75" s="1641"/>
      <c r="K75" s="1372">
        <f t="shared" ref="K75:K82" si="6">I75/E75</f>
        <v>1.1949016842422415</v>
      </c>
      <c r="L75" s="1371">
        <f t="shared" si="4"/>
        <v>0.70963343252281863</v>
      </c>
    </row>
    <row r="76" spans="1:12" ht="39.950000000000003" customHeight="1">
      <c r="A76" s="1643"/>
      <c r="B76" s="1654"/>
      <c r="C76" s="1656"/>
      <c r="D76" s="1303" t="s">
        <v>826</v>
      </c>
      <c r="E76" s="1278">
        <v>2846000</v>
      </c>
      <c r="F76" s="1639"/>
      <c r="G76" s="1277">
        <v>3354791</v>
      </c>
      <c r="H76" s="1641"/>
      <c r="I76" s="1277">
        <v>1791424.52</v>
      </c>
      <c r="J76" s="1641"/>
      <c r="K76" s="1319">
        <f t="shared" si="6"/>
        <v>0.62945345045678147</v>
      </c>
      <c r="L76" s="1274">
        <f t="shared" si="4"/>
        <v>0.53398990279871383</v>
      </c>
    </row>
    <row r="77" spans="1:12" ht="35.1" customHeight="1">
      <c r="A77" s="1390"/>
      <c r="B77" s="1404"/>
      <c r="C77" s="1379"/>
      <c r="D77" s="1303" t="s">
        <v>882</v>
      </c>
      <c r="E77" s="1278">
        <v>1103000</v>
      </c>
      <c r="F77" s="1251"/>
      <c r="G77" s="1277">
        <v>1575300</v>
      </c>
      <c r="H77" s="1389"/>
      <c r="I77" s="1277">
        <v>469282.66999999993</v>
      </c>
      <c r="J77" s="1389"/>
      <c r="K77" s="1319">
        <f t="shared" si="6"/>
        <v>0.42546026291931088</v>
      </c>
      <c r="L77" s="1274">
        <f t="shared" si="4"/>
        <v>0.29790050783977651</v>
      </c>
    </row>
    <row r="78" spans="1:12" ht="39.950000000000003" customHeight="1">
      <c r="A78" s="1390"/>
      <c r="B78" s="1404"/>
      <c r="C78" s="1379"/>
      <c r="D78" s="1303" t="s">
        <v>828</v>
      </c>
      <c r="E78" s="1278">
        <v>301000</v>
      </c>
      <c r="F78" s="1251"/>
      <c r="G78" s="1277">
        <v>608964</v>
      </c>
      <c r="H78" s="1389"/>
      <c r="I78" s="1320">
        <v>550340.87</v>
      </c>
      <c r="J78" s="1389"/>
      <c r="K78" s="1319">
        <f t="shared" si="6"/>
        <v>1.8283749833887044</v>
      </c>
      <c r="L78" s="1274">
        <f t="shared" si="4"/>
        <v>0.90373301213208002</v>
      </c>
    </row>
    <row r="79" spans="1:12" ht="39.950000000000003" customHeight="1">
      <c r="A79" s="1390"/>
      <c r="B79" s="1404"/>
      <c r="C79" s="1379"/>
      <c r="D79" s="1303" t="s">
        <v>829</v>
      </c>
      <c r="E79" s="1278">
        <v>3187000</v>
      </c>
      <c r="F79" s="1251"/>
      <c r="G79" s="1277">
        <v>567338</v>
      </c>
      <c r="H79" s="1389"/>
      <c r="I79" s="1277">
        <v>83830.880000000005</v>
      </c>
      <c r="J79" s="1389"/>
      <c r="K79" s="1319">
        <f t="shared" si="6"/>
        <v>2.6304010040790714E-2</v>
      </c>
      <c r="L79" s="1274">
        <f t="shared" si="4"/>
        <v>0.14776179279371382</v>
      </c>
    </row>
    <row r="80" spans="1:12" ht="39.950000000000003" customHeight="1">
      <c r="A80" s="1390"/>
      <c r="B80" s="1404"/>
      <c r="C80" s="1379"/>
      <c r="D80" s="1303" t="s">
        <v>830</v>
      </c>
      <c r="E80" s="1278">
        <v>4292000</v>
      </c>
      <c r="F80" s="1251"/>
      <c r="G80" s="1277">
        <v>2188854</v>
      </c>
      <c r="H80" s="1389"/>
      <c r="I80" s="1277">
        <v>585148.13</v>
      </c>
      <c r="J80" s="1389"/>
      <c r="K80" s="1319">
        <f t="shared" si="6"/>
        <v>0.1363346062441752</v>
      </c>
      <c r="L80" s="1274">
        <f t="shared" si="4"/>
        <v>0.26733081786176693</v>
      </c>
    </row>
    <row r="81" spans="1:12" ht="39.950000000000003" customHeight="1">
      <c r="A81" s="1390"/>
      <c r="B81" s="1404"/>
      <c r="C81" s="1379"/>
      <c r="D81" s="1303" t="s">
        <v>832</v>
      </c>
      <c r="E81" s="1278">
        <v>899000</v>
      </c>
      <c r="F81" s="1251"/>
      <c r="G81" s="1277">
        <v>1006000</v>
      </c>
      <c r="H81" s="1389"/>
      <c r="I81" s="1276">
        <v>417510.58</v>
      </c>
      <c r="J81" s="1389"/>
      <c r="K81" s="1319">
        <f t="shared" si="6"/>
        <v>0.46441666295884315</v>
      </c>
      <c r="L81" s="1274">
        <f t="shared" si="4"/>
        <v>0.41502045725646125</v>
      </c>
    </row>
    <row r="82" spans="1:12" ht="39.950000000000003" customHeight="1">
      <c r="A82" s="1390"/>
      <c r="B82" s="1404"/>
      <c r="C82" s="1379"/>
      <c r="D82" s="1303" t="s">
        <v>833</v>
      </c>
      <c r="E82" s="1278">
        <v>2408000</v>
      </c>
      <c r="F82" s="1251"/>
      <c r="G82" s="1277">
        <v>622000</v>
      </c>
      <c r="H82" s="1389"/>
      <c r="I82" s="1277">
        <v>93764.94</v>
      </c>
      <c r="J82" s="1389"/>
      <c r="K82" s="1319">
        <f t="shared" si="6"/>
        <v>3.8938928571428576E-2</v>
      </c>
      <c r="L82" s="1274">
        <f t="shared" si="4"/>
        <v>0.15074749196141479</v>
      </c>
    </row>
    <row r="83" spans="1:12" ht="39.950000000000003" customHeight="1">
      <c r="A83" s="1390"/>
      <c r="B83" s="1404"/>
      <c r="C83" s="1379"/>
      <c r="D83" s="1303" t="s">
        <v>835</v>
      </c>
      <c r="E83" s="1278">
        <v>513000</v>
      </c>
      <c r="F83" s="1251"/>
      <c r="G83" s="1305">
        <v>0</v>
      </c>
      <c r="H83" s="1389"/>
      <c r="I83" s="1305">
        <v>0</v>
      </c>
      <c r="J83" s="1389"/>
      <c r="K83" s="1275">
        <v>0</v>
      </c>
      <c r="L83" s="1304">
        <v>0</v>
      </c>
    </row>
    <row r="84" spans="1:12" ht="39.950000000000003" customHeight="1">
      <c r="A84" s="1390"/>
      <c r="B84" s="1404"/>
      <c r="C84" s="1379"/>
      <c r="D84" s="1303" t="s">
        <v>883</v>
      </c>
      <c r="E84" s="1266"/>
      <c r="F84" s="1251"/>
      <c r="G84" s="1265">
        <v>2038103</v>
      </c>
      <c r="H84" s="1389"/>
      <c r="I84" s="1277">
        <v>2035348.9</v>
      </c>
      <c r="J84" s="1389"/>
      <c r="K84" s="1275">
        <v>0</v>
      </c>
      <c r="L84" s="1274">
        <f>I84/G84</f>
        <v>0.99864869439866377</v>
      </c>
    </row>
    <row r="85" spans="1:12" ht="39.950000000000003" customHeight="1" thickBot="1">
      <c r="A85" s="1388"/>
      <c r="B85" s="1403"/>
      <c r="C85" s="1402"/>
      <c r="D85" s="1332" t="s">
        <v>839</v>
      </c>
      <c r="E85" s="1266">
        <v>1275000</v>
      </c>
      <c r="F85" s="1387"/>
      <c r="G85" s="1305">
        <v>0</v>
      </c>
      <c r="H85" s="1385"/>
      <c r="I85" s="1302">
        <v>0</v>
      </c>
      <c r="J85" s="1385"/>
      <c r="K85" s="1301">
        <v>0</v>
      </c>
      <c r="L85" s="1300">
        <v>0</v>
      </c>
    </row>
    <row r="86" spans="1:12" ht="35.1" customHeight="1" thickBot="1">
      <c r="A86" s="1348">
        <v>33</v>
      </c>
      <c r="B86" s="1347" t="s">
        <v>367</v>
      </c>
      <c r="C86" s="1401" t="s">
        <v>368</v>
      </c>
      <c r="D86" s="1339" t="s">
        <v>856</v>
      </c>
      <c r="E86" s="1338">
        <v>10727781000</v>
      </c>
      <c r="F86" s="1355">
        <v>10727781000</v>
      </c>
      <c r="G86" s="1337">
        <v>17612913000</v>
      </c>
      <c r="H86" s="1337">
        <f>G86</f>
        <v>17612913000</v>
      </c>
      <c r="I86" s="1337">
        <v>12801771014.16</v>
      </c>
      <c r="J86" s="1343">
        <f>I86</f>
        <v>12801771014.16</v>
      </c>
      <c r="K86" s="1354">
        <f>I86/E86</f>
        <v>1.1933288919824145</v>
      </c>
      <c r="L86" s="1342">
        <f t="shared" ref="L86:L93" si="7">I86/G86</f>
        <v>0.72684007546962848</v>
      </c>
    </row>
    <row r="87" spans="1:12" ht="35.1" customHeight="1">
      <c r="A87" s="1642">
        <v>34</v>
      </c>
      <c r="B87" s="1664">
        <v>150</v>
      </c>
      <c r="C87" s="1665" t="s">
        <v>376</v>
      </c>
      <c r="D87" s="1260" t="s">
        <v>820</v>
      </c>
      <c r="E87" s="1259"/>
      <c r="F87" s="1638">
        <f>SUM(E87:E122)</f>
        <v>15250295000</v>
      </c>
      <c r="G87" s="1258">
        <v>1112966000</v>
      </c>
      <c r="H87" s="1640">
        <f>SUM(G87:G122)</f>
        <v>22572038720</v>
      </c>
      <c r="I87" s="1258">
        <v>792106298.65999997</v>
      </c>
      <c r="J87" s="1640">
        <f>SUM(I87:I122)</f>
        <v>16452725340.570005</v>
      </c>
      <c r="K87" s="1256">
        <v>0</v>
      </c>
      <c r="L87" s="1296">
        <f t="shared" si="7"/>
        <v>0.71170754421967963</v>
      </c>
    </row>
    <row r="88" spans="1:12" ht="35.1" customHeight="1">
      <c r="A88" s="1643"/>
      <c r="B88" s="1631"/>
      <c r="C88" s="1633"/>
      <c r="D88" s="1303" t="s">
        <v>821</v>
      </c>
      <c r="E88" s="1278">
        <v>625800000</v>
      </c>
      <c r="F88" s="1639"/>
      <c r="G88" s="1277">
        <v>1404279000</v>
      </c>
      <c r="H88" s="1641"/>
      <c r="I88" s="1277">
        <v>1044429266.27</v>
      </c>
      <c r="J88" s="1641"/>
      <c r="K88" s="1319">
        <f>I88/E88</f>
        <v>1.6689505693032918</v>
      </c>
      <c r="L88" s="1274">
        <f t="shared" si="7"/>
        <v>0.7437476927804233</v>
      </c>
    </row>
    <row r="89" spans="1:12" ht="35.1" customHeight="1">
      <c r="A89" s="1643"/>
      <c r="B89" s="1631"/>
      <c r="C89" s="1633"/>
      <c r="D89" s="1303" t="s">
        <v>846</v>
      </c>
      <c r="E89" s="1278"/>
      <c r="F89" s="1639"/>
      <c r="G89" s="1277">
        <v>321000</v>
      </c>
      <c r="H89" s="1641"/>
      <c r="I89" s="1277">
        <v>13602.38</v>
      </c>
      <c r="J89" s="1641"/>
      <c r="K89" s="1248">
        <v>0</v>
      </c>
      <c r="L89" s="1274">
        <f t="shared" si="7"/>
        <v>4.2375015576323984E-2</v>
      </c>
    </row>
    <row r="90" spans="1:12" ht="35.1" customHeight="1">
      <c r="A90" s="1643"/>
      <c r="B90" s="1631"/>
      <c r="C90" s="1633"/>
      <c r="D90" s="1303" t="s">
        <v>822</v>
      </c>
      <c r="E90" s="1278">
        <v>29386000</v>
      </c>
      <c r="F90" s="1639"/>
      <c r="G90" s="1277">
        <v>20386000</v>
      </c>
      <c r="H90" s="1641"/>
      <c r="I90" s="1277">
        <v>12327530.4</v>
      </c>
      <c r="J90" s="1641"/>
      <c r="K90" s="1319">
        <f>I90/E90</f>
        <v>0.41950351868236574</v>
      </c>
      <c r="L90" s="1274">
        <f t="shared" si="7"/>
        <v>0.60470569999018942</v>
      </c>
    </row>
    <row r="91" spans="1:12" ht="35.1" customHeight="1">
      <c r="A91" s="1643"/>
      <c r="B91" s="1375">
        <v>500</v>
      </c>
      <c r="C91" s="1391" t="s">
        <v>381</v>
      </c>
      <c r="D91" s="1303" t="s">
        <v>820</v>
      </c>
      <c r="E91" s="1278"/>
      <c r="F91" s="1639"/>
      <c r="G91" s="1278">
        <v>23086000</v>
      </c>
      <c r="H91" s="1641"/>
      <c r="I91" s="1277">
        <v>2543680.73</v>
      </c>
      <c r="J91" s="1641"/>
      <c r="K91" s="1275">
        <v>0</v>
      </c>
      <c r="L91" s="1274">
        <f t="shared" si="7"/>
        <v>0.11018282638828727</v>
      </c>
    </row>
    <row r="92" spans="1:12" ht="35.1" customHeight="1">
      <c r="A92" s="1643"/>
      <c r="B92" s="1632">
        <v>750</v>
      </c>
      <c r="C92" s="1634" t="s">
        <v>84</v>
      </c>
      <c r="D92" s="1303" t="s">
        <v>879</v>
      </c>
      <c r="E92" s="1278"/>
      <c r="F92" s="1639"/>
      <c r="G92" s="1278">
        <v>610094</v>
      </c>
      <c r="H92" s="1641"/>
      <c r="I92" s="1277">
        <v>17202.5</v>
      </c>
      <c r="J92" s="1641"/>
      <c r="K92" s="1275">
        <v>0</v>
      </c>
      <c r="L92" s="1274">
        <f t="shared" si="7"/>
        <v>2.8196474641612602E-2</v>
      </c>
    </row>
    <row r="93" spans="1:12" ht="35.1" customHeight="1">
      <c r="A93" s="1643"/>
      <c r="B93" s="1654"/>
      <c r="C93" s="1656"/>
      <c r="D93" s="1303" t="s">
        <v>877</v>
      </c>
      <c r="E93" s="1278"/>
      <c r="F93" s="1639"/>
      <c r="G93" s="1278">
        <v>631460</v>
      </c>
      <c r="H93" s="1641"/>
      <c r="I93" s="1277">
        <v>17797.5</v>
      </c>
      <c r="J93" s="1641"/>
      <c r="K93" s="1275">
        <v>0</v>
      </c>
      <c r="L93" s="1274">
        <f t="shared" si="7"/>
        <v>2.8184683115320051E-2</v>
      </c>
    </row>
    <row r="94" spans="1:12" ht="35.1" customHeight="1">
      <c r="A94" s="1643"/>
      <c r="B94" s="1654"/>
      <c r="C94" s="1656"/>
      <c r="D94" s="1303" t="s">
        <v>820</v>
      </c>
      <c r="E94" s="1278"/>
      <c r="F94" s="1639"/>
      <c r="G94" s="1277">
        <v>72423</v>
      </c>
      <c r="H94" s="1641"/>
      <c r="I94" s="1399">
        <v>0</v>
      </c>
      <c r="J94" s="1641"/>
      <c r="K94" s="1275">
        <v>0</v>
      </c>
      <c r="L94" s="1400">
        <v>0</v>
      </c>
    </row>
    <row r="95" spans="1:12" ht="35.1" customHeight="1">
      <c r="A95" s="1643"/>
      <c r="B95" s="1655"/>
      <c r="C95" s="1657"/>
      <c r="D95" s="1303" t="s">
        <v>822</v>
      </c>
      <c r="E95" s="1278">
        <v>72882000</v>
      </c>
      <c r="F95" s="1639"/>
      <c r="G95" s="1277">
        <v>64616007</v>
      </c>
      <c r="H95" s="1641"/>
      <c r="I95" s="1277">
        <v>34669796.630000003</v>
      </c>
      <c r="J95" s="1641"/>
      <c r="K95" s="1319">
        <f>I95/E95</f>
        <v>0.47569765689745069</v>
      </c>
      <c r="L95" s="1274">
        <f>I95/G95</f>
        <v>0.53655120827877845</v>
      </c>
    </row>
    <row r="96" spans="1:12" ht="35.1" customHeight="1">
      <c r="A96" s="1390"/>
      <c r="B96" s="1632">
        <v>758</v>
      </c>
      <c r="C96" s="1634" t="s">
        <v>418</v>
      </c>
      <c r="D96" s="1303" t="s">
        <v>847</v>
      </c>
      <c r="E96" s="1278"/>
      <c r="F96" s="1251"/>
      <c r="G96" s="1277">
        <v>10000</v>
      </c>
      <c r="H96" s="1389"/>
      <c r="I96" s="1399">
        <v>0</v>
      </c>
      <c r="J96" s="1389"/>
      <c r="K96" s="1275">
        <v>0</v>
      </c>
      <c r="L96" s="1304">
        <v>0</v>
      </c>
    </row>
    <row r="97" spans="1:12" ht="39.950000000000003" customHeight="1">
      <c r="A97" s="1390"/>
      <c r="B97" s="1654"/>
      <c r="C97" s="1656"/>
      <c r="D97" s="1303" t="s">
        <v>887</v>
      </c>
      <c r="E97" s="1278"/>
      <c r="F97" s="1251"/>
      <c r="G97" s="1277">
        <v>322439</v>
      </c>
      <c r="H97" s="1389"/>
      <c r="I97" s="1329">
        <v>322437.86</v>
      </c>
      <c r="J97" s="1389"/>
      <c r="K97" s="1275">
        <v>0</v>
      </c>
      <c r="L97" s="1274">
        <f t="shared" ref="L97:L110" si="8">I97/G97</f>
        <v>0.99999646444753887</v>
      </c>
    </row>
    <row r="98" spans="1:12" ht="39.950000000000003" customHeight="1">
      <c r="A98" s="1390"/>
      <c r="B98" s="1654"/>
      <c r="C98" s="1656"/>
      <c r="D98" s="1332" t="s">
        <v>824</v>
      </c>
      <c r="E98" s="1278">
        <v>1042200000</v>
      </c>
      <c r="F98" s="1251"/>
      <c r="G98" s="1277">
        <v>1656784688</v>
      </c>
      <c r="H98" s="1389"/>
      <c r="I98" s="1277">
        <v>1208819425.1200001</v>
      </c>
      <c r="J98" s="1389"/>
      <c r="K98" s="1319">
        <f>I98/E98</f>
        <v>1.1598727932450585</v>
      </c>
      <c r="L98" s="1274">
        <f t="shared" si="8"/>
        <v>0.72961769496990914</v>
      </c>
    </row>
    <row r="99" spans="1:12" ht="39.950000000000003" customHeight="1">
      <c r="A99" s="1390"/>
      <c r="B99" s="1654"/>
      <c r="C99" s="1656"/>
      <c r="D99" s="1303" t="s">
        <v>825</v>
      </c>
      <c r="E99" s="1278">
        <v>810644000</v>
      </c>
      <c r="F99" s="1251"/>
      <c r="G99" s="1277">
        <v>989491976</v>
      </c>
      <c r="H99" s="1389"/>
      <c r="I99" s="1277">
        <v>637713443.10000014</v>
      </c>
      <c r="J99" s="1389"/>
      <c r="K99" s="1319">
        <f>I99/E99</f>
        <v>0.78667509177888217</v>
      </c>
      <c r="L99" s="1274">
        <f t="shared" si="8"/>
        <v>0.64448571445515201</v>
      </c>
    </row>
    <row r="100" spans="1:12" ht="39.950000000000003" customHeight="1">
      <c r="A100" s="1390"/>
      <c r="B100" s="1654"/>
      <c r="C100" s="1656"/>
      <c r="D100" s="1303" t="s">
        <v>826</v>
      </c>
      <c r="E100" s="1278">
        <v>943191000</v>
      </c>
      <c r="F100" s="1251"/>
      <c r="G100" s="1277">
        <v>1374860000</v>
      </c>
      <c r="H100" s="1389"/>
      <c r="I100" s="1277">
        <v>976405774.13999999</v>
      </c>
      <c r="J100" s="1389"/>
      <c r="K100" s="1319">
        <f>I100/E100</f>
        <v>1.035215321329402</v>
      </c>
      <c r="L100" s="1274">
        <f t="shared" si="8"/>
        <v>0.71018560009019094</v>
      </c>
    </row>
    <row r="101" spans="1:12" ht="35.1" customHeight="1">
      <c r="A101" s="1390"/>
      <c r="B101" s="1654"/>
      <c r="C101" s="1656"/>
      <c r="D101" s="1303" t="s">
        <v>882</v>
      </c>
      <c r="E101" s="1278">
        <v>431400000</v>
      </c>
      <c r="F101" s="1251"/>
      <c r="G101" s="1277">
        <v>537326300</v>
      </c>
      <c r="H101" s="1389"/>
      <c r="I101" s="1277">
        <v>373122035.35000002</v>
      </c>
      <c r="J101" s="1389"/>
      <c r="K101" s="1319">
        <f>I101/E101</f>
        <v>0.86490967860454337</v>
      </c>
      <c r="L101" s="1274">
        <f t="shared" si="8"/>
        <v>0.69440493672094594</v>
      </c>
    </row>
    <row r="102" spans="1:12" ht="39.950000000000003" customHeight="1">
      <c r="A102" s="1390"/>
      <c r="B102" s="1654"/>
      <c r="C102" s="1656"/>
      <c r="D102" s="1303" t="s">
        <v>828</v>
      </c>
      <c r="E102" s="1278">
        <v>923098000</v>
      </c>
      <c r="F102" s="1251"/>
      <c r="G102" s="1277">
        <v>1143847000</v>
      </c>
      <c r="H102" s="1389"/>
      <c r="I102" s="1277">
        <v>824939161.49999988</v>
      </c>
      <c r="J102" s="1389"/>
      <c r="K102" s="1319">
        <f>I102/E102</f>
        <v>0.8936636863041626</v>
      </c>
      <c r="L102" s="1274">
        <f t="shared" si="8"/>
        <v>0.72119711945740983</v>
      </c>
    </row>
    <row r="103" spans="1:12" ht="35.1" customHeight="1">
      <c r="A103" s="1390"/>
      <c r="B103" s="1654"/>
      <c r="C103" s="1656"/>
      <c r="D103" s="1303" t="s">
        <v>886</v>
      </c>
      <c r="E103" s="1278"/>
      <c r="F103" s="1251"/>
      <c r="G103" s="1277">
        <v>3850</v>
      </c>
      <c r="H103" s="1389"/>
      <c r="I103" s="1277">
        <v>3850</v>
      </c>
      <c r="J103" s="1389"/>
      <c r="K103" s="1275">
        <v>0</v>
      </c>
      <c r="L103" s="1274">
        <f t="shared" si="8"/>
        <v>1</v>
      </c>
    </row>
    <row r="104" spans="1:12" ht="45" customHeight="1">
      <c r="A104" s="1390"/>
      <c r="B104" s="1654"/>
      <c r="C104" s="1656"/>
      <c r="D104" s="1303" t="s">
        <v>829</v>
      </c>
      <c r="E104" s="1278">
        <v>1642481000</v>
      </c>
      <c r="F104" s="1251"/>
      <c r="G104" s="1277">
        <v>1642477150</v>
      </c>
      <c r="H104" s="1389"/>
      <c r="I104" s="1277">
        <v>1134298306.6100001</v>
      </c>
      <c r="J104" s="1389"/>
      <c r="K104" s="1319">
        <f>I104/E104</f>
        <v>0.69060056500501388</v>
      </c>
      <c r="L104" s="1274">
        <f t="shared" si="8"/>
        <v>0.69060218378684912</v>
      </c>
    </row>
    <row r="105" spans="1:12" ht="39.950000000000003" customHeight="1">
      <c r="A105" s="1390"/>
      <c r="B105" s="1654"/>
      <c r="C105" s="1656"/>
      <c r="D105" s="1303" t="s">
        <v>830</v>
      </c>
      <c r="E105" s="1278">
        <v>831201000</v>
      </c>
      <c r="F105" s="1251"/>
      <c r="G105" s="1277">
        <v>1679435000</v>
      </c>
      <c r="H105" s="1389"/>
      <c r="I105" s="1277">
        <v>1187006145.6900003</v>
      </c>
      <c r="J105" s="1389"/>
      <c r="K105" s="1319">
        <f>I105/E105</f>
        <v>1.4280614985905939</v>
      </c>
      <c r="L105" s="1274">
        <f t="shared" si="8"/>
        <v>0.70678897706073784</v>
      </c>
    </row>
    <row r="106" spans="1:12" ht="39.950000000000003" customHeight="1">
      <c r="A106" s="1390"/>
      <c r="B106" s="1654"/>
      <c r="C106" s="1656"/>
      <c r="D106" s="1303" t="s">
        <v>831</v>
      </c>
      <c r="E106" s="1278">
        <v>521243000</v>
      </c>
      <c r="F106" s="1251"/>
      <c r="G106" s="1277">
        <v>720000000</v>
      </c>
      <c r="H106" s="1389"/>
      <c r="I106" s="1277">
        <v>469089451.26999998</v>
      </c>
      <c r="J106" s="1389"/>
      <c r="K106" s="1319">
        <f>I106/E106</f>
        <v>0.89994388657497559</v>
      </c>
      <c r="L106" s="1274">
        <f t="shared" si="8"/>
        <v>0.65151312676388884</v>
      </c>
    </row>
    <row r="107" spans="1:12" ht="39.950000000000003" customHeight="1">
      <c r="A107" s="1390"/>
      <c r="B107" s="1654"/>
      <c r="C107" s="1656"/>
      <c r="D107" s="1303" t="s">
        <v>832</v>
      </c>
      <c r="E107" s="1278">
        <v>982418000</v>
      </c>
      <c r="F107" s="1251"/>
      <c r="G107" s="1277">
        <v>1637363000</v>
      </c>
      <c r="H107" s="1389"/>
      <c r="I107" s="1277">
        <v>1362177105.8100002</v>
      </c>
      <c r="J107" s="1389"/>
      <c r="K107" s="1319">
        <f>I107/E107</f>
        <v>1.386555525051455</v>
      </c>
      <c r="L107" s="1274">
        <f t="shared" si="8"/>
        <v>0.83193348439533576</v>
      </c>
    </row>
    <row r="108" spans="1:12" ht="39.950000000000003" customHeight="1">
      <c r="A108" s="1390"/>
      <c r="B108" s="1654"/>
      <c r="C108" s="1656"/>
      <c r="D108" s="1303" t="s">
        <v>833</v>
      </c>
      <c r="E108" s="1278">
        <v>441094000</v>
      </c>
      <c r="F108" s="1251"/>
      <c r="G108" s="1277">
        <v>742044000</v>
      </c>
      <c r="H108" s="1389"/>
      <c r="I108" s="1277">
        <v>486363251.58000004</v>
      </c>
      <c r="J108" s="1389"/>
      <c r="K108" s="1319">
        <f>I108/E108</f>
        <v>1.1026294884537085</v>
      </c>
      <c r="L108" s="1274">
        <f t="shared" si="8"/>
        <v>0.65543721339974459</v>
      </c>
    </row>
    <row r="109" spans="1:12" ht="39.950000000000003" customHeight="1">
      <c r="A109" s="1390"/>
      <c r="B109" s="1654"/>
      <c r="C109" s="1656"/>
      <c r="D109" s="1303" t="s">
        <v>885</v>
      </c>
      <c r="E109" s="1278"/>
      <c r="F109" s="1251"/>
      <c r="G109" s="1277">
        <v>2229</v>
      </c>
      <c r="H109" s="1389"/>
      <c r="I109" s="1277">
        <v>2228.35</v>
      </c>
      <c r="J109" s="1389"/>
      <c r="K109" s="1275">
        <v>0</v>
      </c>
      <c r="L109" s="1274">
        <f t="shared" si="8"/>
        <v>0.99970838941229245</v>
      </c>
    </row>
    <row r="110" spans="1:12" ht="39.950000000000003" customHeight="1">
      <c r="A110" s="1390"/>
      <c r="B110" s="1654"/>
      <c r="C110" s="1656"/>
      <c r="D110" s="1303" t="s">
        <v>834</v>
      </c>
      <c r="E110" s="1278">
        <v>807000000</v>
      </c>
      <c r="F110" s="1251"/>
      <c r="G110" s="1277">
        <v>1143997771</v>
      </c>
      <c r="H110" s="1389"/>
      <c r="I110" s="1277">
        <v>958007520.92999995</v>
      </c>
      <c r="J110" s="1389"/>
      <c r="K110" s="1319">
        <f>I110/E110</f>
        <v>1.187122082936803</v>
      </c>
      <c r="L110" s="1274">
        <f t="shared" si="8"/>
        <v>0.83742079330502472</v>
      </c>
    </row>
    <row r="111" spans="1:12" ht="39.950000000000003" customHeight="1">
      <c r="A111" s="1390"/>
      <c r="B111" s="1654"/>
      <c r="C111" s="1656"/>
      <c r="D111" s="1303" t="s">
        <v>884</v>
      </c>
      <c r="E111" s="1278"/>
      <c r="F111" s="1251"/>
      <c r="G111" s="1277">
        <v>8942</v>
      </c>
      <c r="H111" s="1389"/>
      <c r="I111" s="1399">
        <v>0</v>
      </c>
      <c r="J111" s="1389"/>
      <c r="K111" s="1275">
        <v>0</v>
      </c>
      <c r="L111" s="1304">
        <v>0</v>
      </c>
    </row>
    <row r="112" spans="1:12" ht="39.950000000000003" customHeight="1">
      <c r="A112" s="1390"/>
      <c r="B112" s="1654"/>
      <c r="C112" s="1656"/>
      <c r="D112" s="1303" t="s">
        <v>835</v>
      </c>
      <c r="E112" s="1278">
        <v>1496426000</v>
      </c>
      <c r="F112" s="1251"/>
      <c r="G112" s="1277">
        <v>1707117058</v>
      </c>
      <c r="H112" s="1389"/>
      <c r="I112" s="1277">
        <v>1304700378.4400001</v>
      </c>
      <c r="J112" s="1389"/>
      <c r="K112" s="1319">
        <f>I112/E112</f>
        <v>0.87187764609810314</v>
      </c>
      <c r="L112" s="1274">
        <f t="shared" ref="L112:L123" si="9">I112/G112</f>
        <v>0.76427118593059018</v>
      </c>
    </row>
    <row r="113" spans="1:12" ht="39.950000000000003" customHeight="1">
      <c r="A113" s="1390"/>
      <c r="B113" s="1654"/>
      <c r="C113" s="1656"/>
      <c r="D113" s="1303" t="s">
        <v>836</v>
      </c>
      <c r="E113" s="1278">
        <v>534539000</v>
      </c>
      <c r="F113" s="1251"/>
      <c r="G113" s="1277">
        <v>806899000</v>
      </c>
      <c r="H113" s="1389"/>
      <c r="I113" s="1277">
        <v>553974642</v>
      </c>
      <c r="J113" s="1389"/>
      <c r="K113" s="1319">
        <f>I113/E113</f>
        <v>1.036359633254075</v>
      </c>
      <c r="L113" s="1274">
        <f t="shared" si="9"/>
        <v>0.68654768688522361</v>
      </c>
    </row>
    <row r="114" spans="1:12" ht="39.950000000000003" customHeight="1">
      <c r="A114" s="1390"/>
      <c r="B114" s="1654"/>
      <c r="C114" s="1656"/>
      <c r="D114" s="1303" t="s">
        <v>883</v>
      </c>
      <c r="E114" s="1278">
        <v>936000000</v>
      </c>
      <c r="F114" s="1251"/>
      <c r="G114" s="1277">
        <v>936000000</v>
      </c>
      <c r="H114" s="1389"/>
      <c r="I114" s="1277">
        <v>641063353.82999992</v>
      </c>
      <c r="J114" s="1389"/>
      <c r="K114" s="1319">
        <f>I114/E114</f>
        <v>0.68489674554487168</v>
      </c>
      <c r="L114" s="1274">
        <f t="shared" si="9"/>
        <v>0.68489674554487168</v>
      </c>
    </row>
    <row r="115" spans="1:12" ht="35.1" customHeight="1">
      <c r="A115" s="1390"/>
      <c r="B115" s="1654"/>
      <c r="C115" s="1656"/>
      <c r="D115" s="1398" t="s">
        <v>851</v>
      </c>
      <c r="E115" s="1278"/>
      <c r="F115" s="1251"/>
      <c r="G115" s="1277">
        <v>250071</v>
      </c>
      <c r="H115" s="1389"/>
      <c r="I115" s="1277">
        <v>250071</v>
      </c>
      <c r="J115" s="1389"/>
      <c r="K115" s="1275">
        <v>0</v>
      </c>
      <c r="L115" s="1274">
        <f t="shared" si="9"/>
        <v>1</v>
      </c>
    </row>
    <row r="116" spans="1:12" ht="35.1" customHeight="1">
      <c r="A116" s="1390"/>
      <c r="B116" s="1654"/>
      <c r="C116" s="1656"/>
      <c r="D116" s="1303" t="s">
        <v>838</v>
      </c>
      <c r="E116" s="1278">
        <v>969857000</v>
      </c>
      <c r="F116" s="1251"/>
      <c r="G116" s="1277">
        <v>1364606929</v>
      </c>
      <c r="H116" s="1389"/>
      <c r="I116" s="1277">
        <v>1095747764.2500002</v>
      </c>
      <c r="J116" s="1389"/>
      <c r="K116" s="1319">
        <f t="shared" ref="K116:K123" si="10">I116/E116</f>
        <v>1.1298034290106689</v>
      </c>
      <c r="L116" s="1274">
        <f t="shared" si="9"/>
        <v>0.80297684334123753</v>
      </c>
    </row>
    <row r="117" spans="1:12" ht="39.950000000000003" customHeight="1">
      <c r="A117" s="1390"/>
      <c r="B117" s="1655"/>
      <c r="C117" s="1657"/>
      <c r="D117" s="1303" t="s">
        <v>839</v>
      </c>
      <c r="E117" s="1278">
        <v>611044000</v>
      </c>
      <c r="F117" s="1251"/>
      <c r="G117" s="1277">
        <v>1310488000</v>
      </c>
      <c r="H117" s="1389"/>
      <c r="I117" s="1277">
        <v>982816671.11000001</v>
      </c>
      <c r="J117" s="1389"/>
      <c r="K117" s="1319">
        <f t="shared" si="10"/>
        <v>1.6084220958065214</v>
      </c>
      <c r="L117" s="1274">
        <f t="shared" si="9"/>
        <v>0.74996235838100012</v>
      </c>
    </row>
    <row r="118" spans="1:12" ht="35.1" customHeight="1">
      <c r="A118" s="1390"/>
      <c r="B118" s="1375">
        <v>801</v>
      </c>
      <c r="C118" s="1391" t="s">
        <v>116</v>
      </c>
      <c r="D118" s="1303" t="s">
        <v>822</v>
      </c>
      <c r="E118" s="1278">
        <v>160773000</v>
      </c>
      <c r="F118" s="1251"/>
      <c r="G118" s="1277">
        <v>210449324</v>
      </c>
      <c r="H118" s="1389"/>
      <c r="I118" s="1329">
        <v>166373723.16999999</v>
      </c>
      <c r="J118" s="1389"/>
      <c r="K118" s="1319">
        <f t="shared" si="10"/>
        <v>1.0348362173374881</v>
      </c>
      <c r="L118" s="1274">
        <f t="shared" si="9"/>
        <v>0.79056430311935799</v>
      </c>
    </row>
    <row r="119" spans="1:12" ht="35.1" customHeight="1">
      <c r="A119" s="1390"/>
      <c r="B119" s="1375">
        <v>803</v>
      </c>
      <c r="C119" s="1391" t="s">
        <v>131</v>
      </c>
      <c r="D119" s="1303" t="s">
        <v>822</v>
      </c>
      <c r="E119" s="1278">
        <v>82919000</v>
      </c>
      <c r="F119" s="1251"/>
      <c r="G119" s="1277">
        <v>2012448</v>
      </c>
      <c r="H119" s="1389"/>
      <c r="I119" s="1329">
        <v>780114.55</v>
      </c>
      <c r="J119" s="1389"/>
      <c r="K119" s="1319">
        <f t="shared" si="10"/>
        <v>9.4081519314029357E-3</v>
      </c>
      <c r="L119" s="1274">
        <f t="shared" si="9"/>
        <v>0.38764457516417816</v>
      </c>
    </row>
    <row r="120" spans="1:12" ht="35.1" customHeight="1">
      <c r="A120" s="1390"/>
      <c r="B120" s="1375">
        <v>851</v>
      </c>
      <c r="C120" s="1391" t="s">
        <v>422</v>
      </c>
      <c r="D120" s="1303" t="s">
        <v>822</v>
      </c>
      <c r="E120" s="1278">
        <v>3440000</v>
      </c>
      <c r="F120" s="1251"/>
      <c r="G120" s="1277">
        <v>59564136</v>
      </c>
      <c r="H120" s="1389"/>
      <c r="I120" s="1320">
        <v>14034479.43</v>
      </c>
      <c r="J120" s="1389"/>
      <c r="K120" s="1319">
        <f t="shared" si="10"/>
        <v>4.0797905319767445</v>
      </c>
      <c r="L120" s="1274">
        <f t="shared" si="9"/>
        <v>0.23561962570900047</v>
      </c>
    </row>
    <row r="121" spans="1:12" ht="35.1" customHeight="1">
      <c r="A121" s="1390"/>
      <c r="B121" s="1375">
        <v>852</v>
      </c>
      <c r="C121" s="1391" t="s">
        <v>424</v>
      </c>
      <c r="D121" s="1303" t="s">
        <v>822</v>
      </c>
      <c r="E121" s="1278">
        <v>15302000</v>
      </c>
      <c r="F121" s="1251"/>
      <c r="G121" s="1277">
        <v>10035268</v>
      </c>
      <c r="H121" s="1389"/>
      <c r="I121" s="1329">
        <v>8078243.29</v>
      </c>
      <c r="J121" s="1389"/>
      <c r="K121" s="1319">
        <f t="shared" si="10"/>
        <v>0.52792074826820024</v>
      </c>
      <c r="L121" s="1274">
        <f t="shared" si="9"/>
        <v>0.80498530681990754</v>
      </c>
    </row>
    <row r="122" spans="1:12" ht="41.25" customHeight="1" thickBot="1">
      <c r="A122" s="1388"/>
      <c r="B122" s="1306">
        <v>853</v>
      </c>
      <c r="C122" s="1397" t="s">
        <v>734</v>
      </c>
      <c r="D122" s="1328" t="s">
        <v>822</v>
      </c>
      <c r="E122" s="1289">
        <v>335957000</v>
      </c>
      <c r="F122" s="1387"/>
      <c r="G122" s="1288">
        <v>269674157</v>
      </c>
      <c r="H122" s="1385"/>
      <c r="I122" s="1396">
        <v>180510587.11999997</v>
      </c>
      <c r="J122" s="1385"/>
      <c r="K122" s="1286">
        <f t="shared" si="10"/>
        <v>0.53730265218465456</v>
      </c>
      <c r="L122" s="1271">
        <f t="shared" si="9"/>
        <v>0.66936553775896279</v>
      </c>
    </row>
    <row r="123" spans="1:12" ht="35.1" customHeight="1">
      <c r="A123" s="1661">
        <v>37</v>
      </c>
      <c r="B123" s="1664">
        <v>750</v>
      </c>
      <c r="C123" s="1665" t="s">
        <v>84</v>
      </c>
      <c r="D123" s="1260" t="s">
        <v>823</v>
      </c>
      <c r="E123" s="1259">
        <v>423000</v>
      </c>
      <c r="F123" s="1658">
        <f>SUM(E123:E128)</f>
        <v>73182000</v>
      </c>
      <c r="G123" s="1258">
        <v>423000</v>
      </c>
      <c r="H123" s="1651">
        <f>SUM(G123:G128)</f>
        <v>75947000</v>
      </c>
      <c r="I123" s="1258">
        <v>90827.510000000009</v>
      </c>
      <c r="J123" s="1687">
        <f>I123+I124+I125+I127+I128+I126</f>
        <v>46441842.009999998</v>
      </c>
      <c r="K123" s="1297">
        <f t="shared" si="10"/>
        <v>0.21472224586288419</v>
      </c>
      <c r="L123" s="1296">
        <f t="shared" si="9"/>
        <v>0.21472224586288419</v>
      </c>
    </row>
    <row r="124" spans="1:12" ht="35.1" customHeight="1">
      <c r="A124" s="1662"/>
      <c r="B124" s="1631"/>
      <c r="C124" s="1633"/>
      <c r="D124" s="1303" t="s">
        <v>822</v>
      </c>
      <c r="E124" s="1278">
        <v>2471000</v>
      </c>
      <c r="F124" s="1659"/>
      <c r="G124" s="1277">
        <v>2418088</v>
      </c>
      <c r="H124" s="1652"/>
      <c r="I124" s="1305">
        <v>0</v>
      </c>
      <c r="J124" s="1669"/>
      <c r="K124" s="1275">
        <v>0</v>
      </c>
      <c r="L124" s="1304">
        <v>0</v>
      </c>
    </row>
    <row r="125" spans="1:12" ht="35.1" customHeight="1">
      <c r="A125" s="1662"/>
      <c r="B125" s="1631">
        <v>755</v>
      </c>
      <c r="C125" s="1633" t="s">
        <v>408</v>
      </c>
      <c r="D125" s="1303" t="s">
        <v>819</v>
      </c>
      <c r="E125" s="1278">
        <v>17339000</v>
      </c>
      <c r="F125" s="1659"/>
      <c r="G125" s="1277">
        <v>17812698</v>
      </c>
      <c r="H125" s="1652"/>
      <c r="I125" s="1277">
        <v>15487245.5</v>
      </c>
      <c r="J125" s="1669"/>
      <c r="K125" s="1319">
        <f>I125/E125</f>
        <v>0.89320292404406254</v>
      </c>
      <c r="L125" s="1274">
        <f>I125/G125</f>
        <v>0.86944973187105068</v>
      </c>
    </row>
    <row r="126" spans="1:12" ht="35.1" customHeight="1">
      <c r="A126" s="1662"/>
      <c r="B126" s="1631"/>
      <c r="C126" s="1633"/>
      <c r="D126" s="1303" t="s">
        <v>823</v>
      </c>
      <c r="E126" s="1278"/>
      <c r="F126" s="1659"/>
      <c r="G126" s="1277">
        <v>171557</v>
      </c>
      <c r="H126" s="1652"/>
      <c r="I126" s="1305">
        <v>0</v>
      </c>
      <c r="J126" s="1669"/>
      <c r="K126" s="1275">
        <v>0</v>
      </c>
      <c r="L126" s="1304">
        <v>0</v>
      </c>
    </row>
    <row r="127" spans="1:12" ht="35.1" customHeight="1">
      <c r="A127" s="1662"/>
      <c r="B127" s="1631"/>
      <c r="C127" s="1633"/>
      <c r="D127" s="1303" t="s">
        <v>822</v>
      </c>
      <c r="E127" s="1278">
        <v>52291000</v>
      </c>
      <c r="F127" s="1659"/>
      <c r="G127" s="1277">
        <v>55121657</v>
      </c>
      <c r="H127" s="1652"/>
      <c r="I127" s="1277">
        <v>30863769</v>
      </c>
      <c r="J127" s="1669"/>
      <c r="K127" s="1319">
        <f>I127/E127</f>
        <v>0.59023099577365135</v>
      </c>
      <c r="L127" s="1274">
        <f>I127/G127</f>
        <v>0.55992092182569908</v>
      </c>
    </row>
    <row r="128" spans="1:12" ht="39.950000000000003" customHeight="1" thickBot="1">
      <c r="A128" s="1663"/>
      <c r="B128" s="1635"/>
      <c r="C128" s="1667"/>
      <c r="D128" s="1328" t="s">
        <v>824</v>
      </c>
      <c r="E128" s="1289">
        <v>658000</v>
      </c>
      <c r="F128" s="1666"/>
      <c r="G128" s="1331">
        <v>0</v>
      </c>
      <c r="H128" s="1653"/>
      <c r="I128" s="1331">
        <v>0</v>
      </c>
      <c r="J128" s="1670"/>
      <c r="K128" s="1263">
        <v>0</v>
      </c>
      <c r="L128" s="1330">
        <v>0</v>
      </c>
    </row>
    <row r="129" spans="1:12" ht="35.1" customHeight="1">
      <c r="A129" s="1643">
        <v>38</v>
      </c>
      <c r="B129" s="1654">
        <v>750</v>
      </c>
      <c r="C129" s="1656" t="s">
        <v>84</v>
      </c>
      <c r="D129" s="1299" t="s">
        <v>823</v>
      </c>
      <c r="E129" s="1251"/>
      <c r="F129" s="1639">
        <f>SUM(E129:E132)</f>
        <v>404341000</v>
      </c>
      <c r="G129" s="1322">
        <v>264045</v>
      </c>
      <c r="H129" s="1639">
        <f>SUM(G129:G132)</f>
        <v>404646800</v>
      </c>
      <c r="I129" s="1322">
        <v>35188.779999999992</v>
      </c>
      <c r="J129" s="1639">
        <f>SUM(I129:I132)</f>
        <v>256353866.19</v>
      </c>
      <c r="K129" s="1248">
        <v>0</v>
      </c>
      <c r="L129" s="1274">
        <f t="shared" ref="L129:L143" si="11">I129/G129</f>
        <v>0.13326811717699633</v>
      </c>
    </row>
    <row r="130" spans="1:12" ht="35.1" customHeight="1">
      <c r="A130" s="1643"/>
      <c r="B130" s="1655"/>
      <c r="C130" s="1657"/>
      <c r="D130" s="1303" t="s">
        <v>822</v>
      </c>
      <c r="E130" s="1278">
        <v>1425000</v>
      </c>
      <c r="F130" s="1639"/>
      <c r="G130" s="1277">
        <v>1515755</v>
      </c>
      <c r="H130" s="1639"/>
      <c r="I130" s="1277">
        <v>716340.69</v>
      </c>
      <c r="J130" s="1639"/>
      <c r="K130" s="1319">
        <f>I130/E130</f>
        <v>0.50269522105263154</v>
      </c>
      <c r="L130" s="1274">
        <f t="shared" si="11"/>
        <v>0.47259662016618775</v>
      </c>
    </row>
    <row r="131" spans="1:12" ht="35.1" customHeight="1">
      <c r="A131" s="1643"/>
      <c r="B131" s="1632">
        <v>803</v>
      </c>
      <c r="C131" s="1634" t="s">
        <v>131</v>
      </c>
      <c r="D131" s="1303" t="s">
        <v>823</v>
      </c>
      <c r="E131" s="1251"/>
      <c r="F131" s="1639"/>
      <c r="G131" s="1250">
        <v>8400845</v>
      </c>
      <c r="H131" s="1639"/>
      <c r="I131" s="1320">
        <v>6397473.6600000001</v>
      </c>
      <c r="J131" s="1639"/>
      <c r="K131" s="1275">
        <v>0</v>
      </c>
      <c r="L131" s="1274">
        <f t="shared" si="11"/>
        <v>0.76152740111262618</v>
      </c>
    </row>
    <row r="132" spans="1:12" ht="35.1" customHeight="1" thickBot="1">
      <c r="A132" s="1725"/>
      <c r="B132" s="1647"/>
      <c r="C132" s="1722"/>
      <c r="D132" s="1332" t="s">
        <v>822</v>
      </c>
      <c r="E132" s="1266">
        <v>402916000</v>
      </c>
      <c r="F132" s="1672"/>
      <c r="G132" s="1265">
        <v>394466155</v>
      </c>
      <c r="H132" s="1672"/>
      <c r="I132" s="1265">
        <v>249204863.06</v>
      </c>
      <c r="J132" s="1672"/>
      <c r="K132" s="1272">
        <f>I132/E132</f>
        <v>0.61850326882030005</v>
      </c>
      <c r="L132" s="1247">
        <f t="shared" si="11"/>
        <v>0.63175220459661485</v>
      </c>
    </row>
    <row r="133" spans="1:12" ht="35.1" customHeight="1">
      <c r="A133" s="1661">
        <v>39</v>
      </c>
      <c r="B133" s="1664">
        <v>600</v>
      </c>
      <c r="C133" s="1665" t="s">
        <v>385</v>
      </c>
      <c r="D133" s="1260" t="s">
        <v>843</v>
      </c>
      <c r="E133" s="1259">
        <v>1010253000</v>
      </c>
      <c r="F133" s="1658">
        <f>SUM(E133:E137)</f>
        <v>9134329000</v>
      </c>
      <c r="G133" s="1258">
        <v>1185763804</v>
      </c>
      <c r="H133" s="1651">
        <f>SUM(G133:G137)</f>
        <v>9134376575</v>
      </c>
      <c r="I133" s="1258">
        <v>1057702433.3300002</v>
      </c>
      <c r="J133" s="1682">
        <f>SUM(I133:I137)</f>
        <v>7955141925.4400005</v>
      </c>
      <c r="K133" s="1297">
        <f>I133/E133</f>
        <v>1.0469678717410393</v>
      </c>
      <c r="L133" s="1296">
        <f t="shared" si="11"/>
        <v>0.89200094467548796</v>
      </c>
    </row>
    <row r="134" spans="1:12" ht="35.1" customHeight="1">
      <c r="A134" s="1662"/>
      <c r="B134" s="1631"/>
      <c r="C134" s="1633"/>
      <c r="D134" s="1303" t="s">
        <v>881</v>
      </c>
      <c r="E134" s="1278">
        <v>49305000</v>
      </c>
      <c r="F134" s="1659"/>
      <c r="G134" s="1277">
        <v>30104475</v>
      </c>
      <c r="H134" s="1652"/>
      <c r="I134" s="1320">
        <v>5922972.6600000001</v>
      </c>
      <c r="J134" s="1683"/>
      <c r="K134" s="1372">
        <f>I134/E134</f>
        <v>0.12012924977182841</v>
      </c>
      <c r="L134" s="1371">
        <f t="shared" si="11"/>
        <v>0.19674724970290963</v>
      </c>
    </row>
    <row r="135" spans="1:12" ht="35.1" customHeight="1">
      <c r="A135" s="1662"/>
      <c r="B135" s="1631"/>
      <c r="C135" s="1633"/>
      <c r="D135" s="1303" t="s">
        <v>819</v>
      </c>
      <c r="E135" s="1278">
        <v>7879417000</v>
      </c>
      <c r="F135" s="1659"/>
      <c r="G135" s="1277">
        <v>7697711495</v>
      </c>
      <c r="H135" s="1652"/>
      <c r="I135" s="1277">
        <v>6672636184.6400013</v>
      </c>
      <c r="J135" s="1683"/>
      <c r="K135" s="1319">
        <f>I135/E135</f>
        <v>0.84684389525773307</v>
      </c>
      <c r="L135" s="1274">
        <f t="shared" si="11"/>
        <v>0.86683375818568542</v>
      </c>
    </row>
    <row r="136" spans="1:12" ht="35.1" customHeight="1">
      <c r="A136" s="1692"/>
      <c r="B136" s="1632"/>
      <c r="C136" s="1634"/>
      <c r="D136" s="1303" t="s">
        <v>823</v>
      </c>
      <c r="E136" s="1266"/>
      <c r="F136" s="1660"/>
      <c r="G136" s="1265">
        <v>2697903</v>
      </c>
      <c r="H136" s="1679"/>
      <c r="I136" s="1265">
        <v>1304199.08</v>
      </c>
      <c r="J136" s="1683"/>
      <c r="K136" s="1275">
        <v>0</v>
      </c>
      <c r="L136" s="1274">
        <f t="shared" si="11"/>
        <v>0.48341214639666441</v>
      </c>
    </row>
    <row r="137" spans="1:12" ht="35.1" customHeight="1" thickBot="1">
      <c r="A137" s="1692"/>
      <c r="B137" s="1632"/>
      <c r="C137" s="1634"/>
      <c r="D137" s="1332" t="s">
        <v>821</v>
      </c>
      <c r="E137" s="1266">
        <v>195354000</v>
      </c>
      <c r="F137" s="1660"/>
      <c r="G137" s="1265">
        <v>218098898</v>
      </c>
      <c r="H137" s="1679"/>
      <c r="I137" s="1265">
        <v>217576135.73000002</v>
      </c>
      <c r="J137" s="1684"/>
      <c r="K137" s="1395">
        <f t="shared" ref="K137:K143" si="12">I137/E137</f>
        <v>1.1137531646651719</v>
      </c>
      <c r="L137" s="1394">
        <f t="shared" si="11"/>
        <v>0.99760309531687785</v>
      </c>
    </row>
    <row r="138" spans="1:12" ht="35.1" customHeight="1">
      <c r="A138" s="1642">
        <v>41</v>
      </c>
      <c r="B138" s="1378" t="s">
        <v>369</v>
      </c>
      <c r="C138" s="1393" t="s">
        <v>370</v>
      </c>
      <c r="D138" s="1260" t="s">
        <v>819</v>
      </c>
      <c r="E138" s="1259">
        <v>46279000</v>
      </c>
      <c r="F138" s="1638">
        <f>SUM(E138:E155)</f>
        <v>1457941000</v>
      </c>
      <c r="G138" s="1258">
        <v>30688676</v>
      </c>
      <c r="H138" s="1640">
        <f>SUM(G138:G155)</f>
        <v>2109013797</v>
      </c>
      <c r="I138" s="1392">
        <v>16327053.77</v>
      </c>
      <c r="J138" s="1640">
        <f>SUM(I138:I155)</f>
        <v>1551742291.9400001</v>
      </c>
      <c r="K138" s="1297">
        <f t="shared" si="12"/>
        <v>0.35279616607964737</v>
      </c>
      <c r="L138" s="1296">
        <f t="shared" si="11"/>
        <v>0.53202209733648986</v>
      </c>
    </row>
    <row r="139" spans="1:12" ht="35.1" customHeight="1">
      <c r="A139" s="1643"/>
      <c r="B139" s="1375">
        <v>750</v>
      </c>
      <c r="C139" s="1391" t="s">
        <v>84</v>
      </c>
      <c r="D139" s="1303" t="s">
        <v>819</v>
      </c>
      <c r="E139" s="1278">
        <v>24873000</v>
      </c>
      <c r="F139" s="1639"/>
      <c r="G139" s="1277">
        <v>12988482</v>
      </c>
      <c r="H139" s="1641"/>
      <c r="I139" s="1329">
        <v>8892422.209999999</v>
      </c>
      <c r="J139" s="1641"/>
      <c r="K139" s="1319">
        <f t="shared" si="12"/>
        <v>0.35751305471796724</v>
      </c>
      <c r="L139" s="1274">
        <f t="shared" si="11"/>
        <v>0.68463906790647278</v>
      </c>
    </row>
    <row r="140" spans="1:12" ht="35.1" customHeight="1">
      <c r="A140" s="1643"/>
      <c r="B140" s="1632">
        <v>801</v>
      </c>
      <c r="C140" s="1634" t="s">
        <v>116</v>
      </c>
      <c r="D140" s="1303" t="s">
        <v>819</v>
      </c>
      <c r="E140" s="1278">
        <v>3347000</v>
      </c>
      <c r="F140" s="1639"/>
      <c r="G140" s="1277">
        <v>4151000</v>
      </c>
      <c r="H140" s="1641"/>
      <c r="I140" s="1329">
        <v>3726334.01</v>
      </c>
      <c r="J140" s="1641"/>
      <c r="K140" s="1319">
        <f t="shared" si="12"/>
        <v>1.1133355273379144</v>
      </c>
      <c r="L140" s="1274">
        <f t="shared" si="11"/>
        <v>0.89769549747048893</v>
      </c>
    </row>
    <row r="141" spans="1:12" ht="35.1" customHeight="1">
      <c r="A141" s="1643"/>
      <c r="B141" s="1654"/>
      <c r="C141" s="1656"/>
      <c r="D141" s="1303" t="s">
        <v>822</v>
      </c>
      <c r="E141" s="1278">
        <v>1366000</v>
      </c>
      <c r="F141" s="1639"/>
      <c r="G141" s="1277">
        <v>892118</v>
      </c>
      <c r="H141" s="1641"/>
      <c r="I141" s="1329">
        <v>765752.78999999992</v>
      </c>
      <c r="J141" s="1641"/>
      <c r="K141" s="1319">
        <f t="shared" si="12"/>
        <v>0.56058037335285504</v>
      </c>
      <c r="L141" s="1274">
        <f t="shared" si="11"/>
        <v>0.85835370433059299</v>
      </c>
    </row>
    <row r="142" spans="1:12" ht="35.1" customHeight="1">
      <c r="A142" s="1643"/>
      <c r="B142" s="1654"/>
      <c r="C142" s="1656"/>
      <c r="D142" s="1303" t="s">
        <v>882</v>
      </c>
      <c r="E142" s="1278">
        <v>801000</v>
      </c>
      <c r="F142" s="1639"/>
      <c r="G142" s="1277">
        <v>1116000</v>
      </c>
      <c r="H142" s="1641"/>
      <c r="I142" s="1320">
        <v>552676.44999999995</v>
      </c>
      <c r="J142" s="1641"/>
      <c r="K142" s="1319">
        <f t="shared" si="12"/>
        <v>0.68998308364544314</v>
      </c>
      <c r="L142" s="1274">
        <f t="shared" si="11"/>
        <v>0.49522979390680999</v>
      </c>
    </row>
    <row r="143" spans="1:12" ht="39.950000000000003" customHeight="1">
      <c r="A143" s="1643"/>
      <c r="B143" s="1654"/>
      <c r="C143" s="1656"/>
      <c r="D143" s="1303" t="s">
        <v>833</v>
      </c>
      <c r="E143" s="1278">
        <v>460000</v>
      </c>
      <c r="F143" s="1639"/>
      <c r="G143" s="1277">
        <v>809000</v>
      </c>
      <c r="H143" s="1641"/>
      <c r="I143" s="1329">
        <v>639836.34</v>
      </c>
      <c r="J143" s="1641"/>
      <c r="K143" s="1319">
        <f t="shared" si="12"/>
        <v>1.3909485652173912</v>
      </c>
      <c r="L143" s="1274">
        <f t="shared" si="11"/>
        <v>0.79089782447466006</v>
      </c>
    </row>
    <row r="144" spans="1:12" ht="39.950000000000003" customHeight="1">
      <c r="A144" s="1643"/>
      <c r="B144" s="1655"/>
      <c r="C144" s="1657"/>
      <c r="D144" s="1303" t="s">
        <v>834</v>
      </c>
      <c r="E144" s="1278">
        <v>1404000</v>
      </c>
      <c r="F144" s="1639"/>
      <c r="G144" s="1305">
        <v>0</v>
      </c>
      <c r="H144" s="1641"/>
      <c r="I144" s="1305">
        <v>0</v>
      </c>
      <c r="J144" s="1641"/>
      <c r="K144" s="1275">
        <v>0</v>
      </c>
      <c r="L144" s="1304">
        <v>0</v>
      </c>
    </row>
    <row r="145" spans="1:12" ht="35.1" customHeight="1">
      <c r="A145" s="1390"/>
      <c r="B145" s="1375">
        <v>854</v>
      </c>
      <c r="C145" s="1391" t="s">
        <v>735</v>
      </c>
      <c r="D145" s="1303" t="s">
        <v>819</v>
      </c>
      <c r="E145" s="1278"/>
      <c r="F145" s="1251"/>
      <c r="G145" s="1277">
        <v>1001991</v>
      </c>
      <c r="H145" s="1389"/>
      <c r="I145" s="1320">
        <v>936262.25</v>
      </c>
      <c r="J145" s="1389"/>
      <c r="K145" s="1275">
        <v>0</v>
      </c>
      <c r="L145" s="1274">
        <f>I145/G145</f>
        <v>0.93440185590489333</v>
      </c>
    </row>
    <row r="146" spans="1:12" ht="35.1" customHeight="1">
      <c r="A146" s="1390"/>
      <c r="B146" s="1631">
        <v>900</v>
      </c>
      <c r="C146" s="1633" t="s">
        <v>737</v>
      </c>
      <c r="D146" s="1303" t="s">
        <v>878</v>
      </c>
      <c r="E146" s="1278">
        <v>782000</v>
      </c>
      <c r="F146" s="1251"/>
      <c r="G146" s="1305">
        <v>0</v>
      </c>
      <c r="H146" s="1389"/>
      <c r="I146" s="1305">
        <v>0</v>
      </c>
      <c r="J146" s="1389"/>
      <c r="K146" s="1275">
        <v>0</v>
      </c>
      <c r="L146" s="1304">
        <v>0</v>
      </c>
    </row>
    <row r="147" spans="1:12" ht="35.1" customHeight="1">
      <c r="A147" s="1390"/>
      <c r="B147" s="1631"/>
      <c r="C147" s="1633"/>
      <c r="D147" s="1303" t="s">
        <v>880</v>
      </c>
      <c r="E147" s="1278">
        <v>13490000</v>
      </c>
      <c r="F147" s="1251"/>
      <c r="G147" s="1277">
        <v>462285</v>
      </c>
      <c r="H147" s="1389"/>
      <c r="I147" s="1320">
        <v>249194.82</v>
      </c>
      <c r="J147" s="1389"/>
      <c r="K147" s="1319">
        <f>I147/E147</f>
        <v>1.8472558932542623E-2</v>
      </c>
      <c r="L147" s="1274">
        <f>I147/G147</f>
        <v>0.53905019630747264</v>
      </c>
    </row>
    <row r="148" spans="1:12" ht="35.1" customHeight="1">
      <c r="A148" s="1390"/>
      <c r="B148" s="1631"/>
      <c r="C148" s="1633"/>
      <c r="D148" s="1303" t="s">
        <v>881</v>
      </c>
      <c r="E148" s="1278">
        <v>25898000</v>
      </c>
      <c r="F148" s="1251"/>
      <c r="G148" s="1305">
        <v>0</v>
      </c>
      <c r="H148" s="1389"/>
      <c r="I148" s="1305">
        <v>0</v>
      </c>
      <c r="J148" s="1389"/>
      <c r="K148" s="1275">
        <v>0</v>
      </c>
      <c r="L148" s="1304">
        <v>0</v>
      </c>
    </row>
    <row r="149" spans="1:12" ht="35.1" customHeight="1">
      <c r="A149" s="1390"/>
      <c r="B149" s="1631"/>
      <c r="C149" s="1633"/>
      <c r="D149" s="1303" t="s">
        <v>879</v>
      </c>
      <c r="E149" s="1278"/>
      <c r="F149" s="1251"/>
      <c r="G149" s="1277">
        <v>196600</v>
      </c>
      <c r="H149" s="1389"/>
      <c r="I149" s="1305">
        <v>0</v>
      </c>
      <c r="J149" s="1389"/>
      <c r="K149" s="1275">
        <v>0</v>
      </c>
      <c r="L149" s="1304">
        <v>0</v>
      </c>
    </row>
    <row r="150" spans="1:12" ht="35.1" customHeight="1">
      <c r="A150" s="1390"/>
      <c r="B150" s="1631"/>
      <c r="C150" s="1633"/>
      <c r="D150" s="1303" t="s">
        <v>877</v>
      </c>
      <c r="E150" s="1278"/>
      <c r="F150" s="1251"/>
      <c r="G150" s="1277">
        <v>203400</v>
      </c>
      <c r="H150" s="1389"/>
      <c r="I150" s="1305">
        <v>0</v>
      </c>
      <c r="J150" s="1389"/>
      <c r="K150" s="1275">
        <v>0</v>
      </c>
      <c r="L150" s="1304">
        <v>0</v>
      </c>
    </row>
    <row r="151" spans="1:12" ht="35.1" customHeight="1">
      <c r="A151" s="1390"/>
      <c r="B151" s="1631"/>
      <c r="C151" s="1633"/>
      <c r="D151" s="1303" t="s">
        <v>819</v>
      </c>
      <c r="E151" s="1278">
        <v>1338199000</v>
      </c>
      <c r="F151" s="1251"/>
      <c r="G151" s="1277">
        <v>2054833305</v>
      </c>
      <c r="H151" s="1389"/>
      <c r="I151" s="1329">
        <v>1519274356.0600002</v>
      </c>
      <c r="J151" s="1389"/>
      <c r="K151" s="1319">
        <f>I151/E151</f>
        <v>1.1353127270757191</v>
      </c>
      <c r="L151" s="1274">
        <f>I151/G151</f>
        <v>0.73936623100431997</v>
      </c>
    </row>
    <row r="152" spans="1:12" ht="39.950000000000003" customHeight="1">
      <c r="A152" s="1390"/>
      <c r="B152" s="1631"/>
      <c r="C152" s="1633"/>
      <c r="D152" s="1303" t="s">
        <v>826</v>
      </c>
      <c r="E152" s="1278">
        <v>130000</v>
      </c>
      <c r="F152" s="1251"/>
      <c r="G152" s="1277">
        <v>215952</v>
      </c>
      <c r="H152" s="1389"/>
      <c r="I152" s="1320">
        <v>57943.200000000004</v>
      </c>
      <c r="J152" s="1389"/>
      <c r="K152" s="1319">
        <f>I152/E152</f>
        <v>0.44571692307692312</v>
      </c>
      <c r="L152" s="1274">
        <f>I152/G152</f>
        <v>0.26831518115136699</v>
      </c>
    </row>
    <row r="153" spans="1:12" ht="39.950000000000003" customHeight="1">
      <c r="A153" s="1390"/>
      <c r="B153" s="1631"/>
      <c r="C153" s="1633"/>
      <c r="D153" s="1303" t="s">
        <v>831</v>
      </c>
      <c r="E153" s="1278">
        <v>385000</v>
      </c>
      <c r="F153" s="1251"/>
      <c r="G153" s="1277">
        <v>553988</v>
      </c>
      <c r="H153" s="1389"/>
      <c r="I153" s="1329">
        <v>152167.56</v>
      </c>
      <c r="J153" s="1389"/>
      <c r="K153" s="1319">
        <f>I153/E153</f>
        <v>0.39524041558441558</v>
      </c>
      <c r="L153" s="1274">
        <f>I153/G153</f>
        <v>0.27467663559499483</v>
      </c>
    </row>
    <row r="154" spans="1:12" ht="39.950000000000003" customHeight="1">
      <c r="A154" s="1390"/>
      <c r="B154" s="1631"/>
      <c r="C154" s="1633"/>
      <c r="D154" s="1303" t="s">
        <v>834</v>
      </c>
      <c r="E154" s="1278">
        <v>71000</v>
      </c>
      <c r="F154" s="1251"/>
      <c r="G154" s="1277">
        <v>71000</v>
      </c>
      <c r="H154" s="1389"/>
      <c r="I154" s="1329">
        <v>13613.12</v>
      </c>
      <c r="J154" s="1389"/>
      <c r="K154" s="1319">
        <f>I154/E154</f>
        <v>0.19173408450704227</v>
      </c>
      <c r="L154" s="1274">
        <f>I154/G154</f>
        <v>0.19173408450704227</v>
      </c>
    </row>
    <row r="155" spans="1:12" ht="39.950000000000003" customHeight="1" thickBot="1">
      <c r="A155" s="1388"/>
      <c r="B155" s="1632"/>
      <c r="C155" s="1634"/>
      <c r="D155" s="1332" t="s">
        <v>836</v>
      </c>
      <c r="E155" s="1266">
        <v>456000</v>
      </c>
      <c r="F155" s="1387"/>
      <c r="G155" s="1265">
        <v>830000</v>
      </c>
      <c r="H155" s="1385"/>
      <c r="I155" s="1386">
        <v>154679.35999999999</v>
      </c>
      <c r="J155" s="1385"/>
      <c r="K155" s="1272">
        <f>I155/E155</f>
        <v>0.33920912280701754</v>
      </c>
      <c r="L155" s="1247">
        <f>I155/G155</f>
        <v>0.18636067469879516</v>
      </c>
    </row>
    <row r="156" spans="1:12" ht="35.1" customHeight="1">
      <c r="A156" s="1661">
        <v>42</v>
      </c>
      <c r="B156" s="1378">
        <v>750</v>
      </c>
      <c r="C156" s="1384"/>
      <c r="D156" s="1260" t="s">
        <v>823</v>
      </c>
      <c r="E156" s="1259"/>
      <c r="F156" s="1638">
        <f>SUM(E157:E166)</f>
        <v>92432000</v>
      </c>
      <c r="G156" s="1258">
        <v>443000</v>
      </c>
      <c r="H156" s="1651">
        <f>SUM(G156:G166)</f>
        <v>148147955</v>
      </c>
      <c r="I156" s="1257">
        <v>0</v>
      </c>
      <c r="J156" s="1640">
        <f>SUM(I156:I166)</f>
        <v>88795420.429999992</v>
      </c>
      <c r="K156" s="1256">
        <v>0</v>
      </c>
      <c r="L156" s="1255">
        <v>0</v>
      </c>
    </row>
    <row r="157" spans="1:12" ht="56.25" customHeight="1">
      <c r="A157" s="1662"/>
      <c r="B157" s="1631">
        <v>754</v>
      </c>
      <c r="C157" s="1633" t="s">
        <v>731</v>
      </c>
      <c r="D157" s="1303" t="s">
        <v>819</v>
      </c>
      <c r="E157" s="1278">
        <v>47933000</v>
      </c>
      <c r="F157" s="1639"/>
      <c r="G157" s="1277">
        <v>127108184</v>
      </c>
      <c r="H157" s="1652"/>
      <c r="I157" s="1276">
        <v>87442016.479999989</v>
      </c>
      <c r="J157" s="1641"/>
      <c r="K157" s="1319">
        <f>I157/E157</f>
        <v>1.82425503264974</v>
      </c>
      <c r="L157" s="1274">
        <f>I157/G157</f>
        <v>0.6879338035385667</v>
      </c>
    </row>
    <row r="158" spans="1:12" ht="35.1" customHeight="1">
      <c r="A158" s="1662"/>
      <c r="B158" s="1631"/>
      <c r="C158" s="1633"/>
      <c r="D158" s="1303" t="s">
        <v>823</v>
      </c>
      <c r="E158" s="1278">
        <v>19380000</v>
      </c>
      <c r="F158" s="1639"/>
      <c r="G158" s="1277">
        <v>576679</v>
      </c>
      <c r="H158" s="1652"/>
      <c r="I158" s="1320">
        <v>436612.52</v>
      </c>
      <c r="J158" s="1641"/>
      <c r="K158" s="1319">
        <f>I158/E158</f>
        <v>2.2529025799793604E-2</v>
      </c>
      <c r="L158" s="1274">
        <f>I158/G158</f>
        <v>0.75711534493192922</v>
      </c>
    </row>
    <row r="159" spans="1:12" ht="35.1" customHeight="1">
      <c r="A159" s="1662"/>
      <c r="B159" s="1631"/>
      <c r="C159" s="1633"/>
      <c r="D159" s="1303" t="s">
        <v>822</v>
      </c>
      <c r="E159" s="1278">
        <v>20000</v>
      </c>
      <c r="F159" s="1639"/>
      <c r="G159" s="1277">
        <v>32638</v>
      </c>
      <c r="H159" s="1652"/>
      <c r="I159" s="1320">
        <v>29269.360000000001</v>
      </c>
      <c r="J159" s="1641"/>
      <c r="K159" s="1319">
        <f>I159/E159</f>
        <v>1.463468</v>
      </c>
      <c r="L159" s="1274">
        <f>I159/G159</f>
        <v>0.89678779336969183</v>
      </c>
    </row>
    <row r="160" spans="1:12" ht="35.1" customHeight="1">
      <c r="A160" s="1662"/>
      <c r="B160" s="1631"/>
      <c r="C160" s="1633"/>
      <c r="D160" s="1303" t="s">
        <v>841</v>
      </c>
      <c r="E160" s="1278">
        <v>153000</v>
      </c>
      <c r="F160" s="1639"/>
      <c r="G160" s="1277">
        <v>255000</v>
      </c>
      <c r="H160" s="1652"/>
      <c r="I160" s="1305">
        <v>0</v>
      </c>
      <c r="J160" s="1641"/>
      <c r="K160" s="1275">
        <v>0</v>
      </c>
      <c r="L160" s="1304">
        <v>0</v>
      </c>
    </row>
    <row r="161" spans="1:12" ht="39.950000000000003" customHeight="1">
      <c r="A161" s="1662"/>
      <c r="B161" s="1631"/>
      <c r="C161" s="1633"/>
      <c r="D161" s="1303" t="s">
        <v>828</v>
      </c>
      <c r="E161" s="1278">
        <v>6357000</v>
      </c>
      <c r="F161" s="1639"/>
      <c r="G161" s="1277">
        <v>7316000</v>
      </c>
      <c r="H161" s="1652"/>
      <c r="I161" s="1305">
        <v>0</v>
      </c>
      <c r="J161" s="1641"/>
      <c r="K161" s="1275">
        <v>0</v>
      </c>
      <c r="L161" s="1304">
        <v>0</v>
      </c>
    </row>
    <row r="162" spans="1:12" ht="39.950000000000003" customHeight="1">
      <c r="A162" s="1662"/>
      <c r="B162" s="1631"/>
      <c r="C162" s="1633"/>
      <c r="D162" s="1303" t="s">
        <v>829</v>
      </c>
      <c r="E162" s="1278">
        <v>5278000</v>
      </c>
      <c r="F162" s="1639"/>
      <c r="G162" s="1277">
        <v>4484551</v>
      </c>
      <c r="H162" s="1652"/>
      <c r="I162" s="1276">
        <v>647913</v>
      </c>
      <c r="J162" s="1641"/>
      <c r="K162" s="1319">
        <f>I162/E162</f>
        <v>0.12275729442970822</v>
      </c>
      <c r="L162" s="1274">
        <f>I162/G162</f>
        <v>0.14447667113162499</v>
      </c>
    </row>
    <row r="163" spans="1:12" ht="39.950000000000003" customHeight="1">
      <c r="A163" s="1662"/>
      <c r="B163" s="1631"/>
      <c r="C163" s="1633"/>
      <c r="D163" s="1303" t="s">
        <v>835</v>
      </c>
      <c r="E163" s="1278">
        <v>4639000</v>
      </c>
      <c r="F163" s="1639"/>
      <c r="G163" s="1277">
        <v>148303</v>
      </c>
      <c r="H163" s="1652"/>
      <c r="I163" s="1276">
        <v>45195.89</v>
      </c>
      <c r="J163" s="1641"/>
      <c r="K163" s="1319">
        <f>I163/E163</f>
        <v>9.7425932312998498E-3</v>
      </c>
      <c r="L163" s="1274">
        <f>I163/G163</f>
        <v>0.30475371368077514</v>
      </c>
    </row>
    <row r="164" spans="1:12" ht="39.950000000000003" customHeight="1">
      <c r="A164" s="1662"/>
      <c r="B164" s="1631"/>
      <c r="C164" s="1633"/>
      <c r="D164" s="1303" t="s">
        <v>836</v>
      </c>
      <c r="E164" s="1278">
        <v>715000</v>
      </c>
      <c r="F164" s="1639"/>
      <c r="G164" s="1277">
        <v>608600</v>
      </c>
      <c r="H164" s="1652"/>
      <c r="I164" s="1320">
        <v>194413.18</v>
      </c>
      <c r="J164" s="1641"/>
      <c r="K164" s="1319">
        <f>I164/E164</f>
        <v>0.27190654545454546</v>
      </c>
      <c r="L164" s="1274">
        <f>I164/G164</f>
        <v>0.31944327965823199</v>
      </c>
    </row>
    <row r="165" spans="1:12" ht="35.1" customHeight="1">
      <c r="A165" s="1662"/>
      <c r="B165" s="1631"/>
      <c r="C165" s="1633"/>
      <c r="D165" s="1303" t="s">
        <v>838</v>
      </c>
      <c r="E165" s="1278">
        <v>3877000</v>
      </c>
      <c r="F165" s="1639"/>
      <c r="G165" s="1277">
        <v>3877000</v>
      </c>
      <c r="H165" s="1652"/>
      <c r="I165" s="1305">
        <v>0</v>
      </c>
      <c r="J165" s="1641"/>
      <c r="K165" s="1275">
        <v>0</v>
      </c>
      <c r="L165" s="1304">
        <v>0</v>
      </c>
    </row>
    <row r="166" spans="1:12" ht="39.950000000000003" customHeight="1" thickBot="1">
      <c r="A166" s="1663"/>
      <c r="B166" s="1635"/>
      <c r="C166" s="1667"/>
      <c r="D166" s="1328" t="s">
        <v>839</v>
      </c>
      <c r="E166" s="1289">
        <v>4080000</v>
      </c>
      <c r="F166" s="1672"/>
      <c r="G166" s="1288">
        <v>3298000</v>
      </c>
      <c r="H166" s="1653"/>
      <c r="I166" s="1331">
        <v>0</v>
      </c>
      <c r="J166" s="1650"/>
      <c r="K166" s="1263">
        <v>0</v>
      </c>
      <c r="L166" s="1330">
        <v>0</v>
      </c>
    </row>
    <row r="167" spans="1:12" ht="35.1" customHeight="1">
      <c r="A167" s="1643">
        <v>44</v>
      </c>
      <c r="B167" s="1383" t="s">
        <v>367</v>
      </c>
      <c r="C167" s="1382" t="s">
        <v>368</v>
      </c>
      <c r="D167" s="1324" t="s">
        <v>842</v>
      </c>
      <c r="E167" s="1323">
        <v>137397000</v>
      </c>
      <c r="F167" s="1639">
        <f>SUM(E167:E169)</f>
        <v>147131000</v>
      </c>
      <c r="G167" s="1322">
        <v>261168364.80000001</v>
      </c>
      <c r="H167" s="1641">
        <f>SUM(G167:G169)</f>
        <v>275272335.80000001</v>
      </c>
      <c r="I167" s="1322">
        <v>256275873.31999999</v>
      </c>
      <c r="J167" s="1685">
        <f>SUM(I167:I169)</f>
        <v>258668121.47999999</v>
      </c>
      <c r="K167" s="1372">
        <f>I167/E167</f>
        <v>1.8652217538956455</v>
      </c>
      <c r="L167" s="1371">
        <f>I167/G167</f>
        <v>0.98126690618235235</v>
      </c>
    </row>
    <row r="168" spans="1:12" ht="35.1" customHeight="1">
      <c r="A168" s="1643"/>
      <c r="B168" s="1375">
        <v>750</v>
      </c>
      <c r="C168" s="1381" t="s">
        <v>84</v>
      </c>
      <c r="D168" s="1303" t="s">
        <v>822</v>
      </c>
      <c r="E168" s="1278">
        <v>9734000</v>
      </c>
      <c r="F168" s="1639"/>
      <c r="G168" s="1277">
        <v>12085621</v>
      </c>
      <c r="H168" s="1641"/>
      <c r="I168" s="1277">
        <v>2080709.34</v>
      </c>
      <c r="J168" s="1685"/>
      <c r="K168" s="1319">
        <f>I168/E168</f>
        <v>0.21375686665296897</v>
      </c>
      <c r="L168" s="1274">
        <f>I168/G168</f>
        <v>0.17216404022598425</v>
      </c>
    </row>
    <row r="169" spans="1:12" ht="40.5" customHeight="1" thickBot="1">
      <c r="A169" s="1725"/>
      <c r="B169" s="1380">
        <v>853</v>
      </c>
      <c r="C169" s="1379" t="s">
        <v>734</v>
      </c>
      <c r="D169" s="1299" t="s">
        <v>822</v>
      </c>
      <c r="E169" s="1251"/>
      <c r="F169" s="1672"/>
      <c r="G169" s="1250">
        <v>2018350</v>
      </c>
      <c r="H169" s="1650"/>
      <c r="I169" s="1277">
        <v>311538.82</v>
      </c>
      <c r="J169" s="1686"/>
      <c r="K169" s="1301">
        <v>0</v>
      </c>
      <c r="L169" s="1274">
        <f>I169/G169</f>
        <v>0.15435321921371417</v>
      </c>
    </row>
    <row r="170" spans="1:12" ht="35.1" customHeight="1">
      <c r="A170" s="1661">
        <v>46</v>
      </c>
      <c r="B170" s="1664">
        <v>750</v>
      </c>
      <c r="C170" s="1727" t="s">
        <v>84</v>
      </c>
      <c r="D170" s="1260" t="s">
        <v>880</v>
      </c>
      <c r="E170" s="1259"/>
      <c r="F170" s="1658">
        <f>SUM(E170:E177)</f>
        <v>528050000</v>
      </c>
      <c r="G170" s="1258">
        <v>2265</v>
      </c>
      <c r="H170" s="1640">
        <f>SUM(G170:G177)</f>
        <v>863248000</v>
      </c>
      <c r="I170" s="1258">
        <v>2264.5500000000002</v>
      </c>
      <c r="J170" s="1651">
        <f>SUM(I170:I177)</f>
        <v>625405680.45000005</v>
      </c>
      <c r="K170" s="1256">
        <v>0</v>
      </c>
      <c r="L170" s="1296">
        <f>I170/G170</f>
        <v>0.99980132450331138</v>
      </c>
    </row>
    <row r="171" spans="1:12" ht="35.1" customHeight="1">
      <c r="A171" s="1726"/>
      <c r="B171" s="1655"/>
      <c r="C171" s="1728"/>
      <c r="D171" s="1303" t="s">
        <v>879</v>
      </c>
      <c r="E171" s="1323"/>
      <c r="F171" s="1729"/>
      <c r="G171" s="1322">
        <v>136865</v>
      </c>
      <c r="H171" s="1641"/>
      <c r="I171" s="1305">
        <v>0</v>
      </c>
      <c r="J171" s="1671"/>
      <c r="K171" s="1275">
        <v>0</v>
      </c>
      <c r="L171" s="1304">
        <v>0</v>
      </c>
    </row>
    <row r="172" spans="1:12" ht="35.1" customHeight="1">
      <c r="A172" s="1662"/>
      <c r="B172" s="1631"/>
      <c r="C172" s="1636"/>
      <c r="D172" s="1303" t="s">
        <v>878</v>
      </c>
      <c r="E172" s="1278">
        <v>300000</v>
      </c>
      <c r="F172" s="1659"/>
      <c r="G172" s="1277">
        <v>24005</v>
      </c>
      <c r="H172" s="1641"/>
      <c r="I172" s="1277">
        <v>24004.25</v>
      </c>
      <c r="J172" s="1652"/>
      <c r="K172" s="1319">
        <f>I172/E172</f>
        <v>8.0014166666666664E-2</v>
      </c>
      <c r="L172" s="1274">
        <f>I172/G172</f>
        <v>0.99996875650906059</v>
      </c>
    </row>
    <row r="173" spans="1:12" ht="35.1" customHeight="1">
      <c r="A173" s="1662"/>
      <c r="B173" s="1631"/>
      <c r="C173" s="1636"/>
      <c r="D173" s="1303" t="s">
        <v>877</v>
      </c>
      <c r="E173" s="1278"/>
      <c r="F173" s="1659"/>
      <c r="G173" s="1277">
        <v>136865</v>
      </c>
      <c r="H173" s="1641"/>
      <c r="I173" s="1305">
        <v>0</v>
      </c>
      <c r="J173" s="1652"/>
      <c r="K173" s="1275">
        <v>0</v>
      </c>
      <c r="L173" s="1304">
        <v>0</v>
      </c>
    </row>
    <row r="174" spans="1:12" ht="35.1" customHeight="1">
      <c r="A174" s="1662"/>
      <c r="B174" s="1631"/>
      <c r="C174" s="1636"/>
      <c r="D174" s="1303" t="s">
        <v>822</v>
      </c>
      <c r="E174" s="1278">
        <v>5775000</v>
      </c>
      <c r="F174" s="1659"/>
      <c r="G174" s="1277">
        <v>5626109</v>
      </c>
      <c r="H174" s="1641"/>
      <c r="I174" s="1277">
        <v>3367565.23</v>
      </c>
      <c r="J174" s="1652"/>
      <c r="K174" s="1319">
        <f>I174/E174</f>
        <v>0.58312817835497832</v>
      </c>
      <c r="L174" s="1274">
        <f>I174/G174</f>
        <v>0.5985602536317729</v>
      </c>
    </row>
    <row r="175" spans="1:12" ht="35.1" customHeight="1">
      <c r="A175" s="1662"/>
      <c r="B175" s="1631">
        <v>851</v>
      </c>
      <c r="C175" s="1636" t="s">
        <v>422</v>
      </c>
      <c r="D175" s="1303" t="s">
        <v>819</v>
      </c>
      <c r="E175" s="1278">
        <v>295846000</v>
      </c>
      <c r="F175" s="1659"/>
      <c r="G175" s="1277">
        <v>503076000</v>
      </c>
      <c r="H175" s="1641"/>
      <c r="I175" s="1277">
        <v>457101353.29000002</v>
      </c>
      <c r="J175" s="1652"/>
      <c r="K175" s="1319">
        <f>I175/E175</f>
        <v>1.5450651801613002</v>
      </c>
      <c r="L175" s="1274">
        <f>I175/G175</f>
        <v>0.90861291989679493</v>
      </c>
    </row>
    <row r="176" spans="1:12" ht="35.1" customHeight="1">
      <c r="A176" s="1662"/>
      <c r="B176" s="1631"/>
      <c r="C176" s="1636"/>
      <c r="D176" s="1303" t="s">
        <v>823</v>
      </c>
      <c r="E176" s="1278">
        <v>55422000</v>
      </c>
      <c r="F176" s="1659"/>
      <c r="G176" s="1277">
        <v>55422000</v>
      </c>
      <c r="H176" s="1641"/>
      <c r="I176" s="1277">
        <v>18033727.350000001</v>
      </c>
      <c r="J176" s="1652"/>
      <c r="K176" s="1319">
        <f>I176/E176</f>
        <v>0.32538932824510125</v>
      </c>
      <c r="L176" s="1274">
        <f>I176/G176</f>
        <v>0.32538932824510125</v>
      </c>
    </row>
    <row r="177" spans="1:12" ht="35.1" customHeight="1" thickBot="1">
      <c r="A177" s="1663"/>
      <c r="B177" s="1635"/>
      <c r="C177" s="1637"/>
      <c r="D177" s="1328" t="s">
        <v>822</v>
      </c>
      <c r="E177" s="1289">
        <v>170707000</v>
      </c>
      <c r="F177" s="1666"/>
      <c r="G177" s="1288">
        <v>298823891</v>
      </c>
      <c r="H177" s="1650"/>
      <c r="I177" s="1288">
        <v>146876765.77999997</v>
      </c>
      <c r="J177" s="1653"/>
      <c r="K177" s="1286">
        <f>I177/E177</f>
        <v>0.86040271213248409</v>
      </c>
      <c r="L177" s="1271">
        <f>I177/G177</f>
        <v>0.49151614112407088</v>
      </c>
    </row>
    <row r="178" spans="1:12" ht="35.1" customHeight="1">
      <c r="A178" s="1661">
        <v>47</v>
      </c>
      <c r="B178" s="1378">
        <v>150</v>
      </c>
      <c r="C178" s="1377" t="s">
        <v>376</v>
      </c>
      <c r="D178" s="1260" t="s">
        <v>819</v>
      </c>
      <c r="E178" s="1259">
        <v>443012000</v>
      </c>
      <c r="F178" s="1658">
        <f>SUM(E178:E180)</f>
        <v>767701000</v>
      </c>
      <c r="G178" s="1258">
        <v>445682000</v>
      </c>
      <c r="H178" s="1651">
        <f>SUM(G178:G180)</f>
        <v>767701000</v>
      </c>
      <c r="I178" s="1258">
        <v>225877504.88999999</v>
      </c>
      <c r="J178" s="1687">
        <f>SUM(I178:I180)</f>
        <v>394258439.29999995</v>
      </c>
      <c r="K178" s="1376">
        <f>I178/E178</f>
        <v>0.50986768956597106</v>
      </c>
      <c r="L178" s="1373">
        <f>I178/G178</f>
        <v>0.50681316474526672</v>
      </c>
    </row>
    <row r="179" spans="1:12" ht="35.1" customHeight="1">
      <c r="A179" s="1662"/>
      <c r="B179" s="1375">
        <v>750</v>
      </c>
      <c r="C179" s="1374" t="s">
        <v>84</v>
      </c>
      <c r="D179" s="1303" t="s">
        <v>819</v>
      </c>
      <c r="E179" s="1278">
        <v>2670000</v>
      </c>
      <c r="F179" s="1659"/>
      <c r="G179" s="1305">
        <v>0</v>
      </c>
      <c r="H179" s="1652"/>
      <c r="I179" s="1305">
        <v>0</v>
      </c>
      <c r="J179" s="1669"/>
      <c r="K179" s="1275">
        <v>0</v>
      </c>
      <c r="L179" s="1304">
        <v>0</v>
      </c>
    </row>
    <row r="180" spans="1:12" ht="39.75" customHeight="1" thickBot="1">
      <c r="A180" s="1663"/>
      <c r="B180" s="1306">
        <v>900</v>
      </c>
      <c r="C180" s="1294" t="s">
        <v>737</v>
      </c>
      <c r="D180" s="1328" t="s">
        <v>819</v>
      </c>
      <c r="E180" s="1289">
        <v>322019000</v>
      </c>
      <c r="F180" s="1666"/>
      <c r="G180" s="1288">
        <v>322019000</v>
      </c>
      <c r="H180" s="1653"/>
      <c r="I180" s="1288">
        <v>168380934.41</v>
      </c>
      <c r="J180" s="1670"/>
      <c r="K180" s="1286">
        <f>I180/E180</f>
        <v>0.52289130271816253</v>
      </c>
      <c r="L180" s="1271">
        <f t="shared" ref="L180:L187" si="13">I180/G180</f>
        <v>0.52289130271816253</v>
      </c>
    </row>
    <row r="181" spans="1:12" ht="35.1" customHeight="1">
      <c r="A181" s="1642">
        <v>49</v>
      </c>
      <c r="B181" s="1723">
        <v>750</v>
      </c>
      <c r="C181" s="1740" t="s">
        <v>84</v>
      </c>
      <c r="D181" s="1303" t="s">
        <v>823</v>
      </c>
      <c r="E181" s="1259"/>
      <c r="F181" s="1638">
        <f>SUM(E181:E182)</f>
        <v>986000</v>
      </c>
      <c r="G181" s="1258">
        <v>511704</v>
      </c>
      <c r="H181" s="1638">
        <f>SUM(G181:G182)</f>
        <v>1497704</v>
      </c>
      <c r="I181" s="1258">
        <v>233782.31</v>
      </c>
      <c r="J181" s="1638">
        <f>SUM(I181:I182)</f>
        <v>874829.69</v>
      </c>
      <c r="K181" s="1275">
        <v>0</v>
      </c>
      <c r="L181" s="1373">
        <f t="shared" si="13"/>
        <v>0.45687020230445724</v>
      </c>
    </row>
    <row r="182" spans="1:12" ht="35.1" customHeight="1" thickBot="1">
      <c r="A182" s="1643"/>
      <c r="B182" s="1654"/>
      <c r="C182" s="1741"/>
      <c r="D182" s="1299" t="s">
        <v>822</v>
      </c>
      <c r="E182" s="1251">
        <v>986000</v>
      </c>
      <c r="F182" s="1639"/>
      <c r="G182" s="1250">
        <v>986000</v>
      </c>
      <c r="H182" s="1639"/>
      <c r="I182" s="1250">
        <v>641047.38</v>
      </c>
      <c r="J182" s="1639"/>
      <c r="K182" s="1350">
        <f>I182/E182</f>
        <v>0.65014947261663292</v>
      </c>
      <c r="L182" s="1349">
        <f t="shared" si="13"/>
        <v>0.65014947261663292</v>
      </c>
    </row>
    <row r="183" spans="1:12" ht="60" customHeight="1">
      <c r="A183" s="1661">
        <v>57</v>
      </c>
      <c r="B183" s="1664">
        <v>754</v>
      </c>
      <c r="C183" s="1744" t="s">
        <v>731</v>
      </c>
      <c r="D183" s="1260" t="s">
        <v>819</v>
      </c>
      <c r="E183" s="1259">
        <v>3055000</v>
      </c>
      <c r="F183" s="1638">
        <f>E183+E184</f>
        <v>3055000</v>
      </c>
      <c r="G183" s="1258">
        <v>1912843</v>
      </c>
      <c r="H183" s="1640">
        <f>G183+G184</f>
        <v>3055000</v>
      </c>
      <c r="I183" s="1337">
        <v>330868.12</v>
      </c>
      <c r="J183" s="1682">
        <f>I183+I184</f>
        <v>413992.86</v>
      </c>
      <c r="K183" s="1297">
        <f>I183/E183</f>
        <v>0.10830380360065467</v>
      </c>
      <c r="L183" s="1342">
        <f t="shared" si="13"/>
        <v>0.17297191667063108</v>
      </c>
    </row>
    <row r="184" spans="1:12" ht="35.1" customHeight="1" thickBot="1">
      <c r="A184" s="1663"/>
      <c r="B184" s="1635"/>
      <c r="C184" s="1745"/>
      <c r="D184" s="1328" t="s">
        <v>822</v>
      </c>
      <c r="E184" s="1289"/>
      <c r="F184" s="1672"/>
      <c r="G184" s="1288">
        <v>1142157</v>
      </c>
      <c r="H184" s="1650"/>
      <c r="I184" s="1288">
        <v>83124.739999999991</v>
      </c>
      <c r="J184" s="1684"/>
      <c r="K184" s="1263">
        <v>0</v>
      </c>
      <c r="L184" s="1271">
        <f t="shared" si="13"/>
        <v>7.2778733571654333E-2</v>
      </c>
    </row>
    <row r="185" spans="1:12" ht="35.1" customHeight="1">
      <c r="A185" s="1642">
        <v>58</v>
      </c>
      <c r="B185" s="1655">
        <v>720</v>
      </c>
      <c r="C185" s="1728" t="s">
        <v>392</v>
      </c>
      <c r="D185" s="1324" t="s">
        <v>823</v>
      </c>
      <c r="E185" s="1323">
        <v>130000</v>
      </c>
      <c r="F185" s="1729">
        <f>E185+E186+E187+E188+E189</f>
        <v>5601000</v>
      </c>
      <c r="G185" s="1322">
        <v>142693</v>
      </c>
      <c r="H185" s="1671">
        <f>SUM(G185:G189)</f>
        <v>6663701</v>
      </c>
      <c r="I185" s="1322">
        <v>109349.31</v>
      </c>
      <c r="J185" s="1671">
        <f>SUM(I185:I189)</f>
        <v>2988430.9699999997</v>
      </c>
      <c r="K185" s="1372">
        <f>I185/E185</f>
        <v>0.84114853846153848</v>
      </c>
      <c r="L185" s="1371">
        <f t="shared" si="13"/>
        <v>0.76632567820425668</v>
      </c>
    </row>
    <row r="186" spans="1:12" ht="35.1" customHeight="1">
      <c r="A186" s="1643"/>
      <c r="B186" s="1631"/>
      <c r="C186" s="1636"/>
      <c r="D186" s="1303" t="s">
        <v>822</v>
      </c>
      <c r="E186" s="1278">
        <v>524000</v>
      </c>
      <c r="F186" s="1659"/>
      <c r="G186" s="1277">
        <v>655906</v>
      </c>
      <c r="H186" s="1652"/>
      <c r="I186" s="1277">
        <v>488865.25999999995</v>
      </c>
      <c r="J186" s="1652"/>
      <c r="K186" s="1319">
        <f>I186/E186</f>
        <v>0.93294896946564876</v>
      </c>
      <c r="L186" s="1274">
        <f t="shared" si="13"/>
        <v>0.7453282330089982</v>
      </c>
    </row>
    <row r="187" spans="1:12" ht="35.1" customHeight="1">
      <c r="A187" s="1643"/>
      <c r="B187" s="1631">
        <v>750</v>
      </c>
      <c r="C187" s="1636" t="s">
        <v>84</v>
      </c>
      <c r="D187" s="1303" t="s">
        <v>819</v>
      </c>
      <c r="E187" s="1278">
        <v>2966000</v>
      </c>
      <c r="F187" s="1659"/>
      <c r="G187" s="1277">
        <v>3232900</v>
      </c>
      <c r="H187" s="1652"/>
      <c r="I187" s="1320">
        <v>440881.65</v>
      </c>
      <c r="J187" s="1652"/>
      <c r="K187" s="1319">
        <f>I187/E187</f>
        <v>0.14864519554956171</v>
      </c>
      <c r="L187" s="1274">
        <f t="shared" si="13"/>
        <v>0.13637342633548827</v>
      </c>
    </row>
    <row r="188" spans="1:12" ht="35.1" customHeight="1">
      <c r="A188" s="1643"/>
      <c r="B188" s="1631"/>
      <c r="C188" s="1636"/>
      <c r="D188" s="1303" t="s">
        <v>823</v>
      </c>
      <c r="E188" s="1278">
        <v>38000</v>
      </c>
      <c r="F188" s="1659"/>
      <c r="G188" s="1277">
        <v>38000</v>
      </c>
      <c r="H188" s="1652"/>
      <c r="I188" s="1305">
        <v>0</v>
      </c>
      <c r="J188" s="1652"/>
      <c r="K188" s="1275">
        <v>0</v>
      </c>
      <c r="L188" s="1304">
        <v>0</v>
      </c>
    </row>
    <row r="189" spans="1:12" ht="35.1" customHeight="1" thickBot="1">
      <c r="A189" s="1725"/>
      <c r="B189" s="1635"/>
      <c r="C189" s="1637"/>
      <c r="D189" s="1328" t="s">
        <v>822</v>
      </c>
      <c r="E189" s="1289">
        <v>1943000</v>
      </c>
      <c r="F189" s="1666"/>
      <c r="G189" s="1288">
        <v>2594202</v>
      </c>
      <c r="H189" s="1653"/>
      <c r="I189" s="1288">
        <v>1949334.75</v>
      </c>
      <c r="J189" s="1653"/>
      <c r="K189" s="1286">
        <f>I189/E189</f>
        <v>1.0032602933607824</v>
      </c>
      <c r="L189" s="1271">
        <f t="shared" ref="L189:L194" si="14">I189/G189</f>
        <v>0.75141980077110415</v>
      </c>
    </row>
    <row r="190" spans="1:12" ht="35.1" customHeight="1" thickBot="1">
      <c r="A190" s="1370">
        <v>61</v>
      </c>
      <c r="B190" s="1369">
        <v>750</v>
      </c>
      <c r="C190" s="1368" t="s">
        <v>84</v>
      </c>
      <c r="D190" s="1367" t="s">
        <v>823</v>
      </c>
      <c r="E190" s="1366"/>
      <c r="F190" s="1365"/>
      <c r="G190" s="1314">
        <v>1116466</v>
      </c>
      <c r="H190" s="1314">
        <f>G190</f>
        <v>1116466</v>
      </c>
      <c r="I190" s="1364">
        <v>813482.24999999988</v>
      </c>
      <c r="J190" s="1312">
        <f>I190</f>
        <v>813482.24999999988</v>
      </c>
      <c r="K190" s="1311">
        <v>0</v>
      </c>
      <c r="L190" s="1363">
        <f t="shared" si="14"/>
        <v>0.72862250171523346</v>
      </c>
    </row>
    <row r="191" spans="1:12" ht="35.1" customHeight="1">
      <c r="A191" s="1734">
        <v>62</v>
      </c>
      <c r="B191" s="1341" t="s">
        <v>371</v>
      </c>
      <c r="C191" s="1261" t="s">
        <v>372</v>
      </c>
      <c r="D191" s="1362" t="s">
        <v>841</v>
      </c>
      <c r="E191" s="1259">
        <v>280837000</v>
      </c>
      <c r="F191" s="1658">
        <f>SUM(E191:E192)</f>
        <v>288833000</v>
      </c>
      <c r="G191" s="1258">
        <v>471344000</v>
      </c>
      <c r="H191" s="1651">
        <f>SUM(G191:G192)</f>
        <v>479340000</v>
      </c>
      <c r="I191" s="1258">
        <v>270699047.25</v>
      </c>
      <c r="J191" s="1675">
        <f>SUM(I191:I192)</f>
        <v>272423994.97000003</v>
      </c>
      <c r="K191" s="1354">
        <f>I191/E191</f>
        <v>0.96390093630825002</v>
      </c>
      <c r="L191" s="1342">
        <f t="shared" si="14"/>
        <v>0.57431312852184391</v>
      </c>
    </row>
    <row r="192" spans="1:12" ht="35.1" customHeight="1" thickBot="1">
      <c r="A192" s="1736"/>
      <c r="B192" s="1306">
        <v>750</v>
      </c>
      <c r="C192" s="1291" t="s">
        <v>84</v>
      </c>
      <c r="D192" s="1361" t="s">
        <v>841</v>
      </c>
      <c r="E192" s="1289">
        <v>7996000</v>
      </c>
      <c r="F192" s="1666"/>
      <c r="G192" s="1288">
        <v>7996000</v>
      </c>
      <c r="H192" s="1653"/>
      <c r="I192" s="1293">
        <v>1724947.72</v>
      </c>
      <c r="J192" s="1676"/>
      <c r="K192" s="1286">
        <f>I192/E192</f>
        <v>0.21572632816408205</v>
      </c>
      <c r="L192" s="1271">
        <f t="shared" si="14"/>
        <v>0.21572632816408205</v>
      </c>
    </row>
    <row r="193" spans="1:12" ht="35.1" customHeight="1" thickBot="1">
      <c r="A193" s="1360">
        <v>69</v>
      </c>
      <c r="B193" s="1359" t="s">
        <v>384</v>
      </c>
      <c r="C193" s="1310" t="s">
        <v>385</v>
      </c>
      <c r="D193" s="1299" t="s">
        <v>819</v>
      </c>
      <c r="E193" s="1251">
        <v>159000</v>
      </c>
      <c r="F193" s="1284">
        <f>E193</f>
        <v>159000</v>
      </c>
      <c r="G193" s="1250">
        <v>445767</v>
      </c>
      <c r="H193" s="1250">
        <f>G193</f>
        <v>445767</v>
      </c>
      <c r="I193" s="1250">
        <v>254636.14</v>
      </c>
      <c r="J193" s="1358">
        <f>I193</f>
        <v>254636.14</v>
      </c>
      <c r="K193" s="1357">
        <f>I193/E193</f>
        <v>1.6014851572327045</v>
      </c>
      <c r="L193" s="1349">
        <f t="shared" si="14"/>
        <v>0.57123147294438581</v>
      </c>
    </row>
    <row r="194" spans="1:12" ht="35.1" customHeight="1" thickBot="1">
      <c r="A194" s="1348">
        <v>71</v>
      </c>
      <c r="B194" s="1347">
        <v>750</v>
      </c>
      <c r="C194" s="1356" t="s">
        <v>84</v>
      </c>
      <c r="D194" s="1339" t="s">
        <v>819</v>
      </c>
      <c r="E194" s="1338">
        <v>6114000</v>
      </c>
      <c r="F194" s="1355">
        <f>E194</f>
        <v>6114000</v>
      </c>
      <c r="G194" s="1337">
        <v>6503928</v>
      </c>
      <c r="H194" s="1337">
        <f>G194</f>
        <v>6503928</v>
      </c>
      <c r="I194" s="1337">
        <v>853769.54999999981</v>
      </c>
      <c r="J194" s="1343">
        <f>I194</f>
        <v>853769.54999999981</v>
      </c>
      <c r="K194" s="1354">
        <f>I194/E194</f>
        <v>0.13964173209028458</v>
      </c>
      <c r="L194" s="1342">
        <f t="shared" si="14"/>
        <v>0.13126983416790589</v>
      </c>
    </row>
    <row r="195" spans="1:12" ht="39.950000000000003" customHeight="1">
      <c r="A195" s="1661">
        <v>83</v>
      </c>
      <c r="B195" s="1664">
        <v>758</v>
      </c>
      <c r="C195" s="1727" t="s">
        <v>418</v>
      </c>
      <c r="D195" s="1353" t="s">
        <v>876</v>
      </c>
      <c r="E195" s="1259">
        <v>35664838000</v>
      </c>
      <c r="F195" s="1658">
        <f>E195+E196</f>
        <v>35720240000</v>
      </c>
      <c r="G195" s="1337">
        <v>19904979213.199997</v>
      </c>
      <c r="H195" s="1675">
        <f>SUM(G195:G196)</f>
        <v>19954207362.199997</v>
      </c>
      <c r="I195" s="1352">
        <v>0</v>
      </c>
      <c r="J195" s="1680">
        <f>SUM(I195:I196)</f>
        <v>0</v>
      </c>
      <c r="K195" s="1256">
        <v>0</v>
      </c>
      <c r="L195" s="1255">
        <v>0</v>
      </c>
    </row>
    <row r="196" spans="1:12" ht="39.950000000000003" customHeight="1" thickBot="1">
      <c r="A196" s="1692"/>
      <c r="B196" s="1632"/>
      <c r="C196" s="1742"/>
      <c r="D196" s="1332" t="s">
        <v>875</v>
      </c>
      <c r="E196" s="1266">
        <v>55402000</v>
      </c>
      <c r="F196" s="1660"/>
      <c r="G196" s="1288">
        <v>49228149</v>
      </c>
      <c r="H196" s="1678"/>
      <c r="I196" s="1351">
        <v>0</v>
      </c>
      <c r="J196" s="1681"/>
      <c r="K196" s="1263">
        <v>0</v>
      </c>
      <c r="L196" s="1330">
        <v>0</v>
      </c>
    </row>
    <row r="197" spans="1:12" ht="35.1" customHeight="1">
      <c r="A197" s="1661">
        <v>88</v>
      </c>
      <c r="B197" s="1664">
        <v>755</v>
      </c>
      <c r="C197" s="1727" t="s">
        <v>408</v>
      </c>
      <c r="D197" s="1260" t="s">
        <v>819</v>
      </c>
      <c r="E197" s="1259">
        <v>2350000</v>
      </c>
      <c r="F197" s="1658">
        <f>SUM(E197:E199)</f>
        <v>7239000</v>
      </c>
      <c r="G197" s="1258">
        <v>2350000</v>
      </c>
      <c r="H197" s="1651">
        <f>SUM(G197:G199)</f>
        <v>8199168</v>
      </c>
      <c r="I197" s="1322">
        <v>225089.38</v>
      </c>
      <c r="J197" s="1675">
        <f>SUM(I197:I199)</f>
        <v>291704.96000000002</v>
      </c>
      <c r="K197" s="1350">
        <f>I197/E197</f>
        <v>9.5782714893617019E-2</v>
      </c>
      <c r="L197" s="1349">
        <f>I197/G197</f>
        <v>9.5782714893617019E-2</v>
      </c>
    </row>
    <row r="198" spans="1:12" ht="35.1" customHeight="1">
      <c r="A198" s="1662"/>
      <c r="B198" s="1631"/>
      <c r="C198" s="1636"/>
      <c r="D198" s="1303" t="s">
        <v>823</v>
      </c>
      <c r="E198" s="1278">
        <v>1185000</v>
      </c>
      <c r="F198" s="1659"/>
      <c r="G198" s="1277">
        <v>2432876</v>
      </c>
      <c r="H198" s="1652"/>
      <c r="I198" s="1305">
        <v>0</v>
      </c>
      <c r="J198" s="1677"/>
      <c r="K198" s="1275">
        <v>0</v>
      </c>
      <c r="L198" s="1304">
        <v>0</v>
      </c>
    </row>
    <row r="199" spans="1:12" ht="35.1" customHeight="1" thickBot="1">
      <c r="A199" s="1692"/>
      <c r="B199" s="1632"/>
      <c r="C199" s="1742"/>
      <c r="D199" s="1332" t="s">
        <v>822</v>
      </c>
      <c r="E199" s="1266">
        <v>3704000</v>
      </c>
      <c r="F199" s="1660"/>
      <c r="G199" s="1265">
        <v>3416292</v>
      </c>
      <c r="H199" s="1679"/>
      <c r="I199" s="1322">
        <v>66615.58</v>
      </c>
      <c r="J199" s="1678"/>
      <c r="K199" s="1319">
        <f>I199/E199</f>
        <v>1.7984767818574516E-2</v>
      </c>
      <c r="L199" s="1274">
        <f>I199/G199</f>
        <v>1.9499381200436029E-2</v>
      </c>
    </row>
    <row r="200" spans="1:12" ht="60" customHeight="1" thickBot="1">
      <c r="A200" s="1348" t="s">
        <v>874</v>
      </c>
      <c r="B200" s="1347">
        <v>754</v>
      </c>
      <c r="C200" s="1346" t="s">
        <v>731</v>
      </c>
      <c r="D200" s="1339" t="s">
        <v>819</v>
      </c>
      <c r="E200" s="1345"/>
      <c r="F200" s="1344"/>
      <c r="G200" s="1337">
        <v>26226077</v>
      </c>
      <c r="H200" s="1337">
        <f>G200</f>
        <v>26226077</v>
      </c>
      <c r="I200" s="1337">
        <v>22079624</v>
      </c>
      <c r="J200" s="1343">
        <f>I200</f>
        <v>22079624</v>
      </c>
      <c r="K200" s="1270">
        <v>0</v>
      </c>
      <c r="L200" s="1342">
        <f>I200/G200</f>
        <v>0.84189579707250917</v>
      </c>
    </row>
    <row r="201" spans="1:12" ht="35.1" customHeight="1">
      <c r="A201" s="1642" t="s">
        <v>873</v>
      </c>
      <c r="B201" s="1341" t="s">
        <v>371</v>
      </c>
      <c r="C201" s="1340" t="s">
        <v>372</v>
      </c>
      <c r="D201" s="1339" t="s">
        <v>841</v>
      </c>
      <c r="E201" s="1338">
        <v>648000</v>
      </c>
      <c r="F201" s="1638">
        <f>SUM(E201:E202)</f>
        <v>648000</v>
      </c>
      <c r="G201" s="1337">
        <v>648000</v>
      </c>
      <c r="H201" s="1638">
        <f>SUM(G201:G202)</f>
        <v>13448823</v>
      </c>
      <c r="I201" s="1336">
        <v>0</v>
      </c>
      <c r="J201" s="1638">
        <f>SUM(I201:I202)</f>
        <v>9991634.4000000004</v>
      </c>
      <c r="K201" s="1270">
        <v>0</v>
      </c>
      <c r="L201" s="1335">
        <v>0</v>
      </c>
    </row>
    <row r="202" spans="1:12" ht="57" customHeight="1" thickBot="1">
      <c r="A202" s="1725"/>
      <c r="B202" s="1306">
        <v>754</v>
      </c>
      <c r="C202" s="1294" t="s">
        <v>731</v>
      </c>
      <c r="D202" s="1328" t="s">
        <v>819</v>
      </c>
      <c r="E202" s="1289"/>
      <c r="F202" s="1672"/>
      <c r="G202" s="1288">
        <v>12800823</v>
      </c>
      <c r="H202" s="1672"/>
      <c r="I202" s="1293">
        <v>9991634.4000000004</v>
      </c>
      <c r="J202" s="1672"/>
      <c r="K202" s="1263">
        <v>0</v>
      </c>
      <c r="L202" s="1274">
        <f>I202/G202</f>
        <v>0.78054625081527962</v>
      </c>
    </row>
    <row r="203" spans="1:12" ht="57" customHeight="1">
      <c r="A203" s="1661" t="s">
        <v>872</v>
      </c>
      <c r="B203" s="1743">
        <v>754</v>
      </c>
      <c r="C203" s="1698" t="s">
        <v>731</v>
      </c>
      <c r="D203" s="1260" t="s">
        <v>819</v>
      </c>
      <c r="E203" s="1259">
        <v>1000</v>
      </c>
      <c r="F203" s="1658">
        <f>SUM(E203:E204)</f>
        <v>9432000</v>
      </c>
      <c r="G203" s="1258">
        <v>12675781</v>
      </c>
      <c r="H203" s="1651">
        <f>G203+G204</f>
        <v>16962781</v>
      </c>
      <c r="I203" s="1258">
        <v>12059528.85</v>
      </c>
      <c r="J203" s="1675">
        <f>SUM(I203:I204)</f>
        <v>12059528.85</v>
      </c>
      <c r="K203" s="1334">
        <f>I203/E203</f>
        <v>12059.528849999999</v>
      </c>
      <c r="L203" s="1333">
        <f>I203/G203</f>
        <v>0.95138349660663901</v>
      </c>
    </row>
    <row r="204" spans="1:12" ht="39.950000000000003" customHeight="1" thickBot="1">
      <c r="A204" s="1692"/>
      <c r="B204" s="1731"/>
      <c r="C204" s="1699"/>
      <c r="D204" s="1332" t="s">
        <v>826</v>
      </c>
      <c r="E204" s="1266">
        <v>9431000</v>
      </c>
      <c r="F204" s="1660"/>
      <c r="G204" s="1265">
        <v>4287000</v>
      </c>
      <c r="H204" s="1679"/>
      <c r="I204" s="1302">
        <v>0</v>
      </c>
      <c r="J204" s="1678"/>
      <c r="K204" s="1301">
        <v>0</v>
      </c>
      <c r="L204" s="1300">
        <v>0</v>
      </c>
    </row>
    <row r="205" spans="1:12" ht="35.1" customHeight="1">
      <c r="A205" s="1644" t="s">
        <v>871</v>
      </c>
      <c r="B205" s="1262" t="s">
        <v>371</v>
      </c>
      <c r="C205" s="1261" t="s">
        <v>372</v>
      </c>
      <c r="D205" s="1260" t="s">
        <v>841</v>
      </c>
      <c r="E205" s="1259">
        <v>198000</v>
      </c>
      <c r="F205" s="1638">
        <f>SUM(E205:E207)</f>
        <v>384000</v>
      </c>
      <c r="G205" s="1258">
        <v>198000</v>
      </c>
      <c r="H205" s="1638">
        <f>SUM(G205:G207)</f>
        <v>19721821</v>
      </c>
      <c r="I205" s="1257">
        <v>0</v>
      </c>
      <c r="J205" s="1638">
        <f>SUM(I205:I207)</f>
        <v>16186140.02</v>
      </c>
      <c r="K205" s="1256">
        <v>0</v>
      </c>
      <c r="L205" s="1255">
        <v>0</v>
      </c>
    </row>
    <row r="206" spans="1:12" ht="35.1" customHeight="1">
      <c r="A206" s="1645"/>
      <c r="B206" s="1268">
        <v>750</v>
      </c>
      <c r="C206" s="1267" t="s">
        <v>84</v>
      </c>
      <c r="D206" s="1332" t="s">
        <v>819</v>
      </c>
      <c r="E206" s="1266">
        <v>186000</v>
      </c>
      <c r="F206" s="1639"/>
      <c r="G206" s="1265">
        <v>14530374</v>
      </c>
      <c r="H206" s="1639"/>
      <c r="I206" s="1265">
        <v>11192695.17</v>
      </c>
      <c r="J206" s="1639"/>
      <c r="K206" s="1272">
        <f>I206/E206</f>
        <v>60.175780483870966</v>
      </c>
      <c r="L206" s="1247">
        <f>I206/G206</f>
        <v>0.77029642664393905</v>
      </c>
    </row>
    <row r="207" spans="1:12" ht="58.5" customHeight="1" thickBot="1">
      <c r="A207" s="1646"/>
      <c r="B207" s="1306">
        <v>754</v>
      </c>
      <c r="C207" s="1294" t="s">
        <v>731</v>
      </c>
      <c r="D207" s="1328" t="s">
        <v>819</v>
      </c>
      <c r="E207" s="1289"/>
      <c r="F207" s="1672"/>
      <c r="G207" s="1288">
        <v>4993447</v>
      </c>
      <c r="H207" s="1672"/>
      <c r="I207" s="1283">
        <v>4993444.8499999996</v>
      </c>
      <c r="J207" s="1672"/>
      <c r="K207" s="1301">
        <v>0</v>
      </c>
      <c r="L207" s="1247">
        <f>I207/G207</f>
        <v>0.99999956943570234</v>
      </c>
    </row>
    <row r="208" spans="1:12" ht="41.25" customHeight="1">
      <c r="A208" s="1746" t="s">
        <v>870</v>
      </c>
      <c r="B208" s="1743">
        <v>754</v>
      </c>
      <c r="C208" s="1698" t="s">
        <v>731</v>
      </c>
      <c r="D208" s="1260" t="s">
        <v>819</v>
      </c>
      <c r="E208" s="1259">
        <v>2035000</v>
      </c>
      <c r="F208" s="1658">
        <f>SUM(E208:E209)</f>
        <v>2037000</v>
      </c>
      <c r="G208" s="1258">
        <v>14237647</v>
      </c>
      <c r="H208" s="1651">
        <f>G208+G209</f>
        <v>14243030</v>
      </c>
      <c r="I208" s="1258">
        <v>8830108.4800000004</v>
      </c>
      <c r="J208" s="1675">
        <f>SUM(I208:I209)</f>
        <v>8830108.4800000004</v>
      </c>
      <c r="K208" s="1297">
        <f>I208/E208</f>
        <v>4.3391196461916461</v>
      </c>
      <c r="L208" s="1296">
        <f>I208/G208</f>
        <v>0.62019436779125092</v>
      </c>
    </row>
    <row r="209" spans="1:12" ht="43.5" customHeight="1" thickBot="1">
      <c r="A209" s="1747"/>
      <c r="B209" s="1748"/>
      <c r="C209" s="1749"/>
      <c r="D209" s="1328" t="s">
        <v>828</v>
      </c>
      <c r="E209" s="1289">
        <v>2000</v>
      </c>
      <c r="F209" s="1666"/>
      <c r="G209" s="1288">
        <v>5383</v>
      </c>
      <c r="H209" s="1653"/>
      <c r="I209" s="1331">
        <v>0</v>
      </c>
      <c r="J209" s="1676"/>
      <c r="K209" s="1263">
        <v>0</v>
      </c>
      <c r="L209" s="1330">
        <v>0</v>
      </c>
    </row>
    <row r="210" spans="1:12" ht="35.1" customHeight="1">
      <c r="A210" s="1644" t="s">
        <v>869</v>
      </c>
      <c r="B210" s="1262" t="s">
        <v>371</v>
      </c>
      <c r="C210" s="1261" t="s">
        <v>372</v>
      </c>
      <c r="D210" s="1260" t="s">
        <v>841</v>
      </c>
      <c r="E210" s="1259">
        <v>675000</v>
      </c>
      <c r="F210" s="1640">
        <f>SUM(E210:E214)</f>
        <v>5274000</v>
      </c>
      <c r="G210" s="1258">
        <v>675000</v>
      </c>
      <c r="H210" s="1640">
        <f>SUM(G210:G214)</f>
        <v>34486972</v>
      </c>
      <c r="I210" s="1257">
        <v>0</v>
      </c>
      <c r="J210" s="1651">
        <f>I212+I211+I210+I213+I214</f>
        <v>30853595.060000002</v>
      </c>
      <c r="K210" s="1256">
        <v>0</v>
      </c>
      <c r="L210" s="1255">
        <v>0</v>
      </c>
    </row>
    <row r="211" spans="1:12" ht="35.1" customHeight="1">
      <c r="A211" s="1645"/>
      <c r="B211" s="1730">
        <v>750</v>
      </c>
      <c r="C211" s="1715" t="s">
        <v>84</v>
      </c>
      <c r="D211" s="1279" t="s">
        <v>819</v>
      </c>
      <c r="E211" s="1278">
        <v>615000</v>
      </c>
      <c r="F211" s="1641"/>
      <c r="G211" s="1277">
        <v>615000</v>
      </c>
      <c r="H211" s="1641"/>
      <c r="I211" s="1305">
        <v>0</v>
      </c>
      <c r="J211" s="1652"/>
      <c r="K211" s="1275">
        <v>0</v>
      </c>
      <c r="L211" s="1304">
        <v>0</v>
      </c>
    </row>
    <row r="212" spans="1:12" ht="39.950000000000003" customHeight="1">
      <c r="A212" s="1645"/>
      <c r="B212" s="1730"/>
      <c r="C212" s="1715"/>
      <c r="D212" s="1303" t="s">
        <v>829</v>
      </c>
      <c r="E212" s="1278">
        <v>3984000</v>
      </c>
      <c r="F212" s="1641"/>
      <c r="G212" s="1277">
        <v>12490950</v>
      </c>
      <c r="H212" s="1641"/>
      <c r="I212" s="1277">
        <v>11892328.029999999</v>
      </c>
      <c r="J212" s="1652"/>
      <c r="K212" s="1319">
        <f>I212/E212</f>
        <v>2.9850220958835338</v>
      </c>
      <c r="L212" s="1274">
        <f>I212/G212</f>
        <v>0.95207554509464842</v>
      </c>
    </row>
    <row r="213" spans="1:12" ht="57" customHeight="1">
      <c r="A213" s="1645"/>
      <c r="B213" s="1632">
        <v>754</v>
      </c>
      <c r="C213" s="1648" t="s">
        <v>731</v>
      </c>
      <c r="D213" s="1303" t="s">
        <v>819</v>
      </c>
      <c r="E213" s="1278"/>
      <c r="F213" s="1641"/>
      <c r="G213" s="1277">
        <v>19120779</v>
      </c>
      <c r="H213" s="1641"/>
      <c r="I213" s="1329">
        <v>17376024.640000001</v>
      </c>
      <c r="J213" s="1652"/>
      <c r="K213" s="1275">
        <v>0</v>
      </c>
      <c r="L213" s="1274">
        <f>I213/G213</f>
        <v>0.90875087463748216</v>
      </c>
    </row>
    <row r="214" spans="1:12" ht="39.950000000000003" customHeight="1" thickBot="1">
      <c r="A214" s="1646"/>
      <c r="B214" s="1647"/>
      <c r="C214" s="1649"/>
      <c r="D214" s="1328" t="s">
        <v>829</v>
      </c>
      <c r="E214" s="1289"/>
      <c r="F214" s="1650"/>
      <c r="G214" s="1288">
        <v>1585243</v>
      </c>
      <c r="H214" s="1650"/>
      <c r="I214" s="1288">
        <v>1585242.39</v>
      </c>
      <c r="J214" s="1653"/>
      <c r="K214" s="1263">
        <v>0</v>
      </c>
      <c r="L214" s="1327">
        <f>I214/G214</f>
        <v>0.99999961520095015</v>
      </c>
    </row>
    <row r="215" spans="1:12" ht="35.1" customHeight="1">
      <c r="A215" s="1750" t="s">
        <v>868</v>
      </c>
      <c r="B215" s="1326" t="s">
        <v>371</v>
      </c>
      <c r="C215" s="1325" t="s">
        <v>372</v>
      </c>
      <c r="D215" s="1324" t="s">
        <v>841</v>
      </c>
      <c r="E215" s="1323">
        <v>923000</v>
      </c>
      <c r="F215" s="1729">
        <f>SUM(E215:E219)</f>
        <v>10839000</v>
      </c>
      <c r="G215" s="1322">
        <v>923000</v>
      </c>
      <c r="H215" s="1671">
        <f>SUM(G215:G219)</f>
        <v>36472276</v>
      </c>
      <c r="I215" s="1321">
        <v>0</v>
      </c>
      <c r="J215" s="1668">
        <f>SUM(I215:I219)</f>
        <v>22476944.219999999</v>
      </c>
      <c r="K215" s="1248">
        <v>0</v>
      </c>
      <c r="L215" s="1269">
        <v>0</v>
      </c>
    </row>
    <row r="216" spans="1:12" ht="35.1" customHeight="1">
      <c r="A216" s="1751"/>
      <c r="B216" s="1730">
        <v>750</v>
      </c>
      <c r="C216" s="1715" t="s">
        <v>84</v>
      </c>
      <c r="D216" s="1279" t="s">
        <v>819</v>
      </c>
      <c r="E216" s="1278">
        <v>1298000</v>
      </c>
      <c r="F216" s="1659"/>
      <c r="G216" s="1277">
        <v>1474858</v>
      </c>
      <c r="H216" s="1652"/>
      <c r="I216" s="1320">
        <v>1105555.01</v>
      </c>
      <c r="J216" s="1669"/>
      <c r="K216" s="1319">
        <f>I216/E216</f>
        <v>0.85173729583975344</v>
      </c>
      <c r="L216" s="1274">
        <f>I216/G216</f>
        <v>0.74960098531519648</v>
      </c>
    </row>
    <row r="217" spans="1:12" ht="35.1" customHeight="1">
      <c r="A217" s="1751"/>
      <c r="B217" s="1730"/>
      <c r="C217" s="1715"/>
      <c r="D217" s="1279" t="s">
        <v>823</v>
      </c>
      <c r="E217" s="1278"/>
      <c r="F217" s="1659"/>
      <c r="G217" s="1277">
        <v>135239</v>
      </c>
      <c r="H217" s="1652"/>
      <c r="I217" s="1277">
        <v>62456.94</v>
      </c>
      <c r="J217" s="1669"/>
      <c r="K217" s="1248">
        <v>0</v>
      </c>
      <c r="L217" s="1274">
        <f>I217/G217</f>
        <v>0.46182639623185623</v>
      </c>
    </row>
    <row r="218" spans="1:12" ht="39.950000000000003" customHeight="1">
      <c r="A218" s="1751"/>
      <c r="B218" s="1730"/>
      <c r="C218" s="1715"/>
      <c r="D218" s="1303" t="s">
        <v>830</v>
      </c>
      <c r="E218" s="1278">
        <v>4589000</v>
      </c>
      <c r="F218" s="1659"/>
      <c r="G218" s="1277">
        <v>4589000</v>
      </c>
      <c r="H218" s="1652"/>
      <c r="I218" s="1277">
        <f>1559784.27-5430</f>
        <v>1554354.27</v>
      </c>
      <c r="J218" s="1669"/>
      <c r="K218" s="1319">
        <f>I218/E218</f>
        <v>0.33871306820658098</v>
      </c>
      <c r="L218" s="1274">
        <f>I218/G218</f>
        <v>0.33871306820658098</v>
      </c>
    </row>
    <row r="219" spans="1:12" ht="57" customHeight="1" thickBot="1">
      <c r="A219" s="1752"/>
      <c r="B219" s="1295">
        <v>754</v>
      </c>
      <c r="C219" s="1294" t="s">
        <v>731</v>
      </c>
      <c r="D219" s="1290" t="s">
        <v>819</v>
      </c>
      <c r="E219" s="1289">
        <v>4029000</v>
      </c>
      <c r="F219" s="1666"/>
      <c r="G219" s="1288">
        <v>29350179</v>
      </c>
      <c r="H219" s="1653"/>
      <c r="I219" s="1288">
        <v>19754578</v>
      </c>
      <c r="J219" s="1670"/>
      <c r="K219" s="1286">
        <f>I219/E219</f>
        <v>4.9030970464135022</v>
      </c>
      <c r="L219" s="1271">
        <f>I219/G219</f>
        <v>0.67306499221009863</v>
      </c>
    </row>
    <row r="220" spans="1:12" ht="61.5" customHeight="1" thickBot="1">
      <c r="A220" s="1318" t="s">
        <v>867</v>
      </c>
      <c r="B220" s="1317">
        <v>754</v>
      </c>
      <c r="C220" s="1294" t="s">
        <v>731</v>
      </c>
      <c r="D220" s="1290" t="s">
        <v>819</v>
      </c>
      <c r="E220" s="1316"/>
      <c r="F220" s="1315">
        <f>E220</f>
        <v>0</v>
      </c>
      <c r="G220" s="1314">
        <v>4266686</v>
      </c>
      <c r="H220" s="1314">
        <f>G220</f>
        <v>4266686</v>
      </c>
      <c r="I220" s="1313">
        <v>2963992.5</v>
      </c>
      <c r="J220" s="1312">
        <f>I220</f>
        <v>2963992.5</v>
      </c>
      <c r="K220" s="1311">
        <v>0</v>
      </c>
      <c r="L220" s="1271">
        <f>I220/G220</f>
        <v>0.69468259440699409</v>
      </c>
    </row>
    <row r="221" spans="1:12" ht="35.1" customHeight="1">
      <c r="A221" s="1738" t="s">
        <v>866</v>
      </c>
      <c r="B221" s="1254" t="s">
        <v>371</v>
      </c>
      <c r="C221" s="1310" t="s">
        <v>372</v>
      </c>
      <c r="D221" s="1299" t="s">
        <v>841</v>
      </c>
      <c r="E221" s="1251">
        <v>585000</v>
      </c>
      <c r="F221" s="1641">
        <f>SUM(E221:E222)</f>
        <v>585000</v>
      </c>
      <c r="G221" s="1250">
        <v>585000</v>
      </c>
      <c r="H221" s="1641">
        <f>SUM(G221:G222)</f>
        <v>13903763</v>
      </c>
      <c r="I221" s="1309">
        <v>0</v>
      </c>
      <c r="J221" s="1673">
        <f>SUM(I221:I222)</f>
        <v>10713375.35</v>
      </c>
      <c r="K221" s="1308">
        <v>0</v>
      </c>
      <c r="L221" s="1307">
        <v>0</v>
      </c>
    </row>
    <row r="222" spans="1:12" ht="54.75" customHeight="1" thickBot="1">
      <c r="A222" s="1739"/>
      <c r="B222" s="1306">
        <v>754</v>
      </c>
      <c r="C222" s="1294" t="s">
        <v>731</v>
      </c>
      <c r="D222" s="1290" t="s">
        <v>819</v>
      </c>
      <c r="E222" s="1289"/>
      <c r="F222" s="1650"/>
      <c r="G222" s="1288">
        <v>13318763</v>
      </c>
      <c r="H222" s="1650"/>
      <c r="I222" s="1287">
        <v>10713375.35</v>
      </c>
      <c r="J222" s="1674"/>
      <c r="K222" s="1263">
        <v>0</v>
      </c>
      <c r="L222" s="1271">
        <f>I222/G222</f>
        <v>0.80438215996485551</v>
      </c>
    </row>
    <row r="223" spans="1:12" ht="35.1" customHeight="1">
      <c r="A223" s="1737" t="s">
        <v>865</v>
      </c>
      <c r="B223" s="1262" t="s">
        <v>371</v>
      </c>
      <c r="C223" s="1261" t="s">
        <v>372</v>
      </c>
      <c r="D223" s="1260" t="s">
        <v>841</v>
      </c>
      <c r="E223" s="1259">
        <v>612000</v>
      </c>
      <c r="F223" s="1638">
        <f>SUM(E223:E226)</f>
        <v>1360000</v>
      </c>
      <c r="G223" s="1258">
        <v>612000</v>
      </c>
      <c r="H223" s="1640">
        <f>SUM(G223:G226)</f>
        <v>8508954</v>
      </c>
      <c r="I223" s="1257">
        <v>0</v>
      </c>
      <c r="J223" s="1640">
        <f>SUM(I223:I226)</f>
        <v>7148952.2000000002</v>
      </c>
      <c r="K223" s="1256">
        <v>0</v>
      </c>
      <c r="L223" s="1255">
        <v>0</v>
      </c>
    </row>
    <row r="224" spans="1:12" ht="35.1" customHeight="1">
      <c r="A224" s="1738"/>
      <c r="B224" s="1730">
        <v>750</v>
      </c>
      <c r="C224" s="1732" t="s">
        <v>84</v>
      </c>
      <c r="D224" s="1303" t="s">
        <v>823</v>
      </c>
      <c r="E224" s="1278">
        <v>463000</v>
      </c>
      <c r="F224" s="1639"/>
      <c r="G224" s="1277">
        <v>463000</v>
      </c>
      <c r="H224" s="1641"/>
      <c r="I224" s="1305">
        <v>0</v>
      </c>
      <c r="J224" s="1641"/>
      <c r="K224" s="1275">
        <v>0</v>
      </c>
      <c r="L224" s="1304">
        <v>0</v>
      </c>
    </row>
    <row r="225" spans="1:12" ht="39.950000000000003" customHeight="1">
      <c r="A225" s="1738"/>
      <c r="B225" s="1731"/>
      <c r="C225" s="1733"/>
      <c r="D225" s="1303" t="s">
        <v>833</v>
      </c>
      <c r="E225" s="1278">
        <v>285000</v>
      </c>
      <c r="F225" s="1639"/>
      <c r="G225" s="1265">
        <v>285000</v>
      </c>
      <c r="H225" s="1641"/>
      <c r="I225" s="1302">
        <v>0</v>
      </c>
      <c r="J225" s="1641"/>
      <c r="K225" s="1301">
        <v>0</v>
      </c>
      <c r="L225" s="1300">
        <v>0</v>
      </c>
    </row>
    <row r="226" spans="1:12" ht="55.5" customHeight="1" thickBot="1">
      <c r="A226" s="1739"/>
      <c r="B226" s="1268">
        <v>754</v>
      </c>
      <c r="C226" s="1267" t="s">
        <v>731</v>
      </c>
      <c r="D226" s="1299" t="s">
        <v>819</v>
      </c>
      <c r="E226" s="1251"/>
      <c r="F226" s="1672"/>
      <c r="G226" s="1288">
        <v>7148954</v>
      </c>
      <c r="H226" s="1650"/>
      <c r="I226" s="1293">
        <v>7148952.2000000002</v>
      </c>
      <c r="J226" s="1650"/>
      <c r="K226" s="1263">
        <v>0</v>
      </c>
      <c r="L226" s="1271">
        <f>I226/G226</f>
        <v>0.99999974821491366</v>
      </c>
    </row>
    <row r="227" spans="1:12" ht="27" customHeight="1" thickBot="1">
      <c r="A227" s="1734" t="s">
        <v>864</v>
      </c>
      <c r="B227" s="1262" t="s">
        <v>371</v>
      </c>
      <c r="C227" s="1261" t="s">
        <v>372</v>
      </c>
      <c r="D227" s="1260" t="s">
        <v>841</v>
      </c>
      <c r="E227" s="1259">
        <v>450000</v>
      </c>
      <c r="F227" s="1638">
        <f>E227+E228</f>
        <v>450000</v>
      </c>
      <c r="G227" s="1258">
        <v>450000</v>
      </c>
      <c r="H227" s="1640">
        <f>G227+G228</f>
        <v>16352975</v>
      </c>
      <c r="I227" s="1298">
        <v>419339.7</v>
      </c>
      <c r="J227" s="1640">
        <f>I227+I228</f>
        <v>12372414.59</v>
      </c>
      <c r="K227" s="1297">
        <f>I227/E227</f>
        <v>0.93186599999999997</v>
      </c>
      <c r="L227" s="1296">
        <f>I227/G227</f>
        <v>0.93186599999999997</v>
      </c>
    </row>
    <row r="228" spans="1:12" ht="65.25" customHeight="1" thickBot="1">
      <c r="A228" s="1736"/>
      <c r="B228" s="1295">
        <v>754</v>
      </c>
      <c r="C228" s="1294" t="s">
        <v>731</v>
      </c>
      <c r="D228" s="1290" t="s">
        <v>819</v>
      </c>
      <c r="E228" s="1289"/>
      <c r="F228" s="1672"/>
      <c r="G228" s="1288">
        <v>15902975</v>
      </c>
      <c r="H228" s="1650"/>
      <c r="I228" s="1293">
        <v>11953074.890000001</v>
      </c>
      <c r="J228" s="1650"/>
      <c r="K228" s="1263">
        <v>0</v>
      </c>
      <c r="L228" s="1271">
        <f>I228/G228</f>
        <v>0.75162508209941858</v>
      </c>
    </row>
    <row r="229" spans="1:12" ht="35.1" customHeight="1">
      <c r="A229" s="1734" t="s">
        <v>863</v>
      </c>
      <c r="B229" s="1262" t="s">
        <v>371</v>
      </c>
      <c r="C229" s="1261" t="s">
        <v>372</v>
      </c>
      <c r="D229" s="1260" t="s">
        <v>841</v>
      </c>
      <c r="E229" s="1259">
        <v>270000</v>
      </c>
      <c r="F229" s="1658">
        <f>E229+E231+E230</f>
        <v>2265000</v>
      </c>
      <c r="G229" s="1258">
        <v>270000</v>
      </c>
      <c r="H229" s="1651">
        <f>G229+G230+G231</f>
        <v>40370250</v>
      </c>
      <c r="I229" s="1257">
        <v>0</v>
      </c>
      <c r="J229" s="1675">
        <f>SUM(I229:I231)</f>
        <v>34102664.359999999</v>
      </c>
      <c r="K229" s="1256">
        <v>0</v>
      </c>
      <c r="L229" s="1255">
        <v>0</v>
      </c>
    </row>
    <row r="230" spans="1:12" ht="60" customHeight="1">
      <c r="A230" s="1735"/>
      <c r="B230" s="1281">
        <v>754</v>
      </c>
      <c r="C230" s="1280" t="s">
        <v>731</v>
      </c>
      <c r="D230" s="1279" t="s">
        <v>819</v>
      </c>
      <c r="E230" s="1278"/>
      <c r="F230" s="1659"/>
      <c r="G230" s="1277">
        <v>36782703</v>
      </c>
      <c r="H230" s="1652"/>
      <c r="I230" s="1276">
        <v>31333555.030000001</v>
      </c>
      <c r="J230" s="1677"/>
      <c r="K230" s="1275">
        <v>0</v>
      </c>
      <c r="L230" s="1274">
        <f>I230/G230</f>
        <v>0.85185569505318848</v>
      </c>
    </row>
    <row r="231" spans="1:12" ht="35.1" customHeight="1" thickBot="1">
      <c r="A231" s="1736"/>
      <c r="B231" s="1292" t="s">
        <v>421</v>
      </c>
      <c r="C231" s="1291" t="s">
        <v>422</v>
      </c>
      <c r="D231" s="1290" t="s">
        <v>819</v>
      </c>
      <c r="E231" s="1289">
        <v>1995000</v>
      </c>
      <c r="F231" s="1666"/>
      <c r="G231" s="1288">
        <v>3317547</v>
      </c>
      <c r="H231" s="1653"/>
      <c r="I231" s="1287">
        <v>2769109.33</v>
      </c>
      <c r="J231" s="1676"/>
      <c r="K231" s="1286">
        <f>I231/E231</f>
        <v>1.3880247268170427</v>
      </c>
      <c r="L231" s="1271">
        <f>I231/G231</f>
        <v>0.83468578742064548</v>
      </c>
    </row>
    <row r="232" spans="1:12" ht="60" customHeight="1" thickBot="1">
      <c r="A232" s="1285" t="s">
        <v>862</v>
      </c>
      <c r="B232" s="1281">
        <v>754</v>
      </c>
      <c r="C232" s="1280" t="s">
        <v>731</v>
      </c>
      <c r="D232" s="1279" t="s">
        <v>819</v>
      </c>
      <c r="E232" s="1251"/>
      <c r="F232" s="1284">
        <f>E232</f>
        <v>0</v>
      </c>
      <c r="G232" s="1250">
        <v>6323531</v>
      </c>
      <c r="H232" s="1250">
        <f>G232</f>
        <v>6323531</v>
      </c>
      <c r="I232" s="1283">
        <v>4130593.7</v>
      </c>
      <c r="J232" s="1282">
        <f>I232</f>
        <v>4130593.7</v>
      </c>
      <c r="K232" s="1256">
        <v>0</v>
      </c>
      <c r="L232" s="1271">
        <f>I232/G232</f>
        <v>0.65321000244958083</v>
      </c>
    </row>
    <row r="233" spans="1:12" ht="35.1" customHeight="1">
      <c r="A233" s="1754" t="s">
        <v>861</v>
      </c>
      <c r="B233" s="1262" t="s">
        <v>371</v>
      </c>
      <c r="C233" s="1261" t="s">
        <v>372</v>
      </c>
      <c r="D233" s="1260" t="s">
        <v>841</v>
      </c>
      <c r="E233" s="1259">
        <v>936000</v>
      </c>
      <c r="F233" s="1658">
        <f>E233+E235+E234</f>
        <v>939000</v>
      </c>
      <c r="G233" s="1258">
        <v>936000</v>
      </c>
      <c r="H233" s="1651">
        <f>G233+G234+G235</f>
        <v>9254078</v>
      </c>
      <c r="I233" s="1257">
        <v>0</v>
      </c>
      <c r="J233" s="1687">
        <f>I233+I235+I234</f>
        <v>4801511.47</v>
      </c>
      <c r="K233" s="1256">
        <v>0</v>
      </c>
      <c r="L233" s="1255">
        <v>0</v>
      </c>
    </row>
    <row r="234" spans="1:12" ht="55.5" customHeight="1">
      <c r="A234" s="1755"/>
      <c r="B234" s="1281">
        <v>754</v>
      </c>
      <c r="C234" s="1280" t="s">
        <v>731</v>
      </c>
      <c r="D234" s="1279" t="s">
        <v>819</v>
      </c>
      <c r="E234" s="1278"/>
      <c r="F234" s="1659"/>
      <c r="G234" s="1277">
        <v>8315078</v>
      </c>
      <c r="H234" s="1652"/>
      <c r="I234" s="1276">
        <v>4798536.47</v>
      </c>
      <c r="J234" s="1669"/>
      <c r="K234" s="1275">
        <v>0</v>
      </c>
      <c r="L234" s="1274">
        <f>I234/G234</f>
        <v>0.57708856970433708</v>
      </c>
    </row>
    <row r="235" spans="1:12" ht="42.75" customHeight="1" thickBot="1">
      <c r="A235" s="1756"/>
      <c r="B235" s="1268">
        <v>900</v>
      </c>
      <c r="C235" s="1273" t="s">
        <v>737</v>
      </c>
      <c r="D235" s="1252" t="s">
        <v>819</v>
      </c>
      <c r="E235" s="1266">
        <v>3000</v>
      </c>
      <c r="F235" s="1660"/>
      <c r="G235" s="1265">
        <v>3000</v>
      </c>
      <c r="H235" s="1679"/>
      <c r="I235" s="1265">
        <v>2975</v>
      </c>
      <c r="J235" s="1688"/>
      <c r="K235" s="1272">
        <f>I235/E235</f>
        <v>0.9916666666666667</v>
      </c>
      <c r="L235" s="1271">
        <f>I235/G235</f>
        <v>0.9916666666666667</v>
      </c>
    </row>
    <row r="236" spans="1:12" ht="35.1" customHeight="1">
      <c r="A236" s="1734" t="s">
        <v>860</v>
      </c>
      <c r="B236" s="1262" t="s">
        <v>371</v>
      </c>
      <c r="C236" s="1261" t="s">
        <v>372</v>
      </c>
      <c r="D236" s="1260" t="s">
        <v>841</v>
      </c>
      <c r="E236" s="1259">
        <v>585000</v>
      </c>
      <c r="F236" s="1638">
        <f>E236+E237</f>
        <v>585000</v>
      </c>
      <c r="G236" s="1258">
        <v>585000</v>
      </c>
      <c r="H236" s="1640">
        <f>G236+G237</f>
        <v>29445017</v>
      </c>
      <c r="I236" s="1257">
        <v>0</v>
      </c>
      <c r="J236" s="1682">
        <f>SUM(I236:I237)</f>
        <v>7768620.0499999998</v>
      </c>
      <c r="K236" s="1270">
        <v>0</v>
      </c>
      <c r="L236" s="1269">
        <v>0</v>
      </c>
    </row>
    <row r="237" spans="1:12" ht="57" customHeight="1" thickBot="1">
      <c r="A237" s="1753"/>
      <c r="B237" s="1268">
        <v>754</v>
      </c>
      <c r="C237" s="1267" t="s">
        <v>731</v>
      </c>
      <c r="D237" s="1252" t="s">
        <v>819</v>
      </c>
      <c r="E237" s="1266"/>
      <c r="F237" s="1672"/>
      <c r="G237" s="1265">
        <v>28860017</v>
      </c>
      <c r="H237" s="1650"/>
      <c r="I237" s="1264">
        <v>7768620.0499999998</v>
      </c>
      <c r="J237" s="1684"/>
      <c r="K237" s="1263">
        <v>0</v>
      </c>
      <c r="L237" s="1247">
        <f>I237/G237</f>
        <v>0.26918279535316975</v>
      </c>
    </row>
    <row r="238" spans="1:12" ht="35.1" customHeight="1">
      <c r="A238" s="1737" t="s">
        <v>859</v>
      </c>
      <c r="B238" s="1262" t="s">
        <v>371</v>
      </c>
      <c r="C238" s="1261" t="s">
        <v>372</v>
      </c>
      <c r="D238" s="1260" t="s">
        <v>841</v>
      </c>
      <c r="E238" s="1259">
        <v>297000</v>
      </c>
      <c r="F238" s="1638">
        <f>SUM(E238:E239)</f>
        <v>297000</v>
      </c>
      <c r="G238" s="1258">
        <v>297000</v>
      </c>
      <c r="H238" s="1638">
        <f>SUM(G238:G239)</f>
        <v>10179360</v>
      </c>
      <c r="I238" s="1257">
        <v>0</v>
      </c>
      <c r="J238" s="1638">
        <f>SUM(I238:I239)</f>
        <v>6344908.3399999999</v>
      </c>
      <c r="K238" s="1256">
        <v>0</v>
      </c>
      <c r="L238" s="1255">
        <v>0</v>
      </c>
    </row>
    <row r="239" spans="1:12" ht="63" customHeight="1" thickBot="1">
      <c r="A239" s="1739"/>
      <c r="B239" s="1254">
        <v>754</v>
      </c>
      <c r="C239" s="1253" t="s">
        <v>731</v>
      </c>
      <c r="D239" s="1252" t="s">
        <v>819</v>
      </c>
      <c r="E239" s="1251"/>
      <c r="F239" s="1672"/>
      <c r="G239" s="1250">
        <v>9882360</v>
      </c>
      <c r="H239" s="1672"/>
      <c r="I239" s="1249">
        <v>6344908.3399999999</v>
      </c>
      <c r="J239" s="1672"/>
      <c r="K239" s="1248">
        <v>0</v>
      </c>
      <c r="L239" s="1247">
        <f>I239/G239</f>
        <v>0.64204383770678253</v>
      </c>
    </row>
    <row r="240" spans="1:12" ht="45" customHeight="1" thickBot="1">
      <c r="A240" s="1246"/>
      <c r="B240" s="1245"/>
      <c r="C240" s="1244"/>
      <c r="D240" s="1243" t="s">
        <v>858</v>
      </c>
      <c r="E240" s="1242">
        <f t="shared" ref="E240:J240" si="15">SUM(E7:E239)</f>
        <v>80243000000</v>
      </c>
      <c r="F240" s="1242">
        <f t="shared" si="15"/>
        <v>80243000000</v>
      </c>
      <c r="G240" s="1242">
        <f t="shared" si="15"/>
        <v>80243000000</v>
      </c>
      <c r="H240" s="1242">
        <f t="shared" si="15"/>
        <v>80243000000</v>
      </c>
      <c r="I240" s="1242">
        <f t="shared" si="15"/>
        <v>44661159852.679985</v>
      </c>
      <c r="J240" s="1242">
        <f t="shared" si="15"/>
        <v>44661159852.680008</v>
      </c>
      <c r="K240" s="1241">
        <f>I240/E240</f>
        <v>0.5565739049222983</v>
      </c>
      <c r="L240" s="1240">
        <f>I240/G240</f>
        <v>0.5565739049222983</v>
      </c>
    </row>
    <row r="241" spans="6:11" s="1227" customFormat="1" ht="37.5" customHeight="1">
      <c r="F241" s="1239"/>
      <c r="G241" s="1228"/>
      <c r="H241" s="1229"/>
      <c r="I241" s="1229"/>
      <c r="J241" s="1228"/>
    </row>
    <row r="242" spans="6:11" s="1227" customFormat="1" ht="37.5" customHeight="1">
      <c r="F242" s="1230"/>
      <c r="G242" s="1228"/>
      <c r="H242" s="1229"/>
      <c r="I242" s="1229"/>
      <c r="J242" s="1238"/>
    </row>
    <row r="243" spans="6:11" s="1227" customFormat="1" ht="37.5" customHeight="1">
      <c r="F243" s="1230"/>
      <c r="G243" s="1228"/>
      <c r="H243" s="1229"/>
      <c r="I243" s="1229"/>
      <c r="J243" s="1228"/>
    </row>
    <row r="244" spans="6:11" s="1227" customFormat="1" ht="37.5" customHeight="1">
      <c r="F244" s="1230"/>
      <c r="G244" s="1228"/>
      <c r="H244" s="1229"/>
      <c r="I244" s="1229"/>
      <c r="J244" s="1228"/>
    </row>
    <row r="245" spans="6:11" s="1227" customFormat="1" ht="37.5" customHeight="1">
      <c r="F245" s="1230"/>
      <c r="G245" s="1228"/>
      <c r="H245" s="1229"/>
      <c r="I245" s="1229"/>
      <c r="J245" s="1228"/>
    </row>
    <row r="246" spans="6:11" s="1227" customFormat="1" ht="37.5" customHeight="1">
      <c r="F246" s="1230"/>
      <c r="G246" s="1228"/>
      <c r="H246" s="1229"/>
      <c r="I246" s="1229"/>
      <c r="J246" s="1228"/>
    </row>
    <row r="247" spans="6:11" s="1227" customFormat="1" ht="37.5" customHeight="1">
      <c r="F247" s="1230"/>
      <c r="G247" s="1228"/>
      <c r="H247" s="1229"/>
      <c r="I247" s="1229"/>
      <c r="J247" s="1228"/>
    </row>
    <row r="248" spans="6:11" s="1227" customFormat="1" ht="37.5" customHeight="1">
      <c r="F248" s="1230"/>
      <c r="G248" s="1228"/>
      <c r="H248" s="1229"/>
      <c r="I248" s="1229"/>
      <c r="J248" s="1228"/>
    </row>
    <row r="249" spans="6:11" s="1227" customFormat="1" ht="37.5" customHeight="1">
      <c r="F249" s="1230"/>
      <c r="G249" s="1228"/>
      <c r="H249" s="1229"/>
      <c r="I249" s="1229"/>
      <c r="J249" s="1228"/>
    </row>
    <row r="250" spans="6:11" s="1227" customFormat="1" ht="37.5" customHeight="1">
      <c r="F250" s="1230"/>
      <c r="G250" s="1228"/>
      <c r="H250" s="1229"/>
      <c r="I250" s="1229"/>
      <c r="J250" s="1228"/>
      <c r="K250" s="1237"/>
    </row>
    <row r="251" spans="6:11" s="1227" customFormat="1" ht="37.5" customHeight="1">
      <c r="F251" s="1230"/>
      <c r="G251" s="1228"/>
      <c r="H251" s="1229"/>
      <c r="I251" s="1229"/>
      <c r="J251" s="1228"/>
    </row>
    <row r="252" spans="6:11" s="1227" customFormat="1" ht="37.5" customHeight="1">
      <c r="F252" s="1230"/>
      <c r="G252" s="1228"/>
      <c r="H252" s="1229"/>
      <c r="I252" s="1229"/>
      <c r="J252" s="1228"/>
    </row>
    <row r="253" spans="6:11" s="1227" customFormat="1" ht="37.5" customHeight="1">
      <c r="F253" s="1230"/>
      <c r="G253" s="1228"/>
      <c r="H253" s="1229"/>
      <c r="I253" s="1229"/>
      <c r="J253" s="1236"/>
    </row>
    <row r="254" spans="6:11" s="1227" customFormat="1" ht="37.5" customHeight="1">
      <c r="F254" s="1230"/>
      <c r="G254" s="1228"/>
      <c r="H254" s="1229"/>
      <c r="I254" s="1229"/>
      <c r="J254" s="1228"/>
    </row>
  </sheetData>
  <mergeCells count="237">
    <mergeCell ref="H227:H228"/>
    <mergeCell ref="J227:J228"/>
    <mergeCell ref="J236:J237"/>
    <mergeCell ref="F236:F237"/>
    <mergeCell ref="J233:J235"/>
    <mergeCell ref="H233:H235"/>
    <mergeCell ref="J229:J231"/>
    <mergeCell ref="H229:H231"/>
    <mergeCell ref="A238:A239"/>
    <mergeCell ref="F238:F239"/>
    <mergeCell ref="H238:H239"/>
    <mergeCell ref="J238:J239"/>
    <mergeCell ref="A236:A237"/>
    <mergeCell ref="A227:A228"/>
    <mergeCell ref="F227:F228"/>
    <mergeCell ref="A233:A235"/>
    <mergeCell ref="F233:F235"/>
    <mergeCell ref="H236:H237"/>
    <mergeCell ref="A205:A207"/>
    <mergeCell ref="F205:F207"/>
    <mergeCell ref="A221:A222"/>
    <mergeCell ref="F221:F222"/>
    <mergeCell ref="A208:A209"/>
    <mergeCell ref="B208:B209"/>
    <mergeCell ref="F208:F209"/>
    <mergeCell ref="C208:C209"/>
    <mergeCell ref="B216:B218"/>
    <mergeCell ref="C216:C218"/>
    <mergeCell ref="F215:F219"/>
    <mergeCell ref="B211:B212"/>
    <mergeCell ref="C211:C212"/>
    <mergeCell ref="A215:A219"/>
    <mergeCell ref="C197:C199"/>
    <mergeCell ref="F197:F199"/>
    <mergeCell ref="A203:A204"/>
    <mergeCell ref="B203:B204"/>
    <mergeCell ref="C203:C204"/>
    <mergeCell ref="F203:F204"/>
    <mergeCell ref="A201:A202"/>
    <mergeCell ref="F201:F202"/>
    <mergeCell ref="C183:C184"/>
    <mergeCell ref="F183:F184"/>
    <mergeCell ref="B195:B196"/>
    <mergeCell ref="C195:C196"/>
    <mergeCell ref="F195:F196"/>
    <mergeCell ref="B183:B184"/>
    <mergeCell ref="B224:B225"/>
    <mergeCell ref="C224:C225"/>
    <mergeCell ref="A229:A231"/>
    <mergeCell ref="F229:F231"/>
    <mergeCell ref="A223:A226"/>
    <mergeCell ref="F223:F226"/>
    <mergeCell ref="A197:A199"/>
    <mergeCell ref="B197:B199"/>
    <mergeCell ref="A178:A180"/>
    <mergeCell ref="F178:F180"/>
    <mergeCell ref="A185:A189"/>
    <mergeCell ref="B185:B186"/>
    <mergeCell ref="C185:C186"/>
    <mergeCell ref="F185:F189"/>
    <mergeCell ref="B181:B182"/>
    <mergeCell ref="C181:C182"/>
    <mergeCell ref="F181:F182"/>
    <mergeCell ref="A183:A184"/>
    <mergeCell ref="A191:A192"/>
    <mergeCell ref="F191:F192"/>
    <mergeCell ref="B187:B189"/>
    <mergeCell ref="C187:C189"/>
    <mergeCell ref="A181:A182"/>
    <mergeCell ref="A195:A196"/>
    <mergeCell ref="B157:B166"/>
    <mergeCell ref="C157:C166"/>
    <mergeCell ref="A170:A177"/>
    <mergeCell ref="B170:B174"/>
    <mergeCell ref="C170:C174"/>
    <mergeCell ref="F170:F177"/>
    <mergeCell ref="F167:F169"/>
    <mergeCell ref="A167:A169"/>
    <mergeCell ref="A156:A166"/>
    <mergeCell ref="F156:F166"/>
    <mergeCell ref="C131:C132"/>
    <mergeCell ref="A129:A132"/>
    <mergeCell ref="B129:B130"/>
    <mergeCell ref="C129:C130"/>
    <mergeCell ref="F129:F132"/>
    <mergeCell ref="B140:B144"/>
    <mergeCell ref="C140:C144"/>
    <mergeCell ref="A133:A137"/>
    <mergeCell ref="B133:B137"/>
    <mergeCell ref="C133:C137"/>
    <mergeCell ref="A138:A144"/>
    <mergeCell ref="F138:F144"/>
    <mergeCell ref="A55:A73"/>
    <mergeCell ref="F55:F73"/>
    <mergeCell ref="B56:B73"/>
    <mergeCell ref="C56:C73"/>
    <mergeCell ref="B87:B90"/>
    <mergeCell ref="C87:C90"/>
    <mergeCell ref="F87:F95"/>
    <mergeCell ref="A74:A76"/>
    <mergeCell ref="B74:B76"/>
    <mergeCell ref="C74:C76"/>
    <mergeCell ref="C43:C45"/>
    <mergeCell ref="A34:A42"/>
    <mergeCell ref="F34:F42"/>
    <mergeCell ref="A43:A48"/>
    <mergeCell ref="F43:F48"/>
    <mergeCell ref="B47:B48"/>
    <mergeCell ref="C47:C48"/>
    <mergeCell ref="B34:B38"/>
    <mergeCell ref="C34:C38"/>
    <mergeCell ref="A2:L2"/>
    <mergeCell ref="K3:L3"/>
    <mergeCell ref="A23:A25"/>
    <mergeCell ref="B23:B24"/>
    <mergeCell ref="C23:C24"/>
    <mergeCell ref="F23:F25"/>
    <mergeCell ref="C15:C16"/>
    <mergeCell ref="F15:F16"/>
    <mergeCell ref="E4:F4"/>
    <mergeCell ref="K4:L4"/>
    <mergeCell ref="D4:D5"/>
    <mergeCell ref="B4:C5"/>
    <mergeCell ref="G4:H4"/>
    <mergeCell ref="I4:J4"/>
    <mergeCell ref="H23:H25"/>
    <mergeCell ref="J23:J25"/>
    <mergeCell ref="A12:A14"/>
    <mergeCell ref="B12:B14"/>
    <mergeCell ref="C12:C14"/>
    <mergeCell ref="F12:F14"/>
    <mergeCell ref="A15:A16"/>
    <mergeCell ref="B15:B16"/>
    <mergeCell ref="H12:H14"/>
    <mergeCell ref="J12:J14"/>
    <mergeCell ref="B31:B33"/>
    <mergeCell ref="C31:C33"/>
    <mergeCell ref="J123:J128"/>
    <mergeCell ref="H55:H73"/>
    <mergeCell ref="J55:J73"/>
    <mergeCell ref="H43:H48"/>
    <mergeCell ref="H34:H42"/>
    <mergeCell ref="J34:J42"/>
    <mergeCell ref="A4:A5"/>
    <mergeCell ref="A29:A30"/>
    <mergeCell ref="F29:F30"/>
    <mergeCell ref="B39:B41"/>
    <mergeCell ref="C39:C41"/>
    <mergeCell ref="A26:A28"/>
    <mergeCell ref="B26:B28"/>
    <mergeCell ref="C26:C28"/>
    <mergeCell ref="F26:F28"/>
    <mergeCell ref="A50:A53"/>
    <mergeCell ref="B50:B51"/>
    <mergeCell ref="C50:C51"/>
    <mergeCell ref="F50:F53"/>
    <mergeCell ref="B52:B53"/>
    <mergeCell ref="C52:C53"/>
    <mergeCell ref="B43:B45"/>
    <mergeCell ref="J15:J16"/>
    <mergeCell ref="H15:H16"/>
    <mergeCell ref="H29:H30"/>
    <mergeCell ref="J29:J30"/>
    <mergeCell ref="H156:H166"/>
    <mergeCell ref="J156:J166"/>
    <mergeCell ref="H129:H132"/>
    <mergeCell ref="J129:J132"/>
    <mergeCell ref="J74:J76"/>
    <mergeCell ref="H87:H95"/>
    <mergeCell ref="J87:J95"/>
    <mergeCell ref="H138:H144"/>
    <mergeCell ref="J138:J144"/>
    <mergeCell ref="J50:J53"/>
    <mergeCell ref="H50:H53"/>
    <mergeCell ref="J26:J28"/>
    <mergeCell ref="H26:H28"/>
    <mergeCell ref="J43:J48"/>
    <mergeCell ref="J185:J189"/>
    <mergeCell ref="H185:H189"/>
    <mergeCell ref="J133:J137"/>
    <mergeCell ref="H133:H137"/>
    <mergeCell ref="H170:H177"/>
    <mergeCell ref="J170:J177"/>
    <mergeCell ref="H167:H169"/>
    <mergeCell ref="J167:J169"/>
    <mergeCell ref="H181:H182"/>
    <mergeCell ref="J181:J182"/>
    <mergeCell ref="J183:J184"/>
    <mergeCell ref="H183:H184"/>
    <mergeCell ref="H178:H180"/>
    <mergeCell ref="J178:J180"/>
    <mergeCell ref="J197:J199"/>
    <mergeCell ref="H197:H199"/>
    <mergeCell ref="J195:J196"/>
    <mergeCell ref="H195:H196"/>
    <mergeCell ref="J191:J192"/>
    <mergeCell ref="H191:H192"/>
    <mergeCell ref="J203:J204"/>
    <mergeCell ref="H203:H204"/>
    <mergeCell ref="J210:J214"/>
    <mergeCell ref="H210:H214"/>
    <mergeCell ref="J215:J219"/>
    <mergeCell ref="H215:H219"/>
    <mergeCell ref="H223:H226"/>
    <mergeCell ref="J223:J226"/>
    <mergeCell ref="H201:H202"/>
    <mergeCell ref="J201:J202"/>
    <mergeCell ref="H205:H207"/>
    <mergeCell ref="J205:J207"/>
    <mergeCell ref="H221:H222"/>
    <mergeCell ref="J221:J222"/>
    <mergeCell ref="J208:J209"/>
    <mergeCell ref="H208:H209"/>
    <mergeCell ref="B146:B155"/>
    <mergeCell ref="C146:C155"/>
    <mergeCell ref="B175:B177"/>
    <mergeCell ref="C175:C177"/>
    <mergeCell ref="F74:F76"/>
    <mergeCell ref="H74:H76"/>
    <mergeCell ref="A87:A95"/>
    <mergeCell ref="A210:A214"/>
    <mergeCell ref="B213:B214"/>
    <mergeCell ref="C213:C214"/>
    <mergeCell ref="F210:F214"/>
    <mergeCell ref="H123:H128"/>
    <mergeCell ref="B92:B95"/>
    <mergeCell ref="C92:C95"/>
    <mergeCell ref="B96:B117"/>
    <mergeCell ref="C96:C117"/>
    <mergeCell ref="F133:F137"/>
    <mergeCell ref="A123:A128"/>
    <mergeCell ref="B123:B124"/>
    <mergeCell ref="C123:C124"/>
    <mergeCell ref="F123:F128"/>
    <mergeCell ref="B125:B128"/>
    <mergeCell ref="C125:C128"/>
    <mergeCell ref="B131:B132"/>
  </mergeCells>
  <printOptions horizontalCentered="1"/>
  <pageMargins left="0.70866141732283472" right="0.70866141732283472" top="0.70866141732283472" bottom="0.59055118110236227" header="0.55118110236220474" footer="0.31496062992125984"/>
  <pageSetup paperSize="9" scale="49" firstPageNumber="69" orientation="landscape" useFirstPageNumber="1" r:id="rId1"/>
  <headerFooter alignWithMargins="0">
    <oddHeader>&amp;C&amp;"Arial,Normalny"&amp;14- &amp;P -</oddHeader>
  </headerFooter>
  <rowBreaks count="10" manualBreakCount="10">
    <brk id="30" max="11" man="1"/>
    <brk id="53" max="11" man="1"/>
    <brk id="76" max="11" man="1"/>
    <brk id="99" max="11" man="1"/>
    <brk id="121" max="11" man="1"/>
    <brk id="144" max="11" man="1"/>
    <brk id="166" max="11" man="1"/>
    <brk id="189" max="11" man="1"/>
    <brk id="209" max="11" man="1"/>
    <brk id="228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8"/>
  <sheetViews>
    <sheetView showGridLines="0" zoomScale="90" zoomScaleNormal="90" zoomScaleSheetLayoutView="91" workbookViewId="0">
      <selection activeCell="K28" sqref="K28"/>
    </sheetView>
  </sheetViews>
  <sheetFormatPr defaultRowHeight="14.25"/>
  <cols>
    <col min="1" max="1" width="81.5703125" style="1511" customWidth="1"/>
    <col min="2" max="2" width="11.42578125" style="1511" customWidth="1"/>
    <col min="3" max="3" width="9.7109375" style="1511" customWidth="1"/>
    <col min="4" max="4" width="14.42578125" style="1511" customWidth="1"/>
    <col min="5" max="6" width="14.42578125" style="1513" customWidth="1"/>
    <col min="7" max="7" width="13.42578125" style="1513" customWidth="1"/>
    <col min="8" max="9" width="14.42578125" style="1513" customWidth="1"/>
    <col min="10" max="11" width="13" style="1513" customWidth="1"/>
    <col min="12" max="12" width="15.140625" style="1513" customWidth="1"/>
    <col min="13" max="256" width="9.140625" style="1511"/>
    <col min="257" max="257" width="81.5703125" style="1511" customWidth="1"/>
    <col min="258" max="258" width="11.42578125" style="1511" customWidth="1"/>
    <col min="259" max="259" width="9.7109375" style="1511" customWidth="1"/>
    <col min="260" max="262" width="14.42578125" style="1511" customWidth="1"/>
    <col min="263" max="263" width="13.42578125" style="1511" customWidth="1"/>
    <col min="264" max="265" width="14.42578125" style="1511" customWidth="1"/>
    <col min="266" max="267" width="13" style="1511" customWidth="1"/>
    <col min="268" max="268" width="15.140625" style="1511" customWidth="1"/>
    <col min="269" max="512" width="9.140625" style="1511"/>
    <col min="513" max="513" width="81.5703125" style="1511" customWidth="1"/>
    <col min="514" max="514" width="11.42578125" style="1511" customWidth="1"/>
    <col min="515" max="515" width="9.7109375" style="1511" customWidth="1"/>
    <col min="516" max="518" width="14.42578125" style="1511" customWidth="1"/>
    <col min="519" max="519" width="13.42578125" style="1511" customWidth="1"/>
    <col min="520" max="521" width="14.42578125" style="1511" customWidth="1"/>
    <col min="522" max="523" width="13" style="1511" customWidth="1"/>
    <col min="524" max="524" width="15.140625" style="1511" customWidth="1"/>
    <col min="525" max="768" width="9.140625" style="1511"/>
    <col min="769" max="769" width="81.5703125" style="1511" customWidth="1"/>
    <col min="770" max="770" width="11.42578125" style="1511" customWidth="1"/>
    <col min="771" max="771" width="9.7109375" style="1511" customWidth="1"/>
    <col min="772" max="774" width="14.42578125" style="1511" customWidth="1"/>
    <col min="775" max="775" width="13.42578125" style="1511" customWidth="1"/>
    <col min="776" max="777" width="14.42578125" style="1511" customWidth="1"/>
    <col min="778" max="779" width="13" style="1511" customWidth="1"/>
    <col min="780" max="780" width="15.140625" style="1511" customWidth="1"/>
    <col min="781" max="1024" width="9.140625" style="1511"/>
    <col min="1025" max="1025" width="81.5703125" style="1511" customWidth="1"/>
    <col min="1026" max="1026" width="11.42578125" style="1511" customWidth="1"/>
    <col min="1027" max="1027" width="9.7109375" style="1511" customWidth="1"/>
    <col min="1028" max="1030" width="14.42578125" style="1511" customWidth="1"/>
    <col min="1031" max="1031" width="13.42578125" style="1511" customWidth="1"/>
    <col min="1032" max="1033" width="14.42578125" style="1511" customWidth="1"/>
    <col min="1034" max="1035" width="13" style="1511" customWidth="1"/>
    <col min="1036" max="1036" width="15.140625" style="1511" customWidth="1"/>
    <col min="1037" max="1280" width="9.140625" style="1511"/>
    <col min="1281" max="1281" width="81.5703125" style="1511" customWidth="1"/>
    <col min="1282" max="1282" width="11.42578125" style="1511" customWidth="1"/>
    <col min="1283" max="1283" width="9.7109375" style="1511" customWidth="1"/>
    <col min="1284" max="1286" width="14.42578125" style="1511" customWidth="1"/>
    <col min="1287" max="1287" width="13.42578125" style="1511" customWidth="1"/>
    <col min="1288" max="1289" width="14.42578125" style="1511" customWidth="1"/>
    <col min="1290" max="1291" width="13" style="1511" customWidth="1"/>
    <col min="1292" max="1292" width="15.140625" style="1511" customWidth="1"/>
    <col min="1293" max="1536" width="9.140625" style="1511"/>
    <col min="1537" max="1537" width="81.5703125" style="1511" customWidth="1"/>
    <col min="1538" max="1538" width="11.42578125" style="1511" customWidth="1"/>
    <col min="1539" max="1539" width="9.7109375" style="1511" customWidth="1"/>
    <col min="1540" max="1542" width="14.42578125" style="1511" customWidth="1"/>
    <col min="1543" max="1543" width="13.42578125" style="1511" customWidth="1"/>
    <col min="1544" max="1545" width="14.42578125" style="1511" customWidth="1"/>
    <col min="1546" max="1547" width="13" style="1511" customWidth="1"/>
    <col min="1548" max="1548" width="15.140625" style="1511" customWidth="1"/>
    <col min="1549" max="1792" width="9.140625" style="1511"/>
    <col min="1793" max="1793" width="81.5703125" style="1511" customWidth="1"/>
    <col min="1794" max="1794" width="11.42578125" style="1511" customWidth="1"/>
    <col min="1795" max="1795" width="9.7109375" style="1511" customWidth="1"/>
    <col min="1796" max="1798" width="14.42578125" style="1511" customWidth="1"/>
    <col min="1799" max="1799" width="13.42578125" style="1511" customWidth="1"/>
    <col min="1800" max="1801" width="14.42578125" style="1511" customWidth="1"/>
    <col min="1802" max="1803" width="13" style="1511" customWidth="1"/>
    <col min="1804" max="1804" width="15.140625" style="1511" customWidth="1"/>
    <col min="1805" max="2048" width="9.140625" style="1511"/>
    <col min="2049" max="2049" width="81.5703125" style="1511" customWidth="1"/>
    <col min="2050" max="2050" width="11.42578125" style="1511" customWidth="1"/>
    <col min="2051" max="2051" width="9.7109375" style="1511" customWidth="1"/>
    <col min="2052" max="2054" width="14.42578125" style="1511" customWidth="1"/>
    <col min="2055" max="2055" width="13.42578125" style="1511" customWidth="1"/>
    <col min="2056" max="2057" width="14.42578125" style="1511" customWidth="1"/>
    <col min="2058" max="2059" width="13" style="1511" customWidth="1"/>
    <col min="2060" max="2060" width="15.140625" style="1511" customWidth="1"/>
    <col min="2061" max="2304" width="9.140625" style="1511"/>
    <col min="2305" max="2305" width="81.5703125" style="1511" customWidth="1"/>
    <col min="2306" max="2306" width="11.42578125" style="1511" customWidth="1"/>
    <col min="2307" max="2307" width="9.7109375" style="1511" customWidth="1"/>
    <col min="2308" max="2310" width="14.42578125" style="1511" customWidth="1"/>
    <col min="2311" max="2311" width="13.42578125" style="1511" customWidth="1"/>
    <col min="2312" max="2313" width="14.42578125" style="1511" customWidth="1"/>
    <col min="2314" max="2315" width="13" style="1511" customWidth="1"/>
    <col min="2316" max="2316" width="15.140625" style="1511" customWidth="1"/>
    <col min="2317" max="2560" width="9.140625" style="1511"/>
    <col min="2561" max="2561" width="81.5703125" style="1511" customWidth="1"/>
    <col min="2562" max="2562" width="11.42578125" style="1511" customWidth="1"/>
    <col min="2563" max="2563" width="9.7109375" style="1511" customWidth="1"/>
    <col min="2564" max="2566" width="14.42578125" style="1511" customWidth="1"/>
    <col min="2567" max="2567" width="13.42578125" style="1511" customWidth="1"/>
    <col min="2568" max="2569" width="14.42578125" style="1511" customWidth="1"/>
    <col min="2570" max="2571" width="13" style="1511" customWidth="1"/>
    <col min="2572" max="2572" width="15.140625" style="1511" customWidth="1"/>
    <col min="2573" max="2816" width="9.140625" style="1511"/>
    <col min="2817" max="2817" width="81.5703125" style="1511" customWidth="1"/>
    <col min="2818" max="2818" width="11.42578125" style="1511" customWidth="1"/>
    <col min="2819" max="2819" width="9.7109375" style="1511" customWidth="1"/>
    <col min="2820" max="2822" width="14.42578125" style="1511" customWidth="1"/>
    <col min="2823" max="2823" width="13.42578125" style="1511" customWidth="1"/>
    <col min="2824" max="2825" width="14.42578125" style="1511" customWidth="1"/>
    <col min="2826" max="2827" width="13" style="1511" customWidth="1"/>
    <col min="2828" max="2828" width="15.140625" style="1511" customWidth="1"/>
    <col min="2829" max="3072" width="9.140625" style="1511"/>
    <col min="3073" max="3073" width="81.5703125" style="1511" customWidth="1"/>
    <col min="3074" max="3074" width="11.42578125" style="1511" customWidth="1"/>
    <col min="3075" max="3075" width="9.7109375" style="1511" customWidth="1"/>
    <col min="3076" max="3078" width="14.42578125" style="1511" customWidth="1"/>
    <col min="3079" max="3079" width="13.42578125" style="1511" customWidth="1"/>
    <col min="3080" max="3081" width="14.42578125" style="1511" customWidth="1"/>
    <col min="3082" max="3083" width="13" style="1511" customWidth="1"/>
    <col min="3084" max="3084" width="15.140625" style="1511" customWidth="1"/>
    <col min="3085" max="3328" width="9.140625" style="1511"/>
    <col min="3329" max="3329" width="81.5703125" style="1511" customWidth="1"/>
    <col min="3330" max="3330" width="11.42578125" style="1511" customWidth="1"/>
    <col min="3331" max="3331" width="9.7109375" style="1511" customWidth="1"/>
    <col min="3332" max="3334" width="14.42578125" style="1511" customWidth="1"/>
    <col min="3335" max="3335" width="13.42578125" style="1511" customWidth="1"/>
    <col min="3336" max="3337" width="14.42578125" style="1511" customWidth="1"/>
    <col min="3338" max="3339" width="13" style="1511" customWidth="1"/>
    <col min="3340" max="3340" width="15.140625" style="1511" customWidth="1"/>
    <col min="3341" max="3584" width="9.140625" style="1511"/>
    <col min="3585" max="3585" width="81.5703125" style="1511" customWidth="1"/>
    <col min="3586" max="3586" width="11.42578125" style="1511" customWidth="1"/>
    <col min="3587" max="3587" width="9.7109375" style="1511" customWidth="1"/>
    <col min="3588" max="3590" width="14.42578125" style="1511" customWidth="1"/>
    <col min="3591" max="3591" width="13.42578125" style="1511" customWidth="1"/>
    <col min="3592" max="3593" width="14.42578125" style="1511" customWidth="1"/>
    <col min="3594" max="3595" width="13" style="1511" customWidth="1"/>
    <col min="3596" max="3596" width="15.140625" style="1511" customWidth="1"/>
    <col min="3597" max="3840" width="9.140625" style="1511"/>
    <col min="3841" max="3841" width="81.5703125" style="1511" customWidth="1"/>
    <col min="3842" max="3842" width="11.42578125" style="1511" customWidth="1"/>
    <col min="3843" max="3843" width="9.7109375" style="1511" customWidth="1"/>
    <col min="3844" max="3846" width="14.42578125" style="1511" customWidth="1"/>
    <col min="3847" max="3847" width="13.42578125" style="1511" customWidth="1"/>
    <col min="3848" max="3849" width="14.42578125" style="1511" customWidth="1"/>
    <col min="3850" max="3851" width="13" style="1511" customWidth="1"/>
    <col min="3852" max="3852" width="15.140625" style="1511" customWidth="1"/>
    <col min="3853" max="4096" width="9.140625" style="1511"/>
    <col min="4097" max="4097" width="81.5703125" style="1511" customWidth="1"/>
    <col min="4098" max="4098" width="11.42578125" style="1511" customWidth="1"/>
    <col min="4099" max="4099" width="9.7109375" style="1511" customWidth="1"/>
    <col min="4100" max="4102" width="14.42578125" style="1511" customWidth="1"/>
    <col min="4103" max="4103" width="13.42578125" style="1511" customWidth="1"/>
    <col min="4104" max="4105" width="14.42578125" style="1511" customWidth="1"/>
    <col min="4106" max="4107" width="13" style="1511" customWidth="1"/>
    <col min="4108" max="4108" width="15.140625" style="1511" customWidth="1"/>
    <col min="4109" max="4352" width="9.140625" style="1511"/>
    <col min="4353" max="4353" width="81.5703125" style="1511" customWidth="1"/>
    <col min="4354" max="4354" width="11.42578125" style="1511" customWidth="1"/>
    <col min="4355" max="4355" width="9.7109375" style="1511" customWidth="1"/>
    <col min="4356" max="4358" width="14.42578125" style="1511" customWidth="1"/>
    <col min="4359" max="4359" width="13.42578125" style="1511" customWidth="1"/>
    <col min="4360" max="4361" width="14.42578125" style="1511" customWidth="1"/>
    <col min="4362" max="4363" width="13" style="1511" customWidth="1"/>
    <col min="4364" max="4364" width="15.140625" style="1511" customWidth="1"/>
    <col min="4365" max="4608" width="9.140625" style="1511"/>
    <col min="4609" max="4609" width="81.5703125" style="1511" customWidth="1"/>
    <col min="4610" max="4610" width="11.42578125" style="1511" customWidth="1"/>
    <col min="4611" max="4611" width="9.7109375" style="1511" customWidth="1"/>
    <col min="4612" max="4614" width="14.42578125" style="1511" customWidth="1"/>
    <col min="4615" max="4615" width="13.42578125" style="1511" customWidth="1"/>
    <col min="4616" max="4617" width="14.42578125" style="1511" customWidth="1"/>
    <col min="4618" max="4619" width="13" style="1511" customWidth="1"/>
    <col min="4620" max="4620" width="15.140625" style="1511" customWidth="1"/>
    <col min="4621" max="4864" width="9.140625" style="1511"/>
    <col min="4865" max="4865" width="81.5703125" style="1511" customWidth="1"/>
    <col min="4866" max="4866" width="11.42578125" style="1511" customWidth="1"/>
    <col min="4867" max="4867" width="9.7109375" style="1511" customWidth="1"/>
    <col min="4868" max="4870" width="14.42578125" style="1511" customWidth="1"/>
    <col min="4871" max="4871" width="13.42578125" style="1511" customWidth="1"/>
    <col min="4872" max="4873" width="14.42578125" style="1511" customWidth="1"/>
    <col min="4874" max="4875" width="13" style="1511" customWidth="1"/>
    <col min="4876" max="4876" width="15.140625" style="1511" customWidth="1"/>
    <col min="4877" max="5120" width="9.140625" style="1511"/>
    <col min="5121" max="5121" width="81.5703125" style="1511" customWidth="1"/>
    <col min="5122" max="5122" width="11.42578125" style="1511" customWidth="1"/>
    <col min="5123" max="5123" width="9.7109375" style="1511" customWidth="1"/>
    <col min="5124" max="5126" width="14.42578125" style="1511" customWidth="1"/>
    <col min="5127" max="5127" width="13.42578125" style="1511" customWidth="1"/>
    <col min="5128" max="5129" width="14.42578125" style="1511" customWidth="1"/>
    <col min="5130" max="5131" width="13" style="1511" customWidth="1"/>
    <col min="5132" max="5132" width="15.140625" style="1511" customWidth="1"/>
    <col min="5133" max="5376" width="9.140625" style="1511"/>
    <col min="5377" max="5377" width="81.5703125" style="1511" customWidth="1"/>
    <col min="5378" max="5378" width="11.42578125" style="1511" customWidth="1"/>
    <col min="5379" max="5379" width="9.7109375" style="1511" customWidth="1"/>
    <col min="5380" max="5382" width="14.42578125" style="1511" customWidth="1"/>
    <col min="5383" max="5383" width="13.42578125" style="1511" customWidth="1"/>
    <col min="5384" max="5385" width="14.42578125" style="1511" customWidth="1"/>
    <col min="5386" max="5387" width="13" style="1511" customWidth="1"/>
    <col min="5388" max="5388" width="15.140625" style="1511" customWidth="1"/>
    <col min="5389" max="5632" width="9.140625" style="1511"/>
    <col min="5633" max="5633" width="81.5703125" style="1511" customWidth="1"/>
    <col min="5634" max="5634" width="11.42578125" style="1511" customWidth="1"/>
    <col min="5635" max="5635" width="9.7109375" style="1511" customWidth="1"/>
    <col min="5636" max="5638" width="14.42578125" style="1511" customWidth="1"/>
    <col min="5639" max="5639" width="13.42578125" style="1511" customWidth="1"/>
    <col min="5640" max="5641" width="14.42578125" style="1511" customWidth="1"/>
    <col min="5642" max="5643" width="13" style="1511" customWidth="1"/>
    <col min="5644" max="5644" width="15.140625" style="1511" customWidth="1"/>
    <col min="5645" max="5888" width="9.140625" style="1511"/>
    <col min="5889" max="5889" width="81.5703125" style="1511" customWidth="1"/>
    <col min="5890" max="5890" width="11.42578125" style="1511" customWidth="1"/>
    <col min="5891" max="5891" width="9.7109375" style="1511" customWidth="1"/>
    <col min="5892" max="5894" width="14.42578125" style="1511" customWidth="1"/>
    <col min="5895" max="5895" width="13.42578125" style="1511" customWidth="1"/>
    <col min="5896" max="5897" width="14.42578125" style="1511" customWidth="1"/>
    <col min="5898" max="5899" width="13" style="1511" customWidth="1"/>
    <col min="5900" max="5900" width="15.140625" style="1511" customWidth="1"/>
    <col min="5901" max="6144" width="9.140625" style="1511"/>
    <col min="6145" max="6145" width="81.5703125" style="1511" customWidth="1"/>
    <col min="6146" max="6146" width="11.42578125" style="1511" customWidth="1"/>
    <col min="6147" max="6147" width="9.7109375" style="1511" customWidth="1"/>
    <col min="6148" max="6150" width="14.42578125" style="1511" customWidth="1"/>
    <col min="6151" max="6151" width="13.42578125" style="1511" customWidth="1"/>
    <col min="6152" max="6153" width="14.42578125" style="1511" customWidth="1"/>
    <col min="6154" max="6155" width="13" style="1511" customWidth="1"/>
    <col min="6156" max="6156" width="15.140625" style="1511" customWidth="1"/>
    <col min="6157" max="6400" width="9.140625" style="1511"/>
    <col min="6401" max="6401" width="81.5703125" style="1511" customWidth="1"/>
    <col min="6402" max="6402" width="11.42578125" style="1511" customWidth="1"/>
    <col min="6403" max="6403" width="9.7109375" style="1511" customWidth="1"/>
    <col min="6404" max="6406" width="14.42578125" style="1511" customWidth="1"/>
    <col min="6407" max="6407" width="13.42578125" style="1511" customWidth="1"/>
    <col min="6408" max="6409" width="14.42578125" style="1511" customWidth="1"/>
    <col min="6410" max="6411" width="13" style="1511" customWidth="1"/>
    <col min="6412" max="6412" width="15.140625" style="1511" customWidth="1"/>
    <col min="6413" max="6656" width="9.140625" style="1511"/>
    <col min="6657" max="6657" width="81.5703125" style="1511" customWidth="1"/>
    <col min="6658" max="6658" width="11.42578125" style="1511" customWidth="1"/>
    <col min="6659" max="6659" width="9.7109375" style="1511" customWidth="1"/>
    <col min="6660" max="6662" width="14.42578125" style="1511" customWidth="1"/>
    <col min="6663" max="6663" width="13.42578125" style="1511" customWidth="1"/>
    <col min="6664" max="6665" width="14.42578125" style="1511" customWidth="1"/>
    <col min="6666" max="6667" width="13" style="1511" customWidth="1"/>
    <col min="6668" max="6668" width="15.140625" style="1511" customWidth="1"/>
    <col min="6669" max="6912" width="9.140625" style="1511"/>
    <col min="6913" max="6913" width="81.5703125" style="1511" customWidth="1"/>
    <col min="6914" max="6914" width="11.42578125" style="1511" customWidth="1"/>
    <col min="6915" max="6915" width="9.7109375" style="1511" customWidth="1"/>
    <col min="6916" max="6918" width="14.42578125" style="1511" customWidth="1"/>
    <col min="6919" max="6919" width="13.42578125" style="1511" customWidth="1"/>
    <col min="6920" max="6921" width="14.42578125" style="1511" customWidth="1"/>
    <col min="6922" max="6923" width="13" style="1511" customWidth="1"/>
    <col min="6924" max="6924" width="15.140625" style="1511" customWidth="1"/>
    <col min="6925" max="7168" width="9.140625" style="1511"/>
    <col min="7169" max="7169" width="81.5703125" style="1511" customWidth="1"/>
    <col min="7170" max="7170" width="11.42578125" style="1511" customWidth="1"/>
    <col min="7171" max="7171" width="9.7109375" style="1511" customWidth="1"/>
    <col min="7172" max="7174" width="14.42578125" style="1511" customWidth="1"/>
    <col min="7175" max="7175" width="13.42578125" style="1511" customWidth="1"/>
    <col min="7176" max="7177" width="14.42578125" style="1511" customWidth="1"/>
    <col min="7178" max="7179" width="13" style="1511" customWidth="1"/>
    <col min="7180" max="7180" width="15.140625" style="1511" customWidth="1"/>
    <col min="7181" max="7424" width="9.140625" style="1511"/>
    <col min="7425" max="7425" width="81.5703125" style="1511" customWidth="1"/>
    <col min="7426" max="7426" width="11.42578125" style="1511" customWidth="1"/>
    <col min="7427" max="7427" width="9.7109375" style="1511" customWidth="1"/>
    <col min="7428" max="7430" width="14.42578125" style="1511" customWidth="1"/>
    <col min="7431" max="7431" width="13.42578125" style="1511" customWidth="1"/>
    <col min="7432" max="7433" width="14.42578125" style="1511" customWidth="1"/>
    <col min="7434" max="7435" width="13" style="1511" customWidth="1"/>
    <col min="7436" max="7436" width="15.140625" style="1511" customWidth="1"/>
    <col min="7437" max="7680" width="9.140625" style="1511"/>
    <col min="7681" max="7681" width="81.5703125" style="1511" customWidth="1"/>
    <col min="7682" max="7682" width="11.42578125" style="1511" customWidth="1"/>
    <col min="7683" max="7683" width="9.7109375" style="1511" customWidth="1"/>
    <col min="7684" max="7686" width="14.42578125" style="1511" customWidth="1"/>
    <col min="7687" max="7687" width="13.42578125" style="1511" customWidth="1"/>
    <col min="7688" max="7689" width="14.42578125" style="1511" customWidth="1"/>
    <col min="7690" max="7691" width="13" style="1511" customWidth="1"/>
    <col min="7692" max="7692" width="15.140625" style="1511" customWidth="1"/>
    <col min="7693" max="7936" width="9.140625" style="1511"/>
    <col min="7937" max="7937" width="81.5703125" style="1511" customWidth="1"/>
    <col min="7938" max="7938" width="11.42578125" style="1511" customWidth="1"/>
    <col min="7939" max="7939" width="9.7109375" style="1511" customWidth="1"/>
    <col min="7940" max="7942" width="14.42578125" style="1511" customWidth="1"/>
    <col min="7943" max="7943" width="13.42578125" style="1511" customWidth="1"/>
    <col min="7944" max="7945" width="14.42578125" style="1511" customWidth="1"/>
    <col min="7946" max="7947" width="13" style="1511" customWidth="1"/>
    <col min="7948" max="7948" width="15.140625" style="1511" customWidth="1"/>
    <col min="7949" max="8192" width="9.140625" style="1511"/>
    <col min="8193" max="8193" width="81.5703125" style="1511" customWidth="1"/>
    <col min="8194" max="8194" width="11.42578125" style="1511" customWidth="1"/>
    <col min="8195" max="8195" width="9.7109375" style="1511" customWidth="1"/>
    <col min="8196" max="8198" width="14.42578125" style="1511" customWidth="1"/>
    <col min="8199" max="8199" width="13.42578125" style="1511" customWidth="1"/>
    <col min="8200" max="8201" width="14.42578125" style="1511" customWidth="1"/>
    <col min="8202" max="8203" width="13" style="1511" customWidth="1"/>
    <col min="8204" max="8204" width="15.140625" style="1511" customWidth="1"/>
    <col min="8205" max="8448" width="9.140625" style="1511"/>
    <col min="8449" max="8449" width="81.5703125" style="1511" customWidth="1"/>
    <col min="8450" max="8450" width="11.42578125" style="1511" customWidth="1"/>
    <col min="8451" max="8451" width="9.7109375" style="1511" customWidth="1"/>
    <col min="8452" max="8454" width="14.42578125" style="1511" customWidth="1"/>
    <col min="8455" max="8455" width="13.42578125" style="1511" customWidth="1"/>
    <col min="8456" max="8457" width="14.42578125" style="1511" customWidth="1"/>
    <col min="8458" max="8459" width="13" style="1511" customWidth="1"/>
    <col min="8460" max="8460" width="15.140625" style="1511" customWidth="1"/>
    <col min="8461" max="8704" width="9.140625" style="1511"/>
    <col min="8705" max="8705" width="81.5703125" style="1511" customWidth="1"/>
    <col min="8706" max="8706" width="11.42578125" style="1511" customWidth="1"/>
    <col min="8707" max="8707" width="9.7109375" style="1511" customWidth="1"/>
    <col min="8708" max="8710" width="14.42578125" style="1511" customWidth="1"/>
    <col min="8711" max="8711" width="13.42578125" style="1511" customWidth="1"/>
    <col min="8712" max="8713" width="14.42578125" style="1511" customWidth="1"/>
    <col min="8714" max="8715" width="13" style="1511" customWidth="1"/>
    <col min="8716" max="8716" width="15.140625" style="1511" customWidth="1"/>
    <col min="8717" max="8960" width="9.140625" style="1511"/>
    <col min="8961" max="8961" width="81.5703125" style="1511" customWidth="1"/>
    <col min="8962" max="8962" width="11.42578125" style="1511" customWidth="1"/>
    <col min="8963" max="8963" width="9.7109375" style="1511" customWidth="1"/>
    <col min="8964" max="8966" width="14.42578125" style="1511" customWidth="1"/>
    <col min="8967" max="8967" width="13.42578125" style="1511" customWidth="1"/>
    <col min="8968" max="8969" width="14.42578125" style="1511" customWidth="1"/>
    <col min="8970" max="8971" width="13" style="1511" customWidth="1"/>
    <col min="8972" max="8972" width="15.140625" style="1511" customWidth="1"/>
    <col min="8973" max="9216" width="9.140625" style="1511"/>
    <col min="9217" max="9217" width="81.5703125" style="1511" customWidth="1"/>
    <col min="9218" max="9218" width="11.42578125" style="1511" customWidth="1"/>
    <col min="9219" max="9219" width="9.7109375" style="1511" customWidth="1"/>
    <col min="9220" max="9222" width="14.42578125" style="1511" customWidth="1"/>
    <col min="9223" max="9223" width="13.42578125" style="1511" customWidth="1"/>
    <col min="9224" max="9225" width="14.42578125" style="1511" customWidth="1"/>
    <col min="9226" max="9227" width="13" style="1511" customWidth="1"/>
    <col min="9228" max="9228" width="15.140625" style="1511" customWidth="1"/>
    <col min="9229" max="9472" width="9.140625" style="1511"/>
    <col min="9473" max="9473" width="81.5703125" style="1511" customWidth="1"/>
    <col min="9474" max="9474" width="11.42578125" style="1511" customWidth="1"/>
    <col min="9475" max="9475" width="9.7109375" style="1511" customWidth="1"/>
    <col min="9476" max="9478" width="14.42578125" style="1511" customWidth="1"/>
    <col min="9479" max="9479" width="13.42578125" style="1511" customWidth="1"/>
    <col min="9480" max="9481" width="14.42578125" style="1511" customWidth="1"/>
    <col min="9482" max="9483" width="13" style="1511" customWidth="1"/>
    <col min="9484" max="9484" width="15.140625" style="1511" customWidth="1"/>
    <col min="9485" max="9728" width="9.140625" style="1511"/>
    <col min="9729" max="9729" width="81.5703125" style="1511" customWidth="1"/>
    <col min="9730" max="9730" width="11.42578125" style="1511" customWidth="1"/>
    <col min="9731" max="9731" width="9.7109375" style="1511" customWidth="1"/>
    <col min="9732" max="9734" width="14.42578125" style="1511" customWidth="1"/>
    <col min="9735" max="9735" width="13.42578125" style="1511" customWidth="1"/>
    <col min="9736" max="9737" width="14.42578125" style="1511" customWidth="1"/>
    <col min="9738" max="9739" width="13" style="1511" customWidth="1"/>
    <col min="9740" max="9740" width="15.140625" style="1511" customWidth="1"/>
    <col min="9741" max="9984" width="9.140625" style="1511"/>
    <col min="9985" max="9985" width="81.5703125" style="1511" customWidth="1"/>
    <col min="9986" max="9986" width="11.42578125" style="1511" customWidth="1"/>
    <col min="9987" max="9987" width="9.7109375" style="1511" customWidth="1"/>
    <col min="9988" max="9990" width="14.42578125" style="1511" customWidth="1"/>
    <col min="9991" max="9991" width="13.42578125" style="1511" customWidth="1"/>
    <col min="9992" max="9993" width="14.42578125" style="1511" customWidth="1"/>
    <col min="9994" max="9995" width="13" style="1511" customWidth="1"/>
    <col min="9996" max="9996" width="15.140625" style="1511" customWidth="1"/>
    <col min="9997" max="10240" width="9.140625" style="1511"/>
    <col min="10241" max="10241" width="81.5703125" style="1511" customWidth="1"/>
    <col min="10242" max="10242" width="11.42578125" style="1511" customWidth="1"/>
    <col min="10243" max="10243" width="9.7109375" style="1511" customWidth="1"/>
    <col min="10244" max="10246" width="14.42578125" style="1511" customWidth="1"/>
    <col min="10247" max="10247" width="13.42578125" style="1511" customWidth="1"/>
    <col min="10248" max="10249" width="14.42578125" style="1511" customWidth="1"/>
    <col min="10250" max="10251" width="13" style="1511" customWidth="1"/>
    <col min="10252" max="10252" width="15.140625" style="1511" customWidth="1"/>
    <col min="10253" max="10496" width="9.140625" style="1511"/>
    <col min="10497" max="10497" width="81.5703125" style="1511" customWidth="1"/>
    <col min="10498" max="10498" width="11.42578125" style="1511" customWidth="1"/>
    <col min="10499" max="10499" width="9.7109375" style="1511" customWidth="1"/>
    <col min="10500" max="10502" width="14.42578125" style="1511" customWidth="1"/>
    <col min="10503" max="10503" width="13.42578125" style="1511" customWidth="1"/>
    <col min="10504" max="10505" width="14.42578125" style="1511" customWidth="1"/>
    <col min="10506" max="10507" width="13" style="1511" customWidth="1"/>
    <col min="10508" max="10508" width="15.140625" style="1511" customWidth="1"/>
    <col min="10509" max="10752" width="9.140625" style="1511"/>
    <col min="10753" max="10753" width="81.5703125" style="1511" customWidth="1"/>
    <col min="10754" max="10754" width="11.42578125" style="1511" customWidth="1"/>
    <col min="10755" max="10755" width="9.7109375" style="1511" customWidth="1"/>
    <col min="10756" max="10758" width="14.42578125" style="1511" customWidth="1"/>
    <col min="10759" max="10759" width="13.42578125" style="1511" customWidth="1"/>
    <col min="10760" max="10761" width="14.42578125" style="1511" customWidth="1"/>
    <col min="10762" max="10763" width="13" style="1511" customWidth="1"/>
    <col min="10764" max="10764" width="15.140625" style="1511" customWidth="1"/>
    <col min="10765" max="11008" width="9.140625" style="1511"/>
    <col min="11009" max="11009" width="81.5703125" style="1511" customWidth="1"/>
    <col min="11010" max="11010" width="11.42578125" style="1511" customWidth="1"/>
    <col min="11011" max="11011" width="9.7109375" style="1511" customWidth="1"/>
    <col min="11012" max="11014" width="14.42578125" style="1511" customWidth="1"/>
    <col min="11015" max="11015" width="13.42578125" style="1511" customWidth="1"/>
    <col min="11016" max="11017" width="14.42578125" style="1511" customWidth="1"/>
    <col min="11018" max="11019" width="13" style="1511" customWidth="1"/>
    <col min="11020" max="11020" width="15.140625" style="1511" customWidth="1"/>
    <col min="11021" max="11264" width="9.140625" style="1511"/>
    <col min="11265" max="11265" width="81.5703125" style="1511" customWidth="1"/>
    <col min="11266" max="11266" width="11.42578125" style="1511" customWidth="1"/>
    <col min="11267" max="11267" width="9.7109375" style="1511" customWidth="1"/>
    <col min="11268" max="11270" width="14.42578125" style="1511" customWidth="1"/>
    <col min="11271" max="11271" width="13.42578125" style="1511" customWidth="1"/>
    <col min="11272" max="11273" width="14.42578125" style="1511" customWidth="1"/>
    <col min="11274" max="11275" width="13" style="1511" customWidth="1"/>
    <col min="11276" max="11276" width="15.140625" style="1511" customWidth="1"/>
    <col min="11277" max="11520" width="9.140625" style="1511"/>
    <col min="11521" max="11521" width="81.5703125" style="1511" customWidth="1"/>
    <col min="11522" max="11522" width="11.42578125" style="1511" customWidth="1"/>
    <col min="11523" max="11523" width="9.7109375" style="1511" customWidth="1"/>
    <col min="11524" max="11526" width="14.42578125" style="1511" customWidth="1"/>
    <col min="11527" max="11527" width="13.42578125" style="1511" customWidth="1"/>
    <col min="11528" max="11529" width="14.42578125" style="1511" customWidth="1"/>
    <col min="11530" max="11531" width="13" style="1511" customWidth="1"/>
    <col min="11532" max="11532" width="15.140625" style="1511" customWidth="1"/>
    <col min="11533" max="11776" width="9.140625" style="1511"/>
    <col min="11777" max="11777" width="81.5703125" style="1511" customWidth="1"/>
    <col min="11778" max="11778" width="11.42578125" style="1511" customWidth="1"/>
    <col min="11779" max="11779" width="9.7109375" style="1511" customWidth="1"/>
    <col min="11780" max="11782" width="14.42578125" style="1511" customWidth="1"/>
    <col min="11783" max="11783" width="13.42578125" style="1511" customWidth="1"/>
    <col min="11784" max="11785" width="14.42578125" style="1511" customWidth="1"/>
    <col min="11786" max="11787" width="13" style="1511" customWidth="1"/>
    <col min="11788" max="11788" width="15.140625" style="1511" customWidth="1"/>
    <col min="11789" max="12032" width="9.140625" style="1511"/>
    <col min="12033" max="12033" width="81.5703125" style="1511" customWidth="1"/>
    <col min="12034" max="12034" width="11.42578125" style="1511" customWidth="1"/>
    <col min="12035" max="12035" width="9.7109375" style="1511" customWidth="1"/>
    <col min="12036" max="12038" width="14.42578125" style="1511" customWidth="1"/>
    <col min="12039" max="12039" width="13.42578125" style="1511" customWidth="1"/>
    <col min="12040" max="12041" width="14.42578125" style="1511" customWidth="1"/>
    <col min="12042" max="12043" width="13" style="1511" customWidth="1"/>
    <col min="12044" max="12044" width="15.140625" style="1511" customWidth="1"/>
    <col min="12045" max="12288" width="9.140625" style="1511"/>
    <col min="12289" max="12289" width="81.5703125" style="1511" customWidth="1"/>
    <col min="12290" max="12290" width="11.42578125" style="1511" customWidth="1"/>
    <col min="12291" max="12291" width="9.7109375" style="1511" customWidth="1"/>
    <col min="12292" max="12294" width="14.42578125" style="1511" customWidth="1"/>
    <col min="12295" max="12295" width="13.42578125" style="1511" customWidth="1"/>
    <col min="12296" max="12297" width="14.42578125" style="1511" customWidth="1"/>
    <col min="12298" max="12299" width="13" style="1511" customWidth="1"/>
    <col min="12300" max="12300" width="15.140625" style="1511" customWidth="1"/>
    <col min="12301" max="12544" width="9.140625" style="1511"/>
    <col min="12545" max="12545" width="81.5703125" style="1511" customWidth="1"/>
    <col min="12546" max="12546" width="11.42578125" style="1511" customWidth="1"/>
    <col min="12547" max="12547" width="9.7109375" style="1511" customWidth="1"/>
    <col min="12548" max="12550" width="14.42578125" style="1511" customWidth="1"/>
    <col min="12551" max="12551" width="13.42578125" style="1511" customWidth="1"/>
    <col min="12552" max="12553" width="14.42578125" style="1511" customWidth="1"/>
    <col min="12554" max="12555" width="13" style="1511" customWidth="1"/>
    <col min="12556" max="12556" width="15.140625" style="1511" customWidth="1"/>
    <col min="12557" max="12800" width="9.140625" style="1511"/>
    <col min="12801" max="12801" width="81.5703125" style="1511" customWidth="1"/>
    <col min="12802" max="12802" width="11.42578125" style="1511" customWidth="1"/>
    <col min="12803" max="12803" width="9.7109375" style="1511" customWidth="1"/>
    <col min="12804" max="12806" width="14.42578125" style="1511" customWidth="1"/>
    <col min="12807" max="12807" width="13.42578125" style="1511" customWidth="1"/>
    <col min="12808" max="12809" width="14.42578125" style="1511" customWidth="1"/>
    <col min="12810" max="12811" width="13" style="1511" customWidth="1"/>
    <col min="12812" max="12812" width="15.140625" style="1511" customWidth="1"/>
    <col min="12813" max="13056" width="9.140625" style="1511"/>
    <col min="13057" max="13057" width="81.5703125" style="1511" customWidth="1"/>
    <col min="13058" max="13058" width="11.42578125" style="1511" customWidth="1"/>
    <col min="13059" max="13059" width="9.7109375" style="1511" customWidth="1"/>
    <col min="13060" max="13062" width="14.42578125" style="1511" customWidth="1"/>
    <col min="13063" max="13063" width="13.42578125" style="1511" customWidth="1"/>
    <col min="13064" max="13065" width="14.42578125" style="1511" customWidth="1"/>
    <col min="13066" max="13067" width="13" style="1511" customWidth="1"/>
    <col min="13068" max="13068" width="15.140625" style="1511" customWidth="1"/>
    <col min="13069" max="13312" width="9.140625" style="1511"/>
    <col min="13313" max="13313" width="81.5703125" style="1511" customWidth="1"/>
    <col min="13314" max="13314" width="11.42578125" style="1511" customWidth="1"/>
    <col min="13315" max="13315" width="9.7109375" style="1511" customWidth="1"/>
    <col min="13316" max="13318" width="14.42578125" style="1511" customWidth="1"/>
    <col min="13319" max="13319" width="13.42578125" style="1511" customWidth="1"/>
    <col min="13320" max="13321" width="14.42578125" style="1511" customWidth="1"/>
    <col min="13322" max="13323" width="13" style="1511" customWidth="1"/>
    <col min="13324" max="13324" width="15.140625" style="1511" customWidth="1"/>
    <col min="13325" max="13568" width="9.140625" style="1511"/>
    <col min="13569" max="13569" width="81.5703125" style="1511" customWidth="1"/>
    <col min="13570" max="13570" width="11.42578125" style="1511" customWidth="1"/>
    <col min="13571" max="13571" width="9.7109375" style="1511" customWidth="1"/>
    <col min="13572" max="13574" width="14.42578125" style="1511" customWidth="1"/>
    <col min="13575" max="13575" width="13.42578125" style="1511" customWidth="1"/>
    <col min="13576" max="13577" width="14.42578125" style="1511" customWidth="1"/>
    <col min="13578" max="13579" width="13" style="1511" customWidth="1"/>
    <col min="13580" max="13580" width="15.140625" style="1511" customWidth="1"/>
    <col min="13581" max="13824" width="9.140625" style="1511"/>
    <col min="13825" max="13825" width="81.5703125" style="1511" customWidth="1"/>
    <col min="13826" max="13826" width="11.42578125" style="1511" customWidth="1"/>
    <col min="13827" max="13827" width="9.7109375" style="1511" customWidth="1"/>
    <col min="13828" max="13830" width="14.42578125" style="1511" customWidth="1"/>
    <col min="13831" max="13831" width="13.42578125" style="1511" customWidth="1"/>
    <col min="13832" max="13833" width="14.42578125" style="1511" customWidth="1"/>
    <col min="13834" max="13835" width="13" style="1511" customWidth="1"/>
    <col min="13836" max="13836" width="15.140625" style="1511" customWidth="1"/>
    <col min="13837" max="14080" width="9.140625" style="1511"/>
    <col min="14081" max="14081" width="81.5703125" style="1511" customWidth="1"/>
    <col min="14082" max="14082" width="11.42578125" style="1511" customWidth="1"/>
    <col min="14083" max="14083" width="9.7109375" style="1511" customWidth="1"/>
    <col min="14084" max="14086" width="14.42578125" style="1511" customWidth="1"/>
    <col min="14087" max="14087" width="13.42578125" style="1511" customWidth="1"/>
    <col min="14088" max="14089" width="14.42578125" style="1511" customWidth="1"/>
    <col min="14090" max="14091" width="13" style="1511" customWidth="1"/>
    <col min="14092" max="14092" width="15.140625" style="1511" customWidth="1"/>
    <col min="14093" max="14336" width="9.140625" style="1511"/>
    <col min="14337" max="14337" width="81.5703125" style="1511" customWidth="1"/>
    <col min="14338" max="14338" width="11.42578125" style="1511" customWidth="1"/>
    <col min="14339" max="14339" width="9.7109375" style="1511" customWidth="1"/>
    <col min="14340" max="14342" width="14.42578125" style="1511" customWidth="1"/>
    <col min="14343" max="14343" width="13.42578125" style="1511" customWidth="1"/>
    <col min="14344" max="14345" width="14.42578125" style="1511" customWidth="1"/>
    <col min="14346" max="14347" width="13" style="1511" customWidth="1"/>
    <col min="14348" max="14348" width="15.140625" style="1511" customWidth="1"/>
    <col min="14349" max="14592" width="9.140625" style="1511"/>
    <col min="14593" max="14593" width="81.5703125" style="1511" customWidth="1"/>
    <col min="14594" max="14594" width="11.42578125" style="1511" customWidth="1"/>
    <col min="14595" max="14595" width="9.7109375" style="1511" customWidth="1"/>
    <col min="14596" max="14598" width="14.42578125" style="1511" customWidth="1"/>
    <col min="14599" max="14599" width="13.42578125" style="1511" customWidth="1"/>
    <col min="14600" max="14601" width="14.42578125" style="1511" customWidth="1"/>
    <col min="14602" max="14603" width="13" style="1511" customWidth="1"/>
    <col min="14604" max="14604" width="15.140625" style="1511" customWidth="1"/>
    <col min="14605" max="14848" width="9.140625" style="1511"/>
    <col min="14849" max="14849" width="81.5703125" style="1511" customWidth="1"/>
    <col min="14850" max="14850" width="11.42578125" style="1511" customWidth="1"/>
    <col min="14851" max="14851" width="9.7109375" style="1511" customWidth="1"/>
    <col min="14852" max="14854" width="14.42578125" style="1511" customWidth="1"/>
    <col min="14855" max="14855" width="13.42578125" style="1511" customWidth="1"/>
    <col min="14856" max="14857" width="14.42578125" style="1511" customWidth="1"/>
    <col min="14858" max="14859" width="13" style="1511" customWidth="1"/>
    <col min="14860" max="14860" width="15.140625" style="1511" customWidth="1"/>
    <col min="14861" max="15104" width="9.140625" style="1511"/>
    <col min="15105" max="15105" width="81.5703125" style="1511" customWidth="1"/>
    <col min="15106" max="15106" width="11.42578125" style="1511" customWidth="1"/>
    <col min="15107" max="15107" width="9.7109375" style="1511" customWidth="1"/>
    <col min="15108" max="15110" width="14.42578125" style="1511" customWidth="1"/>
    <col min="15111" max="15111" width="13.42578125" style="1511" customWidth="1"/>
    <col min="15112" max="15113" width="14.42578125" style="1511" customWidth="1"/>
    <col min="15114" max="15115" width="13" style="1511" customWidth="1"/>
    <col min="15116" max="15116" width="15.140625" style="1511" customWidth="1"/>
    <col min="15117" max="15360" width="9.140625" style="1511"/>
    <col min="15361" max="15361" width="81.5703125" style="1511" customWidth="1"/>
    <col min="15362" max="15362" width="11.42578125" style="1511" customWidth="1"/>
    <col min="15363" max="15363" width="9.7109375" style="1511" customWidth="1"/>
    <col min="15364" max="15366" width="14.42578125" style="1511" customWidth="1"/>
    <col min="15367" max="15367" width="13.42578125" style="1511" customWidth="1"/>
    <col min="15368" max="15369" width="14.42578125" style="1511" customWidth="1"/>
    <col min="15370" max="15371" width="13" style="1511" customWidth="1"/>
    <col min="15372" max="15372" width="15.140625" style="1511" customWidth="1"/>
    <col min="15373" max="15616" width="9.140625" style="1511"/>
    <col min="15617" max="15617" width="81.5703125" style="1511" customWidth="1"/>
    <col min="15618" max="15618" width="11.42578125" style="1511" customWidth="1"/>
    <col min="15619" max="15619" width="9.7109375" style="1511" customWidth="1"/>
    <col min="15620" max="15622" width="14.42578125" style="1511" customWidth="1"/>
    <col min="15623" max="15623" width="13.42578125" style="1511" customWidth="1"/>
    <col min="15624" max="15625" width="14.42578125" style="1511" customWidth="1"/>
    <col min="15626" max="15627" width="13" style="1511" customWidth="1"/>
    <col min="15628" max="15628" width="15.140625" style="1511" customWidth="1"/>
    <col min="15629" max="15872" width="9.140625" style="1511"/>
    <col min="15873" max="15873" width="81.5703125" style="1511" customWidth="1"/>
    <col min="15874" max="15874" width="11.42578125" style="1511" customWidth="1"/>
    <col min="15875" max="15875" width="9.7109375" style="1511" customWidth="1"/>
    <col min="15876" max="15878" width="14.42578125" style="1511" customWidth="1"/>
    <col min="15879" max="15879" width="13.42578125" style="1511" customWidth="1"/>
    <col min="15880" max="15881" width="14.42578125" style="1511" customWidth="1"/>
    <col min="15882" max="15883" width="13" style="1511" customWidth="1"/>
    <col min="15884" max="15884" width="15.140625" style="1511" customWidth="1"/>
    <col min="15885" max="16128" width="9.140625" style="1511"/>
    <col min="16129" max="16129" width="81.5703125" style="1511" customWidth="1"/>
    <col min="16130" max="16130" width="11.42578125" style="1511" customWidth="1"/>
    <col min="16131" max="16131" width="9.7109375" style="1511" customWidth="1"/>
    <col min="16132" max="16134" width="14.42578125" style="1511" customWidth="1"/>
    <col min="16135" max="16135" width="13.42578125" style="1511" customWidth="1"/>
    <col min="16136" max="16137" width="14.42578125" style="1511" customWidth="1"/>
    <col min="16138" max="16139" width="13" style="1511" customWidth="1"/>
    <col min="16140" max="16140" width="15.140625" style="1511" customWidth="1"/>
    <col min="16141" max="16384" width="9.140625" style="1511"/>
  </cols>
  <sheetData>
    <row r="1" spans="1:12" s="1469" customFormat="1" ht="16.5">
      <c r="A1" s="1462" t="s">
        <v>909</v>
      </c>
      <c r="B1" s="1463"/>
      <c r="C1" s="1464"/>
      <c r="D1" s="1465"/>
      <c r="E1" s="1466"/>
      <c r="F1" s="1466"/>
      <c r="G1" s="1467"/>
      <c r="H1" s="1467"/>
      <c r="I1" s="1467"/>
      <c r="J1" s="1467"/>
      <c r="K1" s="1467"/>
      <c r="L1" s="1468"/>
    </row>
    <row r="2" spans="1:12" s="1470" customFormat="1" ht="16.5">
      <c r="A2" s="1762" t="s">
        <v>910</v>
      </c>
      <c r="B2" s="1762"/>
      <c r="C2" s="1762"/>
      <c r="D2" s="1762"/>
      <c r="E2" s="1762"/>
      <c r="F2" s="1762"/>
      <c r="G2" s="1762"/>
      <c r="H2" s="1762"/>
      <c r="I2" s="1762"/>
      <c r="J2" s="1762"/>
      <c r="K2" s="1762"/>
      <c r="L2" s="1762"/>
    </row>
    <row r="3" spans="1:12" s="1470" customFormat="1" ht="16.5">
      <c r="A3" s="1471"/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</row>
    <row r="4" spans="1:12" s="1476" customFormat="1" ht="12.75" customHeight="1">
      <c r="A4" s="1473"/>
      <c r="B4" s="1473"/>
      <c r="C4" s="1473"/>
      <c r="D4" s="1473"/>
      <c r="E4" s="1474"/>
      <c r="F4" s="1475"/>
      <c r="G4" s="1474"/>
      <c r="H4" s="1474"/>
      <c r="I4" s="1474"/>
      <c r="J4" s="1474"/>
      <c r="K4" s="1474"/>
      <c r="L4" s="1514" t="s">
        <v>911</v>
      </c>
    </row>
    <row r="5" spans="1:12" s="1476" customFormat="1" ht="21.75" customHeight="1">
      <c r="A5" s="1763" t="s">
        <v>912</v>
      </c>
      <c r="B5" s="1766" t="s">
        <v>913</v>
      </c>
      <c r="C5" s="1767"/>
      <c r="D5" s="1768" t="s">
        <v>914</v>
      </c>
      <c r="E5" s="1768"/>
      <c r="F5" s="1768"/>
      <c r="G5" s="1768"/>
      <c r="H5" s="1768"/>
      <c r="I5" s="1768"/>
      <c r="J5" s="1768"/>
      <c r="K5" s="1768"/>
      <c r="L5" s="1769" t="s">
        <v>915</v>
      </c>
    </row>
    <row r="6" spans="1:12" s="1476" customFormat="1" ht="11.25" customHeight="1">
      <c r="A6" s="1764"/>
      <c r="B6" s="1763" t="s">
        <v>916</v>
      </c>
      <c r="C6" s="1772" t="s">
        <v>917</v>
      </c>
      <c r="D6" s="1763">
        <v>2017</v>
      </c>
      <c r="E6" s="1763">
        <v>2016</v>
      </c>
      <c r="F6" s="1763">
        <v>2015</v>
      </c>
      <c r="G6" s="1758">
        <v>2014</v>
      </c>
      <c r="H6" s="1758">
        <v>2013</v>
      </c>
      <c r="I6" s="1758">
        <v>2012</v>
      </c>
      <c r="J6" s="1758">
        <v>2011</v>
      </c>
      <c r="K6" s="1758">
        <v>2010</v>
      </c>
      <c r="L6" s="1770"/>
    </row>
    <row r="7" spans="1:12" s="1476" customFormat="1" ht="12" customHeight="1">
      <c r="A7" s="1764"/>
      <c r="B7" s="1764"/>
      <c r="C7" s="1773"/>
      <c r="D7" s="1764"/>
      <c r="E7" s="1764"/>
      <c r="F7" s="1764"/>
      <c r="G7" s="1759"/>
      <c r="H7" s="1759"/>
      <c r="I7" s="1759"/>
      <c r="J7" s="1759"/>
      <c r="K7" s="1759"/>
      <c r="L7" s="1770"/>
    </row>
    <row r="8" spans="1:12" s="1476" customFormat="1" ht="12" customHeight="1">
      <c r="A8" s="1764"/>
      <c r="B8" s="1764"/>
      <c r="C8" s="1773"/>
      <c r="D8" s="1764"/>
      <c r="E8" s="1764"/>
      <c r="F8" s="1764"/>
      <c r="G8" s="1759"/>
      <c r="H8" s="1759"/>
      <c r="I8" s="1759"/>
      <c r="J8" s="1759"/>
      <c r="K8" s="1759"/>
      <c r="L8" s="1770"/>
    </row>
    <row r="9" spans="1:12" s="1476" customFormat="1" ht="12" customHeight="1">
      <c r="A9" s="1764"/>
      <c r="B9" s="1764"/>
      <c r="C9" s="1773"/>
      <c r="D9" s="1764"/>
      <c r="E9" s="1764"/>
      <c r="F9" s="1764"/>
      <c r="G9" s="1759"/>
      <c r="H9" s="1759"/>
      <c r="I9" s="1759"/>
      <c r="J9" s="1759"/>
      <c r="K9" s="1759"/>
      <c r="L9" s="1770"/>
    </row>
    <row r="10" spans="1:12" s="1476" customFormat="1" ht="36" customHeight="1">
      <c r="A10" s="1765"/>
      <c r="B10" s="1765"/>
      <c r="C10" s="1774"/>
      <c r="D10" s="1765"/>
      <c r="E10" s="1765"/>
      <c r="F10" s="1765"/>
      <c r="G10" s="1760"/>
      <c r="H10" s="1760"/>
      <c r="I10" s="1760"/>
      <c r="J10" s="1760"/>
      <c r="K10" s="1760"/>
      <c r="L10" s="1771"/>
    </row>
    <row r="11" spans="1:12" s="1479" customFormat="1" ht="12.75">
      <c r="A11" s="1477">
        <v>1</v>
      </c>
      <c r="B11" s="1477">
        <v>2</v>
      </c>
      <c r="C11" s="1478">
        <v>3</v>
      </c>
      <c r="D11" s="1477">
        <v>5</v>
      </c>
      <c r="E11" s="1478">
        <v>6</v>
      </c>
      <c r="F11" s="1477">
        <v>7</v>
      </c>
      <c r="G11" s="1477">
        <v>8</v>
      </c>
      <c r="H11" s="1478">
        <v>9</v>
      </c>
      <c r="I11" s="1477">
        <v>10</v>
      </c>
      <c r="J11" s="1477">
        <v>11</v>
      </c>
      <c r="K11" s="1478">
        <v>12</v>
      </c>
      <c r="L11" s="1477">
        <v>13</v>
      </c>
    </row>
    <row r="12" spans="1:12" s="1479" customFormat="1" ht="24" customHeight="1">
      <c r="A12" s="1480" t="s">
        <v>822</v>
      </c>
      <c r="B12" s="1477">
        <v>16</v>
      </c>
      <c r="C12" s="1477">
        <v>750</v>
      </c>
      <c r="D12" s="1481">
        <v>552478.24</v>
      </c>
      <c r="E12" s="1481">
        <v>0</v>
      </c>
      <c r="F12" s="1481">
        <v>0</v>
      </c>
      <c r="G12" s="1481">
        <v>0</v>
      </c>
      <c r="H12" s="1481">
        <v>0</v>
      </c>
      <c r="I12" s="1481">
        <v>0</v>
      </c>
      <c r="J12" s="1481">
        <v>0</v>
      </c>
      <c r="K12" s="1481">
        <v>0</v>
      </c>
      <c r="L12" s="1481">
        <v>0</v>
      </c>
    </row>
    <row r="13" spans="1:12" s="1483" customFormat="1" ht="24.6" customHeight="1">
      <c r="A13" s="1480" t="s">
        <v>822</v>
      </c>
      <c r="B13" s="1482">
        <v>17</v>
      </c>
      <c r="C13" s="1477">
        <v>750</v>
      </c>
      <c r="D13" s="1481">
        <v>2156136.71</v>
      </c>
      <c r="E13" s="1481">
        <v>91285.87</v>
      </c>
      <c r="F13" s="1481">
        <v>0</v>
      </c>
      <c r="G13" s="1481">
        <v>0</v>
      </c>
      <c r="H13" s="1481">
        <v>0</v>
      </c>
      <c r="I13" s="1481">
        <v>0</v>
      </c>
      <c r="J13" s="1481">
        <v>0</v>
      </c>
      <c r="K13" s="1481">
        <v>0</v>
      </c>
      <c r="L13" s="1481">
        <v>0</v>
      </c>
    </row>
    <row r="14" spans="1:12" s="1483" customFormat="1" ht="24.6" customHeight="1">
      <c r="A14" s="1480" t="s">
        <v>823</v>
      </c>
      <c r="B14" s="1482">
        <v>19</v>
      </c>
      <c r="C14" s="1477">
        <v>750</v>
      </c>
      <c r="D14" s="1481">
        <v>32213.56</v>
      </c>
      <c r="E14" s="1481">
        <v>0</v>
      </c>
      <c r="F14" s="1481">
        <v>0</v>
      </c>
      <c r="G14" s="1481">
        <v>0</v>
      </c>
      <c r="H14" s="1481">
        <v>0</v>
      </c>
      <c r="I14" s="1481">
        <v>0</v>
      </c>
      <c r="J14" s="1481">
        <v>0</v>
      </c>
      <c r="K14" s="1481">
        <v>0</v>
      </c>
      <c r="L14" s="1481">
        <v>0</v>
      </c>
    </row>
    <row r="15" spans="1:12" s="1483" customFormat="1" ht="24.6" customHeight="1">
      <c r="A15" s="1480" t="s">
        <v>918</v>
      </c>
      <c r="B15" s="1482">
        <v>20</v>
      </c>
      <c r="C15" s="1477">
        <v>150</v>
      </c>
      <c r="D15" s="1481">
        <v>0</v>
      </c>
      <c r="E15" s="1481">
        <v>0</v>
      </c>
      <c r="F15" s="1481">
        <v>422549.28</v>
      </c>
      <c r="G15" s="1481">
        <v>1674152.1</v>
      </c>
      <c r="H15" s="1481">
        <v>0</v>
      </c>
      <c r="I15" s="1481">
        <v>2321113.5699999998</v>
      </c>
      <c r="J15" s="1481">
        <v>0</v>
      </c>
      <c r="K15" s="1481">
        <v>0</v>
      </c>
      <c r="L15" s="1481">
        <v>0</v>
      </c>
    </row>
    <row r="16" spans="1:12" s="1483" customFormat="1" ht="24.6" customHeight="1">
      <c r="A16" s="1480" t="s">
        <v>820</v>
      </c>
      <c r="B16" s="1482">
        <v>20</v>
      </c>
      <c r="C16" s="1477">
        <v>150</v>
      </c>
      <c r="D16" s="1481">
        <v>863962.75</v>
      </c>
      <c r="E16" s="1481">
        <v>0</v>
      </c>
      <c r="F16" s="1481">
        <v>0</v>
      </c>
      <c r="G16" s="1481">
        <v>0</v>
      </c>
      <c r="H16" s="1481">
        <v>0</v>
      </c>
      <c r="I16" s="1481">
        <v>0</v>
      </c>
      <c r="J16" s="1481">
        <v>0</v>
      </c>
      <c r="K16" s="1481">
        <v>0</v>
      </c>
      <c r="L16" s="1481">
        <v>0</v>
      </c>
    </row>
    <row r="17" spans="1:12" s="1483" customFormat="1" ht="24.6" customHeight="1">
      <c r="A17" s="1480" t="s">
        <v>820</v>
      </c>
      <c r="B17" s="1482">
        <v>20</v>
      </c>
      <c r="C17" s="1477">
        <v>500</v>
      </c>
      <c r="D17" s="1481">
        <v>212937.64</v>
      </c>
      <c r="E17" s="1481">
        <v>0</v>
      </c>
      <c r="F17" s="1481">
        <v>0</v>
      </c>
      <c r="G17" s="1481">
        <v>0</v>
      </c>
      <c r="H17" s="1481">
        <v>0</v>
      </c>
      <c r="I17" s="1481">
        <v>0</v>
      </c>
      <c r="J17" s="1481">
        <v>0</v>
      </c>
      <c r="K17" s="1481">
        <v>0</v>
      </c>
      <c r="L17" s="1481">
        <v>0</v>
      </c>
    </row>
    <row r="18" spans="1:12" s="1483" customFormat="1" ht="24.6" customHeight="1">
      <c r="A18" s="1480" t="s">
        <v>820</v>
      </c>
      <c r="B18" s="1482">
        <v>20</v>
      </c>
      <c r="C18" s="1477">
        <v>750</v>
      </c>
      <c r="D18" s="1481">
        <v>49.34</v>
      </c>
      <c r="E18" s="1481">
        <v>0</v>
      </c>
      <c r="F18" s="1481">
        <v>0</v>
      </c>
      <c r="G18" s="1481">
        <v>0</v>
      </c>
      <c r="H18" s="1481">
        <v>0</v>
      </c>
      <c r="I18" s="1481">
        <v>0</v>
      </c>
      <c r="J18" s="1481">
        <v>0</v>
      </c>
      <c r="K18" s="1481">
        <v>0</v>
      </c>
      <c r="L18" s="1481">
        <v>0</v>
      </c>
    </row>
    <row r="19" spans="1:12" s="1483" customFormat="1" ht="24.6" customHeight="1">
      <c r="A19" s="1480" t="s">
        <v>819</v>
      </c>
      <c r="B19" s="1482">
        <v>24</v>
      </c>
      <c r="C19" s="1477">
        <v>801</v>
      </c>
      <c r="D19" s="1481">
        <v>19633.2</v>
      </c>
      <c r="E19" s="1481">
        <v>0</v>
      </c>
      <c r="F19" s="1481">
        <v>0</v>
      </c>
      <c r="G19" s="1481">
        <v>0</v>
      </c>
      <c r="H19" s="1481">
        <v>0</v>
      </c>
      <c r="I19" s="1481">
        <v>0</v>
      </c>
      <c r="J19" s="1481">
        <v>0</v>
      </c>
      <c r="K19" s="1481">
        <v>0</v>
      </c>
      <c r="L19" s="1481">
        <v>0</v>
      </c>
    </row>
    <row r="20" spans="1:12" s="1483" customFormat="1" ht="24.6" customHeight="1">
      <c r="A20" s="1480" t="s">
        <v>819</v>
      </c>
      <c r="B20" s="1482">
        <v>24</v>
      </c>
      <c r="C20" s="1477">
        <v>803</v>
      </c>
      <c r="D20" s="1481">
        <v>1653503.19</v>
      </c>
      <c r="E20" s="1481">
        <v>0</v>
      </c>
      <c r="F20" s="1481">
        <v>0</v>
      </c>
      <c r="G20" s="1481">
        <v>0</v>
      </c>
      <c r="H20" s="1481">
        <v>0</v>
      </c>
      <c r="I20" s="1481">
        <v>0</v>
      </c>
      <c r="J20" s="1481">
        <v>0</v>
      </c>
      <c r="K20" s="1481">
        <v>0</v>
      </c>
      <c r="L20" s="1481">
        <v>0</v>
      </c>
    </row>
    <row r="21" spans="1:12" s="1483" customFormat="1" ht="24.6" customHeight="1">
      <c r="A21" s="1480" t="s">
        <v>919</v>
      </c>
      <c r="B21" s="1482">
        <v>24</v>
      </c>
      <c r="C21" s="1477">
        <v>921</v>
      </c>
      <c r="D21" s="1481">
        <v>64.56</v>
      </c>
      <c r="E21" s="1481">
        <v>4286.1099999999997</v>
      </c>
      <c r="F21" s="1481">
        <v>5367.31</v>
      </c>
      <c r="G21" s="1481">
        <v>3060.81</v>
      </c>
      <c r="H21" s="1481">
        <v>0</v>
      </c>
      <c r="I21" s="1481">
        <v>0</v>
      </c>
      <c r="J21" s="1481">
        <v>0</v>
      </c>
      <c r="K21" s="1481">
        <v>0</v>
      </c>
      <c r="L21" s="1481">
        <v>0</v>
      </c>
    </row>
    <row r="22" spans="1:12" s="1483" customFormat="1" ht="24.6" customHeight="1">
      <c r="A22" s="1480" t="s">
        <v>819</v>
      </c>
      <c r="B22" s="1482">
        <v>24</v>
      </c>
      <c r="C22" s="1477">
        <v>921</v>
      </c>
      <c r="D22" s="1481">
        <v>16267630.9</v>
      </c>
      <c r="E22" s="1481">
        <v>0</v>
      </c>
      <c r="F22" s="1481">
        <v>0</v>
      </c>
      <c r="G22" s="1481">
        <v>0</v>
      </c>
      <c r="H22" s="1481">
        <v>0</v>
      </c>
      <c r="I22" s="1481">
        <v>0</v>
      </c>
      <c r="J22" s="1481">
        <v>0</v>
      </c>
      <c r="K22" s="1481">
        <v>0</v>
      </c>
      <c r="L22" s="1481">
        <v>0</v>
      </c>
    </row>
    <row r="23" spans="1:12" s="1483" customFormat="1" ht="24.6" customHeight="1">
      <c r="A23" s="1480" t="s">
        <v>918</v>
      </c>
      <c r="B23" s="1482">
        <v>27</v>
      </c>
      <c r="C23" s="1477">
        <v>150</v>
      </c>
      <c r="D23" s="1481">
        <v>0</v>
      </c>
      <c r="E23" s="1481">
        <v>66754.92</v>
      </c>
      <c r="F23" s="1481">
        <v>307700.27</v>
      </c>
      <c r="G23" s="1481">
        <v>689850.05</v>
      </c>
      <c r="H23" s="1481">
        <v>701762.16</v>
      </c>
      <c r="I23" s="1481">
        <v>361200.23</v>
      </c>
      <c r="J23" s="1481">
        <v>289847.28000000003</v>
      </c>
      <c r="K23" s="1481">
        <v>353195.69</v>
      </c>
      <c r="L23" s="1481">
        <v>0</v>
      </c>
    </row>
    <row r="24" spans="1:12" s="1483" customFormat="1" ht="24.6" customHeight="1">
      <c r="A24" s="1480" t="s">
        <v>918</v>
      </c>
      <c r="B24" s="1482">
        <v>27</v>
      </c>
      <c r="C24" s="1477">
        <v>750</v>
      </c>
      <c r="D24" s="1481">
        <v>0</v>
      </c>
      <c r="E24" s="1481">
        <v>0</v>
      </c>
      <c r="F24" s="1481">
        <v>62481.14</v>
      </c>
      <c r="G24" s="1481">
        <v>24003.87</v>
      </c>
      <c r="H24" s="1481">
        <v>77017.429999999993</v>
      </c>
      <c r="I24" s="1481">
        <v>0</v>
      </c>
      <c r="J24" s="1481">
        <v>0</v>
      </c>
      <c r="K24" s="1481">
        <v>0</v>
      </c>
      <c r="L24" s="1481">
        <v>1600.23</v>
      </c>
    </row>
    <row r="25" spans="1:12" s="1483" customFormat="1" ht="24.6" customHeight="1">
      <c r="A25" s="1480" t="s">
        <v>823</v>
      </c>
      <c r="B25" s="1482">
        <v>27</v>
      </c>
      <c r="C25" s="1477">
        <v>750</v>
      </c>
      <c r="D25" s="1481">
        <v>33702851.229999997</v>
      </c>
      <c r="E25" s="1481">
        <v>3354350.07</v>
      </c>
      <c r="F25" s="1481">
        <v>0</v>
      </c>
      <c r="G25" s="1481">
        <v>0</v>
      </c>
      <c r="H25" s="1481">
        <v>0</v>
      </c>
      <c r="I25" s="1481">
        <v>0</v>
      </c>
      <c r="J25" s="1481">
        <v>0</v>
      </c>
      <c r="K25" s="1481">
        <v>0</v>
      </c>
      <c r="L25" s="1481">
        <v>503637.15</v>
      </c>
    </row>
    <row r="26" spans="1:12" s="1483" customFormat="1" ht="24.6" customHeight="1">
      <c r="A26" s="1480" t="s">
        <v>918</v>
      </c>
      <c r="B26" s="1482">
        <v>28</v>
      </c>
      <c r="C26" s="1477">
        <v>730</v>
      </c>
      <c r="D26" s="1481">
        <v>0</v>
      </c>
      <c r="E26" s="1481">
        <v>676611.99</v>
      </c>
      <c r="F26" s="1481">
        <v>887551.9</v>
      </c>
      <c r="G26" s="1481">
        <v>21659.05</v>
      </c>
      <c r="H26" s="1481">
        <v>288757.17</v>
      </c>
      <c r="I26" s="1481">
        <v>13508.69</v>
      </c>
      <c r="J26" s="1481">
        <v>140.84</v>
      </c>
      <c r="K26" s="1481">
        <v>217.55</v>
      </c>
      <c r="L26" s="1481">
        <v>0</v>
      </c>
    </row>
    <row r="27" spans="1:12" s="1483" customFormat="1" ht="24.6" customHeight="1">
      <c r="A27" s="1480" t="s">
        <v>820</v>
      </c>
      <c r="B27" s="1482">
        <v>28</v>
      </c>
      <c r="C27" s="1477">
        <v>730</v>
      </c>
      <c r="D27" s="1481">
        <v>172785553.84999999</v>
      </c>
      <c r="E27" s="1481">
        <v>1378416.18</v>
      </c>
      <c r="F27" s="1481">
        <v>376.61</v>
      </c>
      <c r="G27" s="1481">
        <v>0</v>
      </c>
      <c r="H27" s="1481">
        <v>0</v>
      </c>
      <c r="I27" s="1481">
        <v>0</v>
      </c>
      <c r="J27" s="1481">
        <v>0</v>
      </c>
      <c r="K27" s="1481">
        <v>0</v>
      </c>
      <c r="L27" s="1481">
        <v>19751.71</v>
      </c>
    </row>
    <row r="28" spans="1:12" s="1483" customFormat="1" ht="24.6" customHeight="1">
      <c r="A28" s="1480" t="s">
        <v>920</v>
      </c>
      <c r="B28" s="1482">
        <v>28</v>
      </c>
      <c r="C28" s="1477">
        <v>730</v>
      </c>
      <c r="D28" s="1481">
        <v>0</v>
      </c>
      <c r="E28" s="1481">
        <v>0</v>
      </c>
      <c r="F28" s="1481">
        <v>0</v>
      </c>
      <c r="G28" s="1481">
        <v>0</v>
      </c>
      <c r="H28" s="1481">
        <v>7294</v>
      </c>
      <c r="I28" s="1481">
        <v>170</v>
      </c>
      <c r="J28" s="1481">
        <v>0</v>
      </c>
      <c r="K28" s="1481">
        <v>0</v>
      </c>
      <c r="L28" s="1481">
        <v>0</v>
      </c>
    </row>
    <row r="29" spans="1:12" s="1483" customFormat="1" ht="24.6" customHeight="1">
      <c r="A29" s="1480" t="s">
        <v>820</v>
      </c>
      <c r="B29" s="1482">
        <v>28</v>
      </c>
      <c r="C29" s="1477">
        <v>750</v>
      </c>
      <c r="D29" s="1481">
        <v>29.23</v>
      </c>
      <c r="E29" s="1481">
        <v>0</v>
      </c>
      <c r="F29" s="1481">
        <v>0</v>
      </c>
      <c r="G29" s="1481">
        <v>0</v>
      </c>
      <c r="H29" s="1481">
        <v>0</v>
      </c>
      <c r="I29" s="1481">
        <v>0</v>
      </c>
      <c r="J29" s="1481">
        <v>0</v>
      </c>
      <c r="K29" s="1481">
        <v>0</v>
      </c>
      <c r="L29" s="1481">
        <v>0</v>
      </c>
    </row>
    <row r="30" spans="1:12" s="1483" customFormat="1" ht="24.6" customHeight="1">
      <c r="A30" s="1480" t="s">
        <v>920</v>
      </c>
      <c r="B30" s="1482">
        <v>30</v>
      </c>
      <c r="C30" s="1477">
        <v>801</v>
      </c>
      <c r="D30" s="1481">
        <v>0</v>
      </c>
      <c r="E30" s="1481">
        <v>0</v>
      </c>
      <c r="F30" s="1481">
        <v>0</v>
      </c>
      <c r="G30" s="1481">
        <v>0</v>
      </c>
      <c r="H30" s="1481">
        <v>10265.34</v>
      </c>
      <c r="I30" s="1481">
        <v>0</v>
      </c>
      <c r="J30" s="1481">
        <v>0</v>
      </c>
      <c r="K30" s="1481">
        <v>0</v>
      </c>
      <c r="L30" s="1481">
        <v>0</v>
      </c>
    </row>
    <row r="31" spans="1:12" s="1483" customFormat="1" ht="24.6" customHeight="1">
      <c r="A31" s="1480" t="s">
        <v>822</v>
      </c>
      <c r="B31" s="1482">
        <v>30</v>
      </c>
      <c r="C31" s="1477">
        <v>801</v>
      </c>
      <c r="D31" s="1481">
        <v>28166.63</v>
      </c>
      <c r="E31" s="1481">
        <v>0</v>
      </c>
      <c r="F31" s="1481">
        <v>0</v>
      </c>
      <c r="G31" s="1481">
        <v>0</v>
      </c>
      <c r="H31" s="1481">
        <v>0</v>
      </c>
      <c r="I31" s="1481">
        <v>0</v>
      </c>
      <c r="J31" s="1481">
        <v>0</v>
      </c>
      <c r="K31" s="1481">
        <v>0</v>
      </c>
      <c r="L31" s="1481">
        <v>0</v>
      </c>
    </row>
    <row r="32" spans="1:12" s="1483" customFormat="1" ht="24.6" customHeight="1">
      <c r="A32" s="1480" t="s">
        <v>920</v>
      </c>
      <c r="B32" s="1482">
        <v>31</v>
      </c>
      <c r="C32" s="1477">
        <v>150</v>
      </c>
      <c r="D32" s="1481">
        <v>0</v>
      </c>
      <c r="E32" s="1481">
        <v>0</v>
      </c>
      <c r="F32" s="1481">
        <v>320717.07</v>
      </c>
      <c r="G32" s="1481">
        <v>244412.71000000002</v>
      </c>
      <c r="H32" s="1481">
        <v>189065.89</v>
      </c>
      <c r="I32" s="1481">
        <v>29394.16</v>
      </c>
      <c r="J32" s="1481">
        <v>41528.899999999994</v>
      </c>
      <c r="K32" s="1481">
        <v>3429.76</v>
      </c>
      <c r="L32" s="1481">
        <v>0</v>
      </c>
    </row>
    <row r="33" spans="1:12" s="1483" customFormat="1" ht="24.6" customHeight="1">
      <c r="A33" s="1480" t="s">
        <v>822</v>
      </c>
      <c r="B33" s="1482">
        <v>31</v>
      </c>
      <c r="C33" s="1477">
        <v>750</v>
      </c>
      <c r="D33" s="1481">
        <v>2224.9899999999998</v>
      </c>
      <c r="E33" s="1481">
        <v>0</v>
      </c>
      <c r="F33" s="1481">
        <v>0</v>
      </c>
      <c r="G33" s="1481">
        <v>0</v>
      </c>
      <c r="H33" s="1481">
        <v>0</v>
      </c>
      <c r="I33" s="1481">
        <v>0</v>
      </c>
      <c r="J33" s="1481">
        <v>0</v>
      </c>
      <c r="K33" s="1481">
        <v>0</v>
      </c>
      <c r="L33" s="1481">
        <v>0</v>
      </c>
    </row>
    <row r="34" spans="1:12" s="1483" customFormat="1" ht="24.6" customHeight="1">
      <c r="A34" s="1480" t="s">
        <v>822</v>
      </c>
      <c r="B34" s="1482">
        <v>31</v>
      </c>
      <c r="C34" s="1477">
        <v>853</v>
      </c>
      <c r="D34" s="1481">
        <v>2420504.75</v>
      </c>
      <c r="E34" s="1481">
        <v>6260.78</v>
      </c>
      <c r="F34" s="1481">
        <v>25.79</v>
      </c>
      <c r="G34" s="1481">
        <v>0</v>
      </c>
      <c r="H34" s="1481">
        <v>0</v>
      </c>
      <c r="I34" s="1481">
        <v>0</v>
      </c>
      <c r="J34" s="1481">
        <v>0</v>
      </c>
      <c r="K34" s="1481">
        <v>0</v>
      </c>
      <c r="L34" s="1481">
        <v>57274.75</v>
      </c>
    </row>
    <row r="35" spans="1:12" s="1483" customFormat="1" ht="24.6" customHeight="1">
      <c r="A35" s="1480" t="s">
        <v>918</v>
      </c>
      <c r="B35" s="1482">
        <v>34</v>
      </c>
      <c r="C35" s="1477">
        <v>150</v>
      </c>
      <c r="D35" s="1481">
        <v>0</v>
      </c>
      <c r="E35" s="1481">
        <v>1790306.82</v>
      </c>
      <c r="F35" s="1481">
        <v>3426458.72</v>
      </c>
      <c r="G35" s="1481">
        <v>490377.29</v>
      </c>
      <c r="H35" s="1481">
        <v>9049907.4700000007</v>
      </c>
      <c r="I35" s="1481">
        <v>12875545.789999999</v>
      </c>
      <c r="J35" s="1481">
        <v>2074557.07</v>
      </c>
      <c r="K35" s="1481">
        <v>6890744.5899999999</v>
      </c>
      <c r="L35" s="1481">
        <v>0</v>
      </c>
    </row>
    <row r="36" spans="1:12" s="1483" customFormat="1" ht="24.6" customHeight="1">
      <c r="A36" s="1480" t="s">
        <v>820</v>
      </c>
      <c r="B36" s="1482">
        <v>34</v>
      </c>
      <c r="C36" s="1477">
        <v>150</v>
      </c>
      <c r="D36" s="1481">
        <v>49234362.039999999</v>
      </c>
      <c r="E36" s="1481">
        <v>128991818.54000001</v>
      </c>
      <c r="F36" s="1481">
        <v>0</v>
      </c>
      <c r="G36" s="1481">
        <v>0</v>
      </c>
      <c r="H36" s="1481">
        <v>0</v>
      </c>
      <c r="I36" s="1481">
        <v>0</v>
      </c>
      <c r="J36" s="1481">
        <v>0</v>
      </c>
      <c r="K36" s="1481">
        <v>0</v>
      </c>
      <c r="L36" s="1481">
        <v>0</v>
      </c>
    </row>
    <row r="37" spans="1:12" s="1483" customFormat="1" ht="24.6" customHeight="1">
      <c r="A37" s="1480" t="s">
        <v>821</v>
      </c>
      <c r="B37" s="1482">
        <v>34</v>
      </c>
      <c r="C37" s="1477">
        <v>150</v>
      </c>
      <c r="D37" s="1481">
        <v>18415631.98</v>
      </c>
      <c r="E37" s="1481">
        <v>3664</v>
      </c>
      <c r="F37" s="1481">
        <v>0</v>
      </c>
      <c r="G37" s="1481">
        <v>0</v>
      </c>
      <c r="H37" s="1481">
        <v>0</v>
      </c>
      <c r="I37" s="1481">
        <v>0</v>
      </c>
      <c r="J37" s="1481">
        <v>0</v>
      </c>
      <c r="K37" s="1481">
        <v>0</v>
      </c>
      <c r="L37" s="1481">
        <v>0</v>
      </c>
    </row>
    <row r="38" spans="1:12" s="1483" customFormat="1" ht="24.6" customHeight="1">
      <c r="A38" s="1480" t="s">
        <v>921</v>
      </c>
      <c r="B38" s="1482">
        <v>34</v>
      </c>
      <c r="C38" s="1477">
        <v>150</v>
      </c>
      <c r="D38" s="1481">
        <v>0</v>
      </c>
      <c r="E38" s="1481">
        <v>0</v>
      </c>
      <c r="F38" s="1481">
        <v>0</v>
      </c>
      <c r="G38" s="1481">
        <v>0</v>
      </c>
      <c r="H38" s="1481">
        <v>634206.98</v>
      </c>
      <c r="I38" s="1481">
        <v>0</v>
      </c>
      <c r="J38" s="1481">
        <v>0</v>
      </c>
      <c r="K38" s="1481">
        <v>0</v>
      </c>
      <c r="L38" s="1481">
        <v>0</v>
      </c>
    </row>
    <row r="39" spans="1:12" s="1483" customFormat="1" ht="24.6" customHeight="1">
      <c r="A39" s="1480" t="s">
        <v>822</v>
      </c>
      <c r="B39" s="1482">
        <v>34</v>
      </c>
      <c r="C39" s="1477">
        <v>150</v>
      </c>
      <c r="D39" s="1481">
        <v>1116547.68</v>
      </c>
      <c r="E39" s="1481">
        <v>367397.92</v>
      </c>
      <c r="F39" s="1481">
        <v>0</v>
      </c>
      <c r="G39" s="1481">
        <v>0</v>
      </c>
      <c r="H39" s="1481">
        <v>0</v>
      </c>
      <c r="I39" s="1481">
        <v>0</v>
      </c>
      <c r="J39" s="1481">
        <v>0</v>
      </c>
      <c r="K39" s="1481">
        <v>0</v>
      </c>
      <c r="L39" s="1481">
        <v>0</v>
      </c>
    </row>
    <row r="40" spans="1:12" s="1483" customFormat="1" ht="24.6" customHeight="1">
      <c r="A40" s="1480" t="s">
        <v>918</v>
      </c>
      <c r="B40" s="1482">
        <v>34</v>
      </c>
      <c r="C40" s="1477">
        <v>500</v>
      </c>
      <c r="D40" s="1481">
        <v>0</v>
      </c>
      <c r="E40" s="1481">
        <v>0</v>
      </c>
      <c r="F40" s="1481">
        <v>207642.15</v>
      </c>
      <c r="G40" s="1481">
        <v>110349.88</v>
      </c>
      <c r="H40" s="1481">
        <v>0</v>
      </c>
      <c r="I40" s="1481">
        <v>0</v>
      </c>
      <c r="J40" s="1481">
        <v>0</v>
      </c>
      <c r="K40" s="1481">
        <v>0</v>
      </c>
      <c r="L40" s="1481">
        <v>0</v>
      </c>
    </row>
    <row r="41" spans="1:12" s="1483" customFormat="1" ht="24.6" customHeight="1">
      <c r="A41" s="1480" t="s">
        <v>820</v>
      </c>
      <c r="B41" s="1482">
        <v>34</v>
      </c>
      <c r="C41" s="1477">
        <v>730</v>
      </c>
      <c r="D41" s="1481">
        <v>1559379.9</v>
      </c>
      <c r="E41" s="1481">
        <v>0</v>
      </c>
      <c r="F41" s="1481">
        <v>0</v>
      </c>
      <c r="G41" s="1481">
        <v>0</v>
      </c>
      <c r="H41" s="1481">
        <v>0</v>
      </c>
      <c r="I41" s="1481">
        <v>0</v>
      </c>
      <c r="J41" s="1481">
        <v>0</v>
      </c>
      <c r="K41" s="1481">
        <v>0</v>
      </c>
      <c r="L41" s="1481">
        <v>0</v>
      </c>
    </row>
    <row r="42" spans="1:12" s="1483" customFormat="1" ht="24.6" customHeight="1">
      <c r="A42" s="1480" t="s">
        <v>878</v>
      </c>
      <c r="B42" s="1482">
        <v>34</v>
      </c>
      <c r="C42" s="1477">
        <v>750</v>
      </c>
      <c r="D42" s="1481">
        <v>67356.92</v>
      </c>
      <c r="E42" s="1481">
        <v>0</v>
      </c>
      <c r="F42" s="1481">
        <v>0</v>
      </c>
      <c r="G42" s="1481">
        <v>0</v>
      </c>
      <c r="H42" s="1481">
        <v>15555</v>
      </c>
      <c r="I42" s="1481">
        <v>0</v>
      </c>
      <c r="J42" s="1481">
        <v>0</v>
      </c>
      <c r="K42" s="1481">
        <v>0</v>
      </c>
      <c r="L42" s="1481">
        <v>0</v>
      </c>
    </row>
    <row r="43" spans="1:12" s="1483" customFormat="1" ht="24.6" customHeight="1">
      <c r="A43" s="1480" t="s">
        <v>822</v>
      </c>
      <c r="B43" s="1482">
        <v>34</v>
      </c>
      <c r="C43" s="1477">
        <v>750</v>
      </c>
      <c r="D43" s="1481">
        <v>11333.380000000001</v>
      </c>
      <c r="E43" s="1481">
        <v>0</v>
      </c>
      <c r="F43" s="1481">
        <v>0</v>
      </c>
      <c r="G43" s="1481">
        <v>0</v>
      </c>
      <c r="H43" s="1481">
        <v>0</v>
      </c>
      <c r="I43" s="1481">
        <v>0</v>
      </c>
      <c r="J43" s="1481">
        <v>0</v>
      </c>
      <c r="K43" s="1481">
        <v>0</v>
      </c>
      <c r="L43" s="1481">
        <v>0</v>
      </c>
    </row>
    <row r="44" spans="1:12" s="1483" customFormat="1" ht="24.6" customHeight="1">
      <c r="A44" s="1480" t="s">
        <v>920</v>
      </c>
      <c r="B44" s="1482">
        <v>34</v>
      </c>
      <c r="C44" s="1477">
        <v>758</v>
      </c>
      <c r="D44" s="1481">
        <v>0</v>
      </c>
      <c r="E44" s="1481">
        <v>0</v>
      </c>
      <c r="F44" s="1481">
        <v>119443.38</v>
      </c>
      <c r="G44" s="1481">
        <v>452253.5</v>
      </c>
      <c r="H44" s="1481">
        <v>296996.93</v>
      </c>
      <c r="I44" s="1481">
        <v>298079.63</v>
      </c>
      <c r="J44" s="1481">
        <v>183640.91</v>
      </c>
      <c r="K44" s="1481">
        <v>123839.33</v>
      </c>
      <c r="L44" s="1481">
        <v>436198.61</v>
      </c>
    </row>
    <row r="45" spans="1:12" s="1483" customFormat="1" ht="24.6" customHeight="1">
      <c r="A45" s="1480" t="s">
        <v>848</v>
      </c>
      <c r="B45" s="1482">
        <v>34</v>
      </c>
      <c r="C45" s="1477">
        <v>758</v>
      </c>
      <c r="D45" s="1481">
        <v>0</v>
      </c>
      <c r="E45" s="1481">
        <v>0</v>
      </c>
      <c r="F45" s="1481">
        <v>40265.9</v>
      </c>
      <c r="G45" s="1481">
        <v>0</v>
      </c>
      <c r="H45" s="1481">
        <v>8099.46</v>
      </c>
      <c r="I45" s="1481">
        <v>46578.68</v>
      </c>
      <c r="J45" s="1481">
        <v>434385.44</v>
      </c>
      <c r="K45" s="1481">
        <v>465240.56</v>
      </c>
      <c r="L45" s="1481">
        <v>0</v>
      </c>
    </row>
    <row r="46" spans="1:12" s="1483" customFormat="1" ht="24.6" customHeight="1">
      <c r="A46" s="1480" t="s">
        <v>922</v>
      </c>
      <c r="B46" s="1482">
        <v>34</v>
      </c>
      <c r="C46" s="1477">
        <v>758</v>
      </c>
      <c r="D46" s="1481">
        <v>14937070.68</v>
      </c>
      <c r="E46" s="1481">
        <v>70117.119999999995</v>
      </c>
      <c r="F46" s="1481">
        <v>0</v>
      </c>
      <c r="G46" s="1481">
        <v>0</v>
      </c>
      <c r="H46" s="1481">
        <v>0</v>
      </c>
      <c r="I46" s="1481">
        <v>0</v>
      </c>
      <c r="J46" s="1481">
        <v>0</v>
      </c>
      <c r="K46" s="1481">
        <v>0</v>
      </c>
      <c r="L46" s="1481">
        <v>0</v>
      </c>
    </row>
    <row r="47" spans="1:12" s="1483" customFormat="1" ht="24.6" customHeight="1">
      <c r="A47" s="1480" t="s">
        <v>923</v>
      </c>
      <c r="B47" s="1482">
        <v>34</v>
      </c>
      <c r="C47" s="1477">
        <v>758</v>
      </c>
      <c r="D47" s="1481">
        <v>0</v>
      </c>
      <c r="E47" s="1481">
        <v>0</v>
      </c>
      <c r="F47" s="1481">
        <v>89098.15</v>
      </c>
      <c r="G47" s="1481">
        <v>36285.910000000003</v>
      </c>
      <c r="H47" s="1481">
        <v>0</v>
      </c>
      <c r="I47" s="1481">
        <v>67101.14</v>
      </c>
      <c r="J47" s="1481">
        <v>173836.75</v>
      </c>
      <c r="K47" s="1481">
        <v>46731.25</v>
      </c>
      <c r="L47" s="1481">
        <v>0</v>
      </c>
    </row>
    <row r="48" spans="1:12" s="1483" customFormat="1" ht="24.6" customHeight="1">
      <c r="A48" s="1484" t="s">
        <v>924</v>
      </c>
      <c r="B48" s="1482">
        <v>34</v>
      </c>
      <c r="C48" s="1477">
        <v>758</v>
      </c>
      <c r="D48" s="1481">
        <v>1255478.6400000001</v>
      </c>
      <c r="E48" s="1481">
        <v>0</v>
      </c>
      <c r="F48" s="1481">
        <v>0</v>
      </c>
      <c r="G48" s="1481">
        <v>0</v>
      </c>
      <c r="H48" s="1481">
        <v>0</v>
      </c>
      <c r="I48" s="1481">
        <v>0</v>
      </c>
      <c r="J48" s="1481">
        <v>0</v>
      </c>
      <c r="K48" s="1481">
        <v>0</v>
      </c>
      <c r="L48" s="1481">
        <v>0</v>
      </c>
    </row>
    <row r="49" spans="1:12" s="1483" customFormat="1" ht="24.6" customHeight="1">
      <c r="A49" s="1480" t="s">
        <v>925</v>
      </c>
      <c r="B49" s="1482">
        <v>34</v>
      </c>
      <c r="C49" s="1477">
        <v>758</v>
      </c>
      <c r="D49" s="1481">
        <v>0</v>
      </c>
      <c r="E49" s="1481">
        <v>69560.41</v>
      </c>
      <c r="F49" s="1481">
        <v>277.72000000000003</v>
      </c>
      <c r="G49" s="1481">
        <v>0</v>
      </c>
      <c r="H49" s="1481">
        <v>29198.34</v>
      </c>
      <c r="I49" s="1481">
        <v>827208.7</v>
      </c>
      <c r="J49" s="1481">
        <v>314369.77</v>
      </c>
      <c r="K49" s="1481">
        <v>22717.23</v>
      </c>
      <c r="L49" s="1481">
        <v>0</v>
      </c>
    </row>
    <row r="50" spans="1:12" s="1483" customFormat="1" ht="24.6" customHeight="1">
      <c r="A50" s="1480" t="s">
        <v>926</v>
      </c>
      <c r="B50" s="1482">
        <v>34</v>
      </c>
      <c r="C50" s="1477">
        <v>758</v>
      </c>
      <c r="D50" s="1481">
        <v>9805100.8699999992</v>
      </c>
      <c r="E50" s="1481">
        <v>119337.86</v>
      </c>
      <c r="F50" s="1481">
        <v>0</v>
      </c>
      <c r="G50" s="1481">
        <v>0</v>
      </c>
      <c r="H50" s="1481">
        <v>0</v>
      </c>
      <c r="I50" s="1481">
        <v>0</v>
      </c>
      <c r="J50" s="1481">
        <v>0</v>
      </c>
      <c r="K50" s="1481">
        <v>0</v>
      </c>
      <c r="L50" s="1481">
        <v>0</v>
      </c>
    </row>
    <row r="51" spans="1:12" s="1483" customFormat="1" ht="24.6" customHeight="1">
      <c r="A51" s="1480" t="s">
        <v>927</v>
      </c>
      <c r="B51" s="1482">
        <v>34</v>
      </c>
      <c r="C51" s="1477">
        <v>758</v>
      </c>
      <c r="D51" s="1481">
        <v>0</v>
      </c>
      <c r="E51" s="1481">
        <v>621.44000000000005</v>
      </c>
      <c r="F51" s="1481">
        <v>0</v>
      </c>
      <c r="G51" s="1481">
        <v>0</v>
      </c>
      <c r="H51" s="1481">
        <v>0</v>
      </c>
      <c r="I51" s="1481">
        <v>10190.049999999999</v>
      </c>
      <c r="J51" s="1481">
        <v>6165.35</v>
      </c>
      <c r="K51" s="1481">
        <v>139205.39000000001</v>
      </c>
      <c r="L51" s="1481">
        <v>0</v>
      </c>
    </row>
    <row r="52" spans="1:12" s="1483" customFormat="1" ht="24.6" customHeight="1">
      <c r="A52" s="1480" t="s">
        <v>882</v>
      </c>
      <c r="B52" s="1482">
        <v>34</v>
      </c>
      <c r="C52" s="1477">
        <v>758</v>
      </c>
      <c r="D52" s="1481">
        <v>13130237.68</v>
      </c>
      <c r="E52" s="1481">
        <v>82313.510000000009</v>
      </c>
      <c r="F52" s="1481">
        <v>0</v>
      </c>
      <c r="G52" s="1481">
        <v>0</v>
      </c>
      <c r="H52" s="1481">
        <v>0</v>
      </c>
      <c r="I52" s="1481">
        <v>0</v>
      </c>
      <c r="J52" s="1481">
        <v>0</v>
      </c>
      <c r="K52" s="1481">
        <v>0</v>
      </c>
      <c r="L52" s="1481">
        <v>0</v>
      </c>
    </row>
    <row r="53" spans="1:12" s="1483" customFormat="1" ht="24.6" customHeight="1">
      <c r="A53" s="1480" t="s">
        <v>928</v>
      </c>
      <c r="B53" s="1482">
        <v>34</v>
      </c>
      <c r="C53" s="1477">
        <v>758</v>
      </c>
      <c r="D53" s="1481">
        <v>0</v>
      </c>
      <c r="E53" s="1481">
        <v>0</v>
      </c>
      <c r="F53" s="1481">
        <v>0</v>
      </c>
      <c r="G53" s="1481">
        <v>675009.26</v>
      </c>
      <c r="H53" s="1481">
        <v>56.89</v>
      </c>
      <c r="I53" s="1481">
        <v>0</v>
      </c>
      <c r="J53" s="1481">
        <v>258780.09</v>
      </c>
      <c r="K53" s="1481">
        <v>644985.09</v>
      </c>
      <c r="L53" s="1481">
        <v>0</v>
      </c>
    </row>
    <row r="54" spans="1:12" s="1483" customFormat="1" ht="24.6" customHeight="1">
      <c r="A54" s="1480" t="s">
        <v>828</v>
      </c>
      <c r="B54" s="1482">
        <v>34</v>
      </c>
      <c r="C54" s="1477">
        <v>758</v>
      </c>
      <c r="D54" s="1481">
        <v>19286633.800000001</v>
      </c>
      <c r="E54" s="1481">
        <v>125368.35</v>
      </c>
      <c r="F54" s="1481">
        <v>0</v>
      </c>
      <c r="G54" s="1481">
        <v>0</v>
      </c>
      <c r="H54" s="1481">
        <v>0</v>
      </c>
      <c r="I54" s="1481">
        <v>0</v>
      </c>
      <c r="J54" s="1481">
        <v>0</v>
      </c>
      <c r="K54" s="1481">
        <v>0</v>
      </c>
      <c r="L54" s="1481">
        <v>0.01</v>
      </c>
    </row>
    <row r="55" spans="1:12" s="1483" customFormat="1" ht="24.6" customHeight="1">
      <c r="A55" s="1480" t="s">
        <v>849</v>
      </c>
      <c r="B55" s="1482">
        <v>34</v>
      </c>
      <c r="C55" s="1477">
        <v>758</v>
      </c>
      <c r="D55" s="1481">
        <v>0</v>
      </c>
      <c r="E55" s="1481">
        <v>10399.51</v>
      </c>
      <c r="F55" s="1481">
        <v>285.16000000000003</v>
      </c>
      <c r="G55" s="1481">
        <v>705457.7</v>
      </c>
      <c r="H55" s="1481">
        <v>302168.21999999997</v>
      </c>
      <c r="I55" s="1481">
        <v>254.2</v>
      </c>
      <c r="J55" s="1481">
        <v>157004.46</v>
      </c>
      <c r="K55" s="1481">
        <v>90356.7</v>
      </c>
      <c r="L55" s="1481">
        <v>0</v>
      </c>
    </row>
    <row r="56" spans="1:12" s="1483" customFormat="1" ht="24.6" customHeight="1">
      <c r="A56" s="1480" t="s">
        <v>829</v>
      </c>
      <c r="B56" s="1482">
        <v>34</v>
      </c>
      <c r="C56" s="1477">
        <v>758</v>
      </c>
      <c r="D56" s="1481">
        <v>14858727.07</v>
      </c>
      <c r="E56" s="1481">
        <v>44253</v>
      </c>
      <c r="F56" s="1481">
        <v>0</v>
      </c>
      <c r="G56" s="1481">
        <v>0</v>
      </c>
      <c r="H56" s="1481">
        <v>0</v>
      </c>
      <c r="I56" s="1481">
        <v>0</v>
      </c>
      <c r="J56" s="1481">
        <v>0</v>
      </c>
      <c r="K56" s="1481">
        <v>0</v>
      </c>
      <c r="L56" s="1481">
        <v>25783.37</v>
      </c>
    </row>
    <row r="57" spans="1:12" s="1483" customFormat="1" ht="24.6" customHeight="1">
      <c r="A57" s="1480" t="s">
        <v>929</v>
      </c>
      <c r="B57" s="1482">
        <v>34</v>
      </c>
      <c r="C57" s="1477">
        <v>758</v>
      </c>
      <c r="D57" s="1481">
        <v>0</v>
      </c>
      <c r="E57" s="1481">
        <v>0</v>
      </c>
      <c r="F57" s="1481">
        <v>1830071.6</v>
      </c>
      <c r="G57" s="1481">
        <v>24084.58</v>
      </c>
      <c r="H57" s="1481">
        <v>252995.75</v>
      </c>
      <c r="I57" s="1481">
        <v>4695997.62</v>
      </c>
      <c r="J57" s="1481">
        <v>13077.29</v>
      </c>
      <c r="K57" s="1481">
        <v>0</v>
      </c>
      <c r="L57" s="1481">
        <v>423.97</v>
      </c>
    </row>
    <row r="58" spans="1:12" s="1483" customFormat="1" ht="24.6" customHeight="1">
      <c r="A58" s="1480" t="s">
        <v>930</v>
      </c>
      <c r="B58" s="1482">
        <v>34</v>
      </c>
      <c r="C58" s="1477">
        <v>758</v>
      </c>
      <c r="D58" s="1481">
        <v>4703097.63</v>
      </c>
      <c r="E58" s="1481">
        <v>7189299.5300000003</v>
      </c>
      <c r="F58" s="1481">
        <v>0</v>
      </c>
      <c r="G58" s="1481">
        <v>0</v>
      </c>
      <c r="H58" s="1481">
        <v>0</v>
      </c>
      <c r="I58" s="1481">
        <v>0</v>
      </c>
      <c r="J58" s="1481">
        <v>0</v>
      </c>
      <c r="K58" s="1481">
        <v>0</v>
      </c>
      <c r="L58" s="1481">
        <v>4578.74</v>
      </c>
    </row>
    <row r="59" spans="1:12" s="1483" customFormat="1" ht="24.6" customHeight="1">
      <c r="A59" s="1480" t="s">
        <v>931</v>
      </c>
      <c r="B59" s="1482">
        <v>34</v>
      </c>
      <c r="C59" s="1477">
        <v>758</v>
      </c>
      <c r="D59" s="1481">
        <v>0</v>
      </c>
      <c r="E59" s="1481">
        <v>0.75</v>
      </c>
      <c r="F59" s="1481">
        <v>18.649999999999999</v>
      </c>
      <c r="G59" s="1481">
        <v>103195.17</v>
      </c>
      <c r="H59" s="1481">
        <v>0</v>
      </c>
      <c r="I59" s="1481">
        <v>47085.09</v>
      </c>
      <c r="J59" s="1481">
        <v>0</v>
      </c>
      <c r="K59" s="1481">
        <v>11426.65</v>
      </c>
      <c r="L59" s="1481">
        <v>0</v>
      </c>
    </row>
    <row r="60" spans="1:12" s="1483" customFormat="1" ht="24.6" customHeight="1">
      <c r="A60" s="1480" t="s">
        <v>831</v>
      </c>
      <c r="B60" s="1482">
        <v>34</v>
      </c>
      <c r="C60" s="1477">
        <v>758</v>
      </c>
      <c r="D60" s="1481">
        <v>4034346.03</v>
      </c>
      <c r="E60" s="1481">
        <v>218272.51</v>
      </c>
      <c r="F60" s="1481">
        <v>0</v>
      </c>
      <c r="G60" s="1481">
        <v>0</v>
      </c>
      <c r="H60" s="1481">
        <v>0</v>
      </c>
      <c r="I60" s="1481">
        <v>0</v>
      </c>
      <c r="J60" s="1481">
        <v>0</v>
      </c>
      <c r="K60" s="1481">
        <v>0</v>
      </c>
      <c r="L60" s="1481">
        <v>0</v>
      </c>
    </row>
    <row r="61" spans="1:12" s="1483" customFormat="1" ht="24.6" customHeight="1">
      <c r="A61" s="1480" t="s">
        <v>932</v>
      </c>
      <c r="B61" s="1482">
        <v>34</v>
      </c>
      <c r="C61" s="1477">
        <v>758</v>
      </c>
      <c r="D61" s="1481">
        <v>0</v>
      </c>
      <c r="E61" s="1481">
        <v>715575.9</v>
      </c>
      <c r="F61" s="1481">
        <v>0</v>
      </c>
      <c r="G61" s="1481">
        <v>22893.77</v>
      </c>
      <c r="H61" s="1481">
        <v>7972.46</v>
      </c>
      <c r="I61" s="1481">
        <v>55527.54</v>
      </c>
      <c r="J61" s="1481">
        <v>0</v>
      </c>
      <c r="K61" s="1481">
        <v>0</v>
      </c>
      <c r="L61" s="1481">
        <v>0</v>
      </c>
    </row>
    <row r="62" spans="1:12" s="1483" customFormat="1" ht="24.6" customHeight="1">
      <c r="A62" s="1480" t="s">
        <v>832</v>
      </c>
      <c r="B62" s="1482">
        <v>34</v>
      </c>
      <c r="C62" s="1477">
        <v>758</v>
      </c>
      <c r="D62" s="1481">
        <v>13006451.460000001</v>
      </c>
      <c r="E62" s="1481">
        <v>201741.62999999998</v>
      </c>
      <c r="F62" s="1481">
        <v>0</v>
      </c>
      <c r="G62" s="1481">
        <v>0</v>
      </c>
      <c r="H62" s="1481">
        <v>0</v>
      </c>
      <c r="I62" s="1481">
        <v>0</v>
      </c>
      <c r="J62" s="1481">
        <v>0</v>
      </c>
      <c r="K62" s="1481">
        <v>0</v>
      </c>
      <c r="L62" s="1481">
        <v>110.31</v>
      </c>
    </row>
    <row r="63" spans="1:12" s="1483" customFormat="1" ht="24.6" customHeight="1">
      <c r="A63" s="1480" t="s">
        <v>933</v>
      </c>
      <c r="B63" s="1482">
        <v>34</v>
      </c>
      <c r="C63" s="1477">
        <v>758</v>
      </c>
      <c r="D63" s="1481">
        <v>0</v>
      </c>
      <c r="E63" s="1481">
        <v>0</v>
      </c>
      <c r="F63" s="1481">
        <v>16201.39</v>
      </c>
      <c r="G63" s="1481">
        <v>850</v>
      </c>
      <c r="H63" s="1481">
        <v>0</v>
      </c>
      <c r="I63" s="1481">
        <v>449378.18</v>
      </c>
      <c r="J63" s="1481">
        <v>113662.86</v>
      </c>
      <c r="K63" s="1481">
        <v>0</v>
      </c>
      <c r="L63" s="1481">
        <v>0</v>
      </c>
    </row>
    <row r="64" spans="1:12" s="1483" customFormat="1" ht="24.6" customHeight="1">
      <c r="A64" s="1480" t="s">
        <v>833</v>
      </c>
      <c r="B64" s="1482">
        <v>34</v>
      </c>
      <c r="C64" s="1477">
        <v>758</v>
      </c>
      <c r="D64" s="1481">
        <v>2724901.5</v>
      </c>
      <c r="E64" s="1481">
        <v>176041.03</v>
      </c>
      <c r="F64" s="1481">
        <v>0</v>
      </c>
      <c r="G64" s="1481">
        <v>0</v>
      </c>
      <c r="H64" s="1481">
        <v>0</v>
      </c>
      <c r="I64" s="1481">
        <v>0</v>
      </c>
      <c r="J64" s="1481">
        <v>0</v>
      </c>
      <c r="K64" s="1481">
        <v>0</v>
      </c>
      <c r="L64" s="1481">
        <v>0</v>
      </c>
    </row>
    <row r="65" spans="1:12" s="1483" customFormat="1" ht="24.6" customHeight="1">
      <c r="A65" s="1480" t="s">
        <v>850</v>
      </c>
      <c r="B65" s="1482">
        <v>34</v>
      </c>
      <c r="C65" s="1477">
        <v>758</v>
      </c>
      <c r="D65" s="1481">
        <v>0</v>
      </c>
      <c r="E65" s="1481">
        <v>0</v>
      </c>
      <c r="F65" s="1481">
        <v>0</v>
      </c>
      <c r="G65" s="1481">
        <v>31050.560000000001</v>
      </c>
      <c r="H65" s="1481">
        <v>0</v>
      </c>
      <c r="I65" s="1481">
        <v>131564.32</v>
      </c>
      <c r="J65" s="1481">
        <v>32936.89</v>
      </c>
      <c r="K65" s="1481">
        <v>0</v>
      </c>
      <c r="L65" s="1481">
        <v>0</v>
      </c>
    </row>
    <row r="66" spans="1:12" s="1483" customFormat="1" ht="24.6" customHeight="1">
      <c r="A66" s="1480" t="s">
        <v>934</v>
      </c>
      <c r="B66" s="1482">
        <v>34</v>
      </c>
      <c r="C66" s="1477">
        <v>758</v>
      </c>
      <c r="D66" s="1481">
        <v>11648564.73</v>
      </c>
      <c r="E66" s="1481">
        <v>789746.28</v>
      </c>
      <c r="F66" s="1481">
        <v>0</v>
      </c>
      <c r="G66" s="1481">
        <v>0</v>
      </c>
      <c r="H66" s="1481">
        <v>0</v>
      </c>
      <c r="I66" s="1481">
        <v>0</v>
      </c>
      <c r="J66" s="1481">
        <v>0</v>
      </c>
      <c r="K66" s="1481">
        <v>0</v>
      </c>
      <c r="L66" s="1481">
        <v>0</v>
      </c>
    </row>
    <row r="67" spans="1:12" s="1483" customFormat="1" ht="24.6" customHeight="1">
      <c r="A67" s="1480" t="s">
        <v>935</v>
      </c>
      <c r="B67" s="1482">
        <v>34</v>
      </c>
      <c r="C67" s="1477">
        <v>758</v>
      </c>
      <c r="D67" s="1481">
        <v>0</v>
      </c>
      <c r="E67" s="1481">
        <v>3035.92</v>
      </c>
      <c r="F67" s="1481">
        <v>88004.73</v>
      </c>
      <c r="G67" s="1481">
        <v>631090.30000000005</v>
      </c>
      <c r="H67" s="1481">
        <v>175002.77</v>
      </c>
      <c r="I67" s="1481">
        <v>502781.28</v>
      </c>
      <c r="J67" s="1481">
        <v>2712.9</v>
      </c>
      <c r="K67" s="1481">
        <v>13207.05</v>
      </c>
      <c r="L67" s="1481">
        <v>0</v>
      </c>
    </row>
    <row r="68" spans="1:12" s="1483" customFormat="1" ht="24.6" customHeight="1">
      <c r="A68" s="1480" t="s">
        <v>936</v>
      </c>
      <c r="B68" s="1482">
        <v>34</v>
      </c>
      <c r="C68" s="1477">
        <v>758</v>
      </c>
      <c r="D68" s="1481">
        <v>14927117.470000001</v>
      </c>
      <c r="E68" s="1481">
        <v>397639.49</v>
      </c>
      <c r="F68" s="1481">
        <v>0</v>
      </c>
      <c r="G68" s="1481">
        <v>0</v>
      </c>
      <c r="H68" s="1481">
        <v>0</v>
      </c>
      <c r="I68" s="1481">
        <v>0</v>
      </c>
      <c r="J68" s="1481">
        <v>0</v>
      </c>
      <c r="K68" s="1481">
        <v>0</v>
      </c>
      <c r="L68" s="1481">
        <v>229100</v>
      </c>
    </row>
    <row r="69" spans="1:12" s="1483" customFormat="1" ht="24.6" customHeight="1">
      <c r="A69" s="1480" t="s">
        <v>937</v>
      </c>
      <c r="B69" s="1482">
        <v>34</v>
      </c>
      <c r="C69" s="1477">
        <v>758</v>
      </c>
      <c r="D69" s="1481">
        <v>0</v>
      </c>
      <c r="E69" s="1481">
        <v>0</v>
      </c>
      <c r="F69" s="1481">
        <v>0</v>
      </c>
      <c r="G69" s="1481">
        <v>191985.91</v>
      </c>
      <c r="H69" s="1481">
        <v>0</v>
      </c>
      <c r="I69" s="1481">
        <v>0</v>
      </c>
      <c r="J69" s="1481">
        <v>139308.29999999999</v>
      </c>
      <c r="K69" s="1481">
        <v>32553.16</v>
      </c>
      <c r="L69" s="1481">
        <v>0</v>
      </c>
    </row>
    <row r="70" spans="1:12" s="1483" customFormat="1" ht="24.6" customHeight="1">
      <c r="A70" s="1480" t="s">
        <v>938</v>
      </c>
      <c r="B70" s="1482">
        <v>34</v>
      </c>
      <c r="C70" s="1477">
        <v>758</v>
      </c>
      <c r="D70" s="1481">
        <v>18958689.990000002</v>
      </c>
      <c r="E70" s="1481">
        <v>24510.1</v>
      </c>
      <c r="F70" s="1481">
        <v>0</v>
      </c>
      <c r="G70" s="1481">
        <v>0</v>
      </c>
      <c r="H70" s="1481">
        <v>0</v>
      </c>
      <c r="I70" s="1481">
        <v>0</v>
      </c>
      <c r="J70" s="1481">
        <v>0</v>
      </c>
      <c r="K70" s="1481">
        <v>0</v>
      </c>
      <c r="L70" s="1481">
        <v>0</v>
      </c>
    </row>
    <row r="71" spans="1:12" s="1483" customFormat="1" ht="24.6" customHeight="1">
      <c r="A71" s="1480" t="s">
        <v>939</v>
      </c>
      <c r="B71" s="1482">
        <v>34</v>
      </c>
      <c r="C71" s="1477">
        <v>758</v>
      </c>
      <c r="D71" s="1481">
        <v>0</v>
      </c>
      <c r="E71" s="1481">
        <v>40673.769999999997</v>
      </c>
      <c r="F71" s="1481">
        <v>138958.46</v>
      </c>
      <c r="G71" s="1481">
        <v>99083.69</v>
      </c>
      <c r="H71" s="1481">
        <v>384293.19</v>
      </c>
      <c r="I71" s="1481">
        <v>322122.37</v>
      </c>
      <c r="J71" s="1481">
        <v>3345.74</v>
      </c>
      <c r="K71" s="1481">
        <v>0</v>
      </c>
      <c r="L71" s="1481">
        <v>0</v>
      </c>
    </row>
    <row r="72" spans="1:12" s="1483" customFormat="1" ht="24.6" customHeight="1">
      <c r="A72" s="1480" t="s">
        <v>883</v>
      </c>
      <c r="B72" s="1482">
        <v>34</v>
      </c>
      <c r="C72" s="1477">
        <v>758</v>
      </c>
      <c r="D72" s="1481">
        <v>2196003.7199999997</v>
      </c>
      <c r="E72" s="1481">
        <v>54024.02</v>
      </c>
      <c r="F72" s="1481">
        <v>6245.26</v>
      </c>
      <c r="G72" s="1481">
        <v>0</v>
      </c>
      <c r="H72" s="1481">
        <v>0</v>
      </c>
      <c r="I72" s="1481">
        <v>0</v>
      </c>
      <c r="J72" s="1481">
        <v>0</v>
      </c>
      <c r="K72" s="1481">
        <v>0</v>
      </c>
      <c r="L72" s="1481">
        <v>27189.53</v>
      </c>
    </row>
    <row r="73" spans="1:12" s="1483" customFormat="1" ht="24.6" customHeight="1">
      <c r="A73" s="1480" t="s">
        <v>851</v>
      </c>
      <c r="B73" s="1482">
        <v>34</v>
      </c>
      <c r="C73" s="1477">
        <v>758</v>
      </c>
      <c r="D73" s="1481">
        <v>0</v>
      </c>
      <c r="E73" s="1481">
        <v>0</v>
      </c>
      <c r="F73" s="1481">
        <v>0</v>
      </c>
      <c r="G73" s="1481">
        <v>0</v>
      </c>
      <c r="H73" s="1481">
        <v>0</v>
      </c>
      <c r="I73" s="1481">
        <v>0</v>
      </c>
      <c r="J73" s="1481">
        <v>4716.75</v>
      </c>
      <c r="K73" s="1481">
        <v>217905.47</v>
      </c>
      <c r="L73" s="1481">
        <v>0</v>
      </c>
    </row>
    <row r="74" spans="1:12" s="1483" customFormat="1" ht="24.6" customHeight="1">
      <c r="A74" s="1480" t="s">
        <v>838</v>
      </c>
      <c r="B74" s="1482">
        <v>34</v>
      </c>
      <c r="C74" s="1477">
        <v>758</v>
      </c>
      <c r="D74" s="1481">
        <v>13569999.07</v>
      </c>
      <c r="E74" s="1481">
        <v>294177.16000000003</v>
      </c>
      <c r="F74" s="1481">
        <v>0</v>
      </c>
      <c r="G74" s="1481">
        <v>0</v>
      </c>
      <c r="H74" s="1481">
        <v>0</v>
      </c>
      <c r="I74" s="1481">
        <v>0</v>
      </c>
      <c r="J74" s="1481">
        <v>0</v>
      </c>
      <c r="K74" s="1481">
        <v>0</v>
      </c>
      <c r="L74" s="1481">
        <v>0</v>
      </c>
    </row>
    <row r="75" spans="1:12" s="1483" customFormat="1" ht="24.75" customHeight="1">
      <c r="A75" s="1480" t="s">
        <v>940</v>
      </c>
      <c r="B75" s="1482">
        <v>34</v>
      </c>
      <c r="C75" s="1477">
        <v>758</v>
      </c>
      <c r="D75" s="1481">
        <v>0</v>
      </c>
      <c r="E75" s="1481">
        <v>18881.53</v>
      </c>
      <c r="F75" s="1481">
        <v>363.7</v>
      </c>
      <c r="G75" s="1481">
        <v>0</v>
      </c>
      <c r="H75" s="1481">
        <v>2227723.56</v>
      </c>
      <c r="I75" s="1481">
        <v>168058.11</v>
      </c>
      <c r="J75" s="1481">
        <v>64134.31</v>
      </c>
      <c r="K75" s="1481">
        <v>34727.870000000003</v>
      </c>
      <c r="L75" s="1481">
        <v>0</v>
      </c>
    </row>
    <row r="76" spans="1:12" s="1483" customFormat="1" ht="24.6" customHeight="1">
      <c r="A76" s="1480" t="s">
        <v>941</v>
      </c>
      <c r="B76" s="1482">
        <v>34</v>
      </c>
      <c r="C76" s="1477">
        <v>758</v>
      </c>
      <c r="D76" s="1481">
        <v>10517028.960000001</v>
      </c>
      <c r="E76" s="1481">
        <v>101.55</v>
      </c>
      <c r="F76" s="1481">
        <v>0</v>
      </c>
      <c r="G76" s="1481">
        <v>0</v>
      </c>
      <c r="H76" s="1481">
        <v>0</v>
      </c>
      <c r="I76" s="1481">
        <v>0</v>
      </c>
      <c r="J76" s="1481">
        <v>0</v>
      </c>
      <c r="K76" s="1481">
        <v>0</v>
      </c>
      <c r="L76" s="1481">
        <v>180830.34</v>
      </c>
    </row>
    <row r="77" spans="1:12" s="1483" customFormat="1" ht="24.6" customHeight="1">
      <c r="A77" s="1480" t="s">
        <v>822</v>
      </c>
      <c r="B77" s="1482">
        <v>34</v>
      </c>
      <c r="C77" s="1477">
        <v>801</v>
      </c>
      <c r="D77" s="1485">
        <v>924616.68</v>
      </c>
      <c r="E77" s="1485">
        <v>3159179.13</v>
      </c>
      <c r="F77" s="1485">
        <v>1276637.6000000001</v>
      </c>
      <c r="G77" s="1485">
        <v>0</v>
      </c>
      <c r="H77" s="1485">
        <v>0</v>
      </c>
      <c r="I77" s="1485">
        <v>0</v>
      </c>
      <c r="J77" s="1485">
        <v>0</v>
      </c>
      <c r="K77" s="1485">
        <v>0</v>
      </c>
      <c r="L77" s="1485">
        <v>0</v>
      </c>
    </row>
    <row r="78" spans="1:12" s="1483" customFormat="1" ht="24.6" customHeight="1">
      <c r="A78" s="1480" t="s">
        <v>822</v>
      </c>
      <c r="B78" s="1482">
        <v>34</v>
      </c>
      <c r="C78" s="1477">
        <v>803</v>
      </c>
      <c r="D78" s="1481">
        <v>0</v>
      </c>
      <c r="E78" s="1481">
        <v>0</v>
      </c>
      <c r="F78" s="1481">
        <v>0</v>
      </c>
      <c r="G78" s="1481">
        <v>0</v>
      </c>
      <c r="H78" s="1481">
        <v>0</v>
      </c>
      <c r="I78" s="1481">
        <v>0</v>
      </c>
      <c r="J78" s="1481">
        <v>0</v>
      </c>
      <c r="K78" s="1481">
        <v>0</v>
      </c>
      <c r="L78" s="1481">
        <v>66688.899999999994</v>
      </c>
    </row>
    <row r="79" spans="1:12" s="1483" customFormat="1" ht="24.6" customHeight="1">
      <c r="A79" s="1480" t="s">
        <v>822</v>
      </c>
      <c r="B79" s="1482">
        <v>34</v>
      </c>
      <c r="C79" s="1477">
        <v>852</v>
      </c>
      <c r="D79" s="1481">
        <v>27000</v>
      </c>
      <c r="E79" s="1481">
        <v>0</v>
      </c>
      <c r="F79" s="1481">
        <v>0</v>
      </c>
      <c r="G79" s="1481">
        <v>0</v>
      </c>
      <c r="H79" s="1481">
        <v>0</v>
      </c>
      <c r="I79" s="1481">
        <v>0</v>
      </c>
      <c r="J79" s="1481">
        <v>0</v>
      </c>
      <c r="K79" s="1481">
        <v>0</v>
      </c>
      <c r="L79" s="1481">
        <v>0</v>
      </c>
    </row>
    <row r="80" spans="1:12" s="1483" customFormat="1" ht="24.6" customHeight="1">
      <c r="A80" s="1480" t="s">
        <v>822</v>
      </c>
      <c r="B80" s="1482">
        <v>34</v>
      </c>
      <c r="C80" s="1477">
        <v>853</v>
      </c>
      <c r="D80" s="1481">
        <v>12823345.029999999</v>
      </c>
      <c r="E80" s="1481">
        <v>664020.76</v>
      </c>
      <c r="F80" s="1481">
        <v>0</v>
      </c>
      <c r="G80" s="1481">
        <v>0</v>
      </c>
      <c r="H80" s="1481">
        <v>0</v>
      </c>
      <c r="I80" s="1481">
        <v>0</v>
      </c>
      <c r="J80" s="1481">
        <v>0</v>
      </c>
      <c r="K80" s="1481">
        <v>0</v>
      </c>
      <c r="L80" s="1481">
        <v>92522.25</v>
      </c>
    </row>
    <row r="81" spans="1:12" s="1483" customFormat="1" ht="24.6" customHeight="1">
      <c r="A81" s="1480" t="s">
        <v>878</v>
      </c>
      <c r="B81" s="1482">
        <v>37</v>
      </c>
      <c r="C81" s="1477">
        <v>755</v>
      </c>
      <c r="D81" s="1481">
        <v>0</v>
      </c>
      <c r="E81" s="1481">
        <v>0</v>
      </c>
      <c r="F81" s="1481">
        <v>1221.8699999999999</v>
      </c>
      <c r="G81" s="1481">
        <v>2936.82</v>
      </c>
      <c r="H81" s="1481">
        <v>0</v>
      </c>
      <c r="I81" s="1481">
        <v>0</v>
      </c>
      <c r="J81" s="1481">
        <v>0</v>
      </c>
      <c r="K81" s="1481">
        <v>0</v>
      </c>
      <c r="L81" s="1481">
        <v>0</v>
      </c>
    </row>
    <row r="82" spans="1:12" s="1483" customFormat="1" ht="24.6" customHeight="1">
      <c r="A82" s="1480" t="s">
        <v>822</v>
      </c>
      <c r="B82" s="1482">
        <v>38</v>
      </c>
      <c r="C82" s="1477">
        <v>750</v>
      </c>
      <c r="D82" s="1481">
        <v>28.4</v>
      </c>
      <c r="E82" s="1481">
        <v>0</v>
      </c>
      <c r="F82" s="1481">
        <v>0</v>
      </c>
      <c r="G82" s="1481">
        <v>0</v>
      </c>
      <c r="H82" s="1481">
        <v>0</v>
      </c>
      <c r="I82" s="1481">
        <v>0</v>
      </c>
      <c r="J82" s="1481">
        <v>0</v>
      </c>
      <c r="K82" s="1481">
        <v>0</v>
      </c>
      <c r="L82" s="1481">
        <v>0</v>
      </c>
    </row>
    <row r="83" spans="1:12" s="1483" customFormat="1" ht="24.6" customHeight="1">
      <c r="A83" s="1480" t="s">
        <v>920</v>
      </c>
      <c r="B83" s="1482">
        <v>38</v>
      </c>
      <c r="C83" s="1477">
        <v>803</v>
      </c>
      <c r="D83" s="1481">
        <v>0</v>
      </c>
      <c r="E83" s="1481">
        <v>0</v>
      </c>
      <c r="F83" s="1481">
        <v>159831.22</v>
      </c>
      <c r="G83" s="1481">
        <v>0</v>
      </c>
      <c r="H83" s="1481">
        <v>430611.75</v>
      </c>
      <c r="I83" s="1481">
        <v>66467.210000000006</v>
      </c>
      <c r="J83" s="1481">
        <v>15373.69</v>
      </c>
      <c r="K83" s="1481">
        <v>0</v>
      </c>
      <c r="L83" s="1481">
        <v>0</v>
      </c>
    </row>
    <row r="84" spans="1:12" s="1483" customFormat="1" ht="24.6" customHeight="1">
      <c r="A84" s="1480" t="s">
        <v>822</v>
      </c>
      <c r="B84" s="1482">
        <v>38</v>
      </c>
      <c r="C84" s="1477">
        <v>803</v>
      </c>
      <c r="D84" s="1481">
        <v>6706122.5300000003</v>
      </c>
      <c r="E84" s="1481">
        <v>34468.089999999997</v>
      </c>
      <c r="F84" s="1481">
        <v>0</v>
      </c>
      <c r="G84" s="1481">
        <v>0</v>
      </c>
      <c r="H84" s="1481">
        <v>0</v>
      </c>
      <c r="I84" s="1481">
        <v>0</v>
      </c>
      <c r="J84" s="1481">
        <v>0</v>
      </c>
      <c r="K84" s="1481">
        <v>0</v>
      </c>
      <c r="L84" s="1481">
        <v>0</v>
      </c>
    </row>
    <row r="85" spans="1:12" s="1483" customFormat="1" ht="24.6" customHeight="1">
      <c r="A85" s="1480" t="s">
        <v>843</v>
      </c>
      <c r="B85" s="1482">
        <v>39</v>
      </c>
      <c r="C85" s="1477">
        <v>600</v>
      </c>
      <c r="D85" s="1481">
        <v>10132690.23</v>
      </c>
      <c r="E85" s="1481">
        <v>2483706.58</v>
      </c>
      <c r="F85" s="1481">
        <v>0</v>
      </c>
      <c r="G85" s="1481">
        <v>0</v>
      </c>
      <c r="H85" s="1481">
        <v>0</v>
      </c>
      <c r="I85" s="1481">
        <v>0</v>
      </c>
      <c r="J85" s="1481">
        <v>0</v>
      </c>
      <c r="K85" s="1481">
        <v>0</v>
      </c>
      <c r="L85" s="1481">
        <v>0</v>
      </c>
    </row>
    <row r="86" spans="1:12" s="1483" customFormat="1" ht="24.6" customHeight="1">
      <c r="A86" s="1480" t="s">
        <v>819</v>
      </c>
      <c r="B86" s="1482">
        <v>39</v>
      </c>
      <c r="C86" s="1477">
        <v>600</v>
      </c>
      <c r="D86" s="1481">
        <v>22619975.940000001</v>
      </c>
      <c r="E86" s="1481">
        <v>7753.02</v>
      </c>
      <c r="F86" s="1481">
        <v>0</v>
      </c>
      <c r="G86" s="1481">
        <v>0</v>
      </c>
      <c r="H86" s="1481">
        <v>0</v>
      </c>
      <c r="I86" s="1481">
        <v>0</v>
      </c>
      <c r="J86" s="1481">
        <v>0</v>
      </c>
      <c r="K86" s="1481">
        <v>0</v>
      </c>
      <c r="L86" s="1481">
        <v>0</v>
      </c>
    </row>
    <row r="87" spans="1:12" s="1483" customFormat="1" ht="24.6" customHeight="1">
      <c r="A87" s="1480" t="s">
        <v>881</v>
      </c>
      <c r="B87" s="1482">
        <v>39</v>
      </c>
      <c r="C87" s="1477">
        <v>600</v>
      </c>
      <c r="D87" s="1481">
        <v>0</v>
      </c>
      <c r="E87" s="1481">
        <v>42822.44</v>
      </c>
      <c r="F87" s="1481">
        <v>32028.12</v>
      </c>
      <c r="G87" s="1481">
        <v>87975</v>
      </c>
      <c r="H87" s="1481">
        <v>0</v>
      </c>
      <c r="I87" s="1481">
        <v>0</v>
      </c>
      <c r="J87" s="1481">
        <v>0</v>
      </c>
      <c r="K87" s="1481">
        <v>0</v>
      </c>
      <c r="L87" s="1481">
        <v>0</v>
      </c>
    </row>
    <row r="88" spans="1:12" s="1483" customFormat="1" ht="24.6" customHeight="1">
      <c r="A88" s="1480" t="s">
        <v>821</v>
      </c>
      <c r="B88" s="1482">
        <v>39</v>
      </c>
      <c r="C88" s="1477">
        <v>600</v>
      </c>
      <c r="D88" s="1481">
        <v>70633.679999999993</v>
      </c>
      <c r="E88" s="1481">
        <v>0</v>
      </c>
      <c r="F88" s="1481">
        <v>0</v>
      </c>
      <c r="G88" s="1481">
        <v>0</v>
      </c>
      <c r="H88" s="1481">
        <v>0</v>
      </c>
      <c r="I88" s="1481">
        <v>0</v>
      </c>
      <c r="J88" s="1481">
        <v>0</v>
      </c>
      <c r="K88" s="1481">
        <v>0</v>
      </c>
      <c r="L88" s="1481">
        <v>0</v>
      </c>
    </row>
    <row r="89" spans="1:12" s="1483" customFormat="1" ht="24.6" customHeight="1">
      <c r="A89" s="1480" t="s">
        <v>819</v>
      </c>
      <c r="B89" s="1482">
        <v>41</v>
      </c>
      <c r="C89" s="1486" t="s">
        <v>369</v>
      </c>
      <c r="D89" s="1481">
        <v>1677159.06</v>
      </c>
      <c r="E89" s="1481">
        <v>0</v>
      </c>
      <c r="F89" s="1481">
        <v>0</v>
      </c>
      <c r="G89" s="1481">
        <v>0</v>
      </c>
      <c r="H89" s="1481">
        <v>0</v>
      </c>
      <c r="I89" s="1481">
        <v>0</v>
      </c>
      <c r="J89" s="1481">
        <v>0</v>
      </c>
      <c r="K89" s="1481">
        <v>0</v>
      </c>
      <c r="L89" s="1481">
        <v>0</v>
      </c>
    </row>
    <row r="90" spans="1:12" s="1483" customFormat="1" ht="24.6" customHeight="1">
      <c r="A90" s="1487" t="s">
        <v>881</v>
      </c>
      <c r="B90" s="1482">
        <v>41</v>
      </c>
      <c r="C90" s="1486" t="s">
        <v>369</v>
      </c>
      <c r="D90" s="1481">
        <v>0</v>
      </c>
      <c r="E90" s="1481">
        <v>1688.41</v>
      </c>
      <c r="F90" s="1481">
        <v>3376.82</v>
      </c>
      <c r="G90" s="1481">
        <v>3376.84</v>
      </c>
      <c r="H90" s="1481">
        <v>0</v>
      </c>
      <c r="I90" s="1481">
        <v>0</v>
      </c>
      <c r="J90" s="1481">
        <v>0</v>
      </c>
      <c r="K90" s="1481">
        <v>0</v>
      </c>
      <c r="L90" s="1481">
        <v>0</v>
      </c>
    </row>
    <row r="91" spans="1:12" s="1483" customFormat="1" ht="24.6" customHeight="1">
      <c r="A91" s="1480" t="s">
        <v>919</v>
      </c>
      <c r="B91" s="1482">
        <v>41</v>
      </c>
      <c r="C91" s="1486" t="s">
        <v>431</v>
      </c>
      <c r="D91" s="1488">
        <v>384.39</v>
      </c>
      <c r="E91" s="1488">
        <v>1074.77</v>
      </c>
      <c r="F91" s="1488">
        <v>0</v>
      </c>
      <c r="G91" s="1488">
        <v>0</v>
      </c>
      <c r="H91" s="1488">
        <v>0</v>
      </c>
      <c r="I91" s="1488">
        <v>0</v>
      </c>
      <c r="J91" s="1488">
        <v>0</v>
      </c>
      <c r="K91" s="1488">
        <v>0</v>
      </c>
      <c r="L91" s="1481">
        <v>0</v>
      </c>
    </row>
    <row r="92" spans="1:12" s="1483" customFormat="1" ht="24.6" customHeight="1">
      <c r="A92" s="1480" t="s">
        <v>819</v>
      </c>
      <c r="B92" s="1482">
        <v>41</v>
      </c>
      <c r="C92" s="1477">
        <v>900</v>
      </c>
      <c r="D92" s="1488">
        <v>30431036.850000001</v>
      </c>
      <c r="E92" s="1488">
        <v>0</v>
      </c>
      <c r="F92" s="1488">
        <v>0</v>
      </c>
      <c r="G92" s="1488">
        <v>0</v>
      </c>
      <c r="H92" s="1488">
        <v>0</v>
      </c>
      <c r="I92" s="1488">
        <v>0</v>
      </c>
      <c r="J92" s="1488">
        <v>0</v>
      </c>
      <c r="K92" s="1488">
        <v>0</v>
      </c>
      <c r="L92" s="1481">
        <v>1208.47</v>
      </c>
    </row>
    <row r="93" spans="1:12" s="1483" customFormat="1" ht="24.6" customHeight="1">
      <c r="A93" s="1480" t="s">
        <v>881</v>
      </c>
      <c r="B93" s="1482">
        <v>41</v>
      </c>
      <c r="C93" s="1477">
        <v>900</v>
      </c>
      <c r="D93" s="1488">
        <v>0</v>
      </c>
      <c r="E93" s="1488">
        <v>319573.11</v>
      </c>
      <c r="F93" s="1488">
        <v>2440284.46</v>
      </c>
      <c r="G93" s="1488">
        <v>644978.89</v>
      </c>
      <c r="H93" s="1488">
        <v>0</v>
      </c>
      <c r="I93" s="1488">
        <v>0</v>
      </c>
      <c r="J93" s="1488">
        <v>0</v>
      </c>
      <c r="K93" s="1488">
        <v>0</v>
      </c>
      <c r="L93" s="1481">
        <v>1929513.92</v>
      </c>
    </row>
    <row r="94" spans="1:12" s="1483" customFormat="1" ht="24.6" customHeight="1">
      <c r="A94" s="1480" t="s">
        <v>842</v>
      </c>
      <c r="B94" s="1482">
        <v>44</v>
      </c>
      <c r="C94" s="1489">
        <v>10</v>
      </c>
      <c r="D94" s="1488">
        <v>605.38</v>
      </c>
      <c r="E94" s="1488">
        <v>0</v>
      </c>
      <c r="F94" s="1488">
        <v>0</v>
      </c>
      <c r="G94" s="1488">
        <v>0</v>
      </c>
      <c r="H94" s="1488">
        <v>0</v>
      </c>
      <c r="I94" s="1488">
        <v>0</v>
      </c>
      <c r="J94" s="1488">
        <v>0</v>
      </c>
      <c r="K94" s="1488">
        <v>0</v>
      </c>
      <c r="L94" s="1481">
        <v>0</v>
      </c>
    </row>
    <row r="95" spans="1:12" s="1483" customFormat="1" ht="24.6" customHeight="1">
      <c r="A95" s="1480" t="s">
        <v>842</v>
      </c>
      <c r="B95" s="1482">
        <v>44</v>
      </c>
      <c r="C95" s="1477">
        <v>500</v>
      </c>
      <c r="D95" s="1488">
        <v>13880.33</v>
      </c>
      <c r="E95" s="1488">
        <v>35.33</v>
      </c>
      <c r="F95" s="1488">
        <v>0</v>
      </c>
      <c r="G95" s="1488">
        <v>0</v>
      </c>
      <c r="H95" s="1488">
        <v>0</v>
      </c>
      <c r="I95" s="1488">
        <v>0</v>
      </c>
      <c r="J95" s="1488">
        <v>0</v>
      </c>
      <c r="K95" s="1488">
        <v>0</v>
      </c>
      <c r="L95" s="1481">
        <v>0</v>
      </c>
    </row>
    <row r="96" spans="1:12" s="1483" customFormat="1" ht="24.6" customHeight="1">
      <c r="A96" s="1480" t="s">
        <v>919</v>
      </c>
      <c r="B96" s="1482">
        <v>46</v>
      </c>
      <c r="C96" s="1477">
        <v>851</v>
      </c>
      <c r="D96" s="1481">
        <v>0</v>
      </c>
      <c r="E96" s="1481">
        <v>744.93</v>
      </c>
      <c r="F96" s="1481">
        <v>2029.94</v>
      </c>
      <c r="G96" s="1481">
        <v>733.76</v>
      </c>
      <c r="H96" s="1481">
        <v>0</v>
      </c>
      <c r="I96" s="1481">
        <v>0</v>
      </c>
      <c r="J96" s="1481">
        <v>0</v>
      </c>
      <c r="K96" s="1481">
        <v>0</v>
      </c>
      <c r="L96" s="1481">
        <v>0</v>
      </c>
    </row>
    <row r="97" spans="1:12" s="1483" customFormat="1" ht="24.6" customHeight="1">
      <c r="A97" s="1480" t="s">
        <v>878</v>
      </c>
      <c r="B97" s="1482">
        <v>46</v>
      </c>
      <c r="C97" s="1477">
        <v>851</v>
      </c>
      <c r="D97" s="1481">
        <v>127861.08</v>
      </c>
      <c r="E97" s="1481">
        <v>3575.67</v>
      </c>
      <c r="F97" s="1481">
        <v>9743.66</v>
      </c>
      <c r="G97" s="1481">
        <v>3522.04</v>
      </c>
      <c r="H97" s="1481">
        <v>0</v>
      </c>
      <c r="I97" s="1481">
        <v>0</v>
      </c>
      <c r="J97" s="1481">
        <v>0</v>
      </c>
      <c r="K97" s="1481">
        <v>0</v>
      </c>
      <c r="L97" s="1481">
        <v>0</v>
      </c>
    </row>
    <row r="98" spans="1:12" s="1483" customFormat="1" ht="24.6" customHeight="1">
      <c r="A98" s="1480" t="s">
        <v>819</v>
      </c>
      <c r="B98" s="1482">
        <v>46</v>
      </c>
      <c r="C98" s="1477">
        <v>851</v>
      </c>
      <c r="D98" s="1481">
        <v>6426596.8200000003</v>
      </c>
      <c r="E98" s="1481">
        <v>0</v>
      </c>
      <c r="F98" s="1481">
        <v>0</v>
      </c>
      <c r="G98" s="1481">
        <v>0</v>
      </c>
      <c r="H98" s="1481">
        <v>0</v>
      </c>
      <c r="I98" s="1481">
        <v>0</v>
      </c>
      <c r="J98" s="1481">
        <v>0</v>
      </c>
      <c r="K98" s="1481">
        <v>0</v>
      </c>
      <c r="L98" s="1481">
        <v>0</v>
      </c>
    </row>
    <row r="99" spans="1:12" s="1483" customFormat="1" ht="24.6" customHeight="1">
      <c r="A99" s="1480" t="s">
        <v>881</v>
      </c>
      <c r="B99" s="1482">
        <v>46</v>
      </c>
      <c r="C99" s="1477">
        <v>851</v>
      </c>
      <c r="D99" s="1481">
        <v>0</v>
      </c>
      <c r="E99" s="1481">
        <v>0</v>
      </c>
      <c r="F99" s="1481">
        <v>0</v>
      </c>
      <c r="G99" s="1481">
        <v>48906.74</v>
      </c>
      <c r="H99" s="1481">
        <v>0</v>
      </c>
      <c r="I99" s="1481">
        <v>0</v>
      </c>
      <c r="J99" s="1481">
        <v>321.20999999999998</v>
      </c>
      <c r="K99" s="1481">
        <v>0</v>
      </c>
      <c r="L99" s="1481">
        <v>0</v>
      </c>
    </row>
    <row r="100" spans="1:12" s="1483" customFormat="1" ht="24.6" customHeight="1">
      <c r="A100" s="1480" t="s">
        <v>822</v>
      </c>
      <c r="B100" s="1482">
        <v>46</v>
      </c>
      <c r="C100" s="1477">
        <v>851</v>
      </c>
      <c r="D100" s="1481">
        <v>3375227.21</v>
      </c>
      <c r="E100" s="1481">
        <v>39277.61</v>
      </c>
      <c r="F100" s="1481">
        <v>0</v>
      </c>
      <c r="G100" s="1481">
        <v>0</v>
      </c>
      <c r="H100" s="1481">
        <v>0</v>
      </c>
      <c r="I100" s="1481">
        <v>0</v>
      </c>
      <c r="J100" s="1481">
        <v>0</v>
      </c>
      <c r="K100" s="1481">
        <v>0</v>
      </c>
      <c r="L100" s="1481">
        <v>0</v>
      </c>
    </row>
    <row r="101" spans="1:12" s="1483" customFormat="1" ht="24.6" customHeight="1">
      <c r="A101" s="1480" t="s">
        <v>819</v>
      </c>
      <c r="B101" s="1482">
        <v>47</v>
      </c>
      <c r="C101" s="1477">
        <v>150</v>
      </c>
      <c r="D101" s="1481">
        <v>34707700.979999997</v>
      </c>
      <c r="E101" s="1481">
        <v>815.71</v>
      </c>
      <c r="F101" s="1481">
        <v>0</v>
      </c>
      <c r="G101" s="1481">
        <v>0</v>
      </c>
      <c r="H101" s="1481">
        <v>0</v>
      </c>
      <c r="I101" s="1481">
        <v>0</v>
      </c>
      <c r="J101" s="1481">
        <v>0</v>
      </c>
      <c r="K101" s="1481">
        <v>0</v>
      </c>
      <c r="L101" s="1481">
        <v>0</v>
      </c>
    </row>
    <row r="102" spans="1:12" s="1483" customFormat="1" ht="24.6" customHeight="1">
      <c r="A102" s="1480" t="s">
        <v>881</v>
      </c>
      <c r="B102" s="1482">
        <v>47</v>
      </c>
      <c r="C102" s="1477">
        <v>150</v>
      </c>
      <c r="D102" s="1481">
        <v>0</v>
      </c>
      <c r="E102" s="1481">
        <v>0</v>
      </c>
      <c r="F102" s="1481">
        <v>0</v>
      </c>
      <c r="G102" s="1481">
        <v>1238427.1100000001</v>
      </c>
      <c r="H102" s="1481">
        <v>0</v>
      </c>
      <c r="I102" s="1481">
        <v>0</v>
      </c>
      <c r="J102" s="1481">
        <v>0</v>
      </c>
      <c r="K102" s="1481">
        <v>0</v>
      </c>
      <c r="L102" s="1481">
        <v>0</v>
      </c>
    </row>
    <row r="103" spans="1:12" s="1483" customFormat="1" ht="24.6" customHeight="1">
      <c r="A103" s="1480" t="s">
        <v>819</v>
      </c>
      <c r="B103" s="1482">
        <v>47</v>
      </c>
      <c r="C103" s="1477">
        <v>900</v>
      </c>
      <c r="D103" s="1481">
        <v>65609358.149999999</v>
      </c>
      <c r="E103" s="1481">
        <v>0</v>
      </c>
      <c r="F103" s="1481">
        <v>0</v>
      </c>
      <c r="G103" s="1481">
        <v>0</v>
      </c>
      <c r="H103" s="1481">
        <v>0</v>
      </c>
      <c r="I103" s="1481">
        <v>0</v>
      </c>
      <c r="J103" s="1481">
        <v>0</v>
      </c>
      <c r="K103" s="1481">
        <v>0</v>
      </c>
      <c r="L103" s="1481">
        <v>0</v>
      </c>
    </row>
    <row r="104" spans="1:12" s="1483" customFormat="1" ht="24.6" customHeight="1">
      <c r="A104" s="1487" t="s">
        <v>881</v>
      </c>
      <c r="B104" s="1490">
        <v>47</v>
      </c>
      <c r="C104" s="1491">
        <v>900</v>
      </c>
      <c r="D104" s="1492">
        <v>376898.44</v>
      </c>
      <c r="E104" s="1492">
        <v>42.16</v>
      </c>
      <c r="F104" s="1492">
        <v>21958.560000000001</v>
      </c>
      <c r="G104" s="1492">
        <v>59288.03</v>
      </c>
      <c r="H104" s="1492">
        <v>37439.15</v>
      </c>
      <c r="I104" s="1492">
        <v>7861.23</v>
      </c>
      <c r="J104" s="1492">
        <v>7361.29</v>
      </c>
      <c r="K104" s="1492">
        <v>36857.94</v>
      </c>
      <c r="L104" s="1492">
        <v>0</v>
      </c>
    </row>
    <row r="105" spans="1:12" s="1494" customFormat="1" ht="24.6" customHeight="1">
      <c r="A105" s="1480" t="s">
        <v>942</v>
      </c>
      <c r="B105" s="1482">
        <v>62</v>
      </c>
      <c r="C105" s="1493">
        <v>50</v>
      </c>
      <c r="D105" s="1488">
        <v>932159.52</v>
      </c>
      <c r="E105" s="1488">
        <v>0</v>
      </c>
      <c r="F105" s="1488">
        <v>0</v>
      </c>
      <c r="G105" s="1488">
        <v>0</v>
      </c>
      <c r="H105" s="1488">
        <v>0</v>
      </c>
      <c r="I105" s="1488">
        <v>0</v>
      </c>
      <c r="J105" s="1488">
        <v>0</v>
      </c>
      <c r="K105" s="1488">
        <v>0</v>
      </c>
      <c r="L105" s="1481">
        <v>0</v>
      </c>
    </row>
    <row r="106" spans="1:12" s="1483" customFormat="1" ht="30.75" customHeight="1">
      <c r="A106" s="1495" t="s">
        <v>943</v>
      </c>
      <c r="B106" s="1496">
        <v>62</v>
      </c>
      <c r="C106" s="1489">
        <v>50</v>
      </c>
      <c r="D106" s="1497">
        <v>0</v>
      </c>
      <c r="E106" s="1497">
        <v>2646.3</v>
      </c>
      <c r="F106" s="1497">
        <v>87127.47</v>
      </c>
      <c r="G106" s="1497">
        <v>86311.87</v>
      </c>
      <c r="H106" s="1497">
        <v>134820.35999999999</v>
      </c>
      <c r="I106" s="1497">
        <v>58434.87</v>
      </c>
      <c r="J106" s="1497">
        <v>1578636.32</v>
      </c>
      <c r="K106" s="1497">
        <v>750</v>
      </c>
      <c r="L106" s="1498">
        <v>0</v>
      </c>
    </row>
    <row r="107" spans="1:12" s="1502" customFormat="1" ht="21" customHeight="1">
      <c r="A107" s="1499"/>
      <c r="B107" s="1499"/>
      <c r="C107" s="1500"/>
      <c r="D107" s="1501">
        <v>667645282.6700002</v>
      </c>
      <c r="E107" s="1501">
        <v>154138269.59000006</v>
      </c>
      <c r="F107" s="1501">
        <v>12004344.060000004</v>
      </c>
      <c r="G107" s="1501">
        <v>8407563.209999999</v>
      </c>
      <c r="H107" s="1501">
        <v>15261210.270000003</v>
      </c>
      <c r="I107" s="1501">
        <v>23355622.660000004</v>
      </c>
      <c r="J107" s="1501">
        <v>5909844.4100000001</v>
      </c>
      <c r="K107" s="1501">
        <v>9128091.2799999993</v>
      </c>
      <c r="L107" s="1501">
        <v>3576412.26</v>
      </c>
    </row>
    <row r="108" spans="1:12" s="1506" customFormat="1" ht="18.600000000000001" customHeight="1">
      <c r="A108" s="1503"/>
      <c r="B108" s="1503"/>
      <c r="C108" s="1503"/>
      <c r="D108" s="1503"/>
      <c r="E108" s="1504"/>
      <c r="F108" s="1504"/>
      <c r="G108" s="1504"/>
      <c r="H108" s="1504"/>
      <c r="I108" s="1504"/>
      <c r="J108" s="1505"/>
      <c r="K108" s="1505"/>
      <c r="L108" s="1505"/>
    </row>
    <row r="109" spans="1:12" s="1476" customFormat="1" ht="24.6" customHeight="1">
      <c r="A109" s="1507"/>
      <c r="B109" s="1507"/>
      <c r="C109" s="1508"/>
      <c r="D109" s="1508"/>
      <c r="E109" s="1508"/>
      <c r="F109" s="1508"/>
      <c r="G109" s="1508"/>
      <c r="H109" s="1508"/>
      <c r="I109" s="1508"/>
      <c r="J109" s="1508"/>
      <c r="K109" s="1508"/>
      <c r="L109" s="1508"/>
    </row>
    <row r="110" spans="1:12" s="1476" customFormat="1">
      <c r="A110" s="1509"/>
      <c r="B110" s="1507"/>
      <c r="C110" s="1508"/>
      <c r="D110" s="1508"/>
      <c r="E110" s="1508"/>
      <c r="F110" s="1508"/>
      <c r="G110" s="1508"/>
      <c r="H110" s="1508"/>
      <c r="I110" s="1508"/>
      <c r="J110" s="1508"/>
      <c r="K110" s="1508"/>
      <c r="L110" s="1508"/>
    </row>
    <row r="111" spans="1:12" s="1476" customFormat="1">
      <c r="A111" s="1509"/>
      <c r="B111" s="1509"/>
      <c r="C111" s="1508"/>
      <c r="D111" s="1510"/>
      <c r="E111" s="1510"/>
      <c r="F111" s="1510"/>
      <c r="G111" s="1510"/>
      <c r="H111" s="1510"/>
      <c r="I111" s="1510"/>
      <c r="J111" s="1510"/>
      <c r="K111" s="1510"/>
      <c r="L111" s="1510"/>
    </row>
    <row r="112" spans="1:12" s="1476" customFormat="1">
      <c r="A112" s="1509"/>
      <c r="B112" s="1473"/>
      <c r="C112" s="1508"/>
      <c r="D112" s="1510"/>
      <c r="E112" s="1510"/>
      <c r="F112" s="1510"/>
      <c r="G112" s="1510"/>
      <c r="H112" s="1510"/>
      <c r="I112" s="1510"/>
      <c r="J112" s="1510"/>
      <c r="K112" s="1510"/>
      <c r="L112" s="1510"/>
    </row>
    <row r="113" spans="1:12" s="1476" customFormat="1">
      <c r="A113" s="1761"/>
      <c r="B113" s="1761"/>
      <c r="C113" s="1508"/>
      <c r="D113" s="1508"/>
      <c r="E113" s="1508"/>
      <c r="F113" s="1508"/>
      <c r="G113" s="1508"/>
      <c r="H113" s="1508"/>
      <c r="I113" s="1508"/>
      <c r="J113" s="1508"/>
      <c r="K113" s="1508"/>
      <c r="L113" s="1508"/>
    </row>
    <row r="114" spans="1:12" s="1476" customFormat="1">
      <c r="C114" s="1508"/>
      <c r="D114" s="1508"/>
      <c r="E114" s="1508"/>
      <c r="F114" s="1508"/>
      <c r="G114" s="1508"/>
      <c r="H114" s="1508"/>
      <c r="I114" s="1508"/>
      <c r="J114" s="1508"/>
      <c r="K114" s="1508"/>
      <c r="L114" s="1508"/>
    </row>
    <row r="115" spans="1:12" s="1476" customFormat="1">
      <c r="C115" s="1508"/>
      <c r="D115" s="1508"/>
      <c r="E115" s="1508"/>
      <c r="F115" s="1508"/>
      <c r="G115" s="1508"/>
      <c r="H115" s="1508"/>
      <c r="I115" s="1508"/>
      <c r="J115" s="1508"/>
      <c r="K115" s="1508"/>
      <c r="L115" s="1508"/>
    </row>
    <row r="116" spans="1:12" s="1476" customFormat="1">
      <c r="A116" s="1757"/>
      <c r="B116" s="1757"/>
      <c r="C116" s="1508"/>
      <c r="D116" s="1508"/>
      <c r="E116" s="1508"/>
      <c r="F116" s="1508"/>
      <c r="G116" s="1508"/>
      <c r="H116" s="1508"/>
      <c r="I116" s="1508"/>
      <c r="J116" s="1508"/>
      <c r="K116" s="1508"/>
      <c r="L116" s="1508"/>
    </row>
    <row r="117" spans="1:12" s="1476" customFormat="1">
      <c r="C117" s="1508"/>
      <c r="D117" s="1508"/>
      <c r="E117" s="1508"/>
      <c r="F117" s="1508"/>
      <c r="G117" s="1508"/>
      <c r="H117" s="1508"/>
      <c r="I117" s="1508"/>
      <c r="J117" s="1508"/>
      <c r="K117" s="1508"/>
      <c r="L117" s="1508"/>
    </row>
    <row r="118" spans="1:12" s="1476" customFormat="1">
      <c r="C118" s="1508"/>
      <c r="D118" s="1508"/>
      <c r="E118" s="1508"/>
      <c r="F118" s="1508"/>
      <c r="G118" s="1508"/>
      <c r="H118" s="1508"/>
      <c r="I118" s="1508"/>
      <c r="J118" s="1508"/>
      <c r="K118" s="1508"/>
      <c r="L118" s="1508"/>
    </row>
    <row r="119" spans="1:12">
      <c r="C119" s="1508"/>
      <c r="D119" s="1508"/>
      <c r="E119" s="1508"/>
      <c r="F119" s="1508"/>
      <c r="G119" s="1508"/>
      <c r="H119" s="1508"/>
      <c r="I119" s="1508"/>
      <c r="J119" s="1508"/>
      <c r="K119" s="1508"/>
      <c r="L119" s="1508"/>
    </row>
    <row r="120" spans="1:12">
      <c r="C120" s="1508"/>
      <c r="D120" s="1508"/>
      <c r="E120" s="1508"/>
      <c r="F120" s="1508"/>
      <c r="G120" s="1508"/>
      <c r="H120" s="1508"/>
      <c r="I120" s="1508"/>
      <c r="J120" s="1508"/>
      <c r="K120" s="1508"/>
      <c r="L120" s="1508"/>
    </row>
    <row r="121" spans="1:12">
      <c r="C121" s="1508"/>
      <c r="D121" s="1508"/>
      <c r="E121" s="1508"/>
      <c r="F121" s="1508"/>
      <c r="G121" s="1508"/>
      <c r="H121" s="1508"/>
      <c r="I121" s="1508"/>
      <c r="J121" s="1508"/>
      <c r="K121" s="1508"/>
      <c r="L121" s="1508"/>
    </row>
    <row r="122" spans="1:12">
      <c r="C122" s="1508"/>
      <c r="D122" s="1508"/>
      <c r="E122" s="1508"/>
      <c r="F122" s="1508"/>
      <c r="G122" s="1508"/>
      <c r="H122" s="1508"/>
      <c r="I122" s="1508"/>
      <c r="J122" s="1508"/>
      <c r="K122" s="1508"/>
      <c r="L122" s="1508"/>
    </row>
    <row r="128" spans="1:12" ht="15.75">
      <c r="A128" s="1512"/>
    </row>
  </sheetData>
  <mergeCells count="17">
    <mergeCell ref="K6:K10"/>
    <mergeCell ref="A113:B113"/>
    <mergeCell ref="A2:L2"/>
    <mergeCell ref="A5:A10"/>
    <mergeCell ref="B5:C5"/>
    <mergeCell ref="D5:K5"/>
    <mergeCell ref="L5:L10"/>
    <mergeCell ref="B6:B10"/>
    <mergeCell ref="C6:C10"/>
    <mergeCell ref="D6:D10"/>
    <mergeCell ref="E6:E10"/>
    <mergeCell ref="F6:F10"/>
    <mergeCell ref="A116:B116"/>
    <mergeCell ref="G6:G10"/>
    <mergeCell ref="H6:H10"/>
    <mergeCell ref="I6:I10"/>
    <mergeCell ref="J6:J10"/>
  </mergeCells>
  <printOptions horizontalCentered="1"/>
  <pageMargins left="0.70866141732283472" right="0.70866141732283472" top="0.59055118110236227" bottom="0.39370078740157483" header="0.31496062992125984" footer="0.27559055118110237"/>
  <pageSetup paperSize="9" scale="58" firstPageNumber="80" fitToHeight="0" orientation="landscape" useFirstPageNumber="1" r:id="rId1"/>
  <headerFooter>
    <oddHeader>&amp;C&amp;"Arial,Normalny"&amp;14-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75" zoomScaleNormal="75" workbookViewId="0">
      <selection activeCell="K28" sqref="K28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K28" sqref="K28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>
      <selection activeCell="K28" sqref="K28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K28" sqref="K28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K28" sqref="K28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showGridLines="0" zoomScale="75" zoomScaleNormal="75" workbookViewId="0">
      <selection activeCell="K28" sqref="K28"/>
    </sheetView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472" t="s">
        <v>547</v>
      </c>
    </row>
    <row r="2" spans="1:20" ht="15">
      <c r="A2" s="472" t="s">
        <v>548</v>
      </c>
    </row>
    <row r="3" spans="1:20" ht="15">
      <c r="A3" s="472" t="s">
        <v>549</v>
      </c>
    </row>
    <row r="4" spans="1:20" ht="15">
      <c r="A4" s="472" t="s">
        <v>550</v>
      </c>
    </row>
    <row r="5" spans="1:20" ht="18" customHeight="1">
      <c r="A5" s="472" t="s">
        <v>551</v>
      </c>
    </row>
    <row r="6" spans="1:20" ht="15">
      <c r="A6" s="472" t="s">
        <v>560</v>
      </c>
    </row>
    <row r="7" spans="1:20" ht="15">
      <c r="A7" s="473" t="s">
        <v>561</v>
      </c>
    </row>
    <row r="8" spans="1:20" ht="15">
      <c r="A8" s="473" t="s">
        <v>562</v>
      </c>
    </row>
    <row r="9" spans="1:20" ht="15">
      <c r="A9" s="473" t="s">
        <v>563</v>
      </c>
    </row>
    <row r="10" spans="1:20" ht="15">
      <c r="A10" s="473" t="s">
        <v>564</v>
      </c>
    </row>
    <row r="11" spans="1:20" ht="15">
      <c r="A11" s="533" t="s">
        <v>586</v>
      </c>
      <c r="B11" s="534"/>
      <c r="C11" s="534"/>
      <c r="D11" s="534"/>
      <c r="E11" s="534"/>
      <c r="F11" s="534"/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4"/>
      <c r="S11" s="534"/>
      <c r="T11" s="534"/>
    </row>
    <row r="12" spans="1:20" ht="15">
      <c r="A12" s="533" t="s">
        <v>593</v>
      </c>
      <c r="B12" s="534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  <c r="O12" s="534"/>
      <c r="P12" s="534"/>
      <c r="Q12" s="534"/>
      <c r="R12" s="534"/>
      <c r="S12" s="534"/>
      <c r="T12" s="534"/>
    </row>
    <row r="13" spans="1:20" ht="15">
      <c r="A13" s="533" t="s">
        <v>598</v>
      </c>
      <c r="B13" s="534"/>
      <c r="C13" s="534"/>
      <c r="D13" s="534"/>
      <c r="E13" s="534"/>
      <c r="F13" s="534"/>
      <c r="G13" s="534"/>
      <c r="H13" s="534"/>
      <c r="I13" s="534"/>
      <c r="J13" s="534"/>
      <c r="K13" s="534"/>
      <c r="L13" s="534"/>
      <c r="M13" s="534"/>
      <c r="N13" s="534"/>
      <c r="O13" s="534"/>
      <c r="P13" s="534"/>
      <c r="Q13" s="534"/>
      <c r="R13" s="534"/>
      <c r="S13" s="534"/>
      <c r="T13" s="535"/>
    </row>
    <row r="14" spans="1:20" ht="15">
      <c r="A14" s="533" t="s">
        <v>594</v>
      </c>
      <c r="B14" s="534"/>
      <c r="C14" s="534"/>
      <c r="D14" s="534"/>
      <c r="E14" s="534"/>
      <c r="F14" s="534"/>
      <c r="G14" s="534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34"/>
      <c r="S14" s="534"/>
      <c r="T14" s="534"/>
    </row>
    <row r="15" spans="1:20" ht="15">
      <c r="A15" s="533" t="s">
        <v>597</v>
      </c>
      <c r="B15" s="534"/>
      <c r="C15" s="534"/>
      <c r="D15" s="534"/>
      <c r="E15" s="534"/>
      <c r="F15" s="534"/>
      <c r="G15" s="534"/>
      <c r="H15" s="534"/>
      <c r="I15" s="534"/>
      <c r="J15" s="534"/>
      <c r="K15" s="534"/>
      <c r="L15" s="534"/>
      <c r="M15" s="534"/>
      <c r="N15" s="534"/>
      <c r="O15" s="534"/>
      <c r="P15" s="534"/>
      <c r="Q15" s="534"/>
      <c r="R15" s="534"/>
      <c r="S15" s="534"/>
      <c r="T15" s="534"/>
    </row>
    <row r="16" spans="1:20" ht="15">
      <c r="A16" s="533" t="s">
        <v>595</v>
      </c>
      <c r="B16" s="534"/>
      <c r="C16" s="534"/>
      <c r="D16" s="534"/>
      <c r="E16" s="534"/>
      <c r="F16" s="534"/>
      <c r="G16" s="534"/>
      <c r="H16" s="534"/>
      <c r="I16" s="534"/>
      <c r="J16" s="534"/>
      <c r="K16" s="534"/>
      <c r="L16" s="534"/>
      <c r="M16" s="534"/>
      <c r="N16" s="534"/>
      <c r="O16" s="534"/>
      <c r="P16" s="534"/>
      <c r="Q16" s="534"/>
      <c r="R16" s="534"/>
      <c r="S16" s="534"/>
      <c r="T16" s="534"/>
    </row>
    <row r="17" spans="1:20" ht="15">
      <c r="A17" s="533" t="s">
        <v>599</v>
      </c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4"/>
      <c r="S17" s="534"/>
      <c r="T17" s="534"/>
    </row>
    <row r="18" spans="1:20" ht="15">
      <c r="A18" s="533" t="s">
        <v>596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</row>
    <row r="19" spans="1:20" ht="15">
      <c r="A19" s="533" t="s">
        <v>600</v>
      </c>
      <c r="B19" s="534"/>
      <c r="C19" s="534"/>
      <c r="D19" s="534"/>
      <c r="E19" s="534"/>
      <c r="F19" s="534"/>
      <c r="G19" s="534"/>
      <c r="H19" s="534"/>
      <c r="I19" s="534"/>
      <c r="J19" s="534"/>
      <c r="K19" s="534"/>
      <c r="L19" s="534"/>
      <c r="M19" s="534"/>
      <c r="N19" s="534"/>
      <c r="O19" s="534"/>
      <c r="P19" s="534"/>
      <c r="Q19" s="534"/>
      <c r="R19" s="534"/>
      <c r="S19" s="534"/>
      <c r="T19" s="534"/>
    </row>
    <row r="20" spans="1:20" ht="15">
      <c r="A20" s="533" t="s">
        <v>601</v>
      </c>
      <c r="B20" s="534"/>
      <c r="C20" s="534"/>
      <c r="D20" s="534"/>
      <c r="E20" s="534"/>
      <c r="F20" s="534"/>
      <c r="G20" s="534"/>
      <c r="H20" s="534"/>
      <c r="I20" s="534"/>
      <c r="J20" s="534"/>
      <c r="K20" s="534"/>
      <c r="L20" s="534"/>
      <c r="M20" s="534"/>
      <c r="N20" s="534"/>
      <c r="O20" s="534"/>
      <c r="P20" s="534"/>
      <c r="Q20" s="534"/>
      <c r="R20" s="534"/>
      <c r="S20" s="534"/>
      <c r="T20" s="534"/>
    </row>
    <row r="21" spans="1:20" ht="15">
      <c r="A21" s="533" t="s">
        <v>606</v>
      </c>
      <c r="B21" s="534"/>
      <c r="C21" s="534"/>
      <c r="D21" s="534"/>
      <c r="E21" s="534"/>
      <c r="F21" s="534"/>
      <c r="G21" s="534"/>
      <c r="H21" s="534"/>
      <c r="I21" s="534"/>
      <c r="J21" s="534"/>
      <c r="K21" s="534"/>
      <c r="L21" s="534"/>
      <c r="M21" s="534"/>
      <c r="N21" s="534"/>
      <c r="O21" s="534"/>
      <c r="P21" s="534"/>
      <c r="Q21" s="534"/>
      <c r="R21" s="534"/>
      <c r="S21" s="534"/>
      <c r="T21" s="534"/>
    </row>
    <row r="22" spans="1:20" ht="15">
      <c r="A22" s="533" t="s">
        <v>605</v>
      </c>
      <c r="B22" s="534"/>
      <c r="C22" s="534"/>
      <c r="D22" s="534"/>
      <c r="E22" s="534"/>
      <c r="F22" s="534"/>
      <c r="G22" s="534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534"/>
      <c r="T22" s="534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>
      <selection activeCell="K28" sqref="K28"/>
    </sheetView>
  </sheetViews>
  <sheetFormatPr defaultRowHeight="12.75"/>
  <sheetData>
    <row r="27" spans="2:2">
      <c r="B27" s="1518" t="s">
        <v>945</v>
      </c>
    </row>
    <row r="28" spans="2:2">
      <c r="B28" s="1519" t="s">
        <v>946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K28" sqref="K28"/>
    </sheetView>
  </sheetViews>
  <sheetFormatPr defaultRowHeight="12.75"/>
  <sheetData>
    <row r="1" spans="1:1">
      <c r="A1" t="s">
        <v>947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135"/>
  <sheetViews>
    <sheetView showGridLines="0" showZeros="0" showOutlineSymbols="0" zoomScale="75" zoomScaleNormal="75" workbookViewId="0">
      <selection activeCell="K28" sqref="K28"/>
    </sheetView>
  </sheetViews>
  <sheetFormatPr defaultRowHeight="12.75"/>
  <cols>
    <col min="1" max="1" width="70.28515625" style="278" customWidth="1"/>
    <col min="2" max="2" width="16.85546875" style="278" customWidth="1"/>
    <col min="3" max="5" width="17" style="278" customWidth="1"/>
    <col min="6" max="8" width="11.5703125" style="278" bestFit="1" customWidth="1"/>
    <col min="9" max="13" width="9.140625" style="278"/>
    <col min="14" max="14" width="16.140625" style="278" customWidth="1"/>
    <col min="15" max="16384" width="9.140625" style="278"/>
  </cols>
  <sheetData>
    <row r="1" spans="1:8" ht="17.25" customHeight="1">
      <c r="A1" s="274" t="s">
        <v>455</v>
      </c>
      <c r="B1" s="275"/>
      <c r="C1" s="276"/>
      <c r="D1" s="276"/>
      <c r="E1" s="276"/>
      <c r="F1" s="276"/>
      <c r="G1" s="276"/>
      <c r="H1" s="276"/>
    </row>
    <row r="2" spans="1:8" ht="17.25" customHeight="1">
      <c r="A2" s="279"/>
      <c r="B2" s="279"/>
      <c r="C2" s="276"/>
      <c r="D2" s="276"/>
      <c r="E2" s="276"/>
      <c r="F2" s="276"/>
      <c r="G2" s="276"/>
      <c r="H2" s="276"/>
    </row>
    <row r="3" spans="1:8" ht="17.25" customHeight="1">
      <c r="A3" s="280" t="s">
        <v>456</v>
      </c>
      <c r="B3" s="281"/>
      <c r="C3" s="282"/>
      <c r="D3" s="282"/>
      <c r="E3" s="282"/>
      <c r="F3" s="282"/>
      <c r="G3" s="282"/>
      <c r="H3" s="282"/>
    </row>
    <row r="4" spans="1:8" ht="17.25" customHeight="1">
      <c r="A4" s="283"/>
      <c r="B4" s="283"/>
      <c r="C4" s="277"/>
      <c r="D4" s="277"/>
      <c r="E4" s="277"/>
      <c r="F4" s="277"/>
      <c r="G4" s="277"/>
      <c r="H4" s="277"/>
    </row>
    <row r="5" spans="1:8" ht="17.25" customHeight="1">
      <c r="A5" s="283"/>
      <c r="B5" s="283"/>
      <c r="C5" s="284"/>
      <c r="D5" s="277"/>
      <c r="E5" s="277"/>
      <c r="F5" s="277"/>
      <c r="G5" s="285"/>
      <c r="H5" s="286" t="s">
        <v>2</v>
      </c>
    </row>
    <row r="6" spans="1:8" ht="15.95" customHeight="1">
      <c r="A6" s="287"/>
      <c r="B6" s="288" t="s">
        <v>236</v>
      </c>
      <c r="C6" s="289" t="s">
        <v>238</v>
      </c>
      <c r="D6" s="290"/>
      <c r="E6" s="291"/>
      <c r="F6" s="292" t="s">
        <v>457</v>
      </c>
      <c r="G6" s="290"/>
      <c r="H6" s="291"/>
    </row>
    <row r="7" spans="1:8" ht="15.95" customHeight="1">
      <c r="A7" s="293" t="s">
        <v>3</v>
      </c>
      <c r="B7" s="294" t="s">
        <v>237</v>
      </c>
      <c r="C7" s="295"/>
      <c r="D7" s="295"/>
      <c r="E7" s="295"/>
      <c r="F7" s="295" t="s">
        <v>4</v>
      </c>
      <c r="G7" s="295" t="s">
        <v>4</v>
      </c>
      <c r="H7" s="296"/>
    </row>
    <row r="8" spans="1:8" ht="15.95" customHeight="1">
      <c r="A8" s="297"/>
      <c r="B8" s="298" t="s">
        <v>458</v>
      </c>
      <c r="C8" s="295" t="s">
        <v>459</v>
      </c>
      <c r="D8" s="295" t="s">
        <v>460</v>
      </c>
      <c r="E8" s="295" t="s">
        <v>461</v>
      </c>
      <c r="F8" s="296" t="s">
        <v>242</v>
      </c>
      <c r="G8" s="296" t="s">
        <v>462</v>
      </c>
      <c r="H8" s="296" t="s">
        <v>463</v>
      </c>
    </row>
    <row r="9" spans="1:8" s="303" customFormat="1" ht="9.75" customHeight="1">
      <c r="A9" s="300" t="s">
        <v>464</v>
      </c>
      <c r="B9" s="301">
        <v>2</v>
      </c>
      <c r="C9" s="302">
        <v>3</v>
      </c>
      <c r="D9" s="302">
        <v>4</v>
      </c>
      <c r="E9" s="302">
        <v>5</v>
      </c>
      <c r="F9" s="302">
        <v>6</v>
      </c>
      <c r="G9" s="302">
        <v>7</v>
      </c>
      <c r="H9" s="302">
        <v>8</v>
      </c>
    </row>
    <row r="10" spans="1:8" ht="24" customHeight="1">
      <c r="A10" s="304" t="s">
        <v>465</v>
      </c>
      <c r="B10" s="440">
        <v>355705405</v>
      </c>
      <c r="C10" s="441">
        <v>35191206.236760005</v>
      </c>
      <c r="D10" s="441">
        <v>62020290.262819998</v>
      </c>
      <c r="E10" s="441">
        <v>88469165.334429994</v>
      </c>
      <c r="F10" s="442">
        <v>9.893357183245502E-2</v>
      </c>
      <c r="G10" s="442">
        <v>0.17435858266708093</v>
      </c>
      <c r="H10" s="442">
        <v>0.24871470630149686</v>
      </c>
    </row>
    <row r="11" spans="1:8" ht="24" customHeight="1">
      <c r="A11" s="305" t="s">
        <v>466</v>
      </c>
      <c r="B11" s="443">
        <v>397197405</v>
      </c>
      <c r="C11" s="443">
        <v>26629004.66186</v>
      </c>
      <c r="D11" s="443">
        <v>57559540.073089994</v>
      </c>
      <c r="E11" s="443">
        <v>85341535.46419999</v>
      </c>
      <c r="F11" s="442">
        <v>6.7042242287207288E-2</v>
      </c>
      <c r="G11" s="442">
        <v>0.1449141896410174</v>
      </c>
      <c r="H11" s="442">
        <v>0.21485924729090311</v>
      </c>
    </row>
    <row r="12" spans="1:8" ht="24" customHeight="1">
      <c r="A12" s="304" t="s">
        <v>467</v>
      </c>
      <c r="B12" s="440">
        <v>-41492000</v>
      </c>
      <c r="C12" s="441">
        <v>8562201.574900005</v>
      </c>
      <c r="D12" s="441">
        <v>4460750.1897300035</v>
      </c>
      <c r="E12" s="441">
        <v>3127629.8702300042</v>
      </c>
      <c r="F12" s="442"/>
      <c r="G12" s="442"/>
      <c r="H12" s="442"/>
    </row>
    <row r="13" spans="1:8" ht="24" customHeight="1">
      <c r="A13" s="307" t="s">
        <v>468</v>
      </c>
      <c r="B13" s="444"/>
      <c r="C13" s="445"/>
      <c r="D13" s="445"/>
      <c r="E13" s="445"/>
      <c r="F13" s="446"/>
      <c r="G13" s="446"/>
      <c r="H13" s="446"/>
    </row>
    <row r="14" spans="1:8" ht="15" customHeight="1">
      <c r="A14" s="308" t="s">
        <v>469</v>
      </c>
      <c r="B14" s="440">
        <v>0</v>
      </c>
      <c r="C14" s="440">
        <v>0</v>
      </c>
      <c r="D14" s="440">
        <v>0</v>
      </c>
      <c r="E14" s="440">
        <v>0</v>
      </c>
      <c r="F14" s="442"/>
      <c r="G14" s="442"/>
      <c r="H14" s="442"/>
    </row>
    <row r="15" spans="1:8" ht="27" customHeight="1">
      <c r="A15" s="304" t="s">
        <v>470</v>
      </c>
      <c r="B15" s="440">
        <v>-15460158</v>
      </c>
      <c r="C15" s="440">
        <v>57825.914560000005</v>
      </c>
      <c r="D15" s="440">
        <v>8187.4650000019074</v>
      </c>
      <c r="E15" s="440">
        <v>40691.534359999998</v>
      </c>
      <c r="F15" s="442"/>
      <c r="G15" s="482"/>
      <c r="H15" s="442"/>
    </row>
    <row r="16" spans="1:8" ht="24" customHeight="1">
      <c r="A16" s="309" t="s">
        <v>471</v>
      </c>
      <c r="B16" s="447">
        <v>56952158</v>
      </c>
      <c r="C16" s="447">
        <v>-8562201.5749000013</v>
      </c>
      <c r="D16" s="447">
        <v>-4460750.1897300035</v>
      </c>
      <c r="E16" s="447">
        <v>-3127629.8702300042</v>
      </c>
      <c r="F16" s="481"/>
      <c r="G16" s="448"/>
      <c r="H16" s="446"/>
    </row>
    <row r="17" spans="1:8" ht="24" customHeight="1">
      <c r="A17" s="310" t="s">
        <v>472</v>
      </c>
      <c r="B17" s="449" t="s">
        <v>4</v>
      </c>
      <c r="C17" s="450" t="s">
        <v>4</v>
      </c>
      <c r="D17" s="450"/>
      <c r="E17" s="450"/>
      <c r="F17" s="451" t="s">
        <v>4</v>
      </c>
      <c r="G17" s="451" t="s">
        <v>4</v>
      </c>
      <c r="H17" s="451" t="s">
        <v>4</v>
      </c>
    </row>
    <row r="18" spans="1:8" ht="15">
      <c r="A18" s="311" t="s">
        <v>552</v>
      </c>
      <c r="B18" s="452">
        <v>52843344</v>
      </c>
      <c r="C18" s="452">
        <v>-14175386.317380002</v>
      </c>
      <c r="D18" s="452">
        <v>-8247167.6870899964</v>
      </c>
      <c r="E18" s="452">
        <v>-12670560.2225</v>
      </c>
      <c r="F18" s="451"/>
      <c r="G18" s="451"/>
      <c r="H18" s="451"/>
    </row>
    <row r="19" spans="1:8" ht="15">
      <c r="A19" s="310" t="s">
        <v>473</v>
      </c>
      <c r="B19" s="452">
        <v>0</v>
      </c>
      <c r="C19" s="450">
        <v>0</v>
      </c>
      <c r="D19" s="450">
        <v>0</v>
      </c>
      <c r="E19" s="450">
        <v>0</v>
      </c>
      <c r="F19" s="451"/>
      <c r="G19" s="451"/>
      <c r="H19" s="451"/>
    </row>
    <row r="20" spans="1:8" ht="15">
      <c r="A20" s="310" t="s">
        <v>474</v>
      </c>
      <c r="B20" s="452">
        <v>57916812</v>
      </c>
      <c r="C20" s="450">
        <v>4419128.4546999997</v>
      </c>
      <c r="D20" s="450">
        <v>14401135.788300002</v>
      </c>
      <c r="E20" s="450">
        <v>17893531.355769996</v>
      </c>
      <c r="F20" s="451">
        <v>7.6301307031540339E-2</v>
      </c>
      <c r="G20" s="451">
        <v>0.24865208030269348</v>
      </c>
      <c r="H20" s="451">
        <v>0.3089522841100093</v>
      </c>
    </row>
    <row r="21" spans="1:8" ht="15">
      <c r="A21" s="310" t="s">
        <v>475</v>
      </c>
      <c r="B21" s="452">
        <v>9000000</v>
      </c>
      <c r="C21" s="450">
        <v>10833846.955879999</v>
      </c>
      <c r="D21" s="450">
        <v>10938067.88477</v>
      </c>
      <c r="E21" s="450">
        <v>11310799.324209999</v>
      </c>
      <c r="F21" s="451">
        <v>1.2037607728755555</v>
      </c>
      <c r="G21" s="451">
        <v>1.2153408760855555</v>
      </c>
      <c r="H21" s="451">
        <v>1.2567554804677776</v>
      </c>
    </row>
    <row r="22" spans="1:8" ht="15">
      <c r="A22" s="310" t="s">
        <v>476</v>
      </c>
      <c r="B22" s="452">
        <v>-275886</v>
      </c>
      <c r="C22" s="450">
        <v>652.17100000000005</v>
      </c>
      <c r="D22" s="450">
        <v>1221.8920000000001</v>
      </c>
      <c r="E22" s="450">
        <v>5433.7540899999995</v>
      </c>
      <c r="F22" s="451"/>
      <c r="G22" s="451"/>
      <c r="H22" s="451"/>
    </row>
    <row r="23" spans="1:8" ht="15">
      <c r="A23" s="310" t="s">
        <v>477</v>
      </c>
      <c r="B23" s="452">
        <v>-1487100</v>
      </c>
      <c r="C23" s="450">
        <v>968949.60961000004</v>
      </c>
      <c r="D23" s="450">
        <v>1569900.7472799998</v>
      </c>
      <c r="E23" s="450">
        <v>3630331.3158899997</v>
      </c>
      <c r="F23" s="451"/>
      <c r="G23" s="451"/>
      <c r="H23" s="451"/>
    </row>
    <row r="24" spans="1:8" ht="15" customHeight="1">
      <c r="A24" s="310" t="s">
        <v>478</v>
      </c>
      <c r="B24" s="452">
        <v>31183</v>
      </c>
      <c r="C24" s="450">
        <v>1961.5110500000001</v>
      </c>
      <c r="D24" s="450">
        <v>2113.7463199999997</v>
      </c>
      <c r="E24" s="450">
        <v>360980.35557000001</v>
      </c>
      <c r="F24" s="451">
        <v>6.2903218099605557E-2</v>
      </c>
      <c r="G24" s="451">
        <v>6.7785213738254815E-2</v>
      </c>
      <c r="H24" s="483" t="s">
        <v>948</v>
      </c>
    </row>
    <row r="25" spans="1:8" ht="15">
      <c r="A25" s="310" t="s">
        <v>543</v>
      </c>
      <c r="B25" s="452"/>
      <c r="C25" s="450"/>
      <c r="D25" s="450">
        <v>0</v>
      </c>
      <c r="E25" s="450">
        <v>0</v>
      </c>
      <c r="F25" s="451"/>
      <c r="G25" s="451"/>
      <c r="H25" s="451"/>
    </row>
    <row r="26" spans="1:8" ht="15">
      <c r="A26" s="310" t="s">
        <v>544</v>
      </c>
      <c r="B26" s="452">
        <v>-3269162</v>
      </c>
      <c r="C26" s="450">
        <v>-226257.58143000002</v>
      </c>
      <c r="D26" s="450">
        <v>-486545.56105999998</v>
      </c>
      <c r="E26" s="450">
        <v>-853151.43190999993</v>
      </c>
      <c r="F26" s="451">
        <v>6.9209657224083732E-2</v>
      </c>
      <c r="G26" s="451">
        <v>0.14882883168836539</v>
      </c>
      <c r="H26" s="451">
        <v>0.26096945697704793</v>
      </c>
    </row>
    <row r="27" spans="1:8" ht="15">
      <c r="A27" s="310" t="s">
        <v>540</v>
      </c>
      <c r="B27" s="452">
        <v>-72503</v>
      </c>
      <c r="C27" s="450">
        <v>15173.422769999999</v>
      </c>
      <c r="D27" s="450">
        <v>36061.886810000004</v>
      </c>
      <c r="E27" s="450">
        <v>57105.489200000004</v>
      </c>
      <c r="F27" s="451"/>
      <c r="G27" s="451"/>
      <c r="H27" s="451"/>
    </row>
    <row r="28" spans="1:8" ht="15">
      <c r="A28" s="310" t="s">
        <v>542</v>
      </c>
      <c r="B28" s="452">
        <v>0</v>
      </c>
      <c r="C28" s="450">
        <v>36122594.343800001</v>
      </c>
      <c r="D28" s="450">
        <v>39022900.700070001</v>
      </c>
      <c r="E28" s="450">
        <v>48649541.928750001</v>
      </c>
      <c r="F28" s="451"/>
      <c r="G28" s="451"/>
      <c r="H28" s="451"/>
    </row>
    <row r="29" spans="1:8" ht="15">
      <c r="A29" s="310" t="s">
        <v>541</v>
      </c>
      <c r="B29" s="452">
        <v>9000000</v>
      </c>
      <c r="C29" s="450">
        <v>-5933753.4828399997</v>
      </c>
      <c r="D29" s="450">
        <v>-4313776.6285599973</v>
      </c>
      <c r="E29" s="450">
        <v>-3573951.543430008</v>
      </c>
      <c r="F29" s="451"/>
      <c r="G29" s="451"/>
      <c r="H29" s="451"/>
    </row>
    <row r="30" spans="1:8" ht="24" customHeight="1">
      <c r="A30" s="310" t="s">
        <v>479</v>
      </c>
      <c r="B30" s="452">
        <v>4108814</v>
      </c>
      <c r="C30" s="450">
        <v>5613184.7424799995</v>
      </c>
      <c r="D30" s="450">
        <v>3786417.4973599999</v>
      </c>
      <c r="E30" s="450">
        <v>9542930.3522699997</v>
      </c>
      <c r="F30" s="451">
        <v>1.3661325975038052</v>
      </c>
      <c r="G30" s="451">
        <v>0.92153538645458277</v>
      </c>
      <c r="H30" s="451">
        <v>2.3225510700338345</v>
      </c>
    </row>
    <row r="31" spans="1:8" ht="8.25" customHeight="1">
      <c r="A31" s="312"/>
      <c r="B31" s="453"/>
      <c r="C31" s="454"/>
      <c r="D31" s="454"/>
      <c r="E31" s="454"/>
      <c r="F31" s="455"/>
      <c r="G31" s="455"/>
      <c r="H31" s="455"/>
    </row>
    <row r="33" spans="1:8" s="98" customFormat="1" ht="15">
      <c r="A33" s="474"/>
      <c r="C33" s="115"/>
      <c r="D33" s="115"/>
      <c r="G33" s="97"/>
      <c r="H33" s="97"/>
    </row>
    <row r="34" spans="1:8">
      <c r="B34" s="475"/>
      <c r="C34" s="475"/>
      <c r="D34" s="475"/>
    </row>
    <row r="35" spans="1:8" ht="17.25" customHeight="1">
      <c r="A35" s="274" t="s">
        <v>455</v>
      </c>
      <c r="B35" s="275"/>
      <c r="C35" s="276"/>
      <c r="D35" s="276"/>
      <c r="E35" s="276"/>
      <c r="F35" s="276"/>
      <c r="G35" s="276"/>
      <c r="H35" s="276"/>
    </row>
    <row r="36" spans="1:8" ht="17.25" customHeight="1">
      <c r="A36" s="279"/>
      <c r="B36" s="279"/>
      <c r="C36" s="276"/>
      <c r="D36" s="276"/>
      <c r="E36" s="276"/>
      <c r="F36" s="276"/>
      <c r="G36" s="276"/>
      <c r="H36" s="276"/>
    </row>
    <row r="37" spans="1:8" ht="17.25" customHeight="1">
      <c r="A37" s="280" t="s">
        <v>456</v>
      </c>
      <c r="B37" s="281"/>
      <c r="C37" s="282"/>
      <c r="D37" s="282"/>
      <c r="E37" s="282"/>
      <c r="F37" s="282"/>
      <c r="G37" s="282"/>
      <c r="H37" s="282"/>
    </row>
    <row r="38" spans="1:8" ht="17.25" customHeight="1">
      <c r="A38" s="283"/>
      <c r="B38" s="283"/>
      <c r="C38" s="277"/>
      <c r="D38" s="277"/>
      <c r="E38" s="277"/>
      <c r="F38" s="277"/>
      <c r="G38" s="277"/>
      <c r="H38" s="277"/>
    </row>
    <row r="39" spans="1:8" ht="17.25" customHeight="1">
      <c r="A39" s="283"/>
      <c r="B39" s="283"/>
      <c r="C39" s="284"/>
      <c r="D39" s="277"/>
      <c r="E39" s="277"/>
      <c r="F39" s="277"/>
      <c r="G39" s="285"/>
      <c r="H39" s="286" t="s">
        <v>2</v>
      </c>
    </row>
    <row r="40" spans="1:8" ht="15.95" customHeight="1">
      <c r="A40" s="287"/>
      <c r="B40" s="288" t="s">
        <v>236</v>
      </c>
      <c r="C40" s="289" t="s">
        <v>238</v>
      </c>
      <c r="D40" s="290"/>
      <c r="E40" s="291"/>
      <c r="F40" s="292" t="s">
        <v>457</v>
      </c>
      <c r="G40" s="290"/>
      <c r="H40" s="291"/>
    </row>
    <row r="41" spans="1:8" ht="15.95" customHeight="1">
      <c r="A41" s="293" t="s">
        <v>3</v>
      </c>
      <c r="B41" s="294" t="s">
        <v>237</v>
      </c>
      <c r="C41" s="295"/>
      <c r="D41" s="295"/>
      <c r="E41" s="295"/>
      <c r="F41" s="295" t="s">
        <v>4</v>
      </c>
      <c r="G41" s="295" t="s">
        <v>4</v>
      </c>
      <c r="H41" s="296"/>
    </row>
    <row r="42" spans="1:8" ht="15.95" customHeight="1">
      <c r="A42" s="297"/>
      <c r="B42" s="298" t="s">
        <v>458</v>
      </c>
      <c r="C42" s="295" t="s">
        <v>554</v>
      </c>
      <c r="D42" s="295" t="s">
        <v>555</v>
      </c>
      <c r="E42" s="295" t="s">
        <v>556</v>
      </c>
      <c r="F42" s="296" t="s">
        <v>242</v>
      </c>
      <c r="G42" s="296" t="s">
        <v>462</v>
      </c>
      <c r="H42" s="296" t="s">
        <v>463</v>
      </c>
    </row>
    <row r="43" spans="1:8" s="303" customFormat="1" ht="9.75" customHeight="1">
      <c r="A43" s="300" t="s">
        <v>464</v>
      </c>
      <c r="B43" s="301">
        <v>2</v>
      </c>
      <c r="C43" s="302">
        <v>3</v>
      </c>
      <c r="D43" s="302">
        <v>4</v>
      </c>
      <c r="E43" s="302">
        <v>5</v>
      </c>
      <c r="F43" s="302">
        <v>6</v>
      </c>
      <c r="G43" s="302">
        <v>7</v>
      </c>
      <c r="H43" s="302">
        <v>8</v>
      </c>
    </row>
    <row r="44" spans="1:8" ht="24" customHeight="1">
      <c r="A44" s="304" t="s">
        <v>465</v>
      </c>
      <c r="B44" s="440">
        <v>355705405</v>
      </c>
      <c r="C44" s="441">
        <v>125162284.66164</v>
      </c>
      <c r="D44" s="441">
        <v>154008582.44807997</v>
      </c>
      <c r="E44" s="441">
        <v>182007754.75591001</v>
      </c>
      <c r="F44" s="442">
        <v>0.35187062918439488</v>
      </c>
      <c r="G44" s="442">
        <v>0.43296666365831571</v>
      </c>
      <c r="H44" s="442">
        <v>0.51168116142601205</v>
      </c>
    </row>
    <row r="45" spans="1:8" ht="24" customHeight="1">
      <c r="A45" s="305" t="s">
        <v>466</v>
      </c>
      <c r="B45" s="443">
        <v>397197405</v>
      </c>
      <c r="C45" s="443">
        <v>115837084.79667999</v>
      </c>
      <c r="D45" s="443">
        <v>144423242.82347</v>
      </c>
      <c r="E45" s="443">
        <v>172472282.86998001</v>
      </c>
      <c r="F45" s="442">
        <v>0.29163605637524243</v>
      </c>
      <c r="G45" s="442">
        <v>0.36360570589193553</v>
      </c>
      <c r="H45" s="442">
        <v>0.43422308579780378</v>
      </c>
    </row>
    <row r="46" spans="1:8" ht="24" customHeight="1">
      <c r="A46" s="304" t="s">
        <v>467</v>
      </c>
      <c r="B46" s="440">
        <v>-41492000</v>
      </c>
      <c r="C46" s="441">
        <v>9325199.8649600148</v>
      </c>
      <c r="D46" s="441">
        <v>9585339.624609977</v>
      </c>
      <c r="E46" s="441">
        <v>9535471.8859300017</v>
      </c>
      <c r="F46" s="442"/>
      <c r="G46" s="442"/>
      <c r="H46" s="442"/>
    </row>
    <row r="47" spans="1:8" ht="24" customHeight="1">
      <c r="A47" s="307" t="s">
        <v>468</v>
      </c>
      <c r="B47" s="444"/>
      <c r="C47" s="445"/>
      <c r="D47" s="445"/>
      <c r="E47" s="445"/>
      <c r="F47" s="446"/>
      <c r="G47" s="446"/>
      <c r="H47" s="446"/>
    </row>
    <row r="48" spans="1:8" ht="15" customHeight="1">
      <c r="A48" s="308" t="s">
        <v>469</v>
      </c>
      <c r="B48" s="440">
        <v>0</v>
      </c>
      <c r="C48" s="440">
        <v>0</v>
      </c>
      <c r="D48" s="440">
        <v>0</v>
      </c>
      <c r="E48" s="440">
        <v>2386947.8236500002</v>
      </c>
      <c r="F48" s="442"/>
      <c r="G48" s="442"/>
      <c r="H48" s="442"/>
    </row>
    <row r="49" spans="1:8" ht="27" customHeight="1">
      <c r="A49" s="304" t="s">
        <v>470</v>
      </c>
      <c r="B49" s="440">
        <v>-15460158</v>
      </c>
      <c r="C49" s="440">
        <v>-19727.702140000001</v>
      </c>
      <c r="D49" s="440">
        <v>-7728</v>
      </c>
      <c r="E49" s="440">
        <v>-2382804.5444099996</v>
      </c>
      <c r="F49" s="442">
        <v>1.2760349629027078E-3</v>
      </c>
      <c r="G49" s="442">
        <v>4.9986552530705052E-4</v>
      </c>
      <c r="H49" s="442">
        <v>0.15412549757964955</v>
      </c>
    </row>
    <row r="50" spans="1:8" ht="24" customHeight="1">
      <c r="A50" s="309" t="s">
        <v>471</v>
      </c>
      <c r="B50" s="447">
        <v>56952158</v>
      </c>
      <c r="C50" s="447">
        <v>-9325199.8649600092</v>
      </c>
      <c r="D50" s="447">
        <v>-9585339.624609977</v>
      </c>
      <c r="E50" s="447">
        <v>-7148524.0622800011</v>
      </c>
      <c r="F50" s="481"/>
      <c r="G50" s="448"/>
      <c r="H50" s="446"/>
    </row>
    <row r="51" spans="1:8" ht="24" customHeight="1">
      <c r="A51" s="310" t="s">
        <v>472</v>
      </c>
      <c r="B51" s="449" t="s">
        <v>4</v>
      </c>
      <c r="C51" s="450" t="s">
        <v>4</v>
      </c>
      <c r="D51" s="450"/>
      <c r="E51" s="450"/>
      <c r="F51" s="451" t="s">
        <v>4</v>
      </c>
      <c r="G51" s="451" t="s">
        <v>4</v>
      </c>
      <c r="H51" s="451" t="s">
        <v>4</v>
      </c>
    </row>
    <row r="52" spans="1:8" ht="15">
      <c r="A52" s="311" t="s">
        <v>552</v>
      </c>
      <c r="B52" s="452">
        <v>52843344</v>
      </c>
      <c r="C52" s="452">
        <v>-18633584.460730009</v>
      </c>
      <c r="D52" s="452">
        <v>-18138392.994139981</v>
      </c>
      <c r="E52" s="452">
        <v>-14638645.542649994</v>
      </c>
      <c r="F52" s="451"/>
      <c r="G52" s="451"/>
      <c r="H52" s="451"/>
    </row>
    <row r="53" spans="1:8" ht="15">
      <c r="A53" s="310" t="s">
        <v>473</v>
      </c>
      <c r="B53" s="452">
        <v>0</v>
      </c>
      <c r="C53" s="450">
        <v>0</v>
      </c>
      <c r="D53" s="450">
        <v>0</v>
      </c>
      <c r="E53" s="450">
        <v>0</v>
      </c>
      <c r="F53" s="451"/>
      <c r="G53" s="451"/>
      <c r="H53" s="451"/>
    </row>
    <row r="54" spans="1:8" ht="15">
      <c r="A54" s="310" t="s">
        <v>474</v>
      </c>
      <c r="B54" s="452">
        <v>57916812</v>
      </c>
      <c r="C54" s="450">
        <v>6751135.4211599994</v>
      </c>
      <c r="D54" s="450">
        <v>14193247.176350007</v>
      </c>
      <c r="E54" s="450">
        <v>14916877.080319999</v>
      </c>
      <c r="F54" s="451">
        <v>0.11656607447868504</v>
      </c>
      <c r="G54" s="451">
        <v>0.2450626456502821</v>
      </c>
      <c r="H54" s="451">
        <v>0.25755694357486386</v>
      </c>
    </row>
    <row r="55" spans="1:8" ht="15">
      <c r="A55" s="310" t="s">
        <v>475</v>
      </c>
      <c r="B55" s="452">
        <v>9000000</v>
      </c>
      <c r="C55" s="450">
        <v>11310798.542049998</v>
      </c>
      <c r="D55" s="450">
        <v>11310784.740549998</v>
      </c>
      <c r="E55" s="450">
        <v>11310784.740549998</v>
      </c>
      <c r="F55" s="451">
        <v>1.2567553935611109</v>
      </c>
      <c r="G55" s="451">
        <v>1.256753860061111</v>
      </c>
      <c r="H55" s="451">
        <v>1.256753860061111</v>
      </c>
    </row>
    <row r="56" spans="1:8" ht="15">
      <c r="A56" s="310" t="s">
        <v>476</v>
      </c>
      <c r="B56" s="452">
        <v>-275886</v>
      </c>
      <c r="C56" s="450">
        <v>6174.7220900000002</v>
      </c>
      <c r="D56" s="450">
        <v>6951.8930899999996</v>
      </c>
      <c r="E56" s="450">
        <v>10956.305179999999</v>
      </c>
      <c r="F56" s="451"/>
      <c r="G56" s="451"/>
      <c r="H56" s="451"/>
    </row>
    <row r="57" spans="1:8" ht="15">
      <c r="A57" s="310" t="s">
        <v>477</v>
      </c>
      <c r="B57" s="452">
        <v>-1487100</v>
      </c>
      <c r="C57" s="450">
        <v>4061687.6994700003</v>
      </c>
      <c r="D57" s="450">
        <v>5049868.8212399995</v>
      </c>
      <c r="E57" s="450">
        <v>5921944.7591599999</v>
      </c>
      <c r="F57" s="451"/>
      <c r="G57" s="451"/>
      <c r="H57" s="451"/>
    </row>
    <row r="58" spans="1:8" ht="15" customHeight="1">
      <c r="A58" s="310" t="s">
        <v>478</v>
      </c>
      <c r="B58" s="452">
        <v>31183</v>
      </c>
      <c r="C58" s="450">
        <v>362962.11830999999</v>
      </c>
      <c r="D58" s="450">
        <v>385496.83942000003</v>
      </c>
      <c r="E58" s="450">
        <v>781417.24460999994</v>
      </c>
      <c r="F58" s="483" t="s">
        <v>948</v>
      </c>
      <c r="G58" s="483" t="s">
        <v>948</v>
      </c>
      <c r="H58" s="483" t="s">
        <v>948</v>
      </c>
    </row>
    <row r="59" spans="1:8" ht="15">
      <c r="A59" s="310" t="s">
        <v>543</v>
      </c>
      <c r="B59" s="452"/>
      <c r="C59" s="450"/>
      <c r="D59" s="450">
        <v>0</v>
      </c>
      <c r="E59" s="450">
        <v>0</v>
      </c>
      <c r="F59" s="451"/>
      <c r="G59" s="451"/>
      <c r="H59" s="451"/>
    </row>
    <row r="60" spans="1:8" ht="15">
      <c r="A60" s="310" t="s">
        <v>544</v>
      </c>
      <c r="B60" s="452">
        <v>-3269162</v>
      </c>
      <c r="C60" s="450">
        <v>-1161310.7582999999</v>
      </c>
      <c r="D60" s="450">
        <v>-1451176.12261</v>
      </c>
      <c r="E60" s="450">
        <v>-1741442.1302400001</v>
      </c>
      <c r="F60" s="451">
        <v>0.3552319396530364</v>
      </c>
      <c r="G60" s="451">
        <v>0.44389850445159951</v>
      </c>
      <c r="H60" s="451">
        <v>0.532687621549498</v>
      </c>
    </row>
    <row r="61" spans="1:8" ht="15">
      <c r="A61" s="310" t="s">
        <v>540</v>
      </c>
      <c r="B61" s="452">
        <v>-72503</v>
      </c>
      <c r="C61" s="450">
        <v>65299.173419999999</v>
      </c>
      <c r="D61" s="450">
        <v>49271.801119999996</v>
      </c>
      <c r="E61" s="450">
        <v>33564.749259999997</v>
      </c>
      <c r="F61" s="451"/>
      <c r="G61" s="451"/>
      <c r="H61" s="451"/>
    </row>
    <row r="62" spans="1:8" ht="15">
      <c r="A62" s="310" t="s">
        <v>542</v>
      </c>
      <c r="B62" s="452">
        <v>0</v>
      </c>
      <c r="C62" s="450">
        <v>45337153.6096</v>
      </c>
      <c r="D62" s="450">
        <v>50864251.821049996</v>
      </c>
      <c r="E62" s="450">
        <v>49140948.640220001</v>
      </c>
      <c r="F62" s="451"/>
      <c r="G62" s="451"/>
      <c r="H62" s="451"/>
    </row>
    <row r="63" spans="1:8" ht="15">
      <c r="A63" s="310" t="s">
        <v>541</v>
      </c>
      <c r="B63" s="452">
        <v>9000000</v>
      </c>
      <c r="C63" s="450">
        <v>-5306822.2306699902</v>
      </c>
      <c r="D63" s="450">
        <v>-3181413.6777500114</v>
      </c>
      <c r="E63" s="450">
        <v>-3268200.3487300109</v>
      </c>
      <c r="F63" s="451"/>
      <c r="G63" s="451"/>
      <c r="H63" s="451"/>
    </row>
    <row r="64" spans="1:8" ht="24" customHeight="1">
      <c r="A64" s="310" t="s">
        <v>479</v>
      </c>
      <c r="B64" s="452">
        <v>4108814</v>
      </c>
      <c r="C64" s="450">
        <v>9308384.5957699995</v>
      </c>
      <c r="D64" s="450">
        <v>8553053.3695299998</v>
      </c>
      <c r="E64" s="450">
        <v>7490121.48037</v>
      </c>
      <c r="F64" s="451">
        <v>2.2654675037054486</v>
      </c>
      <c r="G64" s="451">
        <v>2.0816355691764095</v>
      </c>
      <c r="H64" s="451">
        <v>1.822940021225103</v>
      </c>
    </row>
    <row r="65" spans="1:8" ht="8.25" customHeight="1">
      <c r="A65" s="312"/>
      <c r="B65" s="453"/>
      <c r="C65" s="454"/>
      <c r="D65" s="454"/>
      <c r="E65" s="454"/>
      <c r="F65" s="455"/>
      <c r="G65" s="455"/>
      <c r="H65" s="455"/>
    </row>
    <row r="67" spans="1:8" s="98" customFormat="1" ht="15">
      <c r="A67" s="474"/>
      <c r="C67" s="115"/>
      <c r="D67" s="115"/>
      <c r="G67" s="97"/>
      <c r="H67" s="97"/>
    </row>
    <row r="69" spans="1:8" ht="17.25" customHeight="1">
      <c r="A69" s="274" t="s">
        <v>455</v>
      </c>
      <c r="B69" s="275"/>
      <c r="C69" s="276"/>
      <c r="D69" s="276"/>
      <c r="E69" s="276"/>
      <c r="F69" s="276"/>
      <c r="G69" s="276"/>
      <c r="H69" s="276"/>
    </row>
    <row r="70" spans="1:8" ht="17.25" customHeight="1">
      <c r="A70" s="279"/>
      <c r="B70" s="279"/>
      <c r="C70" s="276"/>
      <c r="D70" s="276"/>
      <c r="E70" s="276"/>
      <c r="F70" s="276"/>
      <c r="G70" s="276"/>
      <c r="H70" s="276"/>
    </row>
    <row r="71" spans="1:8" ht="17.25" customHeight="1">
      <c r="A71" s="280" t="s">
        <v>456</v>
      </c>
      <c r="B71" s="281"/>
      <c r="C71" s="282"/>
      <c r="D71" s="282"/>
      <c r="E71" s="282"/>
      <c r="F71" s="282"/>
      <c r="G71" s="282"/>
      <c r="H71" s="282"/>
    </row>
    <row r="72" spans="1:8" ht="17.25" customHeight="1">
      <c r="A72" s="283"/>
      <c r="B72" s="283"/>
      <c r="C72" s="277"/>
      <c r="D72" s="277"/>
      <c r="E72" s="277"/>
      <c r="F72" s="277"/>
      <c r="G72" s="277"/>
      <c r="H72" s="277"/>
    </row>
    <row r="73" spans="1:8" ht="17.25" customHeight="1">
      <c r="A73" s="283"/>
      <c r="B73" s="283"/>
      <c r="C73" s="284"/>
      <c r="D73" s="277"/>
      <c r="E73" s="277"/>
      <c r="F73" s="277"/>
      <c r="G73" s="285"/>
      <c r="H73" s="286" t="s">
        <v>2</v>
      </c>
    </row>
    <row r="74" spans="1:8" ht="15.95" customHeight="1">
      <c r="A74" s="287"/>
      <c r="B74" s="288" t="s">
        <v>236</v>
      </c>
      <c r="C74" s="289" t="s">
        <v>238</v>
      </c>
      <c r="D74" s="290"/>
      <c r="E74" s="291"/>
      <c r="F74" s="292" t="s">
        <v>457</v>
      </c>
      <c r="G74" s="290"/>
      <c r="H74" s="291"/>
    </row>
    <row r="75" spans="1:8" ht="15.95" customHeight="1">
      <c r="A75" s="293" t="s">
        <v>3</v>
      </c>
      <c r="B75" s="294" t="s">
        <v>237</v>
      </c>
      <c r="C75" s="295"/>
      <c r="D75" s="295"/>
      <c r="E75" s="295"/>
      <c r="F75" s="295" t="s">
        <v>4</v>
      </c>
      <c r="G75" s="295" t="s">
        <v>4</v>
      </c>
      <c r="H75" s="296"/>
    </row>
    <row r="76" spans="1:8" ht="15.95" customHeight="1">
      <c r="A76" s="297"/>
      <c r="B76" s="298" t="s">
        <v>458</v>
      </c>
      <c r="C76" s="295" t="s">
        <v>583</v>
      </c>
      <c r="D76" s="295" t="s">
        <v>584</v>
      </c>
      <c r="E76" s="295" t="s">
        <v>585</v>
      </c>
      <c r="F76" s="296" t="s">
        <v>242</v>
      </c>
      <c r="G76" s="296" t="s">
        <v>462</v>
      </c>
      <c r="H76" s="296" t="s">
        <v>463</v>
      </c>
    </row>
    <row r="77" spans="1:8" s="303" customFormat="1" ht="9.75" customHeight="1">
      <c r="A77" s="300" t="s">
        <v>464</v>
      </c>
      <c r="B77" s="301">
        <v>2</v>
      </c>
      <c r="C77" s="302">
        <v>3</v>
      </c>
      <c r="D77" s="302">
        <v>4</v>
      </c>
      <c r="E77" s="302">
        <v>5</v>
      </c>
      <c r="F77" s="302">
        <v>6</v>
      </c>
      <c r="G77" s="302">
        <v>7</v>
      </c>
      <c r="H77" s="302">
        <v>8</v>
      </c>
    </row>
    <row r="78" spans="1:8" ht="24" customHeight="1">
      <c r="A78" s="304" t="s">
        <v>465</v>
      </c>
      <c r="B78" s="440">
        <v>355705405</v>
      </c>
      <c r="C78" s="441">
        <v>212154410.74779001</v>
      </c>
      <c r="D78" s="441">
        <v>243460301.05951002</v>
      </c>
      <c r="E78" s="441">
        <v>272862127.69436997</v>
      </c>
      <c r="F78" s="442">
        <v>0.59643291264519871</v>
      </c>
      <c r="G78" s="442">
        <v>0.68444363688966159</v>
      </c>
      <c r="H78" s="442">
        <v>0.76710143804075726</v>
      </c>
    </row>
    <row r="79" spans="1:8" ht="24" customHeight="1">
      <c r="A79" s="305" t="s">
        <v>466</v>
      </c>
      <c r="B79" s="443">
        <v>397197405</v>
      </c>
      <c r="C79" s="443">
        <v>213013111.5855</v>
      </c>
      <c r="D79" s="443">
        <v>242408056.22023001</v>
      </c>
      <c r="E79" s="443">
        <v>269678435.07792002</v>
      </c>
      <c r="F79" s="442">
        <v>0.53629029017825536</v>
      </c>
      <c r="G79" s="442">
        <v>0.61029617305840655</v>
      </c>
      <c r="H79" s="442">
        <v>0.67895316455534249</v>
      </c>
    </row>
    <row r="80" spans="1:8" ht="24" customHeight="1">
      <c r="A80" s="304" t="s">
        <v>467</v>
      </c>
      <c r="B80" s="440">
        <v>-41492000</v>
      </c>
      <c r="C80" s="441">
        <v>-858700.83770999312</v>
      </c>
      <c r="D80" s="441">
        <v>1052244.8392800093</v>
      </c>
      <c r="E80" s="441">
        <v>3183692.6164499521</v>
      </c>
      <c r="F80" s="442">
        <v>2.06955759594619E-2</v>
      </c>
      <c r="G80" s="442"/>
      <c r="H80" s="442"/>
    </row>
    <row r="81" spans="1:8" ht="24" customHeight="1">
      <c r="A81" s="307" t="s">
        <v>468</v>
      </c>
      <c r="B81" s="444"/>
      <c r="C81" s="445"/>
      <c r="D81" s="445"/>
      <c r="E81" s="445"/>
      <c r="F81" s="446"/>
      <c r="G81" s="446"/>
      <c r="H81" s="446"/>
    </row>
    <row r="82" spans="1:8" ht="15" customHeight="1">
      <c r="A82" s="308" t="s">
        <v>469</v>
      </c>
      <c r="B82" s="440">
        <v>0</v>
      </c>
      <c r="C82" s="440">
        <v>2386947.8236500002</v>
      </c>
      <c r="D82" s="440">
        <v>2386947.8236500002</v>
      </c>
      <c r="E82" s="440">
        <v>4142667.4219800001</v>
      </c>
      <c r="F82" s="442"/>
      <c r="G82" s="442"/>
      <c r="H82" s="442"/>
    </row>
    <row r="83" spans="1:8" ht="27" customHeight="1">
      <c r="A83" s="304" t="s">
        <v>470</v>
      </c>
      <c r="B83" s="440">
        <v>-15460158</v>
      </c>
      <c r="C83" s="440">
        <v>-2256468</v>
      </c>
      <c r="D83" s="440">
        <v>-2391.6329999999998</v>
      </c>
      <c r="E83" s="440">
        <v>-1571706.4649000014</v>
      </c>
      <c r="F83" s="531">
        <v>0.14595374769132372</v>
      </c>
      <c r="G83" s="532">
        <v>1.5469654320479778E-4</v>
      </c>
      <c r="H83" s="531">
        <v>0.10166173365757332</v>
      </c>
    </row>
    <row r="84" spans="1:8" ht="24" customHeight="1">
      <c r="A84" s="309" t="s">
        <v>471</v>
      </c>
      <c r="B84" s="447">
        <v>56952158</v>
      </c>
      <c r="C84" s="447">
        <v>3245648.6613599937</v>
      </c>
      <c r="D84" s="447">
        <v>1334702.9843699909</v>
      </c>
      <c r="E84" s="444">
        <v>958974.80553004798</v>
      </c>
      <c r="F84" s="529">
        <v>5.6989037383973998E-2</v>
      </c>
      <c r="G84" s="527">
        <v>2.3435512037489271E-2</v>
      </c>
      <c r="H84" s="529">
        <v>1.6838252301695888E-2</v>
      </c>
    </row>
    <row r="85" spans="1:8" ht="24" customHeight="1">
      <c r="A85" s="310" t="s">
        <v>472</v>
      </c>
      <c r="B85" s="449" t="s">
        <v>4</v>
      </c>
      <c r="C85" s="450" t="s">
        <v>4</v>
      </c>
      <c r="D85" s="450"/>
      <c r="E85" s="452"/>
      <c r="F85" s="530" t="s">
        <v>4</v>
      </c>
      <c r="G85" s="527"/>
      <c r="H85" s="529"/>
    </row>
    <row r="86" spans="1:8" ht="15">
      <c r="A86" s="311" t="s">
        <v>552</v>
      </c>
      <c r="B86" s="452">
        <v>52843344</v>
      </c>
      <c r="C86" s="452">
        <v>-2283134.538270006</v>
      </c>
      <c r="D86" s="452">
        <v>2851.0052599981427</v>
      </c>
      <c r="E86" s="452">
        <v>2930985.2912100106</v>
      </c>
      <c r="F86" s="530"/>
      <c r="G86" s="528">
        <v>5.3952022037025946E-5</v>
      </c>
      <c r="H86" s="530">
        <v>5.5465552884200714E-2</v>
      </c>
    </row>
    <row r="87" spans="1:8" ht="15">
      <c r="A87" s="310" t="s">
        <v>473</v>
      </c>
      <c r="B87" s="452">
        <v>0</v>
      </c>
      <c r="C87" s="450">
        <v>0</v>
      </c>
      <c r="D87" s="450">
        <v>0</v>
      </c>
      <c r="E87" s="452">
        <v>0</v>
      </c>
      <c r="F87" s="530"/>
      <c r="G87" s="528"/>
      <c r="H87" s="530"/>
    </row>
    <row r="88" spans="1:8" ht="15">
      <c r="A88" s="310" t="s">
        <v>474</v>
      </c>
      <c r="B88" s="452">
        <v>57916812</v>
      </c>
      <c r="C88" s="450">
        <v>13373719.796969993</v>
      </c>
      <c r="D88" s="450">
        <v>13817224.451479996</v>
      </c>
      <c r="E88" s="452">
        <v>17854942.952579994</v>
      </c>
      <c r="F88" s="530">
        <v>0.23091256813254835</v>
      </c>
      <c r="G88" s="528">
        <v>0.23857018323936746</v>
      </c>
      <c r="H88" s="530">
        <v>0.30828601119446963</v>
      </c>
    </row>
    <row r="89" spans="1:8" ht="15">
      <c r="A89" s="310" t="s">
        <v>475</v>
      </c>
      <c r="B89" s="452">
        <v>9000000</v>
      </c>
      <c r="C89" s="450">
        <v>11310784.740549998</v>
      </c>
      <c r="D89" s="450">
        <v>11310784.740549998</v>
      </c>
      <c r="E89" s="452">
        <v>11310784.740549998</v>
      </c>
      <c r="F89" s="530">
        <v>1.256753860061111</v>
      </c>
      <c r="G89" s="528">
        <v>1.256753860061111</v>
      </c>
      <c r="H89" s="530">
        <v>1.256753860061111</v>
      </c>
    </row>
    <row r="90" spans="1:8" ht="15">
      <c r="A90" s="310" t="s">
        <v>476</v>
      </c>
      <c r="B90" s="452">
        <v>-275886</v>
      </c>
      <c r="C90" s="450">
        <v>11680.92618</v>
      </c>
      <c r="D90" s="450">
        <v>12323.097179999999</v>
      </c>
      <c r="E90" s="452">
        <v>16399.509269999999</v>
      </c>
      <c r="F90" s="530"/>
      <c r="G90" s="528"/>
      <c r="H90" s="530"/>
    </row>
    <row r="91" spans="1:8" ht="15">
      <c r="A91" s="310" t="s">
        <v>477</v>
      </c>
      <c r="B91" s="452">
        <v>-1487100</v>
      </c>
      <c r="C91" s="450">
        <v>6283763.2470899988</v>
      </c>
      <c r="D91" s="450">
        <v>7169150.4477999993</v>
      </c>
      <c r="E91" s="452">
        <v>8162475.7012399985</v>
      </c>
      <c r="F91" s="530"/>
      <c r="G91" s="528"/>
      <c r="H91" s="530"/>
    </row>
    <row r="92" spans="1:8" ht="15" customHeight="1">
      <c r="A92" s="310" t="s">
        <v>478</v>
      </c>
      <c r="B92" s="452">
        <v>31183</v>
      </c>
      <c r="C92" s="450">
        <v>774706.98894999991</v>
      </c>
      <c r="D92" s="450">
        <v>739576.63803999999</v>
      </c>
      <c r="E92" s="452">
        <v>3447865.6748299999</v>
      </c>
      <c r="F92" s="483" t="s">
        <v>948</v>
      </c>
      <c r="G92" s="483" t="s">
        <v>948</v>
      </c>
      <c r="H92" s="483" t="s">
        <v>948</v>
      </c>
    </row>
    <row r="93" spans="1:8" ht="15">
      <c r="A93" s="310" t="s">
        <v>543</v>
      </c>
      <c r="B93" s="452"/>
      <c r="C93" s="450"/>
      <c r="D93" s="450"/>
      <c r="E93" s="452">
        <v>0</v>
      </c>
      <c r="F93" s="530"/>
      <c r="G93" s="528"/>
      <c r="H93" s="530"/>
    </row>
    <row r="94" spans="1:8" ht="15">
      <c r="A94" s="310" t="s">
        <v>544</v>
      </c>
      <c r="B94" s="452">
        <v>-3269162</v>
      </c>
      <c r="C94" s="450">
        <v>-2018044.3156900001</v>
      </c>
      <c r="D94" s="450">
        <v>-2288107.1100300001</v>
      </c>
      <c r="E94" s="452">
        <v>-2550981.8827399998</v>
      </c>
      <c r="F94" s="530">
        <v>0.61729712864948272</v>
      </c>
      <c r="G94" s="528">
        <v>0.69990630933248343</v>
      </c>
      <c r="H94" s="530">
        <v>0.78031675479526552</v>
      </c>
    </row>
    <row r="95" spans="1:8" ht="15">
      <c r="A95" s="310" t="s">
        <v>540</v>
      </c>
      <c r="B95" s="452">
        <v>-72503</v>
      </c>
      <c r="C95" s="450">
        <v>13961.357050000001</v>
      </c>
      <c r="D95" s="450">
        <v>-1331.7446599999998</v>
      </c>
      <c r="E95" s="452">
        <v>-10717.16475</v>
      </c>
      <c r="F95" s="530"/>
      <c r="G95" s="528">
        <v>1.8368131801442696E-2</v>
      </c>
      <c r="H95" s="530">
        <v>0.14781684550984098</v>
      </c>
    </row>
    <row r="96" spans="1:8" ht="15">
      <c r="A96" s="310" t="s">
        <v>542</v>
      </c>
      <c r="B96" s="452">
        <v>0</v>
      </c>
      <c r="C96" s="450">
        <v>35939757.347409993</v>
      </c>
      <c r="D96" s="450">
        <v>35217752.93479</v>
      </c>
      <c r="E96" s="452">
        <v>39826433.802409999</v>
      </c>
      <c r="F96" s="530"/>
      <c r="G96" s="528"/>
      <c r="H96" s="530"/>
    </row>
    <row r="97" spans="1:8" ht="15">
      <c r="A97" s="310" t="s">
        <v>541</v>
      </c>
      <c r="B97" s="452">
        <v>9000000</v>
      </c>
      <c r="C97" s="450">
        <v>-3906050.0680399928</v>
      </c>
      <c r="D97" s="450">
        <v>-4460983.4196900055</v>
      </c>
      <c r="E97" s="452">
        <v>-4526649.5626400188</v>
      </c>
      <c r="F97" s="530"/>
      <c r="G97" s="528"/>
      <c r="H97" s="530"/>
    </row>
    <row r="98" spans="1:8" ht="24" customHeight="1">
      <c r="A98" s="310" t="s">
        <v>479</v>
      </c>
      <c r="B98" s="452">
        <v>4108814</v>
      </c>
      <c r="C98" s="450">
        <v>5528783.1996299997</v>
      </c>
      <c r="D98" s="450">
        <v>1331851.97911</v>
      </c>
      <c r="E98" s="452">
        <v>-1972010.4856800002</v>
      </c>
      <c r="F98" s="530">
        <v>1.3455910147380727</v>
      </c>
      <c r="G98" s="528">
        <v>0.32414511319081368</v>
      </c>
      <c r="H98" s="530"/>
    </row>
    <row r="99" spans="1:8" ht="8.25" customHeight="1">
      <c r="A99" s="312"/>
      <c r="B99" s="453"/>
      <c r="C99" s="454"/>
      <c r="D99" s="454"/>
      <c r="E99" s="453"/>
      <c r="F99" s="455"/>
      <c r="G99" s="455"/>
      <c r="H99" s="455"/>
    </row>
    <row r="101" spans="1:8" s="98" customFormat="1" ht="15" customHeight="1">
      <c r="A101" s="1525"/>
      <c r="B101" s="1526"/>
      <c r="C101" s="1526"/>
      <c r="F101" s="97"/>
      <c r="G101" s="97"/>
      <c r="H101" s="97"/>
    </row>
    <row r="103" spans="1:8" ht="15.75">
      <c r="A103" s="274" t="s">
        <v>455</v>
      </c>
      <c r="B103" s="275"/>
      <c r="C103" s="276"/>
      <c r="D103" s="276"/>
      <c r="E103" s="276"/>
      <c r="F103" s="276"/>
      <c r="G103" s="276"/>
      <c r="H103" s="276"/>
    </row>
    <row r="104" spans="1:8" ht="15">
      <c r="A104" s="279"/>
      <c r="B104" s="279"/>
      <c r="C104" s="276"/>
      <c r="D104" s="276"/>
      <c r="E104" s="276"/>
      <c r="F104" s="276"/>
      <c r="G104" s="276"/>
      <c r="H104" s="276"/>
    </row>
    <row r="105" spans="1:8" ht="15.75">
      <c r="A105" s="280" t="s">
        <v>456</v>
      </c>
      <c r="B105" s="281"/>
      <c r="C105" s="282"/>
      <c r="D105" s="282"/>
      <c r="E105" s="282"/>
      <c r="F105" s="282"/>
      <c r="G105" s="282"/>
      <c r="H105" s="282"/>
    </row>
    <row r="106" spans="1:8" ht="15">
      <c r="A106" s="283"/>
      <c r="B106" s="283"/>
      <c r="C106" s="277"/>
      <c r="D106" s="277"/>
      <c r="E106" s="277"/>
      <c r="F106" s="277"/>
      <c r="G106" s="277"/>
      <c r="H106" s="277"/>
    </row>
    <row r="107" spans="1:8" ht="15.75">
      <c r="A107" s="283"/>
      <c r="B107" s="283"/>
      <c r="C107" s="284"/>
      <c r="D107" s="277"/>
      <c r="E107" s="277"/>
      <c r="F107" s="277"/>
      <c r="G107" s="285"/>
      <c r="H107" s="286" t="s">
        <v>2</v>
      </c>
    </row>
    <row r="108" spans="1:8" ht="15">
      <c r="A108" s="287"/>
      <c r="B108" s="288" t="s">
        <v>236</v>
      </c>
      <c r="C108" s="289" t="s">
        <v>238</v>
      </c>
      <c r="D108" s="290"/>
      <c r="E108" s="291"/>
      <c r="F108" s="292" t="s">
        <v>457</v>
      </c>
      <c r="G108" s="290"/>
      <c r="H108" s="291"/>
    </row>
    <row r="109" spans="1:8" ht="15">
      <c r="A109" s="293" t="s">
        <v>3</v>
      </c>
      <c r="B109" s="294" t="s">
        <v>237</v>
      </c>
      <c r="C109" s="295"/>
      <c r="D109" s="295"/>
      <c r="E109" s="295"/>
      <c r="F109" s="295" t="s">
        <v>4</v>
      </c>
      <c r="G109" s="295" t="s">
        <v>4</v>
      </c>
      <c r="H109" s="296"/>
    </row>
    <row r="110" spans="1:8" ht="17.25" customHeight="1">
      <c r="A110" s="297"/>
      <c r="B110" s="298" t="s">
        <v>458</v>
      </c>
      <c r="C110" s="295" t="s">
        <v>607</v>
      </c>
      <c r="D110" s="295" t="s">
        <v>609</v>
      </c>
      <c r="E110" s="295" t="s">
        <v>610</v>
      </c>
      <c r="F110" s="296" t="s">
        <v>242</v>
      </c>
      <c r="G110" s="296" t="s">
        <v>462</v>
      </c>
      <c r="H110" s="296" t="s">
        <v>463</v>
      </c>
    </row>
    <row r="111" spans="1:8" ht="9.75" customHeight="1">
      <c r="A111" s="300" t="s">
        <v>464</v>
      </c>
      <c r="B111" s="301">
        <v>2</v>
      </c>
      <c r="C111" s="302">
        <v>3</v>
      </c>
      <c r="D111" s="302">
        <v>4</v>
      </c>
      <c r="E111" s="302">
        <v>5</v>
      </c>
      <c r="F111" s="302">
        <v>6</v>
      </c>
      <c r="G111" s="302">
        <v>7</v>
      </c>
      <c r="H111" s="302">
        <v>8</v>
      </c>
    </row>
    <row r="112" spans="1:8" ht="24" customHeight="1">
      <c r="A112" s="304" t="s">
        <v>465</v>
      </c>
      <c r="B112" s="440">
        <v>355705405</v>
      </c>
      <c r="C112" s="441">
        <v>309414000.09971994</v>
      </c>
      <c r="D112" s="441">
        <v>0</v>
      </c>
      <c r="E112" s="441">
        <v>0</v>
      </c>
      <c r="F112" s="442">
        <v>0.86986027130996213</v>
      </c>
      <c r="G112" s="442">
        <v>0</v>
      </c>
      <c r="H112" s="442">
        <v>0</v>
      </c>
    </row>
    <row r="113" spans="1:8" ht="24" customHeight="1">
      <c r="A113" s="305" t="s">
        <v>466</v>
      </c>
      <c r="B113" s="443">
        <v>397197405</v>
      </c>
      <c r="C113" s="443">
        <v>302937688.94657999</v>
      </c>
      <c r="D113" s="443">
        <v>0</v>
      </c>
      <c r="E113" s="443">
        <v>0</v>
      </c>
      <c r="F113" s="442">
        <v>0.76268798620821798</v>
      </c>
      <c r="G113" s="442">
        <v>0</v>
      </c>
      <c r="H113" s="442">
        <v>0</v>
      </c>
    </row>
    <row r="114" spans="1:8" ht="24" customHeight="1">
      <c r="A114" s="304" t="s">
        <v>467</v>
      </c>
      <c r="B114" s="440">
        <v>-41492000</v>
      </c>
      <c r="C114" s="441">
        <v>6476311.1531399488</v>
      </c>
      <c r="D114" s="441">
        <v>0</v>
      </c>
      <c r="E114" s="441">
        <v>0</v>
      </c>
      <c r="F114" s="442"/>
      <c r="G114" s="442"/>
      <c r="H114" s="442"/>
    </row>
    <row r="115" spans="1:8" ht="24" customHeight="1">
      <c r="A115" s="307" t="s">
        <v>468</v>
      </c>
      <c r="B115" s="444"/>
      <c r="C115" s="445"/>
      <c r="D115" s="445"/>
      <c r="E115" s="445"/>
      <c r="F115" s="446"/>
      <c r="G115" s="446"/>
      <c r="H115" s="446"/>
    </row>
    <row r="116" spans="1:8" ht="15" customHeight="1">
      <c r="A116" s="308" t="s">
        <v>469</v>
      </c>
      <c r="B116" s="440">
        <v>0</v>
      </c>
      <c r="C116" s="440">
        <v>5763936.5532600004</v>
      </c>
      <c r="D116" s="440">
        <v>0</v>
      </c>
      <c r="E116" s="440">
        <v>0</v>
      </c>
      <c r="F116" s="442"/>
      <c r="G116" s="442"/>
      <c r="H116" s="442"/>
    </row>
    <row r="117" spans="1:8" ht="27" customHeight="1">
      <c r="A117" s="304" t="s">
        <v>470</v>
      </c>
      <c r="B117" s="440">
        <v>-15460158</v>
      </c>
      <c r="C117" s="440">
        <v>-3205664.860669998</v>
      </c>
      <c r="D117" s="440">
        <v>0</v>
      </c>
      <c r="E117" s="440">
        <v>0</v>
      </c>
      <c r="F117" s="531">
        <v>0.20735007110988116</v>
      </c>
      <c r="G117" s="532">
        <v>0</v>
      </c>
      <c r="H117" s="531">
        <v>0</v>
      </c>
    </row>
    <row r="118" spans="1:8" ht="24" customHeight="1">
      <c r="A118" s="309" t="s">
        <v>471</v>
      </c>
      <c r="B118" s="447">
        <v>56952158</v>
      </c>
      <c r="C118" s="447">
        <v>-712374.59987997403</v>
      </c>
      <c r="D118" s="447">
        <v>0</v>
      </c>
      <c r="E118" s="444">
        <v>0</v>
      </c>
      <c r="F118" s="529"/>
      <c r="G118" s="527">
        <v>0</v>
      </c>
      <c r="H118" s="529">
        <v>0</v>
      </c>
    </row>
    <row r="119" spans="1:8" ht="24" customHeight="1">
      <c r="A119" s="310" t="s">
        <v>472</v>
      </c>
      <c r="B119" s="449" t="s">
        <v>4</v>
      </c>
      <c r="C119" s="450" t="s">
        <v>4</v>
      </c>
      <c r="D119" s="450"/>
      <c r="E119" s="452"/>
      <c r="F119" s="530" t="s">
        <v>4</v>
      </c>
      <c r="G119" s="527"/>
      <c r="H119" s="529"/>
    </row>
    <row r="120" spans="1:8" ht="15.75">
      <c r="A120" s="311" t="s">
        <v>552</v>
      </c>
      <c r="B120" s="452">
        <v>52843344</v>
      </c>
      <c r="C120" s="452">
        <v>1992003.4056500262</v>
      </c>
      <c r="D120" s="452">
        <v>0</v>
      </c>
      <c r="E120" s="452">
        <v>0</v>
      </c>
      <c r="F120" s="529">
        <v>3.7696391917400728E-2</v>
      </c>
      <c r="G120" s="528">
        <v>0</v>
      </c>
      <c r="H120" s="530">
        <v>0</v>
      </c>
    </row>
    <row r="121" spans="1:8" ht="15">
      <c r="A121" s="310" t="s">
        <v>473</v>
      </c>
      <c r="B121" s="452">
        <v>0</v>
      </c>
      <c r="C121" s="450">
        <v>0</v>
      </c>
      <c r="D121" s="450">
        <v>0</v>
      </c>
      <c r="E121" s="452">
        <v>0</v>
      </c>
      <c r="F121" s="530"/>
      <c r="G121" s="528"/>
      <c r="H121" s="530"/>
    </row>
    <row r="122" spans="1:8" ht="15">
      <c r="A122" s="310" t="s">
        <v>474</v>
      </c>
      <c r="B122" s="452">
        <v>57916812</v>
      </c>
      <c r="C122" s="450">
        <v>24298533.454910003</v>
      </c>
      <c r="D122" s="450">
        <v>0</v>
      </c>
      <c r="E122" s="452">
        <v>0</v>
      </c>
      <c r="F122" s="530">
        <v>0.41954197090319822</v>
      </c>
      <c r="G122" s="528">
        <v>0</v>
      </c>
      <c r="H122" s="530">
        <v>0</v>
      </c>
    </row>
    <row r="123" spans="1:8" ht="15">
      <c r="A123" s="310" t="s">
        <v>475</v>
      </c>
      <c r="B123" s="452">
        <v>9000000</v>
      </c>
      <c r="C123" s="450">
        <v>11310784.740549998</v>
      </c>
      <c r="D123" s="450">
        <v>0</v>
      </c>
      <c r="E123" s="452">
        <v>0</v>
      </c>
      <c r="F123" s="530">
        <v>1.256753860061111</v>
      </c>
      <c r="G123" s="528">
        <v>0</v>
      </c>
      <c r="H123" s="530">
        <v>0</v>
      </c>
    </row>
    <row r="124" spans="1:8" ht="15">
      <c r="A124" s="310" t="s">
        <v>476</v>
      </c>
      <c r="B124" s="452">
        <v>-275886</v>
      </c>
      <c r="C124" s="450">
        <v>-8449.0389500000001</v>
      </c>
      <c r="D124" s="450">
        <v>0</v>
      </c>
      <c r="E124" s="452">
        <v>0</v>
      </c>
      <c r="F124" s="530">
        <v>3.0625109465503869E-2</v>
      </c>
      <c r="G124" s="528"/>
      <c r="H124" s="530"/>
    </row>
    <row r="125" spans="1:8" ht="15">
      <c r="A125" s="310" t="s">
        <v>477</v>
      </c>
      <c r="B125" s="452">
        <v>-1487100</v>
      </c>
      <c r="C125" s="450">
        <v>7941176.6643300001</v>
      </c>
      <c r="D125" s="450">
        <v>0</v>
      </c>
      <c r="E125" s="452">
        <v>0</v>
      </c>
      <c r="F125" s="530"/>
      <c r="G125" s="528"/>
      <c r="H125" s="530"/>
    </row>
    <row r="126" spans="1:8" ht="15" customHeight="1">
      <c r="A126" s="310" t="s">
        <v>478</v>
      </c>
      <c r="B126" s="452">
        <v>31183</v>
      </c>
      <c r="C126" s="450">
        <v>3481302.90454</v>
      </c>
      <c r="D126" s="450">
        <v>0</v>
      </c>
      <c r="E126" s="452">
        <v>0</v>
      </c>
      <c r="F126" s="483" t="s">
        <v>948</v>
      </c>
      <c r="G126" s="483">
        <v>0</v>
      </c>
      <c r="H126" s="483">
        <v>0</v>
      </c>
    </row>
    <row r="127" spans="1:8" ht="15">
      <c r="A127" s="310" t="s">
        <v>543</v>
      </c>
      <c r="B127" s="452"/>
      <c r="C127" s="450"/>
      <c r="D127" s="450"/>
      <c r="E127" s="452">
        <v>0</v>
      </c>
      <c r="F127" s="530"/>
      <c r="G127" s="528"/>
      <c r="H127" s="530"/>
    </row>
    <row r="128" spans="1:8" ht="15">
      <c r="A128" s="310" t="s">
        <v>544</v>
      </c>
      <c r="B128" s="452">
        <v>-3269162</v>
      </c>
      <c r="C128" s="450">
        <v>-2797943.16542</v>
      </c>
      <c r="D128" s="450">
        <v>0</v>
      </c>
      <c r="E128" s="452">
        <v>0</v>
      </c>
      <c r="F128" s="530">
        <v>0.85585944208944065</v>
      </c>
      <c r="G128" s="528">
        <v>0</v>
      </c>
      <c r="H128" s="530">
        <v>0</v>
      </c>
    </row>
    <row r="129" spans="1:8" ht="15">
      <c r="A129" s="310" t="s">
        <v>540</v>
      </c>
      <c r="B129" s="452">
        <v>-72503</v>
      </c>
      <c r="C129" s="450">
        <v>-16372.82668</v>
      </c>
      <c r="D129" s="450">
        <v>0</v>
      </c>
      <c r="E129" s="452">
        <v>0</v>
      </c>
      <c r="F129" s="530">
        <v>0.22582274774836902</v>
      </c>
      <c r="G129" s="528">
        <v>0</v>
      </c>
      <c r="H129" s="530">
        <v>0</v>
      </c>
    </row>
    <row r="130" spans="1:8" ht="15">
      <c r="A130" s="310" t="s">
        <v>542</v>
      </c>
      <c r="B130" s="452">
        <v>0</v>
      </c>
      <c r="C130" s="450">
        <v>47193126.592909999</v>
      </c>
      <c r="D130" s="450">
        <v>0</v>
      </c>
      <c r="E130" s="452">
        <v>0</v>
      </c>
      <c r="F130" s="530"/>
      <c r="G130" s="528"/>
      <c r="H130" s="530"/>
    </row>
    <row r="131" spans="1:8" ht="15">
      <c r="A131" s="310" t="s">
        <v>541</v>
      </c>
      <c r="B131" s="452">
        <v>9000000</v>
      </c>
      <c r="C131" s="450">
        <v>-4976097.2652800297</v>
      </c>
      <c r="D131" s="450">
        <v>0</v>
      </c>
      <c r="E131" s="452">
        <v>0</v>
      </c>
      <c r="F131" s="530"/>
      <c r="G131" s="528"/>
      <c r="H131" s="530"/>
    </row>
    <row r="132" spans="1:8" ht="24" customHeight="1">
      <c r="A132" s="310" t="s">
        <v>479</v>
      </c>
      <c r="B132" s="452">
        <v>4108814</v>
      </c>
      <c r="C132" s="450">
        <v>-2704378.0055300002</v>
      </c>
      <c r="D132" s="450">
        <v>0</v>
      </c>
      <c r="E132" s="452">
        <v>0</v>
      </c>
      <c r="F132" s="530"/>
      <c r="G132" s="528">
        <v>0</v>
      </c>
      <c r="H132" s="530"/>
    </row>
    <row r="133" spans="1:8" ht="8.25" customHeight="1">
      <c r="A133" s="312"/>
      <c r="B133" s="453"/>
      <c r="C133" s="454"/>
      <c r="D133" s="454"/>
      <c r="E133" s="453"/>
      <c r="F133" s="455"/>
      <c r="G133" s="455"/>
      <c r="H133" s="455"/>
    </row>
    <row r="135" spans="1:8" ht="15" customHeight="1">
      <c r="A135" s="1525" t="s">
        <v>591</v>
      </c>
      <c r="B135" s="1526"/>
      <c r="C135" s="1526"/>
      <c r="D135" s="98"/>
      <c r="E135" s="98"/>
      <c r="F135" s="97"/>
      <c r="G135" s="97"/>
      <c r="H135" s="97"/>
    </row>
  </sheetData>
  <mergeCells count="2">
    <mergeCell ref="A101:C101"/>
    <mergeCell ref="A135:C135"/>
  </mergeCells>
  <printOptions horizontalCentered="1"/>
  <pageMargins left="0.78740157480314965" right="0.78740157480314965" top="0.78740157480314965" bottom="0.59055118110236227" header="0.43307086614173229" footer="0"/>
  <pageSetup paperSize="9" scale="75" firstPageNumber="5" fitToHeight="0" orientation="landscape" useFirstPageNumber="1" r:id="rId1"/>
  <headerFooter alignWithMargins="0">
    <oddHeader>&amp;C&amp;"Arial,Normalny"&amp;14 &amp;12- &amp;P -</oddHeader>
  </headerFooter>
  <rowBreaks count="3" manualBreakCount="3">
    <brk id="34" max="7" man="1"/>
    <brk id="68" max="7" man="1"/>
    <brk id="10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I32"/>
  <sheetViews>
    <sheetView showGridLines="0" zoomScale="75" zoomScaleNormal="75" workbookViewId="0">
      <selection activeCell="K28" sqref="K28"/>
    </sheetView>
  </sheetViews>
  <sheetFormatPr defaultColWidth="12.5703125" defaultRowHeight="12.75"/>
  <cols>
    <col min="1" max="1" width="56.42578125" style="314" customWidth="1"/>
    <col min="2" max="5" width="14.7109375" style="314" customWidth="1"/>
    <col min="6" max="7" width="9.7109375" style="314" customWidth="1"/>
    <col min="8" max="8" width="13" style="314" customWidth="1"/>
    <col min="9" max="16384" width="12.5703125" style="314"/>
  </cols>
  <sheetData>
    <row r="1" spans="1:8" ht="17.25" customHeight="1">
      <c r="A1" s="274" t="s">
        <v>480</v>
      </c>
      <c r="B1" s="313" t="s">
        <v>4</v>
      </c>
    </row>
    <row r="2" spans="1:8" ht="17.25" customHeight="1">
      <c r="A2" s="313"/>
      <c r="B2" s="313"/>
    </row>
    <row r="3" spans="1:8" ht="17.25" customHeight="1">
      <c r="A3" s="315" t="s">
        <v>481</v>
      </c>
      <c r="B3" s="316"/>
      <c r="C3" s="316"/>
      <c r="D3" s="316"/>
      <c r="E3" s="316"/>
      <c r="F3" s="316"/>
      <c r="G3" s="316"/>
    </row>
    <row r="4" spans="1:8" ht="17.25" customHeight="1">
      <c r="A4" s="315" t="s">
        <v>539</v>
      </c>
      <c r="B4" s="316"/>
      <c r="C4" s="316"/>
      <c r="D4" s="316"/>
      <c r="E4" s="316"/>
      <c r="F4" s="316"/>
      <c r="G4" s="316"/>
    </row>
    <row r="5" spans="1:8" ht="15.2" customHeight="1">
      <c r="G5" s="314" t="s">
        <v>4</v>
      </c>
    </row>
    <row r="6" spans="1:8" ht="15">
      <c r="G6" s="317" t="s">
        <v>4</v>
      </c>
      <c r="H6" s="317" t="s">
        <v>2</v>
      </c>
    </row>
    <row r="7" spans="1:8" ht="15.75" customHeight="1">
      <c r="A7" s="318"/>
      <c r="B7" s="1527" t="s">
        <v>482</v>
      </c>
      <c r="C7" s="1528"/>
      <c r="D7" s="1527" t="s">
        <v>483</v>
      </c>
      <c r="E7" s="1529"/>
      <c r="F7" s="1530" t="s">
        <v>457</v>
      </c>
      <c r="G7" s="1531"/>
      <c r="H7" s="1532"/>
    </row>
    <row r="8" spans="1:8" ht="15.75" customHeight="1">
      <c r="A8" s="319" t="s">
        <v>3</v>
      </c>
      <c r="B8" s="320" t="s">
        <v>240</v>
      </c>
      <c r="C8" s="321" t="s">
        <v>241</v>
      </c>
      <c r="D8" s="320" t="s">
        <v>240</v>
      </c>
      <c r="E8" s="322" t="s">
        <v>241</v>
      </c>
      <c r="F8" s="323" t="s">
        <v>4</v>
      </c>
      <c r="G8" s="324"/>
      <c r="H8" s="325" t="s">
        <v>4</v>
      </c>
    </row>
    <row r="9" spans="1:8" ht="15.75" customHeight="1">
      <c r="A9" s="326"/>
      <c r="B9" s="327" t="s">
        <v>237</v>
      </c>
      <c r="C9" s="328" t="s">
        <v>607</v>
      </c>
      <c r="D9" s="327" t="s">
        <v>484</v>
      </c>
      <c r="E9" s="328" t="s">
        <v>607</v>
      </c>
      <c r="F9" s="329" t="s">
        <v>242</v>
      </c>
      <c r="G9" s="330" t="s">
        <v>485</v>
      </c>
      <c r="H9" s="331" t="s">
        <v>486</v>
      </c>
    </row>
    <row r="10" spans="1:8" s="336" customFormat="1" ht="9.9499999999999993" customHeight="1">
      <c r="A10" s="332" t="s">
        <v>464</v>
      </c>
      <c r="B10" s="333" t="s">
        <v>33</v>
      </c>
      <c r="C10" s="334">
        <v>3</v>
      </c>
      <c r="D10" s="334">
        <v>4</v>
      </c>
      <c r="E10" s="335">
        <v>5</v>
      </c>
      <c r="F10" s="335">
        <v>6</v>
      </c>
      <c r="G10" s="334">
        <v>7</v>
      </c>
      <c r="H10" s="335">
        <v>8</v>
      </c>
    </row>
    <row r="11" spans="1:8" ht="24" customHeight="1">
      <c r="A11" s="337" t="s">
        <v>487</v>
      </c>
      <c r="B11" s="461">
        <v>325428002</v>
      </c>
      <c r="C11" s="462">
        <v>295020918.24370003</v>
      </c>
      <c r="D11" s="338">
        <v>355705405</v>
      </c>
      <c r="E11" s="456">
        <v>309414000.09971994</v>
      </c>
      <c r="F11" s="471">
        <v>0.90656279247813476</v>
      </c>
      <c r="G11" s="458">
        <v>0.86986027130996213</v>
      </c>
      <c r="H11" s="459">
        <v>1.0487866485593764</v>
      </c>
    </row>
    <row r="12" spans="1:8" ht="24" customHeight="1">
      <c r="A12" s="337" t="s">
        <v>488</v>
      </c>
      <c r="B12" s="463">
        <v>384773502</v>
      </c>
      <c r="C12" s="457">
        <v>292351607.80003005</v>
      </c>
      <c r="D12" s="338">
        <v>397197405</v>
      </c>
      <c r="E12" s="338">
        <v>302937688.94657999</v>
      </c>
      <c r="F12" s="471">
        <v>0.75980182180016664</v>
      </c>
      <c r="G12" s="458">
        <v>0.76268798620821798</v>
      </c>
      <c r="H12" s="459">
        <v>1.0362101006599933</v>
      </c>
    </row>
    <row r="13" spans="1:8" ht="24" customHeight="1">
      <c r="A13" s="337" t="s">
        <v>489</v>
      </c>
      <c r="B13" s="338">
        <v>-59345500</v>
      </c>
      <c r="C13" s="338">
        <v>2669310.4436699748</v>
      </c>
      <c r="D13" s="338">
        <v>-41492000</v>
      </c>
      <c r="E13" s="338">
        <v>6476311.1531399488</v>
      </c>
      <c r="F13" s="471"/>
      <c r="G13" s="458"/>
      <c r="H13" s="459">
        <v>2.4262112968155982</v>
      </c>
    </row>
    <row r="14" spans="1:8" ht="24" customHeight="1">
      <c r="A14" s="337" t="s">
        <v>490</v>
      </c>
      <c r="B14" s="338"/>
      <c r="C14" s="464" t="s">
        <v>4</v>
      </c>
      <c r="D14" s="338"/>
      <c r="E14" s="338"/>
      <c r="F14" s="471"/>
      <c r="G14" s="458"/>
      <c r="H14" s="459"/>
    </row>
    <row r="15" spans="1:8" ht="15" customHeight="1">
      <c r="A15" s="337" t="s">
        <v>491</v>
      </c>
      <c r="B15" s="338" t="s">
        <v>4</v>
      </c>
      <c r="C15" s="452"/>
      <c r="D15" s="338"/>
      <c r="E15" s="338">
        <v>5763936.5532600004</v>
      </c>
      <c r="F15" s="471"/>
      <c r="G15" s="458"/>
      <c r="H15" s="459"/>
    </row>
    <row r="16" spans="1:8" ht="24" customHeight="1">
      <c r="A16" s="337" t="s">
        <v>492</v>
      </c>
      <c r="B16" s="338">
        <v>-9634492</v>
      </c>
      <c r="C16" s="452">
        <v>51021.938880001071</v>
      </c>
      <c r="D16" s="338">
        <v>-15460158</v>
      </c>
      <c r="E16" s="338">
        <v>-3205664.860669998</v>
      </c>
      <c r="F16" s="471"/>
      <c r="G16" s="458">
        <v>0.20735007110988116</v>
      </c>
      <c r="H16" s="720"/>
    </row>
    <row r="17" spans="1:9" ht="24" customHeight="1">
      <c r="A17" s="337" t="s">
        <v>493</v>
      </c>
      <c r="B17" s="464">
        <v>68979992</v>
      </c>
      <c r="C17" s="464">
        <v>-2669310.4436699916</v>
      </c>
      <c r="D17" s="464">
        <v>56952158</v>
      </c>
      <c r="E17" s="464">
        <v>-712374.59987997403</v>
      </c>
      <c r="F17" s="471"/>
      <c r="G17" s="458"/>
      <c r="H17" s="459">
        <v>0.26687588982738997</v>
      </c>
    </row>
    <row r="18" spans="1:9" ht="24" customHeight="1">
      <c r="A18" s="337" t="s">
        <v>494</v>
      </c>
      <c r="B18" s="457">
        <v>58292240</v>
      </c>
      <c r="C18" s="457">
        <v>4220403.9345600083</v>
      </c>
      <c r="D18" s="463">
        <v>52843344</v>
      </c>
      <c r="E18" s="463">
        <v>1992003.4056500262</v>
      </c>
      <c r="F18" s="471">
        <v>7.2400784985445887E-2</v>
      </c>
      <c r="G18" s="458">
        <v>3.7696391917400728E-2</v>
      </c>
      <c r="H18" s="459">
        <v>0.47199354292557766</v>
      </c>
    </row>
    <row r="19" spans="1:9" ht="24" customHeight="1">
      <c r="A19" s="337" t="s">
        <v>495</v>
      </c>
      <c r="B19" s="457">
        <v>10687752</v>
      </c>
      <c r="C19" s="457">
        <v>-6889714.3782299999</v>
      </c>
      <c r="D19" s="463">
        <v>4108814</v>
      </c>
      <c r="E19" s="463">
        <v>-2704378.0055300002</v>
      </c>
      <c r="F19" s="471"/>
      <c r="G19" s="458"/>
      <c r="H19" s="459">
        <v>0.39252396501010939</v>
      </c>
    </row>
    <row r="20" spans="1:9" ht="8.1" customHeight="1">
      <c r="A20" s="339"/>
      <c r="B20" s="465" t="s">
        <v>4</v>
      </c>
      <c r="C20" s="466"/>
      <c r="D20" s="466" t="s">
        <v>4</v>
      </c>
      <c r="E20" s="467"/>
      <c r="F20" s="468" t="s">
        <v>4</v>
      </c>
      <c r="G20" s="469"/>
      <c r="H20" s="470" t="s">
        <v>4</v>
      </c>
    </row>
    <row r="21" spans="1:9" ht="8.1" customHeight="1">
      <c r="A21" s="340"/>
      <c r="B21" s="341"/>
      <c r="C21" s="341"/>
      <c r="D21" s="341"/>
      <c r="E21" s="342"/>
      <c r="F21" s="342"/>
      <c r="G21" s="342"/>
    </row>
    <row r="22" spans="1:9" s="98" customFormat="1" ht="15.75" customHeight="1">
      <c r="A22" s="1525"/>
      <c r="B22" s="1526"/>
      <c r="C22" s="1526"/>
      <c r="F22" s="97"/>
      <c r="G22" s="97"/>
      <c r="H22" s="97"/>
      <c r="I22" s="97"/>
    </row>
    <row r="24" spans="1:9" ht="24.75" customHeight="1">
      <c r="A24" s="343" t="s">
        <v>4</v>
      </c>
      <c r="B24" s="460"/>
      <c r="C24" s="460"/>
    </row>
    <row r="25" spans="1:9">
      <c r="B25" s="460"/>
      <c r="C25" s="460"/>
    </row>
    <row r="26" spans="1:9">
      <c r="B26" s="460"/>
      <c r="C26" s="460"/>
    </row>
    <row r="27" spans="1:9">
      <c r="B27" s="460"/>
      <c r="C27" s="460"/>
    </row>
    <row r="28" spans="1:9" ht="15">
      <c r="B28" s="419"/>
      <c r="C28" s="420"/>
    </row>
    <row r="29" spans="1:9">
      <c r="B29" s="460"/>
      <c r="C29" s="460"/>
    </row>
    <row r="30" spans="1:9">
      <c r="B30" s="460"/>
      <c r="C30" s="460"/>
    </row>
    <row r="31" spans="1:9">
      <c r="B31" s="460"/>
      <c r="C31" s="460"/>
    </row>
    <row r="32" spans="1:9">
      <c r="B32" s="460"/>
      <c r="C32" s="460"/>
    </row>
  </sheetData>
  <mergeCells count="4">
    <mergeCell ref="B7:C7"/>
    <mergeCell ref="D7:E7"/>
    <mergeCell ref="F7:H7"/>
    <mergeCell ref="A22:C22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2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8"/>
  <sheetViews>
    <sheetView showGridLines="0" showZeros="0" zoomScale="75" zoomScaleNormal="75" zoomScaleSheetLayoutView="50" workbookViewId="0">
      <selection activeCell="K28" sqref="K28"/>
    </sheetView>
  </sheetViews>
  <sheetFormatPr defaultColWidth="7.85546875" defaultRowHeight="15"/>
  <cols>
    <col min="1" max="1" width="104.28515625" style="564" customWidth="1"/>
    <col min="2" max="2" width="16.42578125" style="563" bestFit="1" customWidth="1"/>
    <col min="3" max="3" width="0.85546875" style="564" customWidth="1"/>
    <col min="4" max="4" width="14.140625" style="564" customWidth="1"/>
    <col min="5" max="5" width="2.42578125" style="564" customWidth="1"/>
    <col min="6" max="6" width="14.140625" style="564" bestFit="1" customWidth="1"/>
    <col min="7" max="7" width="2.42578125" style="564" customWidth="1"/>
    <col min="8" max="8" width="14.140625" style="564" customWidth="1"/>
    <col min="9" max="9" width="2.42578125" style="564" customWidth="1"/>
    <col min="10" max="11" width="9.140625" style="564" bestFit="1" customWidth="1"/>
    <col min="12" max="12" width="9.5703125" style="564" customWidth="1"/>
    <col min="13" max="13" width="1.85546875" style="565" bestFit="1" customWidth="1"/>
    <col min="14" max="14" width="20.7109375" style="565" bestFit="1" customWidth="1"/>
    <col min="15" max="15" width="1.42578125" style="565" bestFit="1" customWidth="1"/>
    <col min="16" max="16" width="12.42578125" style="565" customWidth="1"/>
    <col min="17" max="17" width="3.5703125" style="565" customWidth="1"/>
    <col min="18" max="18" width="12.5703125" style="565" customWidth="1"/>
    <col min="19" max="19" width="7.85546875" style="566" customWidth="1"/>
    <col min="20" max="16384" width="7.85546875" style="564"/>
  </cols>
  <sheetData>
    <row r="1" spans="1:19" ht="15.75">
      <c r="A1" s="562" t="s">
        <v>612</v>
      </c>
      <c r="D1" s="562" t="s">
        <v>4</v>
      </c>
    </row>
    <row r="2" spans="1:19" ht="15.75">
      <c r="A2" s="1533" t="s">
        <v>613</v>
      </c>
      <c r="B2" s="1533"/>
      <c r="C2" s="1533"/>
      <c r="D2" s="1533"/>
      <c r="E2" s="1533"/>
      <c r="F2" s="1533"/>
      <c r="G2" s="1533"/>
      <c r="H2" s="1533"/>
      <c r="I2" s="1533"/>
      <c r="J2" s="1533"/>
      <c r="K2" s="1533"/>
      <c r="L2" s="1533"/>
    </row>
    <row r="3" spans="1:19" ht="15.75">
      <c r="A3" s="567"/>
      <c r="B3" s="568"/>
      <c r="C3" s="569"/>
      <c r="D3" s="568"/>
      <c r="E3" s="569"/>
      <c r="F3" s="569"/>
      <c r="G3" s="569"/>
      <c r="H3" s="569"/>
      <c r="I3" s="569"/>
      <c r="J3" s="569"/>
      <c r="K3" s="569"/>
      <c r="L3" s="569"/>
    </row>
    <row r="4" spans="1:19" ht="15.75">
      <c r="A4" s="566"/>
      <c r="B4" s="570" t="s">
        <v>4</v>
      </c>
      <c r="C4" s="571"/>
      <c r="D4" s="572"/>
      <c r="E4" s="566"/>
      <c r="F4" s="566"/>
      <c r="G4" s="566"/>
      <c r="H4" s="566"/>
      <c r="I4" s="566"/>
      <c r="J4" s="566"/>
      <c r="K4" s="573"/>
      <c r="L4" s="719" t="s">
        <v>2</v>
      </c>
    </row>
    <row r="5" spans="1:19" ht="15.75">
      <c r="A5" s="574"/>
      <c r="B5" s="575" t="s">
        <v>236</v>
      </c>
      <c r="C5" s="576"/>
      <c r="D5" s="1534" t="s">
        <v>238</v>
      </c>
      <c r="E5" s="1535"/>
      <c r="F5" s="1535"/>
      <c r="G5" s="1535"/>
      <c r="H5" s="1535"/>
      <c r="I5" s="1536"/>
      <c r="J5" s="1537" t="s">
        <v>457</v>
      </c>
      <c r="K5" s="1538"/>
      <c r="L5" s="1539"/>
    </row>
    <row r="6" spans="1:19" ht="15.75">
      <c r="A6" s="577" t="s">
        <v>3</v>
      </c>
      <c r="B6" s="578" t="s">
        <v>237</v>
      </c>
      <c r="C6" s="576"/>
      <c r="D6" s="579"/>
      <c r="E6" s="580"/>
      <c r="F6" s="579"/>
      <c r="G6" s="580"/>
      <c r="H6" s="579"/>
      <c r="I6" s="580"/>
      <c r="J6" s="581"/>
      <c r="K6" s="582"/>
      <c r="L6" s="582"/>
    </row>
    <row r="7" spans="1:19" ht="20.100000000000001" customHeight="1">
      <c r="A7" s="583"/>
      <c r="B7" s="584" t="s">
        <v>458</v>
      </c>
      <c r="C7" s="585" t="s">
        <v>4</v>
      </c>
      <c r="D7" s="586" t="s">
        <v>459</v>
      </c>
      <c r="E7" s="587"/>
      <c r="F7" s="584" t="s">
        <v>614</v>
      </c>
      <c r="G7" s="588"/>
      <c r="H7" s="584" t="s">
        <v>461</v>
      </c>
      <c r="I7" s="588"/>
      <c r="J7" s="589" t="s">
        <v>242</v>
      </c>
      <c r="K7" s="590" t="s">
        <v>462</v>
      </c>
      <c r="L7" s="590" t="s">
        <v>463</v>
      </c>
    </row>
    <row r="8" spans="1:19" s="596" customFormat="1">
      <c r="A8" s="591">
        <v>1</v>
      </c>
      <c r="B8" s="592">
        <v>2</v>
      </c>
      <c r="C8" s="593"/>
      <c r="D8" s="592">
        <v>3</v>
      </c>
      <c r="E8" s="593"/>
      <c r="F8" s="594">
        <v>4</v>
      </c>
      <c r="G8" s="593"/>
      <c r="H8" s="594">
        <v>5</v>
      </c>
      <c r="I8" s="593"/>
      <c r="J8" s="593">
        <v>6</v>
      </c>
      <c r="K8" s="593">
        <v>7</v>
      </c>
      <c r="L8" s="591">
        <v>8</v>
      </c>
      <c r="M8" s="565"/>
      <c r="N8" s="565"/>
      <c r="O8" s="565"/>
      <c r="P8" s="565"/>
      <c r="Q8" s="565"/>
      <c r="R8" s="565"/>
      <c r="S8" s="595"/>
    </row>
    <row r="9" spans="1:19" s="596" customFormat="1" ht="20.100000000000001" customHeight="1">
      <c r="A9" s="597" t="s">
        <v>615</v>
      </c>
      <c r="B9" s="598">
        <v>355705405</v>
      </c>
      <c r="C9" s="599"/>
      <c r="D9" s="598">
        <v>35191206.236759976</v>
      </c>
      <c r="E9" s="600"/>
      <c r="F9" s="598">
        <v>62020290.262819991</v>
      </c>
      <c r="G9" s="600"/>
      <c r="H9" s="598">
        <v>88469165.334429935</v>
      </c>
      <c r="I9" s="600"/>
      <c r="J9" s="601">
        <v>9.8933571832454936E-2</v>
      </c>
      <c r="K9" s="601">
        <v>0.1743585826670809</v>
      </c>
      <c r="L9" s="601">
        <v>0.2487147063014967</v>
      </c>
      <c r="M9" s="602"/>
      <c r="N9" s="602"/>
      <c r="O9" s="602"/>
      <c r="P9" s="602"/>
      <c r="Q9" s="602"/>
      <c r="R9" s="602"/>
      <c r="S9" s="595"/>
    </row>
    <row r="10" spans="1:19" s="596" customFormat="1" ht="15.75">
      <c r="A10" s="603" t="s">
        <v>616</v>
      </c>
      <c r="B10" s="604" t="s">
        <v>4</v>
      </c>
      <c r="C10" s="605"/>
      <c r="D10" s="606" t="s">
        <v>4</v>
      </c>
      <c r="E10" s="605"/>
      <c r="F10" s="604" t="s">
        <v>4</v>
      </c>
      <c r="G10" s="605"/>
      <c r="H10" s="599" t="s">
        <v>4</v>
      </c>
      <c r="I10" s="607"/>
      <c r="J10" s="608"/>
      <c r="K10" s="608"/>
      <c r="L10" s="608"/>
      <c r="M10" s="602"/>
      <c r="N10" s="602"/>
      <c r="O10" s="602"/>
      <c r="P10" s="602"/>
      <c r="Q10" s="602"/>
      <c r="R10" s="602"/>
      <c r="S10" s="595"/>
    </row>
    <row r="11" spans="1:19" s="596" customFormat="1" ht="20.100000000000001" customHeight="1">
      <c r="A11" s="597" t="s">
        <v>617</v>
      </c>
      <c r="B11" s="604">
        <v>331672637</v>
      </c>
      <c r="C11" s="605"/>
      <c r="D11" s="604">
        <v>33534555.112749994</v>
      </c>
      <c r="E11" s="605"/>
      <c r="F11" s="604">
        <v>58529171.270459995</v>
      </c>
      <c r="G11" s="605"/>
      <c r="H11" s="599">
        <v>82859363.896990001</v>
      </c>
      <c r="I11" s="607"/>
      <c r="J11" s="601">
        <v>0.10110739136056615</v>
      </c>
      <c r="K11" s="601">
        <v>0.17646668654930373</v>
      </c>
      <c r="L11" s="601">
        <v>0.24982273076988862</v>
      </c>
      <c r="M11" s="602"/>
      <c r="N11" s="602"/>
      <c r="O11" s="602"/>
      <c r="P11" s="602"/>
      <c r="Q11" s="602"/>
      <c r="R11" s="602"/>
      <c r="S11" s="595"/>
    </row>
    <row r="12" spans="1:19" s="596" customFormat="1" ht="15.75">
      <c r="A12" s="603" t="s">
        <v>618</v>
      </c>
      <c r="B12" s="604" t="s">
        <v>4</v>
      </c>
      <c r="C12" s="605"/>
      <c r="D12" s="606" t="s">
        <v>4</v>
      </c>
      <c r="E12" s="605"/>
      <c r="F12" s="604" t="s">
        <v>4</v>
      </c>
      <c r="G12" s="605"/>
      <c r="H12" s="599" t="s">
        <v>4</v>
      </c>
      <c r="I12" s="607"/>
      <c r="J12" s="608"/>
      <c r="K12" s="608"/>
      <c r="L12" s="608"/>
      <c r="M12" s="602"/>
      <c r="N12" s="602"/>
      <c r="O12" s="602"/>
      <c r="P12" s="602"/>
      <c r="Q12" s="602"/>
      <c r="R12" s="602"/>
      <c r="S12" s="595"/>
    </row>
    <row r="13" spans="1:19" s="596" customFormat="1">
      <c r="A13" s="609" t="s">
        <v>619</v>
      </c>
      <c r="B13" s="606">
        <v>166000000</v>
      </c>
      <c r="C13" s="610"/>
      <c r="D13" s="606">
        <v>18272695.767939996</v>
      </c>
      <c r="E13" s="610"/>
      <c r="F13" s="606">
        <v>31311548.283469994</v>
      </c>
      <c r="G13" s="610"/>
      <c r="H13" s="611">
        <v>42623432.84849</v>
      </c>
      <c r="I13" s="612"/>
      <c r="J13" s="613">
        <v>0.11007648052975902</v>
      </c>
      <c r="K13" s="613">
        <v>0.18862378484018069</v>
      </c>
      <c r="L13" s="613">
        <v>0.25676766776198795</v>
      </c>
      <c r="M13" s="602"/>
      <c r="N13" s="602"/>
      <c r="O13" s="602"/>
      <c r="P13" s="602"/>
      <c r="Q13" s="602"/>
      <c r="R13" s="602"/>
      <c r="S13" s="595"/>
    </row>
    <row r="14" spans="1:19" s="596" customFormat="1">
      <c r="A14" s="609" t="s">
        <v>620</v>
      </c>
      <c r="B14" s="606">
        <v>70000000</v>
      </c>
      <c r="C14" s="610"/>
      <c r="D14" s="606">
        <v>5840062.73245</v>
      </c>
      <c r="E14" s="610"/>
      <c r="F14" s="606">
        <v>10762271.98418</v>
      </c>
      <c r="G14" s="610"/>
      <c r="H14" s="611">
        <v>16071512.378619999</v>
      </c>
      <c r="I14" s="612"/>
      <c r="J14" s="613">
        <v>8.3429467606428567E-2</v>
      </c>
      <c r="K14" s="613">
        <v>0.15374674263114285</v>
      </c>
      <c r="L14" s="613">
        <v>0.22959303398028569</v>
      </c>
      <c r="M14" s="602"/>
      <c r="N14" s="602"/>
      <c r="O14" s="602"/>
      <c r="P14" s="602"/>
      <c r="Q14" s="602"/>
      <c r="R14" s="602"/>
      <c r="S14" s="595"/>
    </row>
    <row r="15" spans="1:19" s="596" customFormat="1">
      <c r="A15" s="614" t="s">
        <v>621</v>
      </c>
      <c r="B15" s="606" t="s">
        <v>4</v>
      </c>
      <c r="C15" s="610"/>
      <c r="D15" s="606" t="s">
        <v>4</v>
      </c>
      <c r="E15" s="610"/>
      <c r="F15" s="606" t="s">
        <v>4</v>
      </c>
      <c r="G15" s="610"/>
      <c r="H15" s="611" t="s">
        <v>4</v>
      </c>
      <c r="I15" s="612"/>
      <c r="J15" s="615"/>
      <c r="K15" s="615"/>
      <c r="L15" s="615"/>
      <c r="M15" s="602"/>
      <c r="N15" s="602"/>
      <c r="O15" s="602"/>
      <c r="P15" s="602"/>
      <c r="Q15" s="602"/>
      <c r="R15" s="602"/>
      <c r="S15" s="595"/>
    </row>
    <row r="16" spans="1:19" s="596" customFormat="1">
      <c r="A16" s="609" t="s">
        <v>622</v>
      </c>
      <c r="B16" s="606">
        <v>4428546</v>
      </c>
      <c r="C16" s="610"/>
      <c r="D16" s="606">
        <v>342146.80714999995</v>
      </c>
      <c r="E16" s="610"/>
      <c r="F16" s="606">
        <v>674610.51642</v>
      </c>
      <c r="G16" s="610"/>
      <c r="H16" s="611">
        <v>1061938.90472</v>
      </c>
      <c r="I16" s="612"/>
      <c r="J16" s="613">
        <v>7.7259400071716527E-2</v>
      </c>
      <c r="K16" s="613">
        <v>0.15233228161568155</v>
      </c>
      <c r="L16" s="613">
        <v>0.23979403278638181</v>
      </c>
      <c r="M16" s="602"/>
      <c r="N16" s="602"/>
      <c r="O16" s="602"/>
      <c r="P16" s="602"/>
      <c r="Q16" s="602"/>
      <c r="R16" s="602"/>
      <c r="S16" s="595"/>
    </row>
    <row r="17" spans="1:19" s="596" customFormat="1">
      <c r="A17" s="609" t="s">
        <v>623</v>
      </c>
      <c r="B17" s="606">
        <v>64959285</v>
      </c>
      <c r="C17" s="610"/>
      <c r="D17" s="606">
        <v>5468971.2484099995</v>
      </c>
      <c r="E17" s="610"/>
      <c r="F17" s="606">
        <v>10047731.8147</v>
      </c>
      <c r="G17" s="610"/>
      <c r="H17" s="611">
        <v>14950642.62816</v>
      </c>
      <c r="I17" s="612"/>
      <c r="J17" s="613">
        <v>8.41907549999973E-2</v>
      </c>
      <c r="K17" s="613">
        <v>0.15467737698621528</v>
      </c>
      <c r="L17" s="613">
        <v>0.2301540515441326</v>
      </c>
      <c r="M17" s="602"/>
      <c r="N17" s="602"/>
      <c r="O17" s="602"/>
      <c r="P17" s="602"/>
      <c r="Q17" s="602"/>
      <c r="R17" s="602"/>
      <c r="S17" s="595"/>
    </row>
    <row r="18" spans="1:19" s="596" customFormat="1">
      <c r="A18" s="609" t="s">
        <v>624</v>
      </c>
      <c r="B18" s="606">
        <v>612169</v>
      </c>
      <c r="C18" s="610"/>
      <c r="D18" s="606">
        <v>28944.676889999995</v>
      </c>
      <c r="E18" s="610"/>
      <c r="F18" s="606">
        <v>39929.653059999997</v>
      </c>
      <c r="G18" s="610"/>
      <c r="H18" s="611">
        <v>58930.845739999997</v>
      </c>
      <c r="I18" s="612"/>
      <c r="J18" s="613">
        <v>4.7282166999635715E-2</v>
      </c>
      <c r="K18" s="613">
        <v>6.5226519245502462E-2</v>
      </c>
      <c r="L18" s="613">
        <v>9.6265648440218302E-2</v>
      </c>
      <c r="M18" s="602"/>
      <c r="N18" s="602"/>
      <c r="O18" s="602"/>
      <c r="P18" s="602"/>
      <c r="Q18" s="602"/>
      <c r="R18" s="602"/>
      <c r="S18" s="595"/>
    </row>
    <row r="19" spans="1:19" s="596" customFormat="1">
      <c r="A19" s="609" t="s">
        <v>625</v>
      </c>
      <c r="B19" s="606">
        <v>1913982</v>
      </c>
      <c r="C19" s="610"/>
      <c r="D19" s="606">
        <v>151863.43250999998</v>
      </c>
      <c r="E19" s="610"/>
      <c r="F19" s="606">
        <v>302346.68001000001</v>
      </c>
      <c r="G19" s="610"/>
      <c r="H19" s="611">
        <v>452381.66175000003</v>
      </c>
      <c r="I19" s="612"/>
      <c r="J19" s="613">
        <v>7.934423234387783E-2</v>
      </c>
      <c r="K19" s="613">
        <v>0.15796735810995088</v>
      </c>
      <c r="L19" s="613">
        <v>0.23635627803709755</v>
      </c>
      <c r="M19" s="602"/>
      <c r="N19" s="602"/>
      <c r="O19" s="602"/>
      <c r="P19" s="602"/>
      <c r="Q19" s="602"/>
      <c r="R19" s="602"/>
      <c r="S19" s="595"/>
    </row>
    <row r="20" spans="1:19" s="596" customFormat="1">
      <c r="A20" s="609" t="s">
        <v>626</v>
      </c>
      <c r="B20" s="606">
        <v>32400000</v>
      </c>
      <c r="C20" s="610"/>
      <c r="D20" s="606">
        <v>3118491.2568899984</v>
      </c>
      <c r="E20" s="610"/>
      <c r="F20" s="606">
        <v>5585911.8040899979</v>
      </c>
      <c r="G20" s="610"/>
      <c r="H20" s="611">
        <v>9365033.0877900049</v>
      </c>
      <c r="I20" s="612"/>
      <c r="J20" s="613">
        <v>9.6249730150925875E-2</v>
      </c>
      <c r="K20" s="613">
        <v>0.1724046853114197</v>
      </c>
      <c r="L20" s="613">
        <v>0.28904423110462979</v>
      </c>
      <c r="M20" s="602"/>
      <c r="N20" s="602"/>
      <c r="O20" s="602"/>
      <c r="P20" s="602"/>
      <c r="Q20" s="602"/>
      <c r="R20" s="602"/>
      <c r="S20" s="595"/>
    </row>
    <row r="21" spans="1:19" s="596" customFormat="1">
      <c r="A21" s="614" t="s">
        <v>627</v>
      </c>
      <c r="B21" s="606" t="s">
        <v>4</v>
      </c>
      <c r="C21" s="610"/>
      <c r="D21" s="606" t="s">
        <v>4</v>
      </c>
      <c r="E21" s="610"/>
      <c r="F21" s="606" t="s">
        <v>4</v>
      </c>
      <c r="G21" s="610"/>
      <c r="H21" s="611" t="s">
        <v>4</v>
      </c>
      <c r="I21" s="612"/>
      <c r="J21" s="613"/>
      <c r="K21" s="613"/>
      <c r="L21" s="613"/>
      <c r="M21" s="602"/>
      <c r="N21" s="602"/>
      <c r="O21" s="602"/>
      <c r="P21" s="602"/>
      <c r="Q21" s="602"/>
      <c r="R21" s="602"/>
      <c r="S21" s="595"/>
    </row>
    <row r="22" spans="1:19" s="596" customFormat="1">
      <c r="A22" s="609" t="s">
        <v>628</v>
      </c>
      <c r="B22" s="606">
        <v>15800</v>
      </c>
      <c r="C22" s="610"/>
      <c r="D22" s="606">
        <v>124.92700000000001</v>
      </c>
      <c r="E22" s="610"/>
      <c r="F22" s="606">
        <v>28.780999999999999</v>
      </c>
      <c r="G22" s="610"/>
      <c r="H22" s="611">
        <v>28.780999999999999</v>
      </c>
      <c r="I22" s="612"/>
      <c r="J22" s="613">
        <v>7.9067721518987343E-3</v>
      </c>
      <c r="K22" s="613">
        <v>1.8215822784810125E-3</v>
      </c>
      <c r="L22" s="613">
        <v>1.8215822784810125E-3</v>
      </c>
      <c r="M22" s="602"/>
      <c r="N22" s="602"/>
      <c r="O22" s="602"/>
      <c r="P22" s="602"/>
      <c r="Q22" s="602"/>
      <c r="R22" s="602"/>
      <c r="S22" s="595"/>
    </row>
    <row r="23" spans="1:19" s="596" customFormat="1">
      <c r="A23" s="609" t="s">
        <v>629</v>
      </c>
      <c r="B23" s="606">
        <v>55500000</v>
      </c>
      <c r="C23" s="610"/>
      <c r="D23" s="606">
        <v>5647346.2108699996</v>
      </c>
      <c r="E23" s="610"/>
      <c r="F23" s="606">
        <v>9540443.2673399989</v>
      </c>
      <c r="G23" s="610"/>
      <c r="H23" s="611">
        <v>12820566.70576</v>
      </c>
      <c r="I23" s="612"/>
      <c r="J23" s="613">
        <v>0.10175398578144143</v>
      </c>
      <c r="K23" s="613">
        <v>0.1718998786908108</v>
      </c>
      <c r="L23" s="613">
        <v>0.2310012019055856</v>
      </c>
      <c r="M23" s="602"/>
      <c r="N23" s="602"/>
      <c r="O23" s="602"/>
      <c r="P23" s="602"/>
      <c r="Q23" s="602"/>
      <c r="R23" s="602"/>
      <c r="S23" s="595"/>
    </row>
    <row r="24" spans="1:19" s="596" customFormat="1">
      <c r="A24" s="614" t="s">
        <v>621</v>
      </c>
      <c r="B24" s="606" t="s">
        <v>4</v>
      </c>
      <c r="C24" s="610"/>
      <c r="D24" s="606" t="s">
        <v>4</v>
      </c>
      <c r="E24" s="610"/>
      <c r="F24" s="606" t="s">
        <v>4</v>
      </c>
      <c r="G24" s="610"/>
      <c r="H24" s="611" t="s">
        <v>4</v>
      </c>
      <c r="I24" s="612"/>
      <c r="J24" s="615"/>
      <c r="K24" s="615"/>
      <c r="L24" s="615"/>
      <c r="M24" s="602"/>
      <c r="N24" s="602"/>
      <c r="O24" s="602"/>
      <c r="P24" s="602"/>
      <c r="Q24" s="602"/>
      <c r="R24" s="602"/>
      <c r="S24" s="595"/>
    </row>
    <row r="25" spans="1:19" s="596" customFormat="1">
      <c r="A25" s="609" t="s">
        <v>630</v>
      </c>
      <c r="B25" s="606">
        <v>46384000</v>
      </c>
      <c r="C25" s="610"/>
      <c r="D25" s="606">
        <v>4912549.6636099992</v>
      </c>
      <c r="E25" s="610"/>
      <c r="F25" s="606">
        <v>8150424.4796899986</v>
      </c>
      <c r="G25" s="610"/>
      <c r="H25" s="611">
        <v>10790616.09007</v>
      </c>
      <c r="I25" s="612"/>
      <c r="J25" s="613">
        <v>0.10591043600400998</v>
      </c>
      <c r="K25" s="613">
        <v>0.17571629181808379</v>
      </c>
      <c r="L25" s="613">
        <v>0.23263660076901518</v>
      </c>
      <c r="M25" s="602"/>
      <c r="N25" s="602"/>
      <c r="O25" s="602"/>
      <c r="P25" s="602"/>
      <c r="Q25" s="602"/>
      <c r="R25" s="602"/>
      <c r="S25" s="595"/>
    </row>
    <row r="26" spans="1:19" s="596" customFormat="1">
      <c r="A26" s="609" t="s">
        <v>631</v>
      </c>
      <c r="B26" s="606">
        <v>9114000</v>
      </c>
      <c r="C26" s="610"/>
      <c r="D26" s="606">
        <v>734282.80520000006</v>
      </c>
      <c r="E26" s="610"/>
      <c r="F26" s="606">
        <v>1389505.04559</v>
      </c>
      <c r="G26" s="610"/>
      <c r="H26" s="611">
        <v>2029436.7920400002</v>
      </c>
      <c r="I26" s="612"/>
      <c r="J26" s="613">
        <v>8.0566469738863292E-2</v>
      </c>
      <c r="K26" s="613">
        <v>0.15245831090520079</v>
      </c>
      <c r="L26" s="613">
        <v>0.22267245907834105</v>
      </c>
      <c r="M26" s="602"/>
      <c r="N26" s="602"/>
      <c r="O26" s="602"/>
      <c r="P26" s="602"/>
      <c r="Q26" s="602"/>
      <c r="R26" s="602"/>
      <c r="S26" s="595"/>
    </row>
    <row r="27" spans="1:19" s="596" customFormat="1">
      <c r="A27" s="609" t="s">
        <v>632</v>
      </c>
      <c r="B27" s="606">
        <v>2000</v>
      </c>
      <c r="C27" s="610"/>
      <c r="D27" s="606">
        <v>513.74206000000004</v>
      </c>
      <c r="E27" s="610"/>
      <c r="F27" s="606">
        <v>513.74206000000004</v>
      </c>
      <c r="G27" s="610"/>
      <c r="H27" s="611">
        <v>513.82365000000004</v>
      </c>
      <c r="I27" s="612"/>
      <c r="J27" s="613">
        <v>0.25687103</v>
      </c>
      <c r="K27" s="613">
        <v>0.25687103</v>
      </c>
      <c r="L27" s="613">
        <v>0.25691182500000004</v>
      </c>
      <c r="M27" s="602"/>
      <c r="N27" s="602"/>
      <c r="O27" s="602"/>
      <c r="P27" s="602"/>
      <c r="Q27" s="602"/>
      <c r="R27" s="602"/>
      <c r="S27" s="595"/>
    </row>
    <row r="28" spans="1:19" s="596" customFormat="1">
      <c r="A28" s="609" t="s">
        <v>633</v>
      </c>
      <c r="B28" s="606">
        <v>1290000</v>
      </c>
      <c r="C28" s="610"/>
      <c r="D28" s="606">
        <v>128424.76700000001</v>
      </c>
      <c r="E28" s="610"/>
      <c r="F28" s="606">
        <v>281505.91399999999</v>
      </c>
      <c r="G28" s="610"/>
      <c r="H28" s="611">
        <v>413338.14600000001</v>
      </c>
      <c r="I28" s="612"/>
      <c r="J28" s="613">
        <v>9.9554082945736436E-2</v>
      </c>
      <c r="K28" s="613">
        <v>0.21822163875968992</v>
      </c>
      <c r="L28" s="613">
        <v>0.3204171674418605</v>
      </c>
      <c r="M28" s="602"/>
      <c r="N28" s="602"/>
      <c r="O28" s="602"/>
      <c r="P28" s="602"/>
      <c r="Q28" s="602"/>
      <c r="R28" s="602"/>
      <c r="S28" s="595"/>
    </row>
    <row r="29" spans="1:19" s="596" customFormat="1">
      <c r="A29" s="609" t="s">
        <v>634</v>
      </c>
      <c r="B29" s="606">
        <v>4568655</v>
      </c>
      <c r="C29" s="610"/>
      <c r="D29" s="606">
        <v>375670.88205000001</v>
      </c>
      <c r="E29" s="610"/>
      <c r="F29" s="606">
        <v>745138.8820499999</v>
      </c>
      <c r="G29" s="610"/>
      <c r="H29" s="611">
        <v>1112951.5810499999</v>
      </c>
      <c r="I29" s="612"/>
      <c r="J29" s="613">
        <v>8.2227894653897043E-2</v>
      </c>
      <c r="K29" s="613">
        <v>0.1630980851147657</v>
      </c>
      <c r="L29" s="613">
        <v>0.24360595865741666</v>
      </c>
      <c r="M29" s="602"/>
      <c r="N29" s="602"/>
      <c r="O29" s="602"/>
      <c r="P29" s="602"/>
      <c r="Q29" s="602"/>
      <c r="R29" s="602"/>
      <c r="S29" s="595"/>
    </row>
    <row r="30" spans="1:19" s="596" customFormat="1">
      <c r="A30" s="609" t="s">
        <v>635</v>
      </c>
      <c r="B30" s="606"/>
      <c r="C30" s="610"/>
      <c r="D30" s="606">
        <v>4.9000000000000002E-2</v>
      </c>
      <c r="E30" s="610"/>
      <c r="F30" s="606">
        <v>7.2999999999999995E-2</v>
      </c>
      <c r="G30" s="610"/>
      <c r="H30" s="611">
        <v>9.5000000000000001E-2</v>
      </c>
      <c r="I30" s="612"/>
      <c r="J30" s="613"/>
      <c r="K30" s="613"/>
      <c r="L30" s="613"/>
      <c r="M30" s="602"/>
      <c r="N30" s="602"/>
      <c r="O30" s="602"/>
      <c r="P30" s="602"/>
      <c r="Q30" s="602"/>
      <c r="R30" s="602"/>
      <c r="S30" s="595"/>
    </row>
    <row r="31" spans="1:19" s="596" customFormat="1">
      <c r="A31" s="609" t="s">
        <v>636</v>
      </c>
      <c r="B31" s="616"/>
      <c r="C31" s="610"/>
      <c r="D31" s="606">
        <v>1.4039999999999999E-2</v>
      </c>
      <c r="E31" s="610"/>
      <c r="F31" s="606">
        <v>4.38232</v>
      </c>
      <c r="G31" s="610"/>
      <c r="H31" s="611">
        <v>144.81553</v>
      </c>
      <c r="I31" s="612"/>
      <c r="J31" s="613"/>
      <c r="K31" s="613"/>
      <c r="L31" s="613"/>
      <c r="M31" s="602"/>
      <c r="N31" s="602"/>
      <c r="O31" s="602"/>
      <c r="P31" s="602"/>
      <c r="Q31" s="602"/>
      <c r="R31" s="602"/>
      <c r="S31" s="595"/>
    </row>
    <row r="32" spans="1:19" s="596" customFormat="1">
      <c r="A32" s="617" t="s">
        <v>637</v>
      </c>
      <c r="B32" s="616"/>
      <c r="C32" s="610"/>
      <c r="D32" s="606"/>
      <c r="E32" s="610"/>
      <c r="F32" s="606"/>
      <c r="G32" s="610"/>
      <c r="H32" s="611">
        <v>2.577</v>
      </c>
      <c r="I32" s="612"/>
      <c r="J32" s="613"/>
      <c r="K32" s="613"/>
      <c r="L32" s="613"/>
      <c r="M32" s="602"/>
      <c r="N32" s="602"/>
      <c r="O32" s="602"/>
      <c r="P32" s="602"/>
      <c r="Q32" s="602"/>
      <c r="R32" s="602"/>
      <c r="S32" s="595"/>
    </row>
    <row r="33" spans="1:19" s="596" customFormat="1" ht="20.100000000000001" customHeight="1">
      <c r="A33" s="597" t="s">
        <v>638</v>
      </c>
      <c r="B33" s="604">
        <v>21908680</v>
      </c>
      <c r="C33" s="605"/>
      <c r="D33" s="604">
        <v>1636688.5347599869</v>
      </c>
      <c r="E33" s="605"/>
      <c r="F33" s="604">
        <v>3461626.4460200006</v>
      </c>
      <c r="G33" s="605"/>
      <c r="H33" s="599">
        <v>5571001.9974799259</v>
      </c>
      <c r="I33" s="607"/>
      <c r="J33" s="601">
        <v>7.4705027174616953E-2</v>
      </c>
      <c r="K33" s="601">
        <v>0.15800251069530435</v>
      </c>
      <c r="L33" s="601">
        <v>0.25428286859271876</v>
      </c>
      <c r="M33" s="602"/>
      <c r="N33" s="602"/>
      <c r="O33" s="602"/>
      <c r="P33" s="602"/>
      <c r="Q33" s="602"/>
      <c r="R33" s="602"/>
      <c r="S33" s="595"/>
    </row>
    <row r="34" spans="1:19" s="596" customFormat="1" ht="15.75">
      <c r="A34" s="603" t="s">
        <v>618</v>
      </c>
      <c r="B34" s="606" t="s">
        <v>4</v>
      </c>
      <c r="C34" s="610"/>
      <c r="D34" s="606" t="s">
        <v>4</v>
      </c>
      <c r="E34" s="610"/>
      <c r="F34" s="604" t="s">
        <v>4</v>
      </c>
      <c r="G34" s="610"/>
      <c r="H34" s="611" t="s">
        <v>4</v>
      </c>
      <c r="I34" s="612"/>
      <c r="J34" s="615"/>
      <c r="K34" s="615"/>
      <c r="L34" s="615"/>
      <c r="M34" s="602"/>
      <c r="N34" s="602"/>
      <c r="O34" s="602"/>
      <c r="P34" s="602"/>
      <c r="Q34" s="602"/>
      <c r="R34" s="602"/>
      <c r="S34" s="595"/>
    </row>
    <row r="35" spans="1:19" s="596" customFormat="1">
      <c r="A35" s="609" t="s">
        <v>639</v>
      </c>
      <c r="B35" s="606">
        <v>2247987</v>
      </c>
      <c r="C35" s="618"/>
      <c r="D35" s="606">
        <v>96277.988939999996</v>
      </c>
      <c r="E35" s="618"/>
      <c r="F35" s="606">
        <v>105264.07799999999</v>
      </c>
      <c r="G35" s="618"/>
      <c r="H35" s="611">
        <v>135800.49197</v>
      </c>
      <c r="I35" s="619"/>
      <c r="J35" s="613">
        <v>4.2828534568927663E-2</v>
      </c>
      <c r="K35" s="613">
        <v>4.6825928263820031E-2</v>
      </c>
      <c r="L35" s="613">
        <v>6.0409820861953387E-2</v>
      </c>
      <c r="M35" s="602"/>
      <c r="N35" s="602"/>
      <c r="O35" s="602"/>
      <c r="P35" s="602"/>
      <c r="Q35" s="602"/>
      <c r="R35" s="602"/>
      <c r="S35" s="595"/>
    </row>
    <row r="36" spans="1:19" s="596" customFormat="1">
      <c r="A36" s="614" t="s">
        <v>640</v>
      </c>
      <c r="B36" s="606" t="s">
        <v>4</v>
      </c>
      <c r="C36" s="610"/>
      <c r="D36" s="606" t="s">
        <v>4</v>
      </c>
      <c r="E36" s="610"/>
      <c r="F36" s="606" t="s">
        <v>4</v>
      </c>
      <c r="G36" s="610"/>
      <c r="H36" s="611" t="s">
        <v>4</v>
      </c>
      <c r="I36" s="612"/>
      <c r="J36" s="615"/>
      <c r="K36" s="615"/>
      <c r="L36" s="615"/>
      <c r="M36" s="602"/>
      <c r="N36" s="602"/>
      <c r="O36" s="602"/>
      <c r="P36" s="602"/>
      <c r="Q36" s="602"/>
      <c r="R36" s="602"/>
      <c r="S36" s="595"/>
    </row>
    <row r="37" spans="1:19" s="596" customFormat="1">
      <c r="A37" s="620" t="s">
        <v>641</v>
      </c>
      <c r="B37" s="606">
        <v>1997987</v>
      </c>
      <c r="C37" s="610"/>
      <c r="D37" s="606">
        <v>0</v>
      </c>
      <c r="E37" s="610"/>
      <c r="F37" s="606">
        <v>0</v>
      </c>
      <c r="G37" s="610"/>
      <c r="H37" s="611">
        <v>133.04196999999999</v>
      </c>
      <c r="I37" s="612"/>
      <c r="J37" s="613">
        <v>0</v>
      </c>
      <c r="K37" s="613">
        <v>0</v>
      </c>
      <c r="L37" s="613">
        <v>6.6588005827865744E-5</v>
      </c>
      <c r="M37" s="602"/>
      <c r="N37" s="602"/>
      <c r="O37" s="602"/>
      <c r="P37" s="602"/>
      <c r="Q37" s="602"/>
      <c r="R37" s="602"/>
      <c r="S37" s="595"/>
    </row>
    <row r="38" spans="1:19" s="596" customFormat="1">
      <c r="A38" s="620" t="s">
        <v>642</v>
      </c>
      <c r="B38" s="606">
        <v>250000</v>
      </c>
      <c r="C38" s="610"/>
      <c r="D38" s="606">
        <v>96277.988939999996</v>
      </c>
      <c r="E38" s="610"/>
      <c r="F38" s="606">
        <v>105264.07799999999</v>
      </c>
      <c r="G38" s="610"/>
      <c r="H38" s="611">
        <v>135667.45000000001</v>
      </c>
      <c r="I38" s="612"/>
      <c r="J38" s="613">
        <v>0.38511195575999996</v>
      </c>
      <c r="K38" s="613">
        <v>0.42105631199999999</v>
      </c>
      <c r="L38" s="613">
        <v>0.54266980000000009</v>
      </c>
      <c r="M38" s="602"/>
      <c r="N38" s="602"/>
      <c r="O38" s="602"/>
      <c r="P38" s="602"/>
      <c r="Q38" s="602"/>
      <c r="R38" s="602"/>
      <c r="S38" s="595"/>
    </row>
    <row r="39" spans="1:19" s="602" customFormat="1">
      <c r="A39" s="609" t="s">
        <v>643</v>
      </c>
      <c r="B39" s="606">
        <v>3787000</v>
      </c>
      <c r="C39" s="610"/>
      <c r="D39" s="606">
        <v>300473.02273999999</v>
      </c>
      <c r="E39" s="610"/>
      <c r="F39" s="606">
        <v>620201.38157000009</v>
      </c>
      <c r="G39" s="610"/>
      <c r="H39" s="611">
        <v>943486.65889999992</v>
      </c>
      <c r="I39" s="612"/>
      <c r="J39" s="613">
        <v>7.9343285645629785E-2</v>
      </c>
      <c r="K39" s="613">
        <v>0.16377115964351732</v>
      </c>
      <c r="L39" s="613">
        <v>0.24913827803010297</v>
      </c>
      <c r="S39" s="595"/>
    </row>
    <row r="40" spans="1:19" s="602" customFormat="1">
      <c r="A40" s="609" t="s">
        <v>644</v>
      </c>
      <c r="B40" s="606">
        <v>13611334</v>
      </c>
      <c r="C40" s="610"/>
      <c r="D40" s="606">
        <v>1050549.9631499867</v>
      </c>
      <c r="E40" s="610"/>
      <c r="F40" s="606">
        <v>2358169.5221200003</v>
      </c>
      <c r="G40" s="610"/>
      <c r="H40" s="611">
        <v>3926061.0529299257</v>
      </c>
      <c r="I40" s="612"/>
      <c r="J40" s="613">
        <v>7.7181998704167185E-2</v>
      </c>
      <c r="K40" s="613">
        <v>0.173250433948649</v>
      </c>
      <c r="L40" s="613">
        <v>0.28844057848627663</v>
      </c>
      <c r="S40" s="595"/>
    </row>
    <row r="41" spans="1:19" s="602" customFormat="1">
      <c r="A41" s="609" t="s">
        <v>645</v>
      </c>
      <c r="B41" s="606">
        <v>2262359</v>
      </c>
      <c r="C41" s="610"/>
      <c r="D41" s="606">
        <v>189387.55993000002</v>
      </c>
      <c r="E41" s="610"/>
      <c r="F41" s="606">
        <v>377991.46432999999</v>
      </c>
      <c r="G41" s="610"/>
      <c r="H41" s="611">
        <v>565653.79368000012</v>
      </c>
      <c r="I41" s="612"/>
      <c r="J41" s="613">
        <v>8.3712425804215868E-2</v>
      </c>
      <c r="K41" s="613">
        <v>0.1670784629362537</v>
      </c>
      <c r="L41" s="613">
        <v>0.25002830836308476</v>
      </c>
      <c r="S41" s="595"/>
    </row>
    <row r="42" spans="1:19" s="602" customFormat="1" ht="20.100000000000001" customHeight="1">
      <c r="A42" s="621" t="s">
        <v>646</v>
      </c>
      <c r="B42" s="622">
        <v>2124088</v>
      </c>
      <c r="C42" s="623"/>
      <c r="D42" s="622">
        <v>19962.589250000001</v>
      </c>
      <c r="E42" s="624"/>
      <c r="F42" s="622">
        <v>29492.546340000001</v>
      </c>
      <c r="G42" s="624"/>
      <c r="H42" s="625">
        <v>38799.439960000003</v>
      </c>
      <c r="I42" s="626"/>
      <c r="J42" s="627">
        <v>9.3981931304164424E-3</v>
      </c>
      <c r="K42" s="627">
        <v>1.388480436780397E-2</v>
      </c>
      <c r="L42" s="627">
        <v>1.8266399490039963E-2</v>
      </c>
      <c r="S42" s="595"/>
    </row>
    <row r="43" spans="1:19" s="565" customFormat="1" ht="15.75">
      <c r="A43" s="562" t="s">
        <v>612</v>
      </c>
      <c r="B43" s="563"/>
      <c r="C43" s="564"/>
      <c r="D43" s="562" t="s">
        <v>4</v>
      </c>
      <c r="E43" s="564"/>
      <c r="F43" s="564"/>
      <c r="G43" s="564"/>
      <c r="H43" s="564"/>
      <c r="I43" s="564"/>
      <c r="J43" s="564"/>
      <c r="K43" s="564"/>
      <c r="L43" s="564"/>
    </row>
    <row r="44" spans="1:19" s="565" customFormat="1" ht="15.75">
      <c r="A44" s="1533" t="s">
        <v>613</v>
      </c>
      <c r="B44" s="1533"/>
      <c r="C44" s="1533"/>
      <c r="D44" s="1533"/>
      <c r="E44" s="1533"/>
      <c r="F44" s="1533"/>
      <c r="G44" s="1533"/>
      <c r="H44" s="1533"/>
      <c r="I44" s="1533"/>
      <c r="J44" s="1533"/>
      <c r="K44" s="1533"/>
      <c r="L44" s="1533"/>
    </row>
    <row r="45" spans="1:19" s="565" customFormat="1" ht="15.75">
      <c r="A45" s="567"/>
      <c r="B45" s="568"/>
      <c r="C45" s="569"/>
      <c r="D45" s="568"/>
      <c r="E45" s="569"/>
      <c r="F45" s="569"/>
      <c r="G45" s="569"/>
      <c r="H45" s="569"/>
      <c r="I45" s="569"/>
      <c r="J45" s="569"/>
      <c r="K45" s="569"/>
      <c r="L45" s="569"/>
    </row>
    <row r="46" spans="1:19" s="565" customFormat="1" ht="15.75">
      <c r="A46" s="566"/>
      <c r="B46" s="570" t="s">
        <v>4</v>
      </c>
      <c r="C46" s="571"/>
      <c r="D46" s="572"/>
      <c r="E46" s="566"/>
      <c r="F46" s="566"/>
      <c r="G46" s="566"/>
      <c r="H46" s="566"/>
      <c r="I46" s="566"/>
      <c r="J46" s="566"/>
      <c r="K46" s="573"/>
      <c r="L46" s="573" t="s">
        <v>2</v>
      </c>
    </row>
    <row r="47" spans="1:19" s="565" customFormat="1" ht="15.75">
      <c r="A47" s="574"/>
      <c r="B47" s="575" t="s">
        <v>236</v>
      </c>
      <c r="C47" s="576"/>
      <c r="D47" s="1534" t="s">
        <v>238</v>
      </c>
      <c r="E47" s="1535"/>
      <c r="F47" s="1535"/>
      <c r="G47" s="1535"/>
      <c r="H47" s="1535"/>
      <c r="I47" s="1536"/>
      <c r="J47" s="1537" t="s">
        <v>457</v>
      </c>
      <c r="K47" s="1538"/>
      <c r="L47" s="1539"/>
    </row>
    <row r="48" spans="1:19" s="565" customFormat="1" ht="15.75">
      <c r="A48" s="577" t="s">
        <v>3</v>
      </c>
      <c r="B48" s="578" t="s">
        <v>237</v>
      </c>
      <c r="C48" s="576"/>
      <c r="D48" s="579"/>
      <c r="E48" s="580"/>
      <c r="F48" s="579"/>
      <c r="G48" s="580"/>
      <c r="H48" s="579"/>
      <c r="I48" s="580"/>
      <c r="J48" s="581"/>
      <c r="K48" s="582"/>
      <c r="L48" s="582"/>
    </row>
    <row r="49" spans="1:12" s="565" customFormat="1" ht="18.75">
      <c r="A49" s="583"/>
      <c r="B49" s="584" t="s">
        <v>458</v>
      </c>
      <c r="C49" s="585" t="s">
        <v>4</v>
      </c>
      <c r="D49" s="586" t="s">
        <v>647</v>
      </c>
      <c r="E49" s="587"/>
      <c r="F49" s="584" t="s">
        <v>555</v>
      </c>
      <c r="G49" s="588"/>
      <c r="H49" s="584" t="s">
        <v>556</v>
      </c>
      <c r="I49" s="588"/>
      <c r="J49" s="589" t="s">
        <v>242</v>
      </c>
      <c r="K49" s="590" t="s">
        <v>462</v>
      </c>
      <c r="L49" s="590" t="s">
        <v>463</v>
      </c>
    </row>
    <row r="50" spans="1:12" s="565" customFormat="1" ht="12.75">
      <c r="A50" s="591">
        <v>1</v>
      </c>
      <c r="B50" s="592">
        <v>2</v>
      </c>
      <c r="C50" s="593"/>
      <c r="D50" s="592">
        <v>3</v>
      </c>
      <c r="E50" s="593"/>
      <c r="F50" s="594">
        <v>4</v>
      </c>
      <c r="G50" s="593"/>
      <c r="H50" s="594">
        <v>5</v>
      </c>
      <c r="I50" s="593"/>
      <c r="J50" s="593">
        <v>6</v>
      </c>
      <c r="K50" s="593">
        <v>7</v>
      </c>
      <c r="L50" s="591">
        <v>8</v>
      </c>
    </row>
    <row r="51" spans="1:12" s="565" customFormat="1" ht="20.100000000000001" customHeight="1">
      <c r="A51" s="597" t="s">
        <v>615</v>
      </c>
      <c r="B51" s="598">
        <v>355705405</v>
      </c>
      <c r="C51" s="599"/>
      <c r="D51" s="598">
        <v>125162284.66163993</v>
      </c>
      <c r="E51" s="600"/>
      <c r="F51" s="598">
        <v>154008582.44807979</v>
      </c>
      <c r="G51" s="600"/>
      <c r="H51" s="598">
        <v>182007754.7559098</v>
      </c>
      <c r="I51" s="600"/>
      <c r="J51" s="601">
        <v>0.35187062918439466</v>
      </c>
      <c r="K51" s="601">
        <v>0.43296666365831521</v>
      </c>
      <c r="L51" s="601">
        <v>0.5116811614260115</v>
      </c>
    </row>
    <row r="52" spans="1:12" s="565" customFormat="1" ht="15.75">
      <c r="A52" s="603" t="s">
        <v>616</v>
      </c>
      <c r="B52" s="604" t="s">
        <v>4</v>
      </c>
      <c r="C52" s="605"/>
      <c r="D52" s="606" t="s">
        <v>4</v>
      </c>
      <c r="E52" s="605"/>
      <c r="F52" s="604" t="s">
        <v>4</v>
      </c>
      <c r="G52" s="605"/>
      <c r="H52" s="599" t="s">
        <v>4</v>
      </c>
      <c r="I52" s="607"/>
      <c r="J52" s="608"/>
      <c r="K52" s="608"/>
      <c r="L52" s="608"/>
    </row>
    <row r="53" spans="1:12" s="565" customFormat="1" ht="20.100000000000001" customHeight="1">
      <c r="A53" s="597" t="s">
        <v>617</v>
      </c>
      <c r="B53" s="604">
        <v>331672637</v>
      </c>
      <c r="C53" s="605"/>
      <c r="D53" s="604">
        <v>116036311.62542997</v>
      </c>
      <c r="E53" s="605"/>
      <c r="F53" s="604">
        <v>143034972.63691998</v>
      </c>
      <c r="G53" s="605"/>
      <c r="H53" s="599">
        <v>167806090.92847002</v>
      </c>
      <c r="I53" s="607"/>
      <c r="J53" s="601">
        <v>0.34985192832000178</v>
      </c>
      <c r="K53" s="601">
        <v>0.4312534610351953</v>
      </c>
      <c r="L53" s="601">
        <v>0.50593890544087905</v>
      </c>
    </row>
    <row r="54" spans="1:12" s="565" customFormat="1" ht="15.75">
      <c r="A54" s="603" t="s">
        <v>618</v>
      </c>
      <c r="B54" s="604" t="s">
        <v>4</v>
      </c>
      <c r="C54" s="605"/>
      <c r="D54" s="606" t="s">
        <v>4</v>
      </c>
      <c r="E54" s="605"/>
      <c r="F54" s="604" t="s">
        <v>4</v>
      </c>
      <c r="G54" s="605"/>
      <c r="H54" s="599" t="s">
        <v>4</v>
      </c>
      <c r="I54" s="607"/>
      <c r="J54" s="608"/>
      <c r="K54" s="608"/>
      <c r="L54" s="608"/>
    </row>
    <row r="55" spans="1:12" s="565" customFormat="1">
      <c r="A55" s="609" t="s">
        <v>619</v>
      </c>
      <c r="B55" s="606">
        <v>166000000</v>
      </c>
      <c r="C55" s="610"/>
      <c r="D55" s="606">
        <v>57464846.197529994</v>
      </c>
      <c r="E55" s="610"/>
      <c r="F55" s="606">
        <v>70671272.860039979</v>
      </c>
      <c r="G55" s="610"/>
      <c r="H55" s="611">
        <v>83650114.247280002</v>
      </c>
      <c r="I55" s="612"/>
      <c r="J55" s="613">
        <v>0.34617377227427709</v>
      </c>
      <c r="K55" s="613">
        <v>0.42573055939783122</v>
      </c>
      <c r="L55" s="613">
        <v>0.50391635088722897</v>
      </c>
    </row>
    <row r="56" spans="1:12" s="565" customFormat="1">
      <c r="A56" s="609" t="s">
        <v>620</v>
      </c>
      <c r="B56" s="606">
        <v>70000000</v>
      </c>
      <c r="C56" s="610"/>
      <c r="D56" s="606">
        <v>21829340.305640001</v>
      </c>
      <c r="E56" s="610"/>
      <c r="F56" s="606">
        <v>27986577.745730005</v>
      </c>
      <c r="G56" s="610"/>
      <c r="H56" s="611">
        <v>33972146.514999993</v>
      </c>
      <c r="I56" s="612"/>
      <c r="J56" s="613">
        <v>0.31184771865200001</v>
      </c>
      <c r="K56" s="613">
        <v>0.39980825351042865</v>
      </c>
      <c r="L56" s="613">
        <v>0.48531637878571421</v>
      </c>
    </row>
    <row r="57" spans="1:12" s="565" customFormat="1">
      <c r="A57" s="614" t="s">
        <v>621</v>
      </c>
      <c r="B57" s="606" t="s">
        <v>4</v>
      </c>
      <c r="C57" s="610"/>
      <c r="D57" s="606" t="s">
        <v>4</v>
      </c>
      <c r="E57" s="610"/>
      <c r="F57" s="606" t="s">
        <v>4</v>
      </c>
      <c r="G57" s="610"/>
      <c r="H57" s="611" t="s">
        <v>4</v>
      </c>
      <c r="I57" s="612"/>
      <c r="J57" s="615"/>
      <c r="K57" s="615"/>
      <c r="L57" s="615"/>
    </row>
    <row r="58" spans="1:12" s="565" customFormat="1">
      <c r="A58" s="609" t="s">
        <v>622</v>
      </c>
      <c r="B58" s="606">
        <v>4428546</v>
      </c>
      <c r="C58" s="610"/>
      <c r="D58" s="606">
        <v>1421500.1630599999</v>
      </c>
      <c r="E58" s="610"/>
      <c r="F58" s="606">
        <v>1790953.6433800003</v>
      </c>
      <c r="G58" s="610"/>
      <c r="H58" s="611">
        <v>2146339.4932600004</v>
      </c>
      <c r="I58" s="612"/>
      <c r="J58" s="613">
        <v>0.32098575086721465</v>
      </c>
      <c r="K58" s="613">
        <v>0.40441120931791164</v>
      </c>
      <c r="L58" s="613">
        <v>0.48466008781663333</v>
      </c>
    </row>
    <row r="59" spans="1:12" s="565" customFormat="1">
      <c r="A59" s="609" t="s">
        <v>623</v>
      </c>
      <c r="B59" s="606">
        <v>64959285</v>
      </c>
      <c r="C59" s="610"/>
      <c r="D59" s="606">
        <v>20336852.564199995</v>
      </c>
      <c r="E59" s="610"/>
      <c r="F59" s="606">
        <v>26110579.670480002</v>
      </c>
      <c r="G59" s="610"/>
      <c r="H59" s="611">
        <v>31723249.776229996</v>
      </c>
      <c r="I59" s="612"/>
      <c r="J59" s="613">
        <v>0.31307075753989588</v>
      </c>
      <c r="K59" s="613">
        <v>0.40195300287680202</v>
      </c>
      <c r="L59" s="613">
        <v>0.48835589517695577</v>
      </c>
    </row>
    <row r="60" spans="1:12" s="565" customFormat="1">
      <c r="A60" s="609" t="s">
        <v>624</v>
      </c>
      <c r="B60" s="606">
        <v>612169</v>
      </c>
      <c r="C60" s="610"/>
      <c r="D60" s="606">
        <v>70987.578379999992</v>
      </c>
      <c r="E60" s="610"/>
      <c r="F60" s="606">
        <v>85044.43187</v>
      </c>
      <c r="G60" s="610"/>
      <c r="H60" s="611">
        <v>102557.24551000001</v>
      </c>
      <c r="I60" s="612"/>
      <c r="J60" s="613">
        <v>0.11596075328871601</v>
      </c>
      <c r="K60" s="613">
        <v>0.13892312722467162</v>
      </c>
      <c r="L60" s="613">
        <v>0.16753093591802265</v>
      </c>
    </row>
    <row r="61" spans="1:12" s="565" customFormat="1">
      <c r="A61" s="609" t="s">
        <v>625</v>
      </c>
      <c r="B61" s="606">
        <v>1913982</v>
      </c>
      <c r="C61" s="610"/>
      <c r="D61" s="606">
        <v>620219.63154999993</v>
      </c>
      <c r="E61" s="610"/>
      <c r="F61" s="606">
        <v>769775.10962</v>
      </c>
      <c r="G61" s="610"/>
      <c r="H61" s="611">
        <v>914501.94472000003</v>
      </c>
      <c r="I61" s="612"/>
      <c r="J61" s="613">
        <v>0.32404674210624757</v>
      </c>
      <c r="K61" s="613">
        <v>0.40218513529385336</v>
      </c>
      <c r="L61" s="613">
        <v>0.47780070278612863</v>
      </c>
    </row>
    <row r="62" spans="1:12" s="565" customFormat="1">
      <c r="A62" s="609" t="s">
        <v>626</v>
      </c>
      <c r="B62" s="606">
        <v>32400000</v>
      </c>
      <c r="C62" s="610"/>
      <c r="D62" s="606">
        <v>15157157.721000005</v>
      </c>
      <c r="E62" s="610"/>
      <c r="F62" s="606">
        <v>17332123.659630001</v>
      </c>
      <c r="G62" s="610"/>
      <c r="H62" s="611">
        <v>18557594.899980005</v>
      </c>
      <c r="I62" s="612"/>
      <c r="J62" s="613">
        <v>0.46781350990740755</v>
      </c>
      <c r="K62" s="613">
        <v>0.53494208826018519</v>
      </c>
      <c r="L62" s="613">
        <v>0.5727652746907409</v>
      </c>
    </row>
    <row r="63" spans="1:12" s="565" customFormat="1">
      <c r="A63" s="614" t="s">
        <v>627</v>
      </c>
      <c r="B63" s="606" t="s">
        <v>4</v>
      </c>
      <c r="C63" s="610"/>
      <c r="D63" s="606" t="s">
        <v>4</v>
      </c>
      <c r="E63" s="610"/>
      <c r="F63" s="606" t="s">
        <v>4</v>
      </c>
      <c r="G63" s="610"/>
      <c r="H63" s="611" t="s">
        <v>4</v>
      </c>
      <c r="I63" s="612"/>
      <c r="J63" s="613"/>
      <c r="K63" s="613"/>
      <c r="L63" s="613"/>
    </row>
    <row r="64" spans="1:12" s="565" customFormat="1">
      <c r="A64" s="609" t="s">
        <v>628</v>
      </c>
      <c r="B64" s="606">
        <v>15800</v>
      </c>
      <c r="C64" s="610"/>
      <c r="D64" s="606">
        <v>46.536000000000001</v>
      </c>
      <c r="E64" s="610"/>
      <c r="F64" s="606">
        <v>109.62039999999999</v>
      </c>
      <c r="G64" s="610"/>
      <c r="H64" s="611">
        <v>170.44865999999999</v>
      </c>
      <c r="I64" s="612"/>
      <c r="J64" s="613">
        <v>2.9453164556962025E-3</v>
      </c>
      <c r="K64" s="613">
        <v>6.9379999999999997E-3</v>
      </c>
      <c r="L64" s="613">
        <v>1.078788987341772E-2</v>
      </c>
    </row>
    <row r="65" spans="1:12" s="565" customFormat="1">
      <c r="A65" s="609" t="s">
        <v>629</v>
      </c>
      <c r="B65" s="606">
        <v>55500000</v>
      </c>
      <c r="C65" s="610"/>
      <c r="D65" s="606">
        <v>18919903.350599997</v>
      </c>
      <c r="E65" s="610"/>
      <c r="F65" s="606">
        <v>23725718.571950004</v>
      </c>
      <c r="G65" s="610"/>
      <c r="H65" s="611">
        <v>27626685.328539997</v>
      </c>
      <c r="I65" s="612"/>
      <c r="J65" s="613">
        <v>0.34089915947027022</v>
      </c>
      <c r="K65" s="613">
        <v>0.42749042471981991</v>
      </c>
      <c r="L65" s="613">
        <v>0.49777811402774769</v>
      </c>
    </row>
    <row r="66" spans="1:12" s="565" customFormat="1">
      <c r="A66" s="614" t="s">
        <v>621</v>
      </c>
      <c r="B66" s="606" t="s">
        <v>4</v>
      </c>
      <c r="C66" s="610"/>
      <c r="D66" s="606" t="s">
        <v>4</v>
      </c>
      <c r="E66" s="610"/>
      <c r="F66" s="606" t="s">
        <v>4</v>
      </c>
      <c r="G66" s="610"/>
      <c r="H66" s="611" t="s">
        <v>4</v>
      </c>
      <c r="I66" s="612"/>
      <c r="J66" s="615"/>
      <c r="K66" s="615"/>
      <c r="L66" s="615"/>
    </row>
    <row r="67" spans="1:12" s="565" customFormat="1">
      <c r="A67" s="609" t="s">
        <v>630</v>
      </c>
      <c r="B67" s="606">
        <v>46384000</v>
      </c>
      <c r="C67" s="610"/>
      <c r="D67" s="606">
        <v>14757972.205909997</v>
      </c>
      <c r="E67" s="610"/>
      <c r="F67" s="606">
        <v>18688301.776240006</v>
      </c>
      <c r="G67" s="610"/>
      <c r="H67" s="611">
        <v>21914397.768569998</v>
      </c>
      <c r="I67" s="612"/>
      <c r="J67" s="613">
        <v>0.31816945942372366</v>
      </c>
      <c r="K67" s="613">
        <v>0.40290405692135234</v>
      </c>
      <c r="L67" s="613">
        <v>0.47245597120925314</v>
      </c>
    </row>
    <row r="68" spans="1:12" s="565" customFormat="1">
      <c r="A68" s="609" t="s">
        <v>631</v>
      </c>
      <c r="B68" s="606">
        <v>9114000</v>
      </c>
      <c r="C68" s="610"/>
      <c r="D68" s="606">
        <v>4161499.2450400009</v>
      </c>
      <c r="E68" s="610"/>
      <c r="F68" s="606">
        <v>5036938.6896100007</v>
      </c>
      <c r="G68" s="610"/>
      <c r="H68" s="611">
        <v>5711809.4538699994</v>
      </c>
      <c r="I68" s="612"/>
      <c r="J68" s="613">
        <v>0.45660513989905649</v>
      </c>
      <c r="K68" s="613">
        <v>0.55265950072525794</v>
      </c>
      <c r="L68" s="613">
        <v>0.62670720362848353</v>
      </c>
    </row>
    <row r="69" spans="1:12" s="565" customFormat="1">
      <c r="A69" s="609" t="s">
        <v>632</v>
      </c>
      <c r="B69" s="606">
        <v>2000</v>
      </c>
      <c r="C69" s="610"/>
      <c r="D69" s="606">
        <v>431.89965000000001</v>
      </c>
      <c r="E69" s="610"/>
      <c r="F69" s="606">
        <v>478.10609999999997</v>
      </c>
      <c r="G69" s="610"/>
      <c r="H69" s="611">
        <v>478.10609999999997</v>
      </c>
      <c r="I69" s="612"/>
      <c r="J69" s="613">
        <v>0.21594982500000001</v>
      </c>
      <c r="K69" s="613">
        <v>0.23905304999999999</v>
      </c>
      <c r="L69" s="613">
        <v>0.23905304999999999</v>
      </c>
    </row>
    <row r="70" spans="1:12" s="565" customFormat="1">
      <c r="A70" s="609" t="s">
        <v>633</v>
      </c>
      <c r="B70" s="606">
        <v>1290000</v>
      </c>
      <c r="C70" s="610"/>
      <c r="D70" s="606">
        <v>562232.94299999997</v>
      </c>
      <c r="E70" s="610"/>
      <c r="F70" s="606">
        <v>693960.74800000002</v>
      </c>
      <c r="G70" s="610"/>
      <c r="H70" s="611">
        <v>853348.18500000006</v>
      </c>
      <c r="I70" s="612"/>
      <c r="J70" s="613">
        <v>0.43583949069767441</v>
      </c>
      <c r="K70" s="613">
        <v>0.53795406821705427</v>
      </c>
      <c r="L70" s="613">
        <v>0.6615102209302326</v>
      </c>
    </row>
    <row r="71" spans="1:12" s="565" customFormat="1">
      <c r="A71" s="609" t="s">
        <v>634</v>
      </c>
      <c r="B71" s="606">
        <v>4568655</v>
      </c>
      <c r="C71" s="610"/>
      <c r="D71" s="606">
        <v>1482391.5720499998</v>
      </c>
      <c r="E71" s="610"/>
      <c r="F71" s="606">
        <v>1855322.1620499999</v>
      </c>
      <c r="G71" s="610"/>
      <c r="H71" s="611">
        <v>2231475.99505</v>
      </c>
      <c r="I71" s="612"/>
      <c r="J71" s="613">
        <v>0.32447001842993173</v>
      </c>
      <c r="K71" s="613">
        <v>0.40609811028628773</v>
      </c>
      <c r="L71" s="613">
        <v>0.48843171459652784</v>
      </c>
    </row>
    <row r="72" spans="1:12" s="565" customFormat="1">
      <c r="A72" s="609" t="s">
        <v>635</v>
      </c>
      <c r="B72" s="606"/>
      <c r="C72" s="610"/>
      <c r="D72" s="606">
        <v>0.12</v>
      </c>
      <c r="E72" s="610"/>
      <c r="F72" s="606">
        <v>0.14399999999999999</v>
      </c>
      <c r="G72" s="610"/>
      <c r="H72" s="611">
        <v>0.16900000000000001</v>
      </c>
      <c r="I72" s="612"/>
      <c r="J72" s="613"/>
      <c r="K72" s="613"/>
      <c r="L72" s="613"/>
    </row>
    <row r="73" spans="1:12" s="565" customFormat="1">
      <c r="A73" s="609" t="s">
        <v>636</v>
      </c>
      <c r="B73" s="616"/>
      <c r="C73" s="610"/>
      <c r="D73" s="606">
        <v>144.83305999999999</v>
      </c>
      <c r="E73" s="610"/>
      <c r="F73" s="606">
        <v>144.83390000000003</v>
      </c>
      <c r="G73" s="610"/>
      <c r="H73" s="611">
        <v>144.83390000000003</v>
      </c>
      <c r="I73" s="612"/>
      <c r="J73" s="613"/>
      <c r="K73" s="613"/>
      <c r="L73" s="613"/>
    </row>
    <row r="74" spans="1:12" s="565" customFormat="1">
      <c r="A74" s="617" t="s">
        <v>637</v>
      </c>
      <c r="B74" s="616"/>
      <c r="C74" s="610"/>
      <c r="D74" s="606">
        <v>74.950999999999993</v>
      </c>
      <c r="E74" s="610"/>
      <c r="F74" s="606">
        <v>76.802000000000007</v>
      </c>
      <c r="G74" s="610"/>
      <c r="H74" s="611">
        <v>78.81</v>
      </c>
      <c r="I74" s="612"/>
      <c r="J74" s="613"/>
      <c r="K74" s="613"/>
      <c r="L74" s="613"/>
    </row>
    <row r="75" spans="1:12" s="565" customFormat="1" ht="20.100000000000001" customHeight="1">
      <c r="A75" s="597" t="s">
        <v>638</v>
      </c>
      <c r="B75" s="604">
        <v>21908680</v>
      </c>
      <c r="C75" s="605"/>
      <c r="D75" s="604">
        <v>9083562.1607799605</v>
      </c>
      <c r="E75" s="605"/>
      <c r="F75" s="604">
        <v>10827750.471019819</v>
      </c>
      <c r="G75" s="605"/>
      <c r="H75" s="599">
        <v>13644589.243909787</v>
      </c>
      <c r="I75" s="607"/>
      <c r="J75" s="601">
        <v>0.41461019836795099</v>
      </c>
      <c r="K75" s="601">
        <v>0.49422194632537514</v>
      </c>
      <c r="L75" s="601">
        <v>0.62279376228553196</v>
      </c>
    </row>
    <row r="76" spans="1:12" s="565" customFormat="1" ht="15.75">
      <c r="A76" s="603" t="s">
        <v>618</v>
      </c>
      <c r="B76" s="606" t="s">
        <v>4</v>
      </c>
      <c r="C76" s="610"/>
      <c r="D76" s="606" t="s">
        <v>4</v>
      </c>
      <c r="E76" s="610"/>
      <c r="F76" s="604" t="s">
        <v>4</v>
      </c>
      <c r="G76" s="610"/>
      <c r="H76" s="611" t="s">
        <v>4</v>
      </c>
      <c r="I76" s="612"/>
      <c r="J76" s="615"/>
      <c r="K76" s="615"/>
      <c r="L76" s="615"/>
    </row>
    <row r="77" spans="1:12" s="565" customFormat="1">
      <c r="A77" s="609" t="s">
        <v>639</v>
      </c>
      <c r="B77" s="606">
        <v>2247987</v>
      </c>
      <c r="C77" s="618"/>
      <c r="D77" s="606">
        <v>218729.04599000001</v>
      </c>
      <c r="E77" s="618"/>
      <c r="F77" s="606">
        <v>249186.01399000001</v>
      </c>
      <c r="G77" s="618"/>
      <c r="H77" s="611">
        <v>270779.69342999998</v>
      </c>
      <c r="I77" s="619"/>
      <c r="J77" s="613">
        <v>9.7299960360091059E-2</v>
      </c>
      <c r="K77" s="613">
        <v>0.11084851201986488</v>
      </c>
      <c r="L77" s="613">
        <v>0.12045429685758859</v>
      </c>
    </row>
    <row r="78" spans="1:12" s="565" customFormat="1">
      <c r="A78" s="614" t="s">
        <v>640</v>
      </c>
      <c r="B78" s="606" t="s">
        <v>4</v>
      </c>
      <c r="C78" s="610"/>
      <c r="D78" s="606" t="s">
        <v>4</v>
      </c>
      <c r="E78" s="610"/>
      <c r="F78" s="606" t="s">
        <v>4</v>
      </c>
      <c r="G78" s="610"/>
      <c r="H78" s="611" t="s">
        <v>4</v>
      </c>
      <c r="I78" s="612"/>
      <c r="J78" s="615"/>
      <c r="K78" s="615"/>
      <c r="L78" s="615"/>
    </row>
    <row r="79" spans="1:12" s="565" customFormat="1">
      <c r="A79" s="620" t="s">
        <v>641</v>
      </c>
      <c r="B79" s="606">
        <v>1997987</v>
      </c>
      <c r="C79" s="610"/>
      <c r="D79" s="606">
        <v>133.04196999999999</v>
      </c>
      <c r="E79" s="610"/>
      <c r="F79" s="606">
        <v>386.50196999999997</v>
      </c>
      <c r="G79" s="610"/>
      <c r="H79" s="611">
        <v>1054.3201899999999</v>
      </c>
      <c r="I79" s="612"/>
      <c r="J79" s="613">
        <v>6.6588005827865744E-5</v>
      </c>
      <c r="K79" s="613">
        <v>1.9344568808505759E-4</v>
      </c>
      <c r="L79" s="613">
        <v>5.2769121620911447E-4</v>
      </c>
    </row>
    <row r="80" spans="1:12" s="565" customFormat="1">
      <c r="A80" s="620" t="s">
        <v>642</v>
      </c>
      <c r="B80" s="606">
        <v>250000</v>
      </c>
      <c r="C80" s="610"/>
      <c r="D80" s="606">
        <v>218596.00402000002</v>
      </c>
      <c r="E80" s="610"/>
      <c r="F80" s="606">
        <v>248799.51202000002</v>
      </c>
      <c r="G80" s="610"/>
      <c r="H80" s="611">
        <v>269725.37323999999</v>
      </c>
      <c r="I80" s="612"/>
      <c r="J80" s="613">
        <v>0.87438401608000005</v>
      </c>
      <c r="K80" s="613">
        <v>0.99519804808000012</v>
      </c>
      <c r="L80" s="613">
        <v>1.07890149296</v>
      </c>
    </row>
    <row r="81" spans="1:12" s="565" customFormat="1">
      <c r="A81" s="609" t="s">
        <v>643</v>
      </c>
      <c r="B81" s="606">
        <v>3787000</v>
      </c>
      <c r="C81" s="610"/>
      <c r="D81" s="606">
        <v>1259134.7379999999</v>
      </c>
      <c r="E81" s="610"/>
      <c r="F81" s="606">
        <v>1539684.4237000002</v>
      </c>
      <c r="G81" s="610"/>
      <c r="H81" s="611">
        <v>1837799.6413199999</v>
      </c>
      <c r="I81" s="612"/>
      <c r="J81" s="613">
        <v>0.33248870821230525</v>
      </c>
      <c r="K81" s="613">
        <v>0.40657101233166099</v>
      </c>
      <c r="L81" s="613">
        <v>0.48529169298125163</v>
      </c>
    </row>
    <row r="82" spans="1:12" s="565" customFormat="1">
      <c r="A82" s="609" t="s">
        <v>644</v>
      </c>
      <c r="B82" s="606">
        <v>13611334</v>
      </c>
      <c r="C82" s="610"/>
      <c r="D82" s="606">
        <v>6851331.9979299614</v>
      </c>
      <c r="E82" s="610"/>
      <c r="F82" s="606">
        <v>8096010.38425982</v>
      </c>
      <c r="G82" s="610"/>
      <c r="H82" s="611">
        <v>10404348.046879787</v>
      </c>
      <c r="I82" s="612"/>
      <c r="J82" s="613">
        <v>0.50335492450115182</v>
      </c>
      <c r="K82" s="613">
        <v>0.59479918605037685</v>
      </c>
      <c r="L82" s="613">
        <v>0.76438856374252417</v>
      </c>
    </row>
    <row r="83" spans="1:12" s="565" customFormat="1">
      <c r="A83" s="609" t="s">
        <v>645</v>
      </c>
      <c r="B83" s="606">
        <v>2262359</v>
      </c>
      <c r="C83" s="610"/>
      <c r="D83" s="606">
        <v>754366.37886000006</v>
      </c>
      <c r="E83" s="610"/>
      <c r="F83" s="606">
        <v>942869.64907000004</v>
      </c>
      <c r="G83" s="610"/>
      <c r="H83" s="611">
        <v>1131661.86228</v>
      </c>
      <c r="I83" s="612"/>
      <c r="J83" s="613">
        <v>0.33344238419278288</v>
      </c>
      <c r="K83" s="613">
        <v>0.41676393935268452</v>
      </c>
      <c r="L83" s="613">
        <v>0.50021321208526148</v>
      </c>
    </row>
    <row r="84" spans="1:12" s="565" customFormat="1" ht="20.100000000000001" customHeight="1">
      <c r="A84" s="621" t="s">
        <v>646</v>
      </c>
      <c r="B84" s="622">
        <v>2124088</v>
      </c>
      <c r="C84" s="623"/>
      <c r="D84" s="622">
        <v>42410.87543</v>
      </c>
      <c r="E84" s="624"/>
      <c r="F84" s="622">
        <v>145859.34014000001</v>
      </c>
      <c r="G84" s="624"/>
      <c r="H84" s="625">
        <v>557074.58352999995</v>
      </c>
      <c r="I84" s="626"/>
      <c r="J84" s="627">
        <v>1.9966628232916905E-2</v>
      </c>
      <c r="K84" s="627">
        <v>6.8669160665659812E-2</v>
      </c>
      <c r="L84" s="627">
        <v>0.262265303287811</v>
      </c>
    </row>
    <row r="85" spans="1:12" s="565" customFormat="1" ht="15.75">
      <c r="A85" s="562" t="s">
        <v>612</v>
      </c>
      <c r="B85" s="563"/>
      <c r="C85" s="564"/>
      <c r="D85" s="562" t="s">
        <v>4</v>
      </c>
      <c r="E85" s="564"/>
      <c r="F85" s="564"/>
      <c r="G85" s="564"/>
      <c r="H85" s="564"/>
      <c r="I85" s="564"/>
      <c r="J85" s="564"/>
      <c r="K85" s="564"/>
      <c r="L85" s="564"/>
    </row>
    <row r="86" spans="1:12" s="565" customFormat="1" ht="15.75">
      <c r="A86" s="1533" t="s">
        <v>613</v>
      </c>
      <c r="B86" s="1533"/>
      <c r="C86" s="1533"/>
      <c r="D86" s="1533"/>
      <c r="E86" s="1533"/>
      <c r="F86" s="1533"/>
      <c r="G86" s="1533"/>
      <c r="H86" s="1533"/>
      <c r="I86" s="1533"/>
      <c r="J86" s="1533"/>
      <c r="K86" s="1533"/>
      <c r="L86" s="1533"/>
    </row>
    <row r="87" spans="1:12" s="565" customFormat="1" ht="15.75">
      <c r="A87" s="567"/>
      <c r="B87" s="568"/>
      <c r="C87" s="569"/>
      <c r="D87" s="568"/>
      <c r="E87" s="569"/>
      <c r="F87" s="569"/>
      <c r="G87" s="569"/>
      <c r="H87" s="569"/>
      <c r="I87" s="569"/>
      <c r="J87" s="569"/>
      <c r="K87" s="569"/>
      <c r="L87" s="569"/>
    </row>
    <row r="88" spans="1:12" s="565" customFormat="1" ht="15.75">
      <c r="A88" s="566"/>
      <c r="B88" s="570" t="s">
        <v>4</v>
      </c>
      <c r="C88" s="571"/>
      <c r="D88" s="572"/>
      <c r="E88" s="566"/>
      <c r="F88" s="566"/>
      <c r="G88" s="566"/>
      <c r="H88" s="566"/>
      <c r="I88" s="566"/>
      <c r="J88" s="566"/>
      <c r="K88" s="573"/>
      <c r="L88" s="573" t="s">
        <v>2</v>
      </c>
    </row>
    <row r="89" spans="1:12" s="565" customFormat="1" ht="15.75">
      <c r="A89" s="574"/>
      <c r="B89" s="575" t="s">
        <v>236</v>
      </c>
      <c r="C89" s="576"/>
      <c r="D89" s="1534" t="s">
        <v>238</v>
      </c>
      <c r="E89" s="1535"/>
      <c r="F89" s="1535"/>
      <c r="G89" s="1535"/>
      <c r="H89" s="1535"/>
      <c r="I89" s="1536"/>
      <c r="J89" s="1537" t="s">
        <v>457</v>
      </c>
      <c r="K89" s="1538"/>
      <c r="L89" s="1539"/>
    </row>
    <row r="90" spans="1:12" s="565" customFormat="1" ht="15.75">
      <c r="A90" s="577" t="s">
        <v>3</v>
      </c>
      <c r="B90" s="578" t="s">
        <v>237</v>
      </c>
      <c r="C90" s="576"/>
      <c r="D90" s="579"/>
      <c r="E90" s="580"/>
      <c r="F90" s="579"/>
      <c r="G90" s="580"/>
      <c r="H90" s="579"/>
      <c r="I90" s="580"/>
      <c r="J90" s="581"/>
      <c r="K90" s="582"/>
      <c r="L90" s="582"/>
    </row>
    <row r="91" spans="1:12" s="565" customFormat="1" ht="18.75">
      <c r="A91" s="583"/>
      <c r="B91" s="584" t="s">
        <v>458</v>
      </c>
      <c r="C91" s="585" t="s">
        <v>4</v>
      </c>
      <c r="D91" s="586" t="s">
        <v>592</v>
      </c>
      <c r="E91" s="587"/>
      <c r="F91" s="584" t="s">
        <v>584</v>
      </c>
      <c r="G91" s="588"/>
      <c r="H91" s="584" t="s">
        <v>585</v>
      </c>
      <c r="I91" s="588"/>
      <c r="J91" s="589" t="s">
        <v>242</v>
      </c>
      <c r="K91" s="590" t="s">
        <v>462</v>
      </c>
      <c r="L91" s="590" t="s">
        <v>463</v>
      </c>
    </row>
    <row r="92" spans="1:12" s="565" customFormat="1" ht="12.75">
      <c r="A92" s="591">
        <v>1</v>
      </c>
      <c r="B92" s="592">
        <v>2</v>
      </c>
      <c r="C92" s="593"/>
      <c r="D92" s="592">
        <v>3</v>
      </c>
      <c r="E92" s="593"/>
      <c r="F92" s="594">
        <v>4</v>
      </c>
      <c r="G92" s="593"/>
      <c r="H92" s="594">
        <v>5</v>
      </c>
      <c r="I92" s="593"/>
      <c r="J92" s="593">
        <v>6</v>
      </c>
      <c r="K92" s="593">
        <v>7</v>
      </c>
      <c r="L92" s="591">
        <v>8</v>
      </c>
    </row>
    <row r="93" spans="1:12" s="565" customFormat="1" ht="20.100000000000001" customHeight="1">
      <c r="A93" s="597" t="s">
        <v>615</v>
      </c>
      <c r="B93" s="598">
        <v>355705405</v>
      </c>
      <c r="C93" s="599"/>
      <c r="D93" s="598">
        <v>212154410.74779001</v>
      </c>
      <c r="E93" s="600"/>
      <c r="F93" s="598">
        <v>243460301.05951011</v>
      </c>
      <c r="G93" s="600"/>
      <c r="H93" s="598">
        <v>272862127.69436997</v>
      </c>
      <c r="I93" s="600"/>
      <c r="J93" s="601">
        <v>0.59643291264519871</v>
      </c>
      <c r="K93" s="601">
        <v>0.68444363688966181</v>
      </c>
      <c r="L93" s="601">
        <v>0.76710143804075726</v>
      </c>
    </row>
    <row r="94" spans="1:12" s="565" customFormat="1" ht="15.75">
      <c r="A94" s="603" t="s">
        <v>616</v>
      </c>
      <c r="B94" s="604" t="s">
        <v>4</v>
      </c>
      <c r="C94" s="605"/>
      <c r="D94" s="606" t="s">
        <v>4</v>
      </c>
      <c r="E94" s="605"/>
      <c r="F94" s="604" t="s">
        <v>4</v>
      </c>
      <c r="G94" s="605"/>
      <c r="H94" s="599" t="s">
        <v>4</v>
      </c>
      <c r="I94" s="607"/>
      <c r="J94" s="608"/>
      <c r="K94" s="608"/>
      <c r="L94" s="608"/>
    </row>
    <row r="95" spans="1:12" s="565" customFormat="1" ht="20.100000000000001" customHeight="1">
      <c r="A95" s="597" t="s">
        <v>617</v>
      </c>
      <c r="B95" s="604">
        <v>331672637</v>
      </c>
      <c r="C95" s="605"/>
      <c r="D95" s="604">
        <v>195620330.91934991</v>
      </c>
      <c r="E95" s="605"/>
      <c r="F95" s="604">
        <v>224559362.46896997</v>
      </c>
      <c r="G95" s="605"/>
      <c r="H95" s="599">
        <v>251163199.71811008</v>
      </c>
      <c r="I95" s="607"/>
      <c r="J95" s="601">
        <v>0.58979942599048318</v>
      </c>
      <c r="K95" s="601">
        <v>0.67705121682669878</v>
      </c>
      <c r="L95" s="601">
        <v>0.75726234756625421</v>
      </c>
    </row>
    <row r="96" spans="1:12" s="565" customFormat="1" ht="15.75">
      <c r="A96" s="603" t="s">
        <v>618</v>
      </c>
      <c r="B96" s="604" t="s">
        <v>4</v>
      </c>
      <c r="C96" s="605"/>
      <c r="D96" s="606" t="s">
        <v>4</v>
      </c>
      <c r="E96" s="605"/>
      <c r="F96" s="604" t="s">
        <v>4</v>
      </c>
      <c r="G96" s="605"/>
      <c r="H96" s="599" t="s">
        <v>4</v>
      </c>
      <c r="I96" s="607"/>
      <c r="J96" s="608"/>
      <c r="K96" s="608"/>
      <c r="L96" s="608"/>
    </row>
    <row r="97" spans="1:12" s="565" customFormat="1">
      <c r="A97" s="609" t="s">
        <v>619</v>
      </c>
      <c r="B97" s="606">
        <v>166000000</v>
      </c>
      <c r="C97" s="610"/>
      <c r="D97" s="606">
        <v>97219940.126909927</v>
      </c>
      <c r="E97" s="610"/>
      <c r="F97" s="606">
        <v>111503849.81066997</v>
      </c>
      <c r="G97" s="610"/>
      <c r="H97" s="611">
        <v>124027613.47875005</v>
      </c>
      <c r="I97" s="612"/>
      <c r="J97" s="613">
        <v>0.58566228992114411</v>
      </c>
      <c r="K97" s="613">
        <v>0.67170993861849382</v>
      </c>
      <c r="L97" s="613">
        <v>0.7471542980647593</v>
      </c>
    </row>
    <row r="98" spans="1:12" s="565" customFormat="1">
      <c r="A98" s="609" t="s">
        <v>620</v>
      </c>
      <c r="B98" s="606">
        <v>70000000</v>
      </c>
      <c r="C98" s="610"/>
      <c r="D98" s="606">
        <v>40723667.333020002</v>
      </c>
      <c r="E98" s="610"/>
      <c r="F98" s="606">
        <v>46885078.034899995</v>
      </c>
      <c r="G98" s="610"/>
      <c r="H98" s="611">
        <v>52751832.638570011</v>
      </c>
      <c r="I98" s="612"/>
      <c r="J98" s="613">
        <v>0.58176667618599998</v>
      </c>
      <c r="K98" s="613">
        <v>0.66978682906999998</v>
      </c>
      <c r="L98" s="613">
        <v>0.75359760912242868</v>
      </c>
    </row>
    <row r="99" spans="1:12" s="565" customFormat="1">
      <c r="A99" s="614" t="s">
        <v>621</v>
      </c>
      <c r="B99" s="606" t="s">
        <v>4</v>
      </c>
      <c r="C99" s="610"/>
      <c r="D99" s="606" t="s">
        <v>4</v>
      </c>
      <c r="E99" s="610"/>
      <c r="F99" s="606" t="s">
        <v>4</v>
      </c>
      <c r="G99" s="610"/>
      <c r="H99" s="611" t="s">
        <v>4</v>
      </c>
      <c r="I99" s="612"/>
      <c r="J99" s="615"/>
      <c r="K99" s="615"/>
      <c r="L99" s="615"/>
    </row>
    <row r="100" spans="1:12" s="565" customFormat="1">
      <c r="A100" s="609" t="s">
        <v>622</v>
      </c>
      <c r="B100" s="606">
        <v>4428546</v>
      </c>
      <c r="C100" s="610"/>
      <c r="D100" s="606">
        <v>2525463.5876800003</v>
      </c>
      <c r="E100" s="610"/>
      <c r="F100" s="606">
        <v>2847126.3144999999</v>
      </c>
      <c r="G100" s="610"/>
      <c r="H100" s="611">
        <v>3170587.3644799995</v>
      </c>
      <c r="I100" s="612"/>
      <c r="J100" s="613">
        <v>0.57026924586083116</v>
      </c>
      <c r="K100" s="613">
        <v>0.64290318187956041</v>
      </c>
      <c r="L100" s="613">
        <v>0.71594319320156086</v>
      </c>
    </row>
    <row r="101" spans="1:12" s="565" customFormat="1">
      <c r="A101" s="609" t="s">
        <v>623</v>
      </c>
      <c r="B101" s="606">
        <v>64959285</v>
      </c>
      <c r="C101" s="610"/>
      <c r="D101" s="606">
        <v>38083020.647880003</v>
      </c>
      <c r="E101" s="610"/>
      <c r="F101" s="606">
        <v>43911331.984539993</v>
      </c>
      <c r="G101" s="610"/>
      <c r="H101" s="611">
        <v>49441581.109010004</v>
      </c>
      <c r="I101" s="612"/>
      <c r="J101" s="613">
        <v>0.586259849502346</v>
      </c>
      <c r="K101" s="613">
        <v>0.67598237857051524</v>
      </c>
      <c r="L101" s="613">
        <v>0.76111646101107799</v>
      </c>
    </row>
    <row r="102" spans="1:12" s="565" customFormat="1">
      <c r="A102" s="609" t="s">
        <v>624</v>
      </c>
      <c r="B102" s="606">
        <v>612169</v>
      </c>
      <c r="C102" s="610"/>
      <c r="D102" s="606">
        <v>115183.09745999999</v>
      </c>
      <c r="E102" s="610"/>
      <c r="F102" s="606">
        <v>126619.73585999999</v>
      </c>
      <c r="G102" s="610"/>
      <c r="H102" s="611">
        <v>139664.16507999998</v>
      </c>
      <c r="I102" s="612"/>
      <c r="J102" s="613">
        <v>0.18815571755511956</v>
      </c>
      <c r="K102" s="613">
        <v>0.20683787624005787</v>
      </c>
      <c r="L102" s="613">
        <v>0.22814641884838988</v>
      </c>
    </row>
    <row r="103" spans="1:12" s="565" customFormat="1">
      <c r="A103" s="609" t="s">
        <v>625</v>
      </c>
      <c r="B103" s="606">
        <v>1913982</v>
      </c>
      <c r="C103" s="610"/>
      <c r="D103" s="606">
        <v>1075371.8358199999</v>
      </c>
      <c r="E103" s="610"/>
      <c r="F103" s="606">
        <v>1231448.96282</v>
      </c>
      <c r="G103" s="610"/>
      <c r="H103" s="611">
        <v>1385361.92882</v>
      </c>
      <c r="I103" s="612"/>
      <c r="J103" s="613">
        <v>0.56185054813472646</v>
      </c>
      <c r="K103" s="613">
        <v>0.64339631345540349</v>
      </c>
      <c r="L103" s="613">
        <v>0.72381136751547304</v>
      </c>
    </row>
    <row r="104" spans="1:12" s="565" customFormat="1">
      <c r="A104" s="609" t="s">
        <v>626</v>
      </c>
      <c r="B104" s="606">
        <v>32400000</v>
      </c>
      <c r="C104" s="610"/>
      <c r="D104" s="606">
        <v>20801690.566690002</v>
      </c>
      <c r="E104" s="610"/>
      <c r="F104" s="606">
        <v>23389629.113170002</v>
      </c>
      <c r="G104" s="610"/>
      <c r="H104" s="611">
        <v>25866989.308430009</v>
      </c>
      <c r="I104" s="612"/>
      <c r="J104" s="613">
        <v>0.64202748662623466</v>
      </c>
      <c r="K104" s="613">
        <v>0.72190213312253093</v>
      </c>
      <c r="L104" s="613">
        <v>0.79836386754413602</v>
      </c>
    </row>
    <row r="105" spans="1:12" s="565" customFormat="1">
      <c r="A105" s="614" t="s">
        <v>627</v>
      </c>
      <c r="B105" s="606" t="s">
        <v>4</v>
      </c>
      <c r="C105" s="610"/>
      <c r="D105" s="606" t="s">
        <v>4</v>
      </c>
      <c r="E105" s="610"/>
      <c r="F105" s="606" t="s">
        <v>4</v>
      </c>
      <c r="G105" s="610"/>
      <c r="H105" s="611" t="s">
        <v>4</v>
      </c>
      <c r="I105" s="612"/>
      <c r="J105" s="613"/>
      <c r="K105" s="613"/>
      <c r="L105" s="613"/>
    </row>
    <row r="106" spans="1:12" s="565" customFormat="1">
      <c r="A106" s="609" t="s">
        <v>628</v>
      </c>
      <c r="B106" s="606">
        <v>15800</v>
      </c>
      <c r="C106" s="610"/>
      <c r="D106" s="606">
        <v>97.852999999999994</v>
      </c>
      <c r="E106" s="610"/>
      <c r="F106" s="606">
        <v>129.65100000000001</v>
      </c>
      <c r="G106" s="610"/>
      <c r="H106" s="611">
        <v>5076.9307699999999</v>
      </c>
      <c r="I106" s="612"/>
      <c r="J106" s="613">
        <v>6.1932278481012654E-3</v>
      </c>
      <c r="K106" s="613">
        <v>8.2057594936708871E-3</v>
      </c>
      <c r="L106" s="613">
        <v>0.32132473227848102</v>
      </c>
    </row>
    <row r="107" spans="1:12" s="565" customFormat="1">
      <c r="A107" s="609" t="s">
        <v>629</v>
      </c>
      <c r="B107" s="606">
        <v>55500000</v>
      </c>
      <c r="C107" s="610"/>
      <c r="D107" s="606">
        <v>32162989.887909982</v>
      </c>
      <c r="E107" s="610"/>
      <c r="F107" s="606">
        <v>37391109.098969996</v>
      </c>
      <c r="G107" s="610"/>
      <c r="H107" s="611">
        <v>42463892.251649998</v>
      </c>
      <c r="I107" s="612"/>
      <c r="J107" s="613">
        <v>0.57951333131369342</v>
      </c>
      <c r="K107" s="613">
        <v>0.67371367745891886</v>
      </c>
      <c r="L107" s="613">
        <v>0.76511517570540533</v>
      </c>
    </row>
    <row r="108" spans="1:12" s="565" customFormat="1">
      <c r="A108" s="614" t="s">
        <v>621</v>
      </c>
      <c r="B108" s="606" t="s">
        <v>4</v>
      </c>
      <c r="C108" s="610"/>
      <c r="D108" s="606" t="s">
        <v>4</v>
      </c>
      <c r="E108" s="610"/>
      <c r="F108" s="606" t="s">
        <v>4</v>
      </c>
      <c r="G108" s="610"/>
      <c r="H108" s="611" t="s">
        <v>4</v>
      </c>
      <c r="I108" s="612"/>
      <c r="J108" s="615"/>
      <c r="K108" s="615"/>
      <c r="L108" s="615"/>
    </row>
    <row r="109" spans="1:12" s="565" customFormat="1">
      <c r="A109" s="609" t="s">
        <v>630</v>
      </c>
      <c r="B109" s="606">
        <v>46384000</v>
      </c>
      <c r="C109" s="610"/>
      <c r="D109" s="606">
        <v>25681584.75474998</v>
      </c>
      <c r="E109" s="610"/>
      <c r="F109" s="606">
        <v>30122362.741219997</v>
      </c>
      <c r="G109" s="610"/>
      <c r="H109" s="611">
        <v>34553156.909709997</v>
      </c>
      <c r="I109" s="612"/>
      <c r="J109" s="613">
        <v>0.5536733519047512</v>
      </c>
      <c r="K109" s="613">
        <v>0.64941278762547427</v>
      </c>
      <c r="L109" s="613">
        <v>0.74493698063362357</v>
      </c>
    </row>
    <row r="110" spans="1:12" s="565" customFormat="1">
      <c r="A110" s="609" t="s">
        <v>631</v>
      </c>
      <c r="B110" s="606">
        <v>9114000</v>
      </c>
      <c r="C110" s="610"/>
      <c r="D110" s="606">
        <v>6480927.5890599992</v>
      </c>
      <c r="E110" s="610"/>
      <c r="F110" s="606">
        <v>7268268.8236499988</v>
      </c>
      <c r="G110" s="610"/>
      <c r="H110" s="611">
        <v>7907905.2008400001</v>
      </c>
      <c r="I110" s="612"/>
      <c r="J110" s="613">
        <v>0.71109585133421105</v>
      </c>
      <c r="K110" s="613">
        <v>0.79748396133969701</v>
      </c>
      <c r="L110" s="613">
        <v>0.86766570121132325</v>
      </c>
    </row>
    <row r="111" spans="1:12" s="565" customFormat="1">
      <c r="A111" s="609" t="s">
        <v>632</v>
      </c>
      <c r="B111" s="606">
        <v>2000</v>
      </c>
      <c r="C111" s="610"/>
      <c r="D111" s="606">
        <v>477.54409999999996</v>
      </c>
      <c r="E111" s="610"/>
      <c r="F111" s="606">
        <v>477.53409999999997</v>
      </c>
      <c r="G111" s="610"/>
      <c r="H111" s="611">
        <v>2830.1411000000003</v>
      </c>
      <c r="I111" s="612"/>
      <c r="J111" s="613">
        <v>0.23877204999999999</v>
      </c>
      <c r="K111" s="613">
        <v>0.23876704999999998</v>
      </c>
      <c r="L111" s="613">
        <v>1.41507055</v>
      </c>
    </row>
    <row r="112" spans="1:12" s="565" customFormat="1">
      <c r="A112" s="609" t="s">
        <v>633</v>
      </c>
      <c r="B112" s="606">
        <v>1290000</v>
      </c>
      <c r="C112" s="610"/>
      <c r="D112" s="606">
        <v>1027936.86</v>
      </c>
      <c r="E112" s="610"/>
      <c r="F112" s="606">
        <v>1171692.115</v>
      </c>
      <c r="G112" s="610"/>
      <c r="H112" s="611">
        <v>1302529.169</v>
      </c>
      <c r="I112" s="612"/>
      <c r="J112" s="613">
        <v>0.79685027906976746</v>
      </c>
      <c r="K112" s="613">
        <v>0.90828846124031004</v>
      </c>
      <c r="L112" s="613">
        <v>1.0097125341085271</v>
      </c>
    </row>
    <row r="113" spans="1:12" s="565" customFormat="1">
      <c r="A113" s="609" t="s">
        <v>634</v>
      </c>
      <c r="B113" s="606">
        <v>4568655</v>
      </c>
      <c r="C113" s="610"/>
      <c r="D113" s="606">
        <v>2608509.3991000005</v>
      </c>
      <c r="E113" s="610"/>
      <c r="F113" s="606">
        <v>2986317.9150500004</v>
      </c>
      <c r="G113" s="610"/>
      <c r="H113" s="611">
        <v>3364743.4709999999</v>
      </c>
      <c r="I113" s="612"/>
      <c r="J113" s="613">
        <v>0.57095784188125398</v>
      </c>
      <c r="K113" s="613">
        <v>0.65365362782919711</v>
      </c>
      <c r="L113" s="613">
        <v>0.73648447322023658</v>
      </c>
    </row>
    <row r="114" spans="1:12" s="565" customFormat="1">
      <c r="A114" s="609" t="s">
        <v>635</v>
      </c>
      <c r="B114" s="606"/>
      <c r="C114" s="610"/>
      <c r="D114" s="606">
        <v>0.19400000000000001</v>
      </c>
      <c r="E114" s="610"/>
      <c r="F114" s="606">
        <v>0.219</v>
      </c>
      <c r="G114" s="610"/>
      <c r="H114" s="611">
        <v>0.24399999999999999</v>
      </c>
      <c r="I114" s="612"/>
      <c r="J114" s="613"/>
      <c r="K114" s="613"/>
      <c r="L114" s="613"/>
    </row>
    <row r="115" spans="1:12" s="565" customFormat="1">
      <c r="A115" s="609" t="s">
        <v>636</v>
      </c>
      <c r="B115" s="616"/>
      <c r="C115" s="610"/>
      <c r="D115" s="606">
        <v>144.8339</v>
      </c>
      <c r="E115" s="610"/>
      <c r="F115" s="606">
        <v>157.31738999999999</v>
      </c>
      <c r="G115" s="610"/>
      <c r="H115" s="611">
        <v>157.34589000000003</v>
      </c>
      <c r="I115" s="612"/>
      <c r="J115" s="613"/>
      <c r="K115" s="613"/>
      <c r="L115" s="613"/>
    </row>
    <row r="116" spans="1:12" s="565" customFormat="1">
      <c r="A116" s="617" t="s">
        <v>637</v>
      </c>
      <c r="B116" s="616"/>
      <c r="C116" s="610"/>
      <c r="D116" s="606">
        <v>79.882000000000005</v>
      </c>
      <c r="E116" s="610"/>
      <c r="F116" s="606">
        <v>79.882000000000005</v>
      </c>
      <c r="G116" s="610"/>
      <c r="H116" s="611">
        <v>79.882000000000005</v>
      </c>
      <c r="I116" s="612"/>
      <c r="J116" s="613"/>
      <c r="K116" s="613"/>
      <c r="L116" s="613"/>
    </row>
    <row r="117" spans="1:12" s="565" customFormat="1" ht="20.100000000000001" customHeight="1">
      <c r="A117" s="597" t="s">
        <v>638</v>
      </c>
      <c r="B117" s="604">
        <v>21908680</v>
      </c>
      <c r="C117" s="605"/>
      <c r="D117" s="604">
        <v>15968385.029020093</v>
      </c>
      <c r="E117" s="605"/>
      <c r="F117" s="604">
        <v>18309614.333600134</v>
      </c>
      <c r="G117" s="605"/>
      <c r="H117" s="599">
        <v>20790290.92944989</v>
      </c>
      <c r="I117" s="607"/>
      <c r="J117" s="601">
        <v>0.7288611193837371</v>
      </c>
      <c r="K117" s="601">
        <v>0.83572421221178705</v>
      </c>
      <c r="L117" s="601">
        <v>0.94895223853969701</v>
      </c>
    </row>
    <row r="118" spans="1:12" s="565" customFormat="1" ht="15.75">
      <c r="A118" s="603" t="s">
        <v>618</v>
      </c>
      <c r="B118" s="606" t="s">
        <v>4</v>
      </c>
      <c r="C118" s="610"/>
      <c r="D118" s="606" t="s">
        <v>4</v>
      </c>
      <c r="E118" s="610"/>
      <c r="F118" s="604" t="s">
        <v>4</v>
      </c>
      <c r="G118" s="610"/>
      <c r="H118" s="611" t="s">
        <v>4</v>
      </c>
      <c r="I118" s="612"/>
      <c r="J118" s="615"/>
      <c r="K118" s="615"/>
      <c r="L118" s="615"/>
    </row>
    <row r="119" spans="1:12" s="565" customFormat="1">
      <c r="A119" s="609" t="s">
        <v>639</v>
      </c>
      <c r="B119" s="606">
        <v>2247987</v>
      </c>
      <c r="C119" s="618"/>
      <c r="D119" s="606">
        <v>388250.29717000003</v>
      </c>
      <c r="E119" s="618"/>
      <c r="F119" s="606">
        <v>1093542.9616400003</v>
      </c>
      <c r="G119" s="618"/>
      <c r="H119" s="611">
        <v>1176051.5986400002</v>
      </c>
      <c r="I119" s="619"/>
      <c r="J119" s="613">
        <v>0.1727102056951397</v>
      </c>
      <c r="K119" s="613">
        <v>0.48645430851690885</v>
      </c>
      <c r="L119" s="613">
        <v>0.52315765110741308</v>
      </c>
    </row>
    <row r="120" spans="1:12" s="565" customFormat="1" ht="15.75">
      <c r="A120" s="614" t="s">
        <v>640</v>
      </c>
      <c r="B120" s="606" t="s">
        <v>4</v>
      </c>
      <c r="C120" s="610"/>
      <c r="D120" s="606" t="s">
        <v>4</v>
      </c>
      <c r="E120" s="610"/>
      <c r="F120" s="604" t="s">
        <v>4</v>
      </c>
      <c r="G120" s="610"/>
      <c r="H120" s="611" t="s">
        <v>4</v>
      </c>
      <c r="I120" s="612"/>
      <c r="J120" s="615"/>
      <c r="K120" s="615"/>
      <c r="L120" s="615"/>
    </row>
    <row r="121" spans="1:12" s="565" customFormat="1">
      <c r="A121" s="620" t="s">
        <v>641</v>
      </c>
      <c r="B121" s="606">
        <v>1997987</v>
      </c>
      <c r="C121" s="610"/>
      <c r="D121" s="606">
        <v>44453.370929999997</v>
      </c>
      <c r="E121" s="610"/>
      <c r="F121" s="606">
        <v>708318.72740000021</v>
      </c>
      <c r="G121" s="610"/>
      <c r="H121" s="611">
        <v>828755.15440000012</v>
      </c>
      <c r="I121" s="612"/>
      <c r="J121" s="613">
        <v>2.2249079163177737E-2</v>
      </c>
      <c r="K121" s="613">
        <v>0.35451618423943709</v>
      </c>
      <c r="L121" s="613">
        <v>0.41479506843638125</v>
      </c>
    </row>
    <row r="122" spans="1:12" s="565" customFormat="1">
      <c r="A122" s="620" t="s">
        <v>642</v>
      </c>
      <c r="B122" s="606">
        <v>250000</v>
      </c>
      <c r="C122" s="610"/>
      <c r="D122" s="606">
        <v>343796.92624</v>
      </c>
      <c r="E122" s="610"/>
      <c r="F122" s="606">
        <v>385224.23424000002</v>
      </c>
      <c r="G122" s="610"/>
      <c r="H122" s="611">
        <v>347296.44423999998</v>
      </c>
      <c r="I122" s="612"/>
      <c r="J122" s="613">
        <v>1.3751877049600001</v>
      </c>
      <c r="K122" s="613">
        <v>1.5408969369600001</v>
      </c>
      <c r="L122" s="613">
        <v>1.38918577696</v>
      </c>
    </row>
    <row r="123" spans="1:12" s="565" customFormat="1">
      <c r="A123" s="609" t="s">
        <v>643</v>
      </c>
      <c r="B123" s="606">
        <v>3787000</v>
      </c>
      <c r="C123" s="610"/>
      <c r="D123" s="606">
        <v>2172585.5629000003</v>
      </c>
      <c r="E123" s="610"/>
      <c r="F123" s="606">
        <v>2532645.75037</v>
      </c>
      <c r="G123" s="610"/>
      <c r="H123" s="611">
        <v>2883432.2925</v>
      </c>
      <c r="I123" s="612"/>
      <c r="J123" s="613">
        <v>0.57369568600475318</v>
      </c>
      <c r="K123" s="613">
        <v>0.66877363358067077</v>
      </c>
      <c r="L123" s="613">
        <v>0.76140277066279372</v>
      </c>
    </row>
    <row r="124" spans="1:12" s="565" customFormat="1">
      <c r="A124" s="609" t="s">
        <v>644</v>
      </c>
      <c r="B124" s="606">
        <v>13611334</v>
      </c>
      <c r="C124" s="610"/>
      <c r="D124" s="606">
        <v>12088095.476420093</v>
      </c>
      <c r="E124" s="610"/>
      <c r="F124" s="606">
        <v>13175466.462890131</v>
      </c>
      <c r="G124" s="610"/>
      <c r="H124" s="611">
        <v>15035188.253019888</v>
      </c>
      <c r="I124" s="612"/>
      <c r="J124" s="613">
        <v>0.88809043084389039</v>
      </c>
      <c r="K124" s="613">
        <v>0.96797760328929783</v>
      </c>
      <c r="L124" s="613">
        <v>1.1046079872127073</v>
      </c>
    </row>
    <row r="125" spans="1:12" s="565" customFormat="1">
      <c r="A125" s="609" t="s">
        <v>645</v>
      </c>
      <c r="B125" s="606">
        <v>2262359</v>
      </c>
      <c r="C125" s="610"/>
      <c r="D125" s="606">
        <v>1319453.6925299999</v>
      </c>
      <c r="E125" s="610"/>
      <c r="F125" s="606">
        <v>1507959.1587000003</v>
      </c>
      <c r="G125" s="610"/>
      <c r="H125" s="611">
        <v>1695618.78529</v>
      </c>
      <c r="I125" s="612"/>
      <c r="J125" s="613">
        <v>0.58322029904626094</v>
      </c>
      <c r="K125" s="613">
        <v>0.66654282485670946</v>
      </c>
      <c r="L125" s="613">
        <v>0.74949147561903307</v>
      </c>
    </row>
    <row r="126" spans="1:12" s="565" customFormat="1" ht="20.100000000000001" customHeight="1">
      <c r="A126" s="621" t="s">
        <v>646</v>
      </c>
      <c r="B126" s="622">
        <v>2124088</v>
      </c>
      <c r="C126" s="623"/>
      <c r="D126" s="622">
        <v>565694.79941999994</v>
      </c>
      <c r="E126" s="624"/>
      <c r="F126" s="622">
        <v>591324.25694000011</v>
      </c>
      <c r="G126" s="624"/>
      <c r="H126" s="625">
        <v>908637.04681000009</v>
      </c>
      <c r="I126" s="626"/>
      <c r="J126" s="627">
        <v>0.26632361720418363</v>
      </c>
      <c r="K126" s="627">
        <v>0.27838971687613701</v>
      </c>
      <c r="L126" s="627">
        <v>0.42777749641728596</v>
      </c>
    </row>
    <row r="127" spans="1:12" s="565" customFormat="1" ht="15.75">
      <c r="A127" s="562" t="s">
        <v>612</v>
      </c>
      <c r="B127" s="563"/>
      <c r="C127" s="564"/>
      <c r="D127" s="562" t="s">
        <v>4</v>
      </c>
      <c r="E127" s="564"/>
      <c r="F127" s="564"/>
      <c r="G127" s="564"/>
      <c r="H127" s="564"/>
      <c r="I127" s="564"/>
      <c r="J127" s="564"/>
      <c r="K127" s="564"/>
      <c r="L127" s="564"/>
    </row>
    <row r="128" spans="1:12" s="565" customFormat="1" ht="15.75">
      <c r="A128" s="1533" t="s">
        <v>613</v>
      </c>
      <c r="B128" s="1533"/>
      <c r="C128" s="1533"/>
      <c r="D128" s="1533"/>
      <c r="E128" s="1533"/>
      <c r="F128" s="1533"/>
      <c r="G128" s="1533"/>
      <c r="H128" s="1533"/>
      <c r="I128" s="1533"/>
      <c r="J128" s="1533"/>
      <c r="K128" s="1533"/>
      <c r="L128" s="1533"/>
    </row>
    <row r="129" spans="1:12" s="565" customFormat="1" ht="15.75">
      <c r="A129" s="567"/>
      <c r="B129" s="568"/>
      <c r="C129" s="569"/>
      <c r="D129" s="568"/>
      <c r="E129" s="569"/>
      <c r="F129" s="569"/>
      <c r="G129" s="569"/>
      <c r="H129" s="569"/>
      <c r="I129" s="569"/>
      <c r="J129" s="569"/>
      <c r="K129" s="569"/>
      <c r="L129" s="569"/>
    </row>
    <row r="130" spans="1:12" s="565" customFormat="1" ht="15.75">
      <c r="A130" s="566"/>
      <c r="B130" s="570" t="s">
        <v>4</v>
      </c>
      <c r="C130" s="571"/>
      <c r="D130" s="572"/>
      <c r="E130" s="566"/>
      <c r="F130" s="566"/>
      <c r="G130" s="566"/>
      <c r="H130" s="566"/>
      <c r="I130" s="566"/>
      <c r="J130" s="566"/>
      <c r="K130" s="573"/>
      <c r="L130" s="573" t="s">
        <v>2</v>
      </c>
    </row>
    <row r="131" spans="1:12" s="565" customFormat="1" ht="15.75">
      <c r="A131" s="574"/>
      <c r="B131" s="575" t="s">
        <v>236</v>
      </c>
      <c r="C131" s="576"/>
      <c r="D131" s="1534" t="s">
        <v>238</v>
      </c>
      <c r="E131" s="1535"/>
      <c r="F131" s="1535"/>
      <c r="G131" s="1535"/>
      <c r="H131" s="1535"/>
      <c r="I131" s="1536"/>
      <c r="J131" s="1537" t="s">
        <v>457</v>
      </c>
      <c r="K131" s="1538"/>
      <c r="L131" s="1539"/>
    </row>
    <row r="132" spans="1:12" ht="15.75">
      <c r="A132" s="577" t="s">
        <v>3</v>
      </c>
      <c r="B132" s="578" t="s">
        <v>237</v>
      </c>
      <c r="C132" s="576"/>
      <c r="D132" s="579"/>
      <c r="E132" s="580"/>
      <c r="F132" s="579"/>
      <c r="G132" s="580"/>
      <c r="H132" s="579"/>
      <c r="I132" s="580"/>
      <c r="J132" s="581"/>
      <c r="K132" s="582"/>
      <c r="L132" s="582"/>
    </row>
    <row r="133" spans="1:12" ht="18.75">
      <c r="A133" s="583"/>
      <c r="B133" s="584" t="s">
        <v>458</v>
      </c>
      <c r="C133" s="585" t="s">
        <v>4</v>
      </c>
      <c r="D133" s="586" t="s">
        <v>648</v>
      </c>
      <c r="E133" s="587"/>
      <c r="F133" s="584" t="s">
        <v>609</v>
      </c>
      <c r="G133" s="588"/>
      <c r="H133" s="584" t="s">
        <v>610</v>
      </c>
      <c r="I133" s="588"/>
      <c r="J133" s="589" t="s">
        <v>242</v>
      </c>
      <c r="K133" s="590" t="s">
        <v>462</v>
      </c>
      <c r="L133" s="590" t="s">
        <v>463</v>
      </c>
    </row>
    <row r="134" spans="1:12">
      <c r="A134" s="591">
        <v>1</v>
      </c>
      <c r="B134" s="592">
        <v>2</v>
      </c>
      <c r="C134" s="593"/>
      <c r="D134" s="592">
        <v>3</v>
      </c>
      <c r="E134" s="593"/>
      <c r="F134" s="594">
        <v>4</v>
      </c>
      <c r="G134" s="593"/>
      <c r="H134" s="594">
        <v>5</v>
      </c>
      <c r="I134" s="593"/>
      <c r="J134" s="593">
        <v>6</v>
      </c>
      <c r="K134" s="593">
        <v>7</v>
      </c>
      <c r="L134" s="591">
        <v>8</v>
      </c>
    </row>
    <row r="135" spans="1:12" ht="15.75">
      <c r="A135" s="597" t="s">
        <v>615</v>
      </c>
      <c r="B135" s="598">
        <v>355705405</v>
      </c>
      <c r="C135" s="599"/>
      <c r="D135" s="598">
        <v>309414000.09971994</v>
      </c>
      <c r="E135" s="600"/>
      <c r="F135" s="598"/>
      <c r="G135" s="600"/>
      <c r="H135" s="598"/>
      <c r="I135" s="600"/>
      <c r="J135" s="601">
        <v>0.86986027130996213</v>
      </c>
      <c r="K135" s="601"/>
      <c r="L135" s="601"/>
    </row>
    <row r="136" spans="1:12" ht="15.75">
      <c r="A136" s="603" t="s">
        <v>616</v>
      </c>
      <c r="B136" s="604" t="s">
        <v>4</v>
      </c>
      <c r="C136" s="605"/>
      <c r="D136" s="606" t="s">
        <v>4</v>
      </c>
      <c r="E136" s="605"/>
      <c r="F136" s="604"/>
      <c r="G136" s="605"/>
      <c r="H136" s="599"/>
      <c r="I136" s="607"/>
      <c r="J136" s="608"/>
      <c r="K136" s="608"/>
      <c r="L136" s="608"/>
    </row>
    <row r="137" spans="1:12" ht="15.75">
      <c r="A137" s="597" t="s">
        <v>617</v>
      </c>
      <c r="B137" s="604">
        <v>331672637</v>
      </c>
      <c r="C137" s="605"/>
      <c r="D137" s="604">
        <v>284411898.64994007</v>
      </c>
      <c r="E137" s="605"/>
      <c r="F137" s="604"/>
      <c r="G137" s="605"/>
      <c r="H137" s="599"/>
      <c r="I137" s="607"/>
      <c r="J137" s="601">
        <v>0.85750787650878801</v>
      </c>
      <c r="K137" s="601"/>
      <c r="L137" s="601"/>
    </row>
    <row r="138" spans="1:12" ht="15.75">
      <c r="A138" s="603" t="s">
        <v>618</v>
      </c>
      <c r="B138" s="604" t="s">
        <v>4</v>
      </c>
      <c r="C138" s="605"/>
      <c r="D138" s="606" t="s">
        <v>4</v>
      </c>
      <c r="E138" s="605"/>
      <c r="F138" s="604"/>
      <c r="G138" s="605"/>
      <c r="H138" s="599"/>
      <c r="I138" s="607"/>
      <c r="J138" s="608"/>
      <c r="K138" s="608"/>
      <c r="L138" s="608"/>
    </row>
    <row r="139" spans="1:12">
      <c r="A139" s="609" t="s">
        <v>619</v>
      </c>
      <c r="B139" s="606">
        <v>166000000</v>
      </c>
      <c r="C139" s="610"/>
      <c r="D139" s="606">
        <v>141248815.38739008</v>
      </c>
      <c r="E139" s="610"/>
      <c r="F139" s="606"/>
      <c r="G139" s="610"/>
      <c r="H139" s="611"/>
      <c r="I139" s="612"/>
      <c r="J139" s="613">
        <v>0.85089647823728964</v>
      </c>
      <c r="K139" s="613"/>
      <c r="L139" s="613"/>
    </row>
    <row r="140" spans="1:12">
      <c r="A140" s="609" t="s">
        <v>620</v>
      </c>
      <c r="B140" s="606">
        <v>70000000</v>
      </c>
      <c r="C140" s="610"/>
      <c r="D140" s="606">
        <v>59555072.639850006</v>
      </c>
      <c r="E140" s="610"/>
      <c r="F140" s="606"/>
      <c r="G140" s="610"/>
      <c r="H140" s="611"/>
      <c r="I140" s="612"/>
      <c r="J140" s="613">
        <v>0.85078675199785725</v>
      </c>
      <c r="K140" s="613"/>
      <c r="L140" s="613"/>
    </row>
    <row r="141" spans="1:12">
      <c r="A141" s="614" t="s">
        <v>621</v>
      </c>
      <c r="B141" s="606" t="s">
        <v>4</v>
      </c>
      <c r="C141" s="610"/>
      <c r="D141" s="606" t="s">
        <v>4</v>
      </c>
      <c r="E141" s="610"/>
      <c r="F141" s="606"/>
      <c r="G141" s="610"/>
      <c r="H141" s="611"/>
      <c r="I141" s="612"/>
      <c r="J141" s="615"/>
      <c r="K141" s="615"/>
      <c r="L141" s="615"/>
    </row>
    <row r="142" spans="1:12">
      <c r="A142" s="609" t="s">
        <v>622</v>
      </c>
      <c r="B142" s="606">
        <v>4428546</v>
      </c>
      <c r="C142" s="610"/>
      <c r="D142" s="606">
        <v>3552606.2051899997</v>
      </c>
      <c r="E142" s="610"/>
      <c r="F142" s="606"/>
      <c r="G142" s="610"/>
      <c r="H142" s="611"/>
      <c r="I142" s="612"/>
      <c r="J142" s="613">
        <v>0.80220600738707459</v>
      </c>
      <c r="K142" s="613"/>
      <c r="L142" s="613"/>
    </row>
    <row r="143" spans="1:12">
      <c r="A143" s="609" t="s">
        <v>623</v>
      </c>
      <c r="B143" s="606">
        <v>64959285</v>
      </c>
      <c r="C143" s="610"/>
      <c r="D143" s="606">
        <v>55845889.836940005</v>
      </c>
      <c r="E143" s="610"/>
      <c r="F143" s="606"/>
      <c r="G143" s="610"/>
      <c r="H143" s="611"/>
      <c r="I143" s="612"/>
      <c r="J143" s="613">
        <v>0.85970604259175587</v>
      </c>
      <c r="K143" s="613"/>
      <c r="L143" s="613"/>
    </row>
    <row r="144" spans="1:12">
      <c r="A144" s="609" t="s">
        <v>624</v>
      </c>
      <c r="B144" s="606">
        <v>612169</v>
      </c>
      <c r="C144" s="610"/>
      <c r="D144" s="606">
        <v>156576.59771999999</v>
      </c>
      <c r="E144" s="610"/>
      <c r="F144" s="606"/>
      <c r="G144" s="610"/>
      <c r="H144" s="611"/>
      <c r="I144" s="612"/>
      <c r="J144" s="613">
        <v>0.25577348366219133</v>
      </c>
      <c r="K144" s="613"/>
      <c r="L144" s="613"/>
    </row>
    <row r="145" spans="1:12">
      <c r="A145" s="609" t="s">
        <v>625</v>
      </c>
      <c r="B145" s="606">
        <v>1913982</v>
      </c>
      <c r="C145" s="610"/>
      <c r="D145" s="606">
        <v>1552560.42927</v>
      </c>
      <c r="E145" s="610"/>
      <c r="F145" s="606"/>
      <c r="G145" s="610"/>
      <c r="H145" s="611"/>
      <c r="I145" s="612"/>
      <c r="J145" s="613">
        <v>0.81116772742376886</v>
      </c>
      <c r="K145" s="613"/>
      <c r="L145" s="613"/>
    </row>
    <row r="146" spans="1:12">
      <c r="A146" s="609" t="s">
        <v>626</v>
      </c>
      <c r="B146" s="606">
        <v>32400000</v>
      </c>
      <c r="C146" s="610"/>
      <c r="D146" s="606">
        <v>28820906.135639999</v>
      </c>
      <c r="E146" s="610"/>
      <c r="F146" s="606"/>
      <c r="G146" s="610"/>
      <c r="H146" s="611"/>
      <c r="I146" s="612"/>
      <c r="J146" s="613">
        <v>0.88953413998888886</v>
      </c>
      <c r="K146" s="613"/>
      <c r="L146" s="613"/>
    </row>
    <row r="147" spans="1:12">
      <c r="A147" s="614" t="s">
        <v>627</v>
      </c>
      <c r="B147" s="606" t="s">
        <v>4</v>
      </c>
      <c r="C147" s="610"/>
      <c r="D147" s="606" t="s">
        <v>4</v>
      </c>
      <c r="E147" s="610"/>
      <c r="F147" s="606"/>
      <c r="G147" s="610"/>
      <c r="H147" s="611"/>
      <c r="I147" s="612"/>
      <c r="J147" s="613"/>
      <c r="K147" s="613"/>
      <c r="L147" s="613"/>
    </row>
    <row r="148" spans="1:12">
      <c r="A148" s="609" t="s">
        <v>628</v>
      </c>
      <c r="B148" s="606">
        <v>15800</v>
      </c>
      <c r="C148" s="610"/>
      <c r="D148" s="606">
        <v>7862.6417799999999</v>
      </c>
      <c r="E148" s="610"/>
      <c r="F148" s="606"/>
      <c r="G148" s="610"/>
      <c r="H148" s="611"/>
      <c r="I148" s="612"/>
      <c r="J148" s="613">
        <v>0.49763555569620255</v>
      </c>
      <c r="K148" s="613"/>
      <c r="L148" s="613"/>
    </row>
    <row r="149" spans="1:12">
      <c r="A149" s="609" t="s">
        <v>629</v>
      </c>
      <c r="B149" s="606">
        <v>55500000</v>
      </c>
      <c r="C149" s="610"/>
      <c r="D149" s="606">
        <v>48068438.09889999</v>
      </c>
      <c r="E149" s="610"/>
      <c r="F149" s="606"/>
      <c r="G149" s="610"/>
      <c r="H149" s="611"/>
      <c r="I149" s="612"/>
      <c r="J149" s="613">
        <v>0.86609798376396374</v>
      </c>
      <c r="K149" s="613"/>
      <c r="L149" s="613"/>
    </row>
    <row r="150" spans="1:12">
      <c r="A150" s="614" t="s">
        <v>621</v>
      </c>
      <c r="B150" s="606" t="s">
        <v>4</v>
      </c>
      <c r="C150" s="610"/>
      <c r="D150" s="606" t="s">
        <v>4</v>
      </c>
      <c r="E150" s="610"/>
      <c r="F150" s="606"/>
      <c r="G150" s="610"/>
      <c r="H150" s="611"/>
      <c r="I150" s="612"/>
      <c r="J150" s="615"/>
      <c r="K150" s="615"/>
      <c r="L150" s="615"/>
    </row>
    <row r="151" spans="1:12">
      <c r="A151" s="609" t="s">
        <v>630</v>
      </c>
      <c r="B151" s="606">
        <v>46384000</v>
      </c>
      <c r="C151" s="610"/>
      <c r="D151" s="606">
        <v>39474547.328869998</v>
      </c>
      <c r="E151" s="610"/>
      <c r="F151" s="606"/>
      <c r="G151" s="610"/>
      <c r="H151" s="611"/>
      <c r="I151" s="612"/>
      <c r="J151" s="613">
        <v>0.85103801588629702</v>
      </c>
      <c r="K151" s="613"/>
      <c r="L151" s="613"/>
    </row>
    <row r="152" spans="1:12">
      <c r="A152" s="609" t="s">
        <v>631</v>
      </c>
      <c r="B152" s="606">
        <v>9114000</v>
      </c>
      <c r="C152" s="610"/>
      <c r="D152" s="606">
        <v>8589575.9967200011</v>
      </c>
      <c r="E152" s="610"/>
      <c r="F152" s="606"/>
      <c r="G152" s="610"/>
      <c r="H152" s="611"/>
      <c r="I152" s="612"/>
      <c r="J152" s="613">
        <v>0.94245951247750726</v>
      </c>
      <c r="K152" s="613"/>
      <c r="L152" s="613"/>
    </row>
    <row r="153" spans="1:12">
      <c r="A153" s="609" t="s">
        <v>632</v>
      </c>
      <c r="B153" s="606">
        <v>2000</v>
      </c>
      <c r="C153" s="610"/>
      <c r="D153" s="606">
        <v>4314.7733100000005</v>
      </c>
      <c r="E153" s="610"/>
      <c r="F153" s="606"/>
      <c r="G153" s="610"/>
      <c r="H153" s="611"/>
      <c r="I153" s="612"/>
      <c r="J153" s="613">
        <v>2.1573866550000003</v>
      </c>
      <c r="K153" s="613"/>
      <c r="L153" s="613"/>
    </row>
    <row r="154" spans="1:12">
      <c r="A154" s="609" t="s">
        <v>633</v>
      </c>
      <c r="B154" s="606">
        <v>1290000</v>
      </c>
      <c r="C154" s="610"/>
      <c r="D154" s="606">
        <v>1425440.916</v>
      </c>
      <c r="E154" s="610"/>
      <c r="F154" s="606"/>
      <c r="G154" s="610"/>
      <c r="H154" s="611"/>
      <c r="I154" s="612"/>
      <c r="J154" s="613">
        <v>1.1049929581395348</v>
      </c>
      <c r="K154" s="613"/>
      <c r="L154" s="613"/>
    </row>
    <row r="155" spans="1:12">
      <c r="A155" s="609" t="s">
        <v>634</v>
      </c>
      <c r="B155" s="606">
        <v>4568655</v>
      </c>
      <c r="C155" s="610"/>
      <c r="D155" s="606">
        <v>3740426.3870000001</v>
      </c>
      <c r="E155" s="610"/>
      <c r="F155" s="606"/>
      <c r="G155" s="610"/>
      <c r="H155" s="611"/>
      <c r="I155" s="612"/>
      <c r="J155" s="613">
        <v>0.8187150018988083</v>
      </c>
      <c r="K155" s="613"/>
      <c r="L155" s="613"/>
    </row>
    <row r="156" spans="1:12">
      <c r="A156" s="609" t="s">
        <v>635</v>
      </c>
      <c r="B156" s="606"/>
      <c r="C156" s="610"/>
      <c r="D156" s="606">
        <v>0.26800000000000002</v>
      </c>
      <c r="E156" s="610"/>
      <c r="F156" s="606"/>
      <c r="G156" s="610"/>
      <c r="H156" s="611"/>
      <c r="I156" s="612"/>
      <c r="J156" s="613"/>
      <c r="K156" s="613"/>
      <c r="L156" s="613"/>
    </row>
    <row r="157" spans="1:12">
      <c r="A157" s="609" t="s">
        <v>636</v>
      </c>
      <c r="B157" s="616"/>
      <c r="C157" s="610"/>
      <c r="D157" s="606">
        <v>157.34589000000003</v>
      </c>
      <c r="E157" s="610"/>
      <c r="F157" s="606"/>
      <c r="G157" s="610"/>
      <c r="H157" s="611"/>
      <c r="I157" s="612"/>
      <c r="J157" s="613"/>
      <c r="K157" s="613"/>
      <c r="L157" s="613"/>
    </row>
    <row r="158" spans="1:12">
      <c r="A158" s="617" t="s">
        <v>637</v>
      </c>
      <c r="B158" s="616"/>
      <c r="C158" s="610"/>
      <c r="D158" s="606">
        <v>81.042000000000002</v>
      </c>
      <c r="E158" s="610"/>
      <c r="F158" s="606"/>
      <c r="G158" s="610"/>
      <c r="H158" s="611"/>
      <c r="I158" s="612"/>
      <c r="J158" s="613"/>
      <c r="K158" s="613"/>
      <c r="L158" s="613"/>
    </row>
    <row r="159" spans="1:12" ht="15.75">
      <c r="A159" s="597" t="s">
        <v>638</v>
      </c>
      <c r="B159" s="604">
        <v>21908680</v>
      </c>
      <c r="C159" s="605"/>
      <c r="D159" s="604">
        <v>24047178.248409908</v>
      </c>
      <c r="E159" s="605"/>
      <c r="F159" s="604"/>
      <c r="G159" s="605"/>
      <c r="H159" s="599"/>
      <c r="I159" s="607"/>
      <c r="J159" s="601">
        <v>1.0976096345562538</v>
      </c>
      <c r="K159" s="601"/>
      <c r="L159" s="601"/>
    </row>
    <row r="160" spans="1:12" ht="15.75">
      <c r="A160" s="603" t="s">
        <v>618</v>
      </c>
      <c r="B160" s="606" t="s">
        <v>4</v>
      </c>
      <c r="C160" s="610"/>
      <c r="D160" s="606" t="s">
        <v>4</v>
      </c>
      <c r="E160" s="610"/>
      <c r="F160" s="604"/>
      <c r="G160" s="610"/>
      <c r="H160" s="611"/>
      <c r="I160" s="612"/>
      <c r="J160" s="615"/>
      <c r="K160" s="615"/>
      <c r="L160" s="615"/>
    </row>
    <row r="161" spans="1:12">
      <c r="A161" s="609" t="s">
        <v>639</v>
      </c>
      <c r="B161" s="606">
        <v>2247987</v>
      </c>
      <c r="C161" s="618"/>
      <c r="D161" s="606">
        <v>1978672.91102</v>
      </c>
      <c r="E161" s="618"/>
      <c r="F161" s="606"/>
      <c r="G161" s="618"/>
      <c r="H161" s="611"/>
      <c r="I161" s="619"/>
      <c r="J161" s="613">
        <v>0.88019766618757134</v>
      </c>
      <c r="K161" s="613"/>
      <c r="L161" s="613"/>
    </row>
    <row r="162" spans="1:12" ht="15.75">
      <c r="A162" s="614" t="s">
        <v>640</v>
      </c>
      <c r="B162" s="606" t="s">
        <v>4</v>
      </c>
      <c r="C162" s="610"/>
      <c r="D162" s="606" t="s">
        <v>4</v>
      </c>
      <c r="E162" s="610"/>
      <c r="F162" s="604"/>
      <c r="G162" s="610"/>
      <c r="H162" s="611"/>
      <c r="I162" s="612"/>
      <c r="J162" s="615"/>
      <c r="K162" s="615"/>
      <c r="L162" s="615"/>
    </row>
    <row r="163" spans="1:12">
      <c r="A163" s="620" t="s">
        <v>641</v>
      </c>
      <c r="B163" s="606">
        <v>1997987</v>
      </c>
      <c r="C163" s="610"/>
      <c r="D163" s="606">
        <v>1567834.4176400001</v>
      </c>
      <c r="E163" s="610"/>
      <c r="F163" s="606"/>
      <c r="G163" s="610"/>
      <c r="H163" s="611"/>
      <c r="I163" s="612"/>
      <c r="J163" s="613">
        <v>0.78470701643203888</v>
      </c>
      <c r="K163" s="613"/>
      <c r="L163" s="613"/>
    </row>
    <row r="164" spans="1:12">
      <c r="A164" s="620" t="s">
        <v>642</v>
      </c>
      <c r="B164" s="606">
        <v>250000</v>
      </c>
      <c r="C164" s="610"/>
      <c r="D164" s="606">
        <v>410838.49338</v>
      </c>
      <c r="E164" s="610"/>
      <c r="F164" s="606"/>
      <c r="G164" s="610"/>
      <c r="H164" s="611"/>
      <c r="I164" s="612"/>
      <c r="J164" s="613">
        <v>1.64335397352</v>
      </c>
      <c r="K164" s="613"/>
      <c r="L164" s="613"/>
    </row>
    <row r="165" spans="1:12">
      <c r="A165" s="609" t="s">
        <v>643</v>
      </c>
      <c r="B165" s="606">
        <v>3787000</v>
      </c>
      <c r="C165" s="610"/>
      <c r="D165" s="606">
        <v>3293122.3025000002</v>
      </c>
      <c r="E165" s="610"/>
      <c r="F165" s="606"/>
      <c r="G165" s="610"/>
      <c r="H165" s="611"/>
      <c r="I165" s="612"/>
      <c r="J165" s="613">
        <v>0.86958603181938221</v>
      </c>
      <c r="K165" s="613"/>
      <c r="L165" s="613"/>
    </row>
    <row r="166" spans="1:12">
      <c r="A166" s="609" t="s">
        <v>644</v>
      </c>
      <c r="B166" s="606">
        <v>13611334</v>
      </c>
      <c r="C166" s="610"/>
      <c r="D166" s="606">
        <v>16892111.041259903</v>
      </c>
      <c r="E166" s="610"/>
      <c r="F166" s="606"/>
      <c r="G166" s="610"/>
      <c r="H166" s="611"/>
      <c r="I166" s="612"/>
      <c r="J166" s="613">
        <v>1.2410327335483726</v>
      </c>
      <c r="K166" s="613"/>
      <c r="L166" s="613"/>
    </row>
    <row r="167" spans="1:12">
      <c r="A167" s="609" t="s">
        <v>645</v>
      </c>
      <c r="B167" s="606">
        <v>2262359</v>
      </c>
      <c r="C167" s="610"/>
      <c r="D167" s="606">
        <v>1883271.9936300002</v>
      </c>
      <c r="E167" s="610"/>
      <c r="F167" s="606"/>
      <c r="G167" s="610"/>
      <c r="H167" s="611"/>
      <c r="I167" s="612"/>
      <c r="J167" s="613">
        <v>0.83243728940897543</v>
      </c>
      <c r="K167" s="613"/>
      <c r="L167" s="613"/>
    </row>
    <row r="168" spans="1:12" ht="15.75">
      <c r="A168" s="621" t="s">
        <v>646</v>
      </c>
      <c r="B168" s="622">
        <v>2124088</v>
      </c>
      <c r="C168" s="623"/>
      <c r="D168" s="622">
        <v>954923.20137000002</v>
      </c>
      <c r="E168" s="624"/>
      <c r="F168" s="622"/>
      <c r="G168" s="624"/>
      <c r="H168" s="625"/>
      <c r="I168" s="626"/>
      <c r="J168" s="627">
        <v>0.44956856842560194</v>
      </c>
      <c r="K168" s="627"/>
      <c r="L168" s="627"/>
    </row>
  </sheetData>
  <mergeCells count="12">
    <mergeCell ref="A86:L86"/>
    <mergeCell ref="D89:I89"/>
    <mergeCell ref="J89:L89"/>
    <mergeCell ref="A128:L128"/>
    <mergeCell ref="D131:I131"/>
    <mergeCell ref="J131:L131"/>
    <mergeCell ref="A2:L2"/>
    <mergeCell ref="D5:I5"/>
    <mergeCell ref="J5:L5"/>
    <mergeCell ref="A44:L44"/>
    <mergeCell ref="D47:I47"/>
    <mergeCell ref="J47:L47"/>
  </mergeCells>
  <printOptions horizontalCentered="1" gridLinesSet="0"/>
  <pageMargins left="0.15748031496062992" right="0.15748031496062992" top="0.78740157480314965" bottom="0" header="0.47244094488188981" footer="0"/>
  <pageSetup paperSize="9" scale="69" firstPageNumber="14" fitToHeight="100" orientation="landscape" useFirstPageNumber="1" r:id="rId1"/>
  <headerFooter alignWithMargins="0">
    <oddHeader>&amp;C&amp;"Arial,Normalny"&amp;12- &amp;P -</oddHeader>
  </headerFooter>
  <rowBreaks count="3" manualBreakCount="3">
    <brk id="42" max="11" man="1"/>
    <brk id="84" max="11" man="1"/>
    <brk id="12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200"/>
  <sheetViews>
    <sheetView showGridLines="0" tabSelected="1" zoomScale="90" zoomScaleNormal="90" workbookViewId="0">
      <selection activeCell="C21" sqref="C21"/>
    </sheetView>
  </sheetViews>
  <sheetFormatPr defaultColWidth="96.42578125" defaultRowHeight="15"/>
  <cols>
    <col min="1" max="1" width="99" style="98" customWidth="1"/>
    <col min="2" max="4" width="21.140625" style="98" customWidth="1"/>
    <col min="5" max="5" width="2.140625" style="98" customWidth="1"/>
    <col min="6" max="6" width="18.5703125" style="98" customWidth="1"/>
    <col min="7" max="16384" width="96.42578125" style="98"/>
  </cols>
  <sheetData>
    <row r="1" spans="1:6" ht="18" customHeight="1">
      <c r="A1" s="95" t="s">
        <v>234</v>
      </c>
      <c r="B1" s="96"/>
      <c r="C1" s="96"/>
      <c r="D1" s="96"/>
      <c r="E1" s="96"/>
      <c r="F1" s="96"/>
    </row>
    <row r="2" spans="1:6" ht="18" customHeight="1">
      <c r="A2" s="1540" t="s">
        <v>235</v>
      </c>
      <c r="B2" s="1540"/>
      <c r="C2" s="1540"/>
      <c r="D2" s="1540"/>
      <c r="E2" s="1540"/>
      <c r="F2" s="1540"/>
    </row>
    <row r="3" spans="1:6" ht="18" customHeight="1">
      <c r="A3" s="99"/>
      <c r="B3" s="100"/>
      <c r="C3" s="100"/>
      <c r="D3" s="100"/>
      <c r="E3" s="100"/>
      <c r="F3" s="100"/>
    </row>
    <row r="4" spans="1:6" ht="18" customHeight="1">
      <c r="A4" s="101"/>
      <c r="D4" s="98" t="s">
        <v>4</v>
      </c>
      <c r="F4" s="102" t="s">
        <v>2</v>
      </c>
    </row>
    <row r="5" spans="1:6" ht="15.95" customHeight="1">
      <c r="A5" s="103"/>
      <c r="B5" s="104" t="s">
        <v>236</v>
      </c>
      <c r="C5" s="104" t="s">
        <v>568</v>
      </c>
      <c r="D5" s="1541" t="s">
        <v>238</v>
      </c>
      <c r="E5" s="1542"/>
      <c r="F5" s="490"/>
    </row>
    <row r="6" spans="1:6" ht="15.95" customHeight="1">
      <c r="A6" s="105" t="s">
        <v>3</v>
      </c>
      <c r="B6" s="106" t="s">
        <v>237</v>
      </c>
      <c r="C6" s="106" t="s">
        <v>571</v>
      </c>
      <c r="D6" s="1543"/>
      <c r="E6" s="1544"/>
      <c r="F6" s="491" t="s">
        <v>239</v>
      </c>
    </row>
    <row r="7" spans="1:6" ht="15.95" customHeight="1">
      <c r="A7" s="107"/>
      <c r="B7" s="108" t="s">
        <v>453</v>
      </c>
      <c r="C7" s="106"/>
      <c r="D7" s="1545"/>
      <c r="E7" s="1546"/>
      <c r="F7" s="487" t="s">
        <v>602</v>
      </c>
    </row>
    <row r="8" spans="1:6" s="111" customFormat="1" ht="9.9499999999999993" customHeight="1">
      <c r="A8" s="109">
        <v>1</v>
      </c>
      <c r="B8" s="110">
        <v>2</v>
      </c>
      <c r="C8" s="110">
        <v>3</v>
      </c>
      <c r="D8" s="1547">
        <v>4</v>
      </c>
      <c r="E8" s="1548"/>
      <c r="F8" s="539">
        <v>5</v>
      </c>
    </row>
    <row r="9" spans="1:6" ht="31.5" customHeight="1">
      <c r="A9" s="112" t="s">
        <v>243</v>
      </c>
      <c r="B9" s="537">
        <v>355705405</v>
      </c>
      <c r="C9" s="537">
        <v>355705405</v>
      </c>
      <c r="D9" s="476">
        <v>309414000.09972</v>
      </c>
      <c r="E9" s="476"/>
      <c r="F9" s="538">
        <v>0.86986027130996224</v>
      </c>
    </row>
    <row r="10" spans="1:6" ht="19.5" customHeight="1">
      <c r="A10" s="113" t="s">
        <v>244</v>
      </c>
      <c r="B10" s="344">
        <v>523</v>
      </c>
      <c r="C10" s="435">
        <v>523</v>
      </c>
      <c r="D10" s="477">
        <v>449.21640000000002</v>
      </c>
      <c r="E10" s="477"/>
      <c r="F10" s="488">
        <v>0.85892237093690249</v>
      </c>
    </row>
    <row r="11" spans="1:6" ht="19.5" customHeight="1">
      <c r="A11" s="113" t="s">
        <v>245</v>
      </c>
      <c r="B11" s="344">
        <v>3646</v>
      </c>
      <c r="C11" s="435">
        <v>3646</v>
      </c>
      <c r="D11" s="477">
        <v>3387.2048200000004</v>
      </c>
      <c r="E11" s="477"/>
      <c r="F11" s="488">
        <v>0.92901942402633031</v>
      </c>
    </row>
    <row r="12" spans="1:6" ht="19.5" customHeight="1">
      <c r="A12" s="113" t="s">
        <v>246</v>
      </c>
      <c r="B12" s="344">
        <v>165</v>
      </c>
      <c r="C12" s="435">
        <v>165</v>
      </c>
      <c r="D12" s="477">
        <v>223.22657999999998</v>
      </c>
      <c r="E12" s="477"/>
      <c r="F12" s="488">
        <v>1.3528883636363636</v>
      </c>
    </row>
    <row r="13" spans="1:6" ht="20.100000000000001" customHeight="1">
      <c r="A13" s="113" t="s">
        <v>247</v>
      </c>
      <c r="B13" s="344">
        <v>337</v>
      </c>
      <c r="C13" s="435">
        <v>337</v>
      </c>
      <c r="D13" s="477">
        <v>995.69860999999992</v>
      </c>
      <c r="E13" s="477"/>
      <c r="F13" s="488">
        <v>2.9545952818991097</v>
      </c>
    </row>
    <row r="14" spans="1:6" ht="20.100000000000001" customHeight="1">
      <c r="A14" s="113" t="s">
        <v>248</v>
      </c>
      <c r="B14" s="344">
        <v>49700</v>
      </c>
      <c r="C14" s="435">
        <v>49700</v>
      </c>
      <c r="D14" s="477">
        <v>43763.160449999996</v>
      </c>
      <c r="E14" s="477"/>
      <c r="F14" s="488">
        <v>0.88054648792756529</v>
      </c>
    </row>
    <row r="15" spans="1:6" ht="20.100000000000001" customHeight="1">
      <c r="A15" s="113" t="s">
        <v>249</v>
      </c>
      <c r="B15" s="344">
        <v>30</v>
      </c>
      <c r="C15" s="435">
        <v>30</v>
      </c>
      <c r="D15" s="477">
        <v>22.073930000000001</v>
      </c>
      <c r="E15" s="477"/>
      <c r="F15" s="488">
        <v>0.73579766666666668</v>
      </c>
    </row>
    <row r="16" spans="1:6" ht="20.100000000000001" customHeight="1">
      <c r="A16" s="113" t="s">
        <v>250</v>
      </c>
      <c r="B16" s="344">
        <v>694</v>
      </c>
      <c r="C16" s="435">
        <v>694</v>
      </c>
      <c r="D16" s="477">
        <v>477.60792000000004</v>
      </c>
      <c r="E16" s="477"/>
      <c r="F16" s="488">
        <v>0.68819585014409224</v>
      </c>
    </row>
    <row r="17" spans="1:6" ht="20.100000000000001" customHeight="1">
      <c r="A17" s="113" t="s">
        <v>251</v>
      </c>
      <c r="B17" s="344">
        <v>45</v>
      </c>
      <c r="C17" s="435">
        <v>45</v>
      </c>
      <c r="D17" s="477">
        <v>47.89734</v>
      </c>
      <c r="E17" s="477"/>
      <c r="F17" s="488">
        <v>1.0643853333333333</v>
      </c>
    </row>
    <row r="18" spans="1:6" ht="20.100000000000001" customHeight="1">
      <c r="A18" s="113" t="s">
        <v>252</v>
      </c>
      <c r="B18" s="344">
        <v>24830</v>
      </c>
      <c r="C18" s="435">
        <v>24830</v>
      </c>
      <c r="D18" s="477">
        <v>33723.58275999999</v>
      </c>
      <c r="E18" s="477"/>
      <c r="F18" s="488">
        <v>1.358178927104309</v>
      </c>
    </row>
    <row r="19" spans="1:6" ht="20.100000000000001" customHeight="1">
      <c r="A19" s="486" t="s">
        <v>589</v>
      </c>
      <c r="B19" s="435">
        <v>0</v>
      </c>
      <c r="C19" s="435">
        <v>0</v>
      </c>
      <c r="D19" s="477">
        <v>32.644579999999998</v>
      </c>
      <c r="E19" s="477"/>
      <c r="F19" s="488">
        <v>0</v>
      </c>
    </row>
    <row r="20" spans="1:6" ht="20.100000000000001" customHeight="1">
      <c r="A20" s="113" t="s">
        <v>253</v>
      </c>
      <c r="B20" s="344">
        <v>10</v>
      </c>
      <c r="C20" s="435">
        <v>10</v>
      </c>
      <c r="D20" s="477">
        <v>80.864239999999981</v>
      </c>
      <c r="E20" s="477"/>
      <c r="F20" s="488">
        <v>8.0864239999999974</v>
      </c>
    </row>
    <row r="21" spans="1:6" ht="20.100000000000001" customHeight="1">
      <c r="A21" s="113" t="s">
        <v>254</v>
      </c>
      <c r="B21" s="344">
        <v>1374</v>
      </c>
      <c r="C21" s="435">
        <v>1374</v>
      </c>
      <c r="D21" s="477">
        <v>1990.1665700000001</v>
      </c>
      <c r="E21" s="477"/>
      <c r="F21" s="488">
        <v>1.4484472852983989</v>
      </c>
    </row>
    <row r="22" spans="1:6" ht="20.100000000000001" customHeight="1">
      <c r="A22" s="113" t="s">
        <v>255</v>
      </c>
      <c r="B22" s="344">
        <v>1590</v>
      </c>
      <c r="C22" s="435">
        <v>1590</v>
      </c>
      <c r="D22" s="477">
        <v>2026.6622900000002</v>
      </c>
      <c r="E22" s="477"/>
      <c r="F22" s="488">
        <v>1.2746303710691824</v>
      </c>
    </row>
    <row r="23" spans="1:6" ht="20.100000000000001" customHeight="1">
      <c r="A23" s="113" t="s">
        <v>256</v>
      </c>
      <c r="B23" s="344">
        <v>2</v>
      </c>
      <c r="C23" s="435">
        <v>2</v>
      </c>
      <c r="D23" s="477">
        <v>2.1492800000000001</v>
      </c>
      <c r="E23" s="477"/>
      <c r="F23" s="488">
        <v>1.07464</v>
      </c>
    </row>
    <row r="24" spans="1:6" ht="20.100000000000001" customHeight="1">
      <c r="A24" s="113" t="s">
        <v>257</v>
      </c>
      <c r="B24" s="344">
        <v>2280721</v>
      </c>
      <c r="C24" s="435">
        <v>2280721</v>
      </c>
      <c r="D24" s="477">
        <v>2023791.8592199998</v>
      </c>
      <c r="E24" s="477"/>
      <c r="F24" s="488">
        <v>0.88734740427259617</v>
      </c>
    </row>
    <row r="25" spans="1:6" ht="20.100000000000001" customHeight="1">
      <c r="A25" s="113" t="s">
        <v>258</v>
      </c>
      <c r="B25" s="344">
        <v>514832</v>
      </c>
      <c r="C25" s="435">
        <v>514832</v>
      </c>
      <c r="D25" s="477">
        <v>1480409.46661</v>
      </c>
      <c r="E25" s="477"/>
      <c r="F25" s="488">
        <v>2.8755195221159524</v>
      </c>
    </row>
    <row r="26" spans="1:6" ht="20.100000000000001" customHeight="1">
      <c r="A26" s="113" t="s">
        <v>259</v>
      </c>
      <c r="B26" s="344">
        <v>15</v>
      </c>
      <c r="C26" s="435">
        <v>15</v>
      </c>
      <c r="D26" s="477">
        <v>102.90889</v>
      </c>
      <c r="E26" s="477"/>
      <c r="F26" s="488">
        <v>6.8605926666666663</v>
      </c>
    </row>
    <row r="27" spans="1:6" ht="20.100000000000001" customHeight="1">
      <c r="A27" s="205" t="s">
        <v>260</v>
      </c>
      <c r="B27" s="344">
        <v>55572</v>
      </c>
      <c r="C27" s="435">
        <v>55572</v>
      </c>
      <c r="D27" s="477">
        <v>54098.246080000004</v>
      </c>
      <c r="E27" s="477"/>
      <c r="F27" s="488">
        <v>0.97348027927733394</v>
      </c>
    </row>
    <row r="28" spans="1:6" ht="20.100000000000001" customHeight="1">
      <c r="A28" s="113" t="s">
        <v>261</v>
      </c>
      <c r="B28" s="344">
        <v>534793</v>
      </c>
      <c r="C28" s="435">
        <v>534793</v>
      </c>
      <c r="D28" s="477">
        <v>502762.61063999991</v>
      </c>
      <c r="E28" s="477"/>
      <c r="F28" s="488">
        <v>0.940106939769219</v>
      </c>
    </row>
    <row r="29" spans="1:6" ht="20.100000000000001" customHeight="1">
      <c r="A29" s="113" t="s">
        <v>262</v>
      </c>
      <c r="B29" s="344">
        <v>500310</v>
      </c>
      <c r="C29" s="435">
        <v>500310</v>
      </c>
      <c r="D29" s="477">
        <v>113979.59645999997</v>
      </c>
      <c r="E29" s="477"/>
      <c r="F29" s="488">
        <v>0.2278179457936079</v>
      </c>
    </row>
    <row r="30" spans="1:6" ht="20.100000000000001" customHeight="1">
      <c r="A30" s="113" t="s">
        <v>263</v>
      </c>
      <c r="B30" s="344">
        <v>12678</v>
      </c>
      <c r="C30" s="435">
        <v>12678</v>
      </c>
      <c r="D30" s="477">
        <v>13923.103299999999</v>
      </c>
      <c r="E30" s="477"/>
      <c r="F30" s="488">
        <v>1.0982097570594731</v>
      </c>
    </row>
    <row r="31" spans="1:6" ht="20.100000000000001" customHeight="1">
      <c r="A31" s="113" t="s">
        <v>264</v>
      </c>
      <c r="B31" s="344">
        <v>0</v>
      </c>
      <c r="C31" s="435">
        <v>3709.8209999999999</v>
      </c>
      <c r="D31" s="477">
        <v>211.12897999999996</v>
      </c>
      <c r="E31" s="477"/>
      <c r="F31" s="488">
        <v>5.6910826694872872E-2</v>
      </c>
    </row>
    <row r="32" spans="1:6" ht="20.100000000000001" customHeight="1">
      <c r="A32" s="113" t="s">
        <v>265</v>
      </c>
      <c r="B32" s="344">
        <v>0</v>
      </c>
      <c r="C32" s="435">
        <v>0</v>
      </c>
      <c r="D32" s="477">
        <v>32.262979999999999</v>
      </c>
      <c r="E32" s="477"/>
      <c r="F32" s="488">
        <v>0</v>
      </c>
    </row>
    <row r="33" spans="1:6" ht="20.100000000000001" customHeight="1">
      <c r="A33" s="113" t="s">
        <v>266</v>
      </c>
      <c r="B33" s="344">
        <v>5849</v>
      </c>
      <c r="C33" s="435">
        <v>5849</v>
      </c>
      <c r="D33" s="477">
        <v>5808.8377400000018</v>
      </c>
      <c r="E33" s="477"/>
      <c r="F33" s="488">
        <v>0.99313348264660661</v>
      </c>
    </row>
    <row r="34" spans="1:6" ht="20.100000000000001" customHeight="1">
      <c r="A34" s="113" t="s">
        <v>267</v>
      </c>
      <c r="B34" s="344">
        <v>1153</v>
      </c>
      <c r="C34" s="435">
        <v>1153</v>
      </c>
      <c r="D34" s="477">
        <v>881.62077999999985</v>
      </c>
      <c r="E34" s="477"/>
      <c r="F34" s="488">
        <v>0.76463207285342571</v>
      </c>
    </row>
    <row r="35" spans="1:6" ht="20.100000000000001" customHeight="1">
      <c r="A35" s="113" t="s">
        <v>268</v>
      </c>
      <c r="B35" s="344">
        <v>7</v>
      </c>
      <c r="C35" s="435">
        <v>7</v>
      </c>
      <c r="D35" s="477">
        <v>5.3902199999999993</v>
      </c>
      <c r="E35" s="477"/>
      <c r="F35" s="488">
        <v>0.77003142857142848</v>
      </c>
    </row>
    <row r="36" spans="1:6" ht="20.100000000000001" customHeight="1">
      <c r="A36" s="113" t="s">
        <v>269</v>
      </c>
      <c r="B36" s="344">
        <v>1083</v>
      </c>
      <c r="C36" s="435">
        <v>1083</v>
      </c>
      <c r="D36" s="477">
        <v>7573.2382399999988</v>
      </c>
      <c r="E36" s="477"/>
      <c r="F36" s="488">
        <v>6.9928330932594633</v>
      </c>
    </row>
    <row r="37" spans="1:6" ht="20.100000000000001" customHeight="1">
      <c r="A37" s="113" t="s">
        <v>270</v>
      </c>
      <c r="B37" s="344">
        <v>26035</v>
      </c>
      <c r="C37" s="435">
        <v>26035</v>
      </c>
      <c r="D37" s="477">
        <v>86369.499010000014</v>
      </c>
      <c r="E37" s="477"/>
      <c r="F37" s="488">
        <v>3.3174380261186869</v>
      </c>
    </row>
    <row r="38" spans="1:6" ht="20.100000000000001" customHeight="1">
      <c r="A38" s="113" t="s">
        <v>271</v>
      </c>
      <c r="B38" s="344">
        <v>111567</v>
      </c>
      <c r="C38" s="435">
        <v>111567</v>
      </c>
      <c r="D38" s="477">
        <v>126668.63328999998</v>
      </c>
      <c r="E38" s="477"/>
      <c r="F38" s="488">
        <v>1.135359320318732</v>
      </c>
    </row>
    <row r="39" spans="1:6" ht="20.100000000000001" customHeight="1">
      <c r="A39" s="113" t="s">
        <v>272</v>
      </c>
      <c r="B39" s="344">
        <v>5975</v>
      </c>
      <c r="C39" s="435">
        <v>5975</v>
      </c>
      <c r="D39" s="477">
        <v>5696.9400099999984</v>
      </c>
      <c r="E39" s="477"/>
      <c r="F39" s="488">
        <v>0.95346276317991607</v>
      </c>
    </row>
    <row r="40" spans="1:6" ht="20.100000000000001" customHeight="1">
      <c r="A40" s="113" t="s">
        <v>273</v>
      </c>
      <c r="B40" s="344">
        <v>51366</v>
      </c>
      <c r="C40" s="435">
        <v>51366</v>
      </c>
      <c r="D40" s="477">
        <v>32573.642189999999</v>
      </c>
      <c r="E40" s="477"/>
      <c r="F40" s="488">
        <v>0.63414792255577612</v>
      </c>
    </row>
    <row r="41" spans="1:6" s="114" customFormat="1" ht="20.100000000000001" customHeight="1">
      <c r="A41" s="113" t="s">
        <v>274</v>
      </c>
      <c r="B41" s="344">
        <v>35102</v>
      </c>
      <c r="C41" s="435">
        <v>35102</v>
      </c>
      <c r="D41" s="477">
        <v>39298.272720000008</v>
      </c>
      <c r="E41" s="477"/>
      <c r="F41" s="488">
        <v>1.1195451176571138</v>
      </c>
    </row>
    <row r="42" spans="1:6" ht="20.100000000000001" customHeight="1">
      <c r="A42" s="113" t="s">
        <v>275</v>
      </c>
      <c r="B42" s="344">
        <v>116032</v>
      </c>
      <c r="C42" s="435">
        <v>116032</v>
      </c>
      <c r="D42" s="477">
        <v>986100.23799000017</v>
      </c>
      <c r="E42" s="477"/>
      <c r="F42" s="488">
        <v>8.4985197013754838</v>
      </c>
    </row>
    <row r="43" spans="1:6" ht="20.100000000000001" customHeight="1">
      <c r="A43" s="113" t="s">
        <v>276</v>
      </c>
      <c r="B43" s="344">
        <v>360</v>
      </c>
      <c r="C43" s="435">
        <v>360</v>
      </c>
      <c r="D43" s="477">
        <v>93684.581829999996</v>
      </c>
      <c r="E43" s="477"/>
      <c r="F43" s="489" t="s">
        <v>948</v>
      </c>
    </row>
    <row r="44" spans="1:6" ht="20.100000000000001" customHeight="1">
      <c r="A44" s="113" t="s">
        <v>277</v>
      </c>
      <c r="B44" s="344">
        <v>303</v>
      </c>
      <c r="C44" s="435">
        <v>303</v>
      </c>
      <c r="D44" s="477">
        <v>438.51894000000004</v>
      </c>
      <c r="E44" s="477"/>
      <c r="F44" s="488">
        <v>1.4472572277227724</v>
      </c>
    </row>
    <row r="45" spans="1:6" ht="20.100000000000001" customHeight="1">
      <c r="A45" s="113" t="s">
        <v>278</v>
      </c>
      <c r="B45" s="344">
        <v>53428</v>
      </c>
      <c r="C45" s="435">
        <v>53428</v>
      </c>
      <c r="D45" s="477">
        <v>59497.698480000006</v>
      </c>
      <c r="E45" s="477"/>
      <c r="F45" s="488">
        <v>1.1136051972748373</v>
      </c>
    </row>
    <row r="46" spans="1:6" ht="20.100000000000001" customHeight="1">
      <c r="A46" s="113" t="s">
        <v>279</v>
      </c>
      <c r="B46" s="344">
        <v>5000</v>
      </c>
      <c r="C46" s="435">
        <v>5000</v>
      </c>
      <c r="D46" s="477">
        <v>3996.7185800000007</v>
      </c>
      <c r="E46" s="477"/>
      <c r="F46" s="488">
        <v>0.79934371600000009</v>
      </c>
    </row>
    <row r="47" spans="1:6" ht="20.100000000000001" customHeight="1">
      <c r="A47" s="113" t="s">
        <v>280</v>
      </c>
      <c r="B47" s="344">
        <v>140356</v>
      </c>
      <c r="C47" s="435">
        <v>140356</v>
      </c>
      <c r="D47" s="477">
        <v>180501.18630000003</v>
      </c>
      <c r="E47" s="477"/>
      <c r="F47" s="488">
        <v>1.2860240125110436</v>
      </c>
    </row>
    <row r="48" spans="1:6" ht="20.100000000000001" customHeight="1">
      <c r="A48" s="113" t="s">
        <v>281</v>
      </c>
      <c r="B48" s="344">
        <v>0</v>
      </c>
      <c r="C48" s="435">
        <v>0</v>
      </c>
      <c r="D48" s="477">
        <v>37.387299999999996</v>
      </c>
      <c r="E48" s="477"/>
      <c r="F48" s="488">
        <v>0</v>
      </c>
    </row>
    <row r="49" spans="1:6" ht="20.100000000000001" customHeight="1">
      <c r="A49" s="113" t="s">
        <v>282</v>
      </c>
      <c r="B49" s="344">
        <v>2438316</v>
      </c>
      <c r="C49" s="435">
        <v>2438316</v>
      </c>
      <c r="D49" s="478">
        <v>4759400.2336299978</v>
      </c>
      <c r="E49" s="478"/>
      <c r="F49" s="488">
        <v>1.951921011726945</v>
      </c>
    </row>
    <row r="50" spans="1:6" ht="20.100000000000001" customHeight="1">
      <c r="A50" s="113" t="s">
        <v>283</v>
      </c>
      <c r="B50" s="344">
        <v>118222</v>
      </c>
      <c r="C50" s="435">
        <v>118222</v>
      </c>
      <c r="D50" s="477">
        <v>119959.52567000005</v>
      </c>
      <c r="E50" s="477"/>
      <c r="F50" s="488">
        <v>1.0146971432559089</v>
      </c>
    </row>
    <row r="51" spans="1:6" ht="20.100000000000001" customHeight="1">
      <c r="A51" s="113" t="s">
        <v>284</v>
      </c>
      <c r="B51" s="344">
        <v>6</v>
      </c>
      <c r="C51" s="435">
        <v>6</v>
      </c>
      <c r="D51" s="477">
        <v>54.100709999999992</v>
      </c>
      <c r="E51" s="477"/>
      <c r="F51" s="488">
        <v>9.0167849999999987</v>
      </c>
    </row>
    <row r="52" spans="1:6" ht="20.100000000000001" customHeight="1">
      <c r="A52" s="113" t="s">
        <v>285</v>
      </c>
      <c r="B52" s="344">
        <v>550</v>
      </c>
      <c r="C52" s="435">
        <v>550</v>
      </c>
      <c r="D52" s="477">
        <v>1169.9796199999998</v>
      </c>
      <c r="E52" s="477"/>
      <c r="F52" s="488">
        <v>2.1272356727272723</v>
      </c>
    </row>
    <row r="53" spans="1:6" ht="20.100000000000001" customHeight="1">
      <c r="A53" s="113" t="s">
        <v>286</v>
      </c>
      <c r="B53" s="344">
        <v>206412</v>
      </c>
      <c r="C53" s="435">
        <v>206412</v>
      </c>
      <c r="D53" s="477">
        <v>165776.99868000005</v>
      </c>
      <c r="E53" s="477"/>
      <c r="F53" s="488">
        <v>0.80313643916051414</v>
      </c>
    </row>
    <row r="54" spans="1:6" ht="20.100000000000001" customHeight="1">
      <c r="A54" s="113" t="s">
        <v>287</v>
      </c>
      <c r="B54" s="344">
        <v>194133</v>
      </c>
      <c r="C54" s="435">
        <v>194133</v>
      </c>
      <c r="D54" s="477">
        <v>175211.44332000005</v>
      </c>
      <c r="E54" s="477"/>
      <c r="F54" s="488">
        <v>0.90253302282455872</v>
      </c>
    </row>
    <row r="55" spans="1:6" ht="20.100000000000001" customHeight="1">
      <c r="A55" s="113" t="s">
        <v>288</v>
      </c>
      <c r="B55" s="344">
        <v>1000281</v>
      </c>
      <c r="C55" s="435">
        <v>1000281</v>
      </c>
      <c r="D55" s="477">
        <v>3557.7731100000005</v>
      </c>
      <c r="E55" s="477"/>
      <c r="F55" s="488">
        <v>3.5567736566024951E-3</v>
      </c>
    </row>
    <row r="56" spans="1:6" ht="20.100000000000001" customHeight="1">
      <c r="A56" s="113" t="s">
        <v>289</v>
      </c>
      <c r="B56" s="344">
        <v>7177</v>
      </c>
      <c r="C56" s="435">
        <v>7177</v>
      </c>
      <c r="D56" s="477">
        <v>28140.948919999992</v>
      </c>
      <c r="E56" s="477"/>
      <c r="F56" s="488">
        <v>3.9209905141423982</v>
      </c>
    </row>
    <row r="57" spans="1:6" ht="20.100000000000001" customHeight="1">
      <c r="A57" s="113" t="s">
        <v>290</v>
      </c>
      <c r="B57" s="344">
        <v>23150</v>
      </c>
      <c r="C57" s="435">
        <v>23150</v>
      </c>
      <c r="D57" s="477">
        <v>18466.998050000002</v>
      </c>
      <c r="E57" s="477"/>
      <c r="F57" s="488">
        <v>0.7977104989200865</v>
      </c>
    </row>
    <row r="58" spans="1:6" ht="20.100000000000001" customHeight="1">
      <c r="A58" s="113" t="s">
        <v>291</v>
      </c>
      <c r="B58" s="344">
        <v>110000</v>
      </c>
      <c r="C58" s="435">
        <v>110000</v>
      </c>
      <c r="D58" s="477">
        <v>114039.69651999998</v>
      </c>
      <c r="E58" s="477"/>
      <c r="F58" s="488">
        <v>1.0367245138181818</v>
      </c>
    </row>
    <row r="59" spans="1:6" ht="20.100000000000001" customHeight="1">
      <c r="A59" s="113" t="s">
        <v>292</v>
      </c>
      <c r="B59" s="344">
        <v>0</v>
      </c>
      <c r="C59" s="435">
        <v>0</v>
      </c>
      <c r="D59" s="477">
        <v>28.671590000000002</v>
      </c>
      <c r="E59" s="477"/>
      <c r="F59" s="488">
        <v>0</v>
      </c>
    </row>
    <row r="60" spans="1:6" ht="20.100000000000001" customHeight="1">
      <c r="A60" s="113" t="s">
        <v>293</v>
      </c>
      <c r="B60" s="344">
        <v>26033</v>
      </c>
      <c r="C60" s="435">
        <v>26033</v>
      </c>
      <c r="D60" s="479">
        <v>148495.7126</v>
      </c>
      <c r="E60" s="479"/>
      <c r="F60" s="488">
        <v>5.7041336995352054</v>
      </c>
    </row>
    <row r="61" spans="1:6" ht="20.100000000000001" customHeight="1">
      <c r="A61" s="113" t="s">
        <v>294</v>
      </c>
      <c r="B61" s="344">
        <v>1</v>
      </c>
      <c r="C61" s="435">
        <v>1</v>
      </c>
      <c r="D61" s="477">
        <v>12.58283</v>
      </c>
      <c r="E61" s="477"/>
      <c r="F61" s="489" t="s">
        <v>948</v>
      </c>
    </row>
    <row r="62" spans="1:6" ht="20.100000000000001" customHeight="1">
      <c r="A62" s="113" t="s">
        <v>295</v>
      </c>
      <c r="B62" s="344">
        <v>86</v>
      </c>
      <c r="C62" s="435">
        <v>86</v>
      </c>
      <c r="D62" s="477">
        <v>551.69948000000011</v>
      </c>
      <c r="E62" s="477"/>
      <c r="F62" s="488">
        <v>6.4151102325581411</v>
      </c>
    </row>
    <row r="63" spans="1:6" ht="20.100000000000001" customHeight="1">
      <c r="A63" s="113" t="s">
        <v>296</v>
      </c>
      <c r="B63" s="344">
        <v>9217</v>
      </c>
      <c r="C63" s="435">
        <v>9217</v>
      </c>
      <c r="D63" s="477">
        <v>8937.7311900000022</v>
      </c>
      <c r="E63" s="477"/>
      <c r="F63" s="488">
        <v>0.96970068243463192</v>
      </c>
    </row>
    <row r="64" spans="1:6" ht="20.100000000000001" customHeight="1">
      <c r="A64" s="113" t="s">
        <v>297</v>
      </c>
      <c r="B64" s="344">
        <v>2523</v>
      </c>
      <c r="C64" s="435">
        <v>2523</v>
      </c>
      <c r="D64" s="477">
        <v>2004.1377400000006</v>
      </c>
      <c r="E64" s="477"/>
      <c r="F64" s="488">
        <v>0.79434710265556896</v>
      </c>
    </row>
    <row r="65" spans="1:6" ht="20.100000000000001" customHeight="1">
      <c r="A65" s="113" t="s">
        <v>298</v>
      </c>
      <c r="B65" s="344">
        <v>61</v>
      </c>
      <c r="C65" s="435">
        <v>61</v>
      </c>
      <c r="D65" s="477">
        <v>262.46865000000003</v>
      </c>
      <c r="E65" s="477"/>
      <c r="F65" s="488">
        <v>4.3027647540983613</v>
      </c>
    </row>
    <row r="66" spans="1:6" ht="20.100000000000001" customHeight="1">
      <c r="A66" s="113" t="s">
        <v>299</v>
      </c>
      <c r="B66" s="344">
        <v>840</v>
      </c>
      <c r="C66" s="435">
        <v>840</v>
      </c>
      <c r="D66" s="477">
        <v>511.94796000000002</v>
      </c>
      <c r="E66" s="477"/>
      <c r="F66" s="488">
        <v>0.60946185714285717</v>
      </c>
    </row>
    <row r="67" spans="1:6" ht="20.100000000000001" customHeight="1">
      <c r="A67" s="113" t="s">
        <v>300</v>
      </c>
      <c r="B67" s="344">
        <v>68000</v>
      </c>
      <c r="C67" s="435">
        <v>68000</v>
      </c>
      <c r="D67" s="477">
        <v>63191.223669999999</v>
      </c>
      <c r="E67" s="477"/>
      <c r="F67" s="488">
        <v>0.9292827010294118</v>
      </c>
    </row>
    <row r="68" spans="1:6" ht="20.100000000000001" customHeight="1">
      <c r="A68" s="113" t="s">
        <v>301</v>
      </c>
      <c r="B68" s="344">
        <v>2070</v>
      </c>
      <c r="C68" s="435">
        <v>2070</v>
      </c>
      <c r="D68" s="477">
        <v>4843.9207100000012</v>
      </c>
      <c r="E68" s="477"/>
      <c r="F68" s="488">
        <v>2.3400583140096622</v>
      </c>
    </row>
    <row r="69" spans="1:6" ht="19.5" customHeight="1">
      <c r="A69" s="113" t="s">
        <v>302</v>
      </c>
      <c r="B69" s="344">
        <v>0</v>
      </c>
      <c r="C69" s="435">
        <v>0</v>
      </c>
      <c r="D69" s="477">
        <v>9.1660000000000004</v>
      </c>
      <c r="E69" s="477"/>
      <c r="F69" s="488">
        <v>0</v>
      </c>
    </row>
    <row r="70" spans="1:6" ht="20.100000000000001" customHeight="1">
      <c r="A70" s="113" t="s">
        <v>303</v>
      </c>
      <c r="B70" s="344">
        <v>66826</v>
      </c>
      <c r="C70" s="435">
        <v>66826</v>
      </c>
      <c r="D70" s="477">
        <v>58312.558110000005</v>
      </c>
      <c r="E70" s="477"/>
      <c r="F70" s="488">
        <v>0.8726028508365008</v>
      </c>
    </row>
    <row r="71" spans="1:6" ht="20.100000000000001" customHeight="1">
      <c r="A71" s="113" t="s">
        <v>304</v>
      </c>
      <c r="B71" s="344">
        <v>10710</v>
      </c>
      <c r="C71" s="435">
        <v>10710</v>
      </c>
      <c r="D71" s="477">
        <v>8918.4956199999997</v>
      </c>
      <c r="E71" s="477"/>
      <c r="F71" s="488">
        <v>0.83272601493930898</v>
      </c>
    </row>
    <row r="72" spans="1:6" ht="20.100000000000001" customHeight="1">
      <c r="A72" s="113" t="s">
        <v>305</v>
      </c>
      <c r="B72" s="344">
        <v>27</v>
      </c>
      <c r="C72" s="435">
        <v>27</v>
      </c>
      <c r="D72" s="479">
        <v>-20.101019999999995</v>
      </c>
      <c r="E72" s="1520" t="s">
        <v>217</v>
      </c>
      <c r="F72" s="488">
        <v>-0.74448222222222205</v>
      </c>
    </row>
    <row r="73" spans="1:6" ht="20.100000000000001" customHeight="1">
      <c r="A73" s="113" t="s">
        <v>306</v>
      </c>
      <c r="B73" s="344">
        <v>0</v>
      </c>
      <c r="C73" s="435">
        <v>0</v>
      </c>
      <c r="D73" s="477">
        <v>13.19636</v>
      </c>
      <c r="E73" s="477"/>
      <c r="F73" s="488">
        <v>0</v>
      </c>
    </row>
    <row r="74" spans="1:6" ht="20.100000000000001" customHeight="1">
      <c r="A74" s="113" t="s">
        <v>307</v>
      </c>
      <c r="B74" s="344">
        <v>300</v>
      </c>
      <c r="C74" s="435">
        <v>300</v>
      </c>
      <c r="D74" s="477">
        <v>281.48558000000003</v>
      </c>
      <c r="E74" s="477"/>
      <c r="F74" s="488">
        <v>0.93828526666666678</v>
      </c>
    </row>
    <row r="75" spans="1:6" ht="20.100000000000001" customHeight="1">
      <c r="A75" s="113" t="s">
        <v>308</v>
      </c>
      <c r="B75" s="344">
        <v>790</v>
      </c>
      <c r="C75" s="435">
        <v>790</v>
      </c>
      <c r="D75" s="477">
        <v>764.51657999999998</v>
      </c>
      <c r="E75" s="477"/>
      <c r="F75" s="488">
        <v>0.96774250632911385</v>
      </c>
    </row>
    <row r="76" spans="1:6" ht="20.100000000000001" customHeight="1">
      <c r="A76" s="113" t="s">
        <v>309</v>
      </c>
      <c r="B76" s="344">
        <v>255147</v>
      </c>
      <c r="C76" s="435">
        <v>255147</v>
      </c>
      <c r="D76" s="477">
        <v>269511.77132999996</v>
      </c>
      <c r="E76" s="477"/>
      <c r="F76" s="488">
        <v>1.0562999813048948</v>
      </c>
    </row>
    <row r="77" spans="1:6" ht="20.100000000000001" customHeight="1">
      <c r="A77" s="113" t="s">
        <v>310</v>
      </c>
      <c r="B77" s="344">
        <v>3567</v>
      </c>
      <c r="C77" s="435">
        <v>3567</v>
      </c>
      <c r="D77" s="477">
        <v>4381.3745400000007</v>
      </c>
      <c r="E77" s="477"/>
      <c r="F77" s="488">
        <v>1.2283079730866275</v>
      </c>
    </row>
    <row r="78" spans="1:6" ht="20.100000000000001" customHeight="1">
      <c r="A78" s="113" t="s">
        <v>311</v>
      </c>
      <c r="B78" s="344">
        <v>2</v>
      </c>
      <c r="C78" s="435">
        <v>2</v>
      </c>
      <c r="D78" s="477">
        <v>2623.0004900000004</v>
      </c>
      <c r="E78" s="477"/>
      <c r="F78" s="489" t="s">
        <v>948</v>
      </c>
    </row>
    <row r="79" spans="1:6" ht="20.100000000000001" customHeight="1">
      <c r="A79" s="113" t="s">
        <v>312</v>
      </c>
      <c r="B79" s="344">
        <v>223489</v>
      </c>
      <c r="C79" s="435">
        <v>223489</v>
      </c>
      <c r="D79" s="477">
        <v>282715.09359000006</v>
      </c>
      <c r="E79" s="477"/>
      <c r="F79" s="488">
        <v>1.2650067501756241</v>
      </c>
    </row>
    <row r="80" spans="1:6" ht="20.100000000000001" customHeight="1">
      <c r="A80" s="113" t="s">
        <v>364</v>
      </c>
      <c r="B80" s="344">
        <v>12693</v>
      </c>
      <c r="C80" s="435">
        <v>12693</v>
      </c>
      <c r="D80" s="477">
        <v>8407.3580599999987</v>
      </c>
      <c r="E80" s="477"/>
      <c r="F80" s="488">
        <v>0.6623617789332702</v>
      </c>
    </row>
    <row r="81" spans="1:6" ht="20.100000000000001" customHeight="1">
      <c r="A81" s="113" t="s">
        <v>313</v>
      </c>
      <c r="B81" s="344">
        <v>524</v>
      </c>
      <c r="C81" s="435">
        <v>524</v>
      </c>
      <c r="D81" s="477">
        <v>621.50767999999982</v>
      </c>
      <c r="E81" s="477"/>
      <c r="F81" s="488">
        <v>1.1860833587786257</v>
      </c>
    </row>
    <row r="82" spans="1:6" ht="20.100000000000001" customHeight="1">
      <c r="A82" s="113" t="s">
        <v>314</v>
      </c>
      <c r="B82" s="344">
        <v>741860</v>
      </c>
      <c r="C82" s="435">
        <v>741860</v>
      </c>
      <c r="D82" s="477">
        <v>649580.56777999992</v>
      </c>
      <c r="E82" s="477"/>
      <c r="F82" s="488">
        <v>0.87561071870703355</v>
      </c>
    </row>
    <row r="83" spans="1:6" ht="20.100000000000001" customHeight="1">
      <c r="A83" s="113" t="s">
        <v>315</v>
      </c>
      <c r="B83" s="344">
        <v>339697721</v>
      </c>
      <c r="C83" s="435">
        <v>339697721</v>
      </c>
      <c r="D83" s="477">
        <v>291332217.54110998</v>
      </c>
      <c r="E83" s="477"/>
      <c r="F83" s="488">
        <v>0.85762193718429447</v>
      </c>
    </row>
    <row r="84" spans="1:6" ht="20.100000000000001" customHeight="1">
      <c r="A84" s="113" t="s">
        <v>316</v>
      </c>
      <c r="B84" s="344">
        <v>1280002</v>
      </c>
      <c r="C84" s="435">
        <v>1280002</v>
      </c>
      <c r="D84" s="477">
        <v>865025.67832999991</v>
      </c>
      <c r="E84" s="477"/>
      <c r="F84" s="488">
        <v>0.67580025525741361</v>
      </c>
    </row>
    <row r="85" spans="1:6" ht="20.100000000000001" customHeight="1">
      <c r="A85" s="113" t="s">
        <v>317</v>
      </c>
      <c r="B85" s="344">
        <v>2902</v>
      </c>
      <c r="C85" s="435">
        <v>2902</v>
      </c>
      <c r="D85" s="477">
        <v>2513.9000899999992</v>
      </c>
      <c r="E85" s="477"/>
      <c r="F85" s="488">
        <v>0.86626467608545799</v>
      </c>
    </row>
    <row r="86" spans="1:6" ht="20.100000000000001" hidden="1" customHeight="1">
      <c r="A86" s="113" t="s">
        <v>318</v>
      </c>
      <c r="B86" s="344">
        <v>0</v>
      </c>
      <c r="C86" s="435">
        <v>0</v>
      </c>
      <c r="D86" s="477">
        <v>0</v>
      </c>
      <c r="E86" s="477"/>
      <c r="F86" s="488">
        <v>0</v>
      </c>
    </row>
    <row r="87" spans="1:6" ht="19.5" customHeight="1">
      <c r="A87" s="113" t="s">
        <v>319</v>
      </c>
      <c r="B87" s="344">
        <v>2262359</v>
      </c>
      <c r="C87" s="435">
        <v>2262359</v>
      </c>
      <c r="D87" s="477">
        <v>1940692.09036</v>
      </c>
      <c r="E87" s="477"/>
      <c r="F87" s="488">
        <v>0.85781791941950858</v>
      </c>
    </row>
    <row r="88" spans="1:6" ht="20.100000000000001" hidden="1" customHeight="1">
      <c r="A88" s="113" t="s">
        <v>320</v>
      </c>
      <c r="B88" s="344">
        <v>0</v>
      </c>
      <c r="C88" s="435">
        <v>0</v>
      </c>
      <c r="D88" s="477">
        <v>0</v>
      </c>
      <c r="E88" s="477"/>
      <c r="F88" s="488">
        <v>0</v>
      </c>
    </row>
    <row r="89" spans="1:6" ht="20.100000000000001" customHeight="1">
      <c r="A89" s="113" t="s">
        <v>321</v>
      </c>
      <c r="B89" s="344">
        <v>0</v>
      </c>
      <c r="C89" s="435">
        <v>0</v>
      </c>
      <c r="D89" s="477">
        <v>5216.6800599999997</v>
      </c>
      <c r="E89" s="477"/>
      <c r="F89" s="488">
        <v>0</v>
      </c>
    </row>
    <row r="90" spans="1:6" ht="20.100000000000001" customHeight="1">
      <c r="A90" s="113" t="s">
        <v>322</v>
      </c>
      <c r="B90" s="344">
        <v>2392771</v>
      </c>
      <c r="C90" s="435">
        <v>2389061.179</v>
      </c>
      <c r="D90" s="477">
        <v>2447960.120099999</v>
      </c>
      <c r="E90" s="477"/>
      <c r="F90" s="488">
        <v>1.0246535926403746</v>
      </c>
    </row>
    <row r="91" spans="1:6" ht="20.100000000000001" customHeight="1">
      <c r="A91" s="113" t="s">
        <v>323</v>
      </c>
      <c r="B91" s="344">
        <v>0</v>
      </c>
      <c r="C91" s="435">
        <v>0</v>
      </c>
      <c r="D91" s="477">
        <v>420.2638799999998</v>
      </c>
      <c r="E91" s="477"/>
      <c r="F91" s="488">
        <v>0</v>
      </c>
    </row>
    <row r="92" spans="1:6" ht="20.100000000000001" hidden="1" customHeight="1">
      <c r="A92" s="113" t="s">
        <v>324</v>
      </c>
      <c r="B92" s="344">
        <v>0</v>
      </c>
      <c r="C92" s="435">
        <v>0</v>
      </c>
      <c r="D92" s="477">
        <v>0</v>
      </c>
      <c r="E92" s="477"/>
      <c r="F92" s="488">
        <v>0</v>
      </c>
    </row>
    <row r="93" spans="1:6" ht="20.100000000000001" customHeight="1">
      <c r="A93" s="113" t="s">
        <v>325</v>
      </c>
      <c r="B93" s="344">
        <v>11154</v>
      </c>
      <c r="C93" s="435">
        <v>11154</v>
      </c>
      <c r="D93" s="477">
        <v>13550.297889999998</v>
      </c>
      <c r="E93" s="477"/>
      <c r="F93" s="488">
        <v>1.2148375372063831</v>
      </c>
    </row>
    <row r="94" spans="1:6" ht="9.75" customHeight="1">
      <c r="A94" s="107"/>
      <c r="B94" s="345"/>
      <c r="C94" s="345"/>
      <c r="D94" s="536" t="s">
        <v>4</v>
      </c>
      <c r="E94" s="536"/>
      <c r="F94" s="540" t="s">
        <v>4</v>
      </c>
    </row>
    <row r="95" spans="1:6" ht="4.5" customHeight="1">
      <c r="A95" s="114"/>
      <c r="B95" s="116"/>
      <c r="C95" s="116"/>
      <c r="D95" s="117"/>
      <c r="E95" s="117"/>
      <c r="F95" s="116"/>
    </row>
    <row r="96" spans="1:6" ht="16.5" customHeight="1">
      <c r="A96" s="1521" t="s">
        <v>950</v>
      </c>
      <c r="B96" s="116"/>
      <c r="C96" s="116"/>
      <c r="D96" s="117"/>
      <c r="E96" s="117"/>
      <c r="F96" s="116"/>
    </row>
    <row r="97" spans="1:6" ht="16.5">
      <c r="A97" s="480" t="s">
        <v>559</v>
      </c>
      <c r="D97" s="115" t="s">
        <v>4</v>
      </c>
      <c r="E97" s="115"/>
    </row>
    <row r="98" spans="1:6" ht="16.5">
      <c r="A98" s="1525" t="s">
        <v>587</v>
      </c>
      <c r="B98" s="1549"/>
      <c r="C98" s="1549"/>
      <c r="D98" s="1549"/>
      <c r="E98" s="1549"/>
      <c r="F98" s="1549"/>
    </row>
    <row r="99" spans="1:6">
      <c r="A99" s="1525" t="s">
        <v>588</v>
      </c>
      <c r="B99" s="1549"/>
      <c r="C99" s="1549"/>
      <c r="D99" s="1549"/>
      <c r="E99" s="1549"/>
      <c r="F99" s="1549"/>
    </row>
    <row r="101" spans="1:6">
      <c r="D101" s="436"/>
      <c r="E101" s="436"/>
      <c r="F101" s="436"/>
    </row>
    <row r="102" spans="1:6">
      <c r="D102" s="419"/>
      <c r="E102" s="419"/>
      <c r="F102" s="420"/>
    </row>
    <row r="103" spans="1:6">
      <c r="D103" s="436"/>
      <c r="E103" s="436"/>
      <c r="F103" s="436"/>
    </row>
    <row r="200" spans="4:4">
      <c r="D200" s="98" t="s">
        <v>125</v>
      </c>
    </row>
  </sheetData>
  <mergeCells count="5">
    <mergeCell ref="A2:F2"/>
    <mergeCell ref="D5:E7"/>
    <mergeCell ref="D8:E8"/>
    <mergeCell ref="A98:F98"/>
    <mergeCell ref="A99:F99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9" fitToHeight="0" orientation="landscape" useFirstPageNumber="1" r:id="rId1"/>
  <headerFooter alignWithMargins="0">
    <oddHeader>&amp;C&amp;12 - &amp;P -</oddHeader>
  </headerFooter>
  <rowBreaks count="2" manualBreakCount="2">
    <brk id="36" max="3" man="1"/>
    <brk id="65" max="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0" transitionEvaluation="1"/>
  <dimension ref="A1:G31"/>
  <sheetViews>
    <sheetView showGridLines="0" topLeftCell="A40" zoomScale="75" zoomScaleNormal="75" workbookViewId="0">
      <selection activeCell="K28" sqref="K28"/>
    </sheetView>
  </sheetViews>
  <sheetFormatPr defaultColWidth="16.28515625" defaultRowHeight="15"/>
  <cols>
    <col min="1" max="1" width="52" style="119" customWidth="1"/>
    <col min="2" max="5" width="26.5703125" style="119" customWidth="1"/>
    <col min="6" max="16384" width="16.28515625" style="119"/>
  </cols>
  <sheetData>
    <row r="1" spans="1:7" ht="15" customHeight="1">
      <c r="A1" s="118" t="s">
        <v>326</v>
      </c>
    </row>
    <row r="2" spans="1:7" ht="15.75">
      <c r="A2" s="120" t="s">
        <v>327</v>
      </c>
      <c r="B2" s="121"/>
      <c r="C2" s="121"/>
      <c r="D2" s="121"/>
      <c r="E2" s="121"/>
    </row>
    <row r="3" spans="1:7" ht="15.75">
      <c r="A3" s="120"/>
      <c r="B3" s="121"/>
      <c r="C3" s="121"/>
      <c r="D3" s="121"/>
      <c r="E3" s="121"/>
    </row>
    <row r="4" spans="1:7" ht="15.75" customHeight="1">
      <c r="A4" s="120"/>
      <c r="B4" s="121"/>
      <c r="C4" s="121"/>
      <c r="D4" s="121"/>
      <c r="E4" s="122" t="s">
        <v>2</v>
      </c>
    </row>
    <row r="5" spans="1:7" ht="15.95" customHeight="1">
      <c r="A5" s="123"/>
      <c r="B5" s="124" t="s">
        <v>236</v>
      </c>
      <c r="C5" s="124" t="s">
        <v>603</v>
      </c>
      <c r="D5" s="125"/>
      <c r="E5" s="543"/>
    </row>
    <row r="6" spans="1:7" ht="15.95" customHeight="1">
      <c r="A6" s="126" t="s">
        <v>3</v>
      </c>
      <c r="B6" s="127" t="s">
        <v>237</v>
      </c>
      <c r="C6" s="127" t="s">
        <v>571</v>
      </c>
      <c r="D6" s="128" t="s">
        <v>238</v>
      </c>
      <c r="E6" s="544" t="s">
        <v>239</v>
      </c>
    </row>
    <row r="7" spans="1:7" ht="15.95" customHeight="1">
      <c r="A7" s="129"/>
      <c r="B7" s="130" t="s">
        <v>454</v>
      </c>
      <c r="C7" s="541"/>
      <c r="D7" s="131"/>
      <c r="E7" s="545" t="s">
        <v>602</v>
      </c>
    </row>
    <row r="8" spans="1:7" s="136" customFormat="1" ht="9.9499999999999993" customHeight="1">
      <c r="A8" s="132">
        <v>1</v>
      </c>
      <c r="B8" s="133">
        <v>2</v>
      </c>
      <c r="C8" s="135">
        <v>3</v>
      </c>
      <c r="D8" s="134">
        <v>4</v>
      </c>
      <c r="E8" s="542">
        <v>5</v>
      </c>
    </row>
    <row r="9" spans="1:7" ht="19.5" customHeight="1">
      <c r="A9" s="137" t="s">
        <v>328</v>
      </c>
      <c r="B9" s="346">
        <v>2392771</v>
      </c>
      <c r="C9" s="437">
        <v>2389061.179</v>
      </c>
      <c r="D9" s="437">
        <v>2447960.1200999999</v>
      </c>
      <c r="E9" s="546">
        <v>1.024653592640375</v>
      </c>
    </row>
    <row r="10" spans="1:7" ht="22.5" customHeight="1">
      <c r="A10" s="138" t="s">
        <v>329</v>
      </c>
      <c r="B10" s="347">
        <v>173981</v>
      </c>
      <c r="C10" s="438">
        <v>173917</v>
      </c>
      <c r="D10" s="438">
        <v>185112.45355999985</v>
      </c>
      <c r="E10" s="546">
        <v>1.0643723934980471</v>
      </c>
    </row>
    <row r="11" spans="1:7" ht="24" customHeight="1">
      <c r="A11" s="138" t="s">
        <v>330</v>
      </c>
      <c r="B11" s="347">
        <v>99327</v>
      </c>
      <c r="C11" s="438">
        <v>98966</v>
      </c>
      <c r="D11" s="438">
        <v>111062.78136999997</v>
      </c>
      <c r="E11" s="546">
        <v>1.1222316893680655</v>
      </c>
    </row>
    <row r="12" spans="1:7" ht="24" customHeight="1">
      <c r="A12" s="138" t="s">
        <v>331</v>
      </c>
      <c r="B12" s="347">
        <v>78930</v>
      </c>
      <c r="C12" s="438">
        <v>78795</v>
      </c>
      <c r="D12" s="438">
        <v>88854.113530000046</v>
      </c>
      <c r="E12" s="546">
        <v>1.1276618253696307</v>
      </c>
    </row>
    <row r="13" spans="1:7" ht="24" customHeight="1">
      <c r="A13" s="138" t="s">
        <v>332</v>
      </c>
      <c r="B13" s="347">
        <v>46173</v>
      </c>
      <c r="C13" s="438">
        <v>46158</v>
      </c>
      <c r="D13" s="438">
        <v>54112.615739999987</v>
      </c>
      <c r="E13" s="546">
        <v>1.1723344975952161</v>
      </c>
    </row>
    <row r="14" spans="1:7" ht="24" customHeight="1">
      <c r="A14" s="138" t="s">
        <v>333</v>
      </c>
      <c r="B14" s="347">
        <v>150260</v>
      </c>
      <c r="C14" s="438">
        <v>150049</v>
      </c>
      <c r="D14" s="438">
        <v>146574.06761999996</v>
      </c>
      <c r="E14" s="546">
        <v>0.97684134929256417</v>
      </c>
    </row>
    <row r="15" spans="1:7" ht="24" customHeight="1">
      <c r="A15" s="138" t="s">
        <v>334</v>
      </c>
      <c r="B15" s="347">
        <v>180926</v>
      </c>
      <c r="C15" s="438">
        <v>180869</v>
      </c>
      <c r="D15" s="438">
        <v>204411.32407999993</v>
      </c>
      <c r="E15" s="546">
        <v>1.1301622946994783</v>
      </c>
    </row>
    <row r="16" spans="1:7" ht="24" customHeight="1">
      <c r="A16" s="138" t="s">
        <v>335</v>
      </c>
      <c r="B16" s="347">
        <v>536768</v>
      </c>
      <c r="C16" s="438">
        <v>535497</v>
      </c>
      <c r="D16" s="438">
        <v>516587.18416999985</v>
      </c>
      <c r="E16" s="546">
        <v>0.96468735430824049</v>
      </c>
      <c r="F16" s="119" t="s">
        <v>4</v>
      </c>
      <c r="G16" s="119" t="s">
        <v>4</v>
      </c>
    </row>
    <row r="17" spans="1:5" ht="24" customHeight="1">
      <c r="A17" s="138" t="s">
        <v>336</v>
      </c>
      <c r="B17" s="347">
        <v>41975</v>
      </c>
      <c r="C17" s="438">
        <v>41908</v>
      </c>
      <c r="D17" s="438">
        <v>43398.459640000023</v>
      </c>
      <c r="E17" s="546">
        <v>1.0355650386561044</v>
      </c>
    </row>
    <row r="18" spans="1:5" ht="24" customHeight="1">
      <c r="A18" s="138" t="s">
        <v>337</v>
      </c>
      <c r="B18" s="347">
        <v>73500</v>
      </c>
      <c r="C18" s="438">
        <v>73421</v>
      </c>
      <c r="D18" s="438">
        <v>76665.37476999998</v>
      </c>
      <c r="E18" s="546">
        <v>1.0441886486155185</v>
      </c>
    </row>
    <row r="19" spans="1:5" ht="24" customHeight="1">
      <c r="A19" s="138" t="s">
        <v>338</v>
      </c>
      <c r="B19" s="347">
        <v>60893</v>
      </c>
      <c r="C19" s="438">
        <v>60603</v>
      </c>
      <c r="D19" s="438">
        <v>62161.593729999964</v>
      </c>
      <c r="E19" s="546">
        <v>1.0257180953088125</v>
      </c>
    </row>
    <row r="20" spans="1:5" ht="24" customHeight="1">
      <c r="A20" s="138" t="s">
        <v>339</v>
      </c>
      <c r="B20" s="347">
        <v>159883</v>
      </c>
      <c r="C20" s="438">
        <v>159708</v>
      </c>
      <c r="D20" s="438">
        <v>162059.11369999996</v>
      </c>
      <c r="E20" s="546">
        <v>1.0147213270468602</v>
      </c>
    </row>
    <row r="21" spans="1:5" ht="24" customHeight="1">
      <c r="A21" s="138" t="s">
        <v>340</v>
      </c>
      <c r="B21" s="347">
        <v>286811</v>
      </c>
      <c r="C21" s="438">
        <v>286768</v>
      </c>
      <c r="D21" s="438">
        <v>291496.11785000004</v>
      </c>
      <c r="E21" s="546">
        <v>1.0164876061833958</v>
      </c>
    </row>
    <row r="22" spans="1:5" ht="24" customHeight="1">
      <c r="A22" s="138" t="s">
        <v>341</v>
      </c>
      <c r="B22" s="347">
        <v>60757</v>
      </c>
      <c r="C22" s="438">
        <v>60702</v>
      </c>
      <c r="D22" s="438">
        <v>59773.162070000035</v>
      </c>
      <c r="E22" s="546">
        <v>0.98469839659319358</v>
      </c>
    </row>
    <row r="23" spans="1:5" ht="24" customHeight="1">
      <c r="A23" s="138" t="s">
        <v>342</v>
      </c>
      <c r="B23" s="347">
        <v>73155</v>
      </c>
      <c r="C23" s="438">
        <v>72726</v>
      </c>
      <c r="D23" s="438">
        <v>76973.883509999971</v>
      </c>
      <c r="E23" s="546">
        <v>1.0584094204273571</v>
      </c>
    </row>
    <row r="24" spans="1:5" ht="24" customHeight="1">
      <c r="A24" s="138" t="s">
        <v>343</v>
      </c>
      <c r="B24" s="347">
        <v>260969</v>
      </c>
      <c r="C24" s="438">
        <v>260800.179</v>
      </c>
      <c r="D24" s="438">
        <v>249160.09163999997</v>
      </c>
      <c r="E24" s="546">
        <v>0.95536779382348491</v>
      </c>
    </row>
    <row r="25" spans="1:5" ht="24" customHeight="1">
      <c r="A25" s="139" t="s">
        <v>344</v>
      </c>
      <c r="B25" s="348">
        <v>108463</v>
      </c>
      <c r="C25" s="439">
        <v>108174</v>
      </c>
      <c r="D25" s="439">
        <v>119557.78312000004</v>
      </c>
      <c r="E25" s="547">
        <v>1.1052358526078359</v>
      </c>
    </row>
    <row r="31" spans="1:5">
      <c r="E31" s="119" t="s">
        <v>4</v>
      </c>
    </row>
  </sheetData>
  <phoneticPr fontId="37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2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showGridLines="0" showZeros="0" topLeftCell="B1" zoomScale="75" zoomScaleNormal="75" workbookViewId="0">
      <selection activeCell="K28" sqref="K28"/>
    </sheetView>
  </sheetViews>
  <sheetFormatPr defaultColWidth="7.85546875" defaultRowHeight="15"/>
  <cols>
    <col min="1" max="1" width="6.7109375" style="628" hidden="1" customWidth="1"/>
    <col min="2" max="2" width="2.28515625" style="628" customWidth="1"/>
    <col min="3" max="3" width="4.5703125" style="628" customWidth="1"/>
    <col min="4" max="4" width="66.28515625" style="628" customWidth="1"/>
    <col min="5" max="5" width="16" style="630" customWidth="1"/>
    <col min="6" max="7" width="16" style="628" customWidth="1"/>
    <col min="8" max="8" width="16.42578125" style="628" customWidth="1"/>
    <col min="9" max="9" width="16" style="628" customWidth="1"/>
    <col min="10" max="12" width="9.28515625" style="628" customWidth="1"/>
    <col min="13" max="13" width="7.85546875" style="628" customWidth="1"/>
    <col min="14" max="15" width="7.85546875" style="628"/>
    <col min="16" max="16" width="20.5703125" style="628" bestFit="1" customWidth="1"/>
    <col min="17" max="16384" width="7.85546875" style="628"/>
  </cols>
  <sheetData>
    <row r="1" spans="1:16" ht="19.5" customHeight="1">
      <c r="B1" s="629" t="s">
        <v>649</v>
      </c>
      <c r="C1" s="629"/>
      <c r="D1" s="629"/>
      <c r="I1" s="631"/>
    </row>
    <row r="2" spans="1:16" ht="15.75" customHeight="1">
      <c r="B2" s="1550" t="s">
        <v>650</v>
      </c>
      <c r="C2" s="1550"/>
      <c r="D2" s="1550"/>
      <c r="E2" s="1550"/>
      <c r="F2" s="1550"/>
      <c r="G2" s="1550"/>
      <c r="H2" s="1550"/>
      <c r="I2" s="1550"/>
      <c r="J2" s="1550"/>
      <c r="K2" s="1550"/>
      <c r="L2" s="1550"/>
    </row>
    <row r="3" spans="1:16" ht="6.75" customHeight="1"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</row>
    <row r="4" spans="1:16" ht="15" customHeight="1">
      <c r="B4" s="633"/>
      <c r="C4" s="633"/>
      <c r="D4" s="633"/>
      <c r="E4" s="633"/>
      <c r="F4" s="633"/>
      <c r="G4" s="633"/>
      <c r="H4" s="633"/>
      <c r="I4" s="633"/>
      <c r="J4" s="633"/>
      <c r="K4" s="1551" t="s">
        <v>2</v>
      </c>
      <c r="L4" s="1552"/>
    </row>
    <row r="5" spans="1:16" ht="15.75">
      <c r="B5" s="634"/>
      <c r="C5" s="635"/>
      <c r="D5" s="636"/>
      <c r="E5" s="637" t="s">
        <v>236</v>
      </c>
      <c r="F5" s="638" t="s">
        <v>568</v>
      </c>
      <c r="G5" s="639" t="s">
        <v>238</v>
      </c>
      <c r="H5" s="640"/>
      <c r="I5" s="640"/>
      <c r="J5" s="640" t="s">
        <v>457</v>
      </c>
      <c r="K5" s="640"/>
      <c r="L5" s="641"/>
    </row>
    <row r="6" spans="1:16" ht="15.75">
      <c r="B6" s="642" t="s">
        <v>3</v>
      </c>
      <c r="C6" s="643"/>
      <c r="D6" s="644"/>
      <c r="E6" s="645" t="s">
        <v>237</v>
      </c>
      <c r="F6" s="646" t="s">
        <v>571</v>
      </c>
      <c r="G6" s="647"/>
      <c r="H6" s="647"/>
      <c r="I6" s="647"/>
      <c r="J6" s="648"/>
      <c r="K6" s="649"/>
      <c r="L6" s="650"/>
    </row>
    <row r="7" spans="1:16" ht="15.75">
      <c r="B7" s="651"/>
      <c r="C7" s="630"/>
      <c r="D7" s="652"/>
      <c r="E7" s="653" t="s">
        <v>458</v>
      </c>
      <c r="F7" s="646"/>
      <c r="G7" s="654" t="s">
        <v>459</v>
      </c>
      <c r="H7" s="655" t="s">
        <v>614</v>
      </c>
      <c r="I7" s="655" t="s">
        <v>461</v>
      </c>
      <c r="J7" s="656" t="s">
        <v>602</v>
      </c>
      <c r="K7" s="657" t="s">
        <v>486</v>
      </c>
      <c r="L7" s="657" t="s">
        <v>651</v>
      </c>
    </row>
    <row r="8" spans="1:16" s="658" customFormat="1" ht="15" customHeight="1">
      <c r="B8" s="659"/>
      <c r="C8" s="660"/>
      <c r="D8" s="661"/>
      <c r="E8" s="1553" t="s">
        <v>652</v>
      </c>
      <c r="F8" s="1554"/>
      <c r="G8" s="1554"/>
      <c r="H8" s="1554"/>
      <c r="I8" s="1555"/>
      <c r="J8" s="1553"/>
      <c r="K8" s="1554"/>
      <c r="L8" s="1555"/>
      <c r="M8" s="628"/>
    </row>
    <row r="9" spans="1:16" s="658" customFormat="1" ht="9.9499999999999993" customHeight="1">
      <c r="B9" s="1556">
        <v>1</v>
      </c>
      <c r="C9" s="1557"/>
      <c r="D9" s="1557"/>
      <c r="E9" s="662">
        <v>2</v>
      </c>
      <c r="F9" s="663">
        <v>3</v>
      </c>
      <c r="G9" s="663">
        <v>4</v>
      </c>
      <c r="H9" s="664">
        <v>5</v>
      </c>
      <c r="I9" s="664">
        <v>6</v>
      </c>
      <c r="J9" s="663">
        <v>7</v>
      </c>
      <c r="K9" s="665">
        <v>8</v>
      </c>
      <c r="L9" s="663">
        <v>9</v>
      </c>
    </row>
    <row r="10" spans="1:16" ht="21.75" customHeight="1">
      <c r="A10" s="666" t="s">
        <v>654</v>
      </c>
      <c r="B10" s="667" t="s">
        <v>655</v>
      </c>
      <c r="C10" s="668"/>
      <c r="D10" s="669"/>
      <c r="E10" s="670">
        <v>397197405</v>
      </c>
      <c r="F10" s="671">
        <v>397197405</v>
      </c>
      <c r="G10" s="670">
        <v>26629004.66186</v>
      </c>
      <c r="H10" s="670">
        <v>57559540.073090203</v>
      </c>
      <c r="I10" s="672">
        <v>85341535.464200392</v>
      </c>
      <c r="J10" s="673">
        <v>6.7042242287207288E-2</v>
      </c>
      <c r="K10" s="673">
        <v>0.14491418964101793</v>
      </c>
      <c r="L10" s="673">
        <v>0.21485924729090411</v>
      </c>
      <c r="N10" s="674" t="s">
        <v>654</v>
      </c>
      <c r="P10" s="632"/>
    </row>
    <row r="11" spans="1:16" ht="15.75">
      <c r="A11" s="666"/>
      <c r="B11" s="675" t="s">
        <v>616</v>
      </c>
      <c r="C11" s="676"/>
      <c r="D11" s="669"/>
      <c r="E11" s="677"/>
      <c r="F11" s="678"/>
      <c r="G11" s="679"/>
      <c r="H11" s="679"/>
      <c r="I11" s="680"/>
      <c r="J11" s="681"/>
      <c r="K11" s="681"/>
      <c r="L11" s="681"/>
      <c r="N11" s="674" t="s">
        <v>656</v>
      </c>
    </row>
    <row r="12" spans="1:16" ht="21.75" customHeight="1">
      <c r="A12" s="666" t="s">
        <v>656</v>
      </c>
      <c r="B12" s="682" t="s">
        <v>657</v>
      </c>
      <c r="C12" s="683" t="s">
        <v>658</v>
      </c>
      <c r="D12" s="684"/>
      <c r="E12" s="685">
        <v>213898023</v>
      </c>
      <c r="F12" s="678">
        <v>212381920.55818999</v>
      </c>
      <c r="G12" s="679">
        <v>16149081.80779</v>
      </c>
      <c r="H12" s="679">
        <v>34538620.651830003</v>
      </c>
      <c r="I12" s="680">
        <v>50149767.181160003</v>
      </c>
      <c r="J12" s="673">
        <v>7.6037930937559978E-2</v>
      </c>
      <c r="K12" s="673">
        <v>0.16262505095092053</v>
      </c>
      <c r="L12" s="673">
        <v>0.23613011432119332</v>
      </c>
      <c r="N12" s="674" t="s">
        <v>659</v>
      </c>
    </row>
    <row r="13" spans="1:16" ht="12" customHeight="1">
      <c r="A13" s="666"/>
      <c r="B13" s="686"/>
      <c r="C13" s="687" t="s">
        <v>660</v>
      </c>
      <c r="D13" s="688"/>
      <c r="E13" s="689"/>
      <c r="F13" s="690"/>
      <c r="G13" s="691"/>
      <c r="H13" s="691"/>
      <c r="I13" s="692"/>
      <c r="J13" s="681"/>
      <c r="K13" s="681"/>
      <c r="L13" s="681"/>
      <c r="N13" s="674" t="s">
        <v>661</v>
      </c>
    </row>
    <row r="14" spans="1:16" ht="15.95" customHeight="1">
      <c r="A14" s="666" t="s">
        <v>659</v>
      </c>
      <c r="B14" s="686"/>
      <c r="C14" s="693" t="s">
        <v>662</v>
      </c>
      <c r="D14" s="688" t="s">
        <v>663</v>
      </c>
      <c r="E14" s="691">
        <v>56444715</v>
      </c>
      <c r="F14" s="690">
        <v>56153564.100000001</v>
      </c>
      <c r="G14" s="691">
        <v>7665399.1509999996</v>
      </c>
      <c r="H14" s="691">
        <v>15329509.186000001</v>
      </c>
      <c r="I14" s="692">
        <v>19693954.061999999</v>
      </c>
      <c r="J14" s="681">
        <v>0.13650779383031184</v>
      </c>
      <c r="K14" s="681">
        <v>0.27299263068503965</v>
      </c>
      <c r="L14" s="681">
        <v>0.35071601202246749</v>
      </c>
      <c r="N14" s="674" t="s">
        <v>664</v>
      </c>
    </row>
    <row r="15" spans="1:16" ht="15.95" customHeight="1">
      <c r="A15" s="666" t="s">
        <v>661</v>
      </c>
      <c r="B15" s="686"/>
      <c r="C15" s="693" t="s">
        <v>665</v>
      </c>
      <c r="D15" s="688" t="s">
        <v>666</v>
      </c>
      <c r="E15" s="691">
        <v>65555173</v>
      </c>
      <c r="F15" s="690">
        <v>62778673</v>
      </c>
      <c r="G15" s="691">
        <v>1865731.2555499999</v>
      </c>
      <c r="H15" s="691">
        <v>5733630.7147200005</v>
      </c>
      <c r="I15" s="692">
        <v>9560263.33495</v>
      </c>
      <c r="J15" s="681">
        <v>2.9719189119368609E-2</v>
      </c>
      <c r="K15" s="681">
        <v>9.1330868282609293E-2</v>
      </c>
      <c r="L15" s="681">
        <v>0.15228520894269301</v>
      </c>
      <c r="N15" s="674" t="s">
        <v>667</v>
      </c>
    </row>
    <row r="16" spans="1:16" ht="12" customHeight="1">
      <c r="A16" s="666"/>
      <c r="B16" s="686"/>
      <c r="C16" s="693"/>
      <c r="D16" s="688" t="s">
        <v>660</v>
      </c>
      <c r="E16" s="689"/>
      <c r="F16" s="690"/>
      <c r="G16" s="691"/>
      <c r="H16" s="691"/>
      <c r="I16" s="692"/>
      <c r="J16" s="681"/>
      <c r="K16" s="681"/>
      <c r="L16" s="681"/>
      <c r="N16" s="674" t="s">
        <v>668</v>
      </c>
    </row>
    <row r="17" spans="1:14" ht="15.95" customHeight="1">
      <c r="A17" s="666" t="s">
        <v>664</v>
      </c>
      <c r="B17" s="694"/>
      <c r="C17" s="693"/>
      <c r="D17" s="688" t="s">
        <v>669</v>
      </c>
      <c r="E17" s="691">
        <v>46637723</v>
      </c>
      <c r="F17" s="690">
        <v>43861223</v>
      </c>
      <c r="G17" s="691">
        <v>529731.65416000003</v>
      </c>
      <c r="H17" s="691">
        <v>3044017.3544399999</v>
      </c>
      <c r="I17" s="692">
        <v>5233437.9484700002</v>
      </c>
      <c r="J17" s="681">
        <v>1.2077448322861404E-2</v>
      </c>
      <c r="K17" s="681">
        <v>6.9401105264210255E-2</v>
      </c>
      <c r="L17" s="681">
        <v>0.11931810356656038</v>
      </c>
      <c r="N17" s="674" t="s">
        <v>670</v>
      </c>
    </row>
    <row r="18" spans="1:14" ht="15.95" customHeight="1">
      <c r="A18" s="666" t="s">
        <v>667</v>
      </c>
      <c r="B18" s="686"/>
      <c r="C18" s="693"/>
      <c r="D18" s="695" t="s">
        <v>671</v>
      </c>
      <c r="E18" s="691">
        <v>17565683</v>
      </c>
      <c r="F18" s="690">
        <v>17565683</v>
      </c>
      <c r="G18" s="691">
        <v>1233219.6013900002</v>
      </c>
      <c r="H18" s="691">
        <v>2485053.3602800001</v>
      </c>
      <c r="I18" s="692">
        <v>4014485.3864799999</v>
      </c>
      <c r="J18" s="681">
        <v>7.0206185628534923E-2</v>
      </c>
      <c r="K18" s="681">
        <v>0.14147206005482396</v>
      </c>
      <c r="L18" s="681">
        <v>0.22854137732532231</v>
      </c>
      <c r="N18" s="674" t="s">
        <v>672</v>
      </c>
    </row>
    <row r="19" spans="1:14" ht="45">
      <c r="A19" s="696" t="s">
        <v>668</v>
      </c>
      <c r="B19" s="686"/>
      <c r="C19" s="697" t="s">
        <v>673</v>
      </c>
      <c r="D19" s="698" t="s">
        <v>674</v>
      </c>
      <c r="E19" s="691">
        <v>40785495</v>
      </c>
      <c r="F19" s="690">
        <v>44591835.646370001</v>
      </c>
      <c r="G19" s="691">
        <v>3581621.0937399999</v>
      </c>
      <c r="H19" s="691">
        <v>7130345.6941200001</v>
      </c>
      <c r="I19" s="692">
        <v>10586434.649499999</v>
      </c>
      <c r="J19" s="681">
        <v>8.0320108867990986E-2</v>
      </c>
      <c r="K19" s="681">
        <v>0.15990249315292421</v>
      </c>
      <c r="L19" s="681">
        <v>0.23740746475328806</v>
      </c>
      <c r="N19" s="674" t="s">
        <v>675</v>
      </c>
    </row>
    <row r="20" spans="1:14" ht="30">
      <c r="A20" s="696" t="s">
        <v>670</v>
      </c>
      <c r="B20" s="686"/>
      <c r="C20" s="697" t="s">
        <v>676</v>
      </c>
      <c r="D20" s="698" t="s">
        <v>677</v>
      </c>
      <c r="E20" s="691">
        <v>3037757</v>
      </c>
      <c r="F20" s="690">
        <v>6028991.6643500002</v>
      </c>
      <c r="G20" s="691">
        <v>267780.04488</v>
      </c>
      <c r="H20" s="691">
        <v>564502.14569999999</v>
      </c>
      <c r="I20" s="692">
        <v>871745.99280000001</v>
      </c>
      <c r="J20" s="681">
        <v>4.4415394777108222E-2</v>
      </c>
      <c r="K20" s="681">
        <v>9.3631269891772242E-2</v>
      </c>
      <c r="L20" s="681">
        <v>0.14459233671771629</v>
      </c>
      <c r="N20" s="674" t="s">
        <v>678</v>
      </c>
    </row>
    <row r="21" spans="1:14" ht="15" customHeight="1">
      <c r="A21" s="696" t="s">
        <v>672</v>
      </c>
      <c r="B21" s="686"/>
      <c r="C21" s="697" t="s">
        <v>679</v>
      </c>
      <c r="D21" s="698" t="s">
        <v>680</v>
      </c>
      <c r="E21" s="691">
        <v>15580654</v>
      </c>
      <c r="F21" s="690">
        <v>15608664.811000001</v>
      </c>
      <c r="G21" s="691">
        <v>1543535.523</v>
      </c>
      <c r="H21" s="691">
        <v>3138766.8089999999</v>
      </c>
      <c r="I21" s="692">
        <v>4628579.3899999997</v>
      </c>
      <c r="J21" s="681">
        <v>9.8889657872095096E-2</v>
      </c>
      <c r="K21" s="681">
        <v>0.20109130710449977</v>
      </c>
      <c r="L21" s="681">
        <v>0.29653909838194931</v>
      </c>
      <c r="N21" s="674" t="s">
        <v>681</v>
      </c>
    </row>
    <row r="22" spans="1:14" ht="21.75" customHeight="1">
      <c r="A22" s="666" t="s">
        <v>675</v>
      </c>
      <c r="B22" s="667" t="s">
        <v>682</v>
      </c>
      <c r="C22" s="668" t="s">
        <v>683</v>
      </c>
      <c r="D22" s="699"/>
      <c r="E22" s="685">
        <v>26068705</v>
      </c>
      <c r="F22" s="678">
        <v>25735908.140490003</v>
      </c>
      <c r="G22" s="679">
        <v>2008420.2758299999</v>
      </c>
      <c r="H22" s="679">
        <v>4097352.46673</v>
      </c>
      <c r="I22" s="680">
        <v>6289373.09246</v>
      </c>
      <c r="J22" s="673">
        <v>7.8039611614488774E-2</v>
      </c>
      <c r="K22" s="673">
        <v>0.15920761157379495</v>
      </c>
      <c r="L22" s="673">
        <v>0.24438123800127351</v>
      </c>
      <c r="N22" s="674" t="s">
        <v>684</v>
      </c>
    </row>
    <row r="23" spans="1:14" ht="21.75" customHeight="1">
      <c r="A23" s="666" t="s">
        <v>678</v>
      </c>
      <c r="B23" s="700" t="s">
        <v>685</v>
      </c>
      <c r="C23" s="668" t="s">
        <v>686</v>
      </c>
      <c r="D23" s="699"/>
      <c r="E23" s="685">
        <v>75508830</v>
      </c>
      <c r="F23" s="678">
        <v>74828596.61473</v>
      </c>
      <c r="G23" s="679">
        <v>4014724.4325799998</v>
      </c>
      <c r="H23" s="679">
        <v>10486079.034540001</v>
      </c>
      <c r="I23" s="680">
        <v>16683757.044809999</v>
      </c>
      <c r="J23" s="673">
        <v>5.3652274854900886E-2</v>
      </c>
      <c r="K23" s="673">
        <v>0.14013464783429894</v>
      </c>
      <c r="L23" s="673">
        <v>0.22295964109429528</v>
      </c>
      <c r="N23" s="674" t="s">
        <v>687</v>
      </c>
    </row>
    <row r="24" spans="1:14" ht="12" customHeight="1">
      <c r="A24" s="666"/>
      <c r="B24" s="700"/>
      <c r="C24" s="687" t="s">
        <v>660</v>
      </c>
      <c r="D24" s="699"/>
      <c r="E24" s="689"/>
      <c r="F24" s="690"/>
      <c r="G24" s="691"/>
      <c r="H24" s="691"/>
      <c r="I24" s="692"/>
      <c r="J24" s="681"/>
      <c r="K24" s="681"/>
      <c r="L24" s="681"/>
      <c r="N24" s="674" t="s">
        <v>688</v>
      </c>
    </row>
    <row r="25" spans="1:14" ht="15.75" customHeight="1">
      <c r="A25" s="666" t="s">
        <v>681</v>
      </c>
      <c r="B25" s="700"/>
      <c r="C25" s="693" t="s">
        <v>689</v>
      </c>
      <c r="D25" s="688" t="s">
        <v>690</v>
      </c>
      <c r="E25" s="691">
        <v>47845395</v>
      </c>
      <c r="F25" s="690">
        <v>47612977.974139996</v>
      </c>
      <c r="G25" s="691">
        <v>2813480.9365100004</v>
      </c>
      <c r="H25" s="691">
        <v>7926958.3551200107</v>
      </c>
      <c r="I25" s="692">
        <v>12568348.729370002</v>
      </c>
      <c r="J25" s="681">
        <v>5.9090631508873157E-2</v>
      </c>
      <c r="K25" s="681">
        <v>0.16648734635807436</v>
      </c>
      <c r="L25" s="681">
        <v>0.26396896947290799</v>
      </c>
      <c r="N25" s="674" t="s">
        <v>691</v>
      </c>
    </row>
    <row r="26" spans="1:14" ht="15.75" customHeight="1">
      <c r="A26" s="666" t="s">
        <v>684</v>
      </c>
      <c r="B26" s="700"/>
      <c r="C26" s="693" t="s">
        <v>692</v>
      </c>
      <c r="D26" s="688" t="s">
        <v>693</v>
      </c>
      <c r="E26" s="690">
        <v>19304045</v>
      </c>
      <c r="F26" s="690">
        <v>20872248.852790002</v>
      </c>
      <c r="G26" s="691">
        <v>571928.95269999898</v>
      </c>
      <c r="H26" s="691">
        <v>1353032.0806100098</v>
      </c>
      <c r="I26" s="692">
        <v>2460558.1095299902</v>
      </c>
      <c r="J26" s="681">
        <v>2.7401405413176119E-2</v>
      </c>
      <c r="K26" s="681">
        <v>6.4824451363761387E-2</v>
      </c>
      <c r="L26" s="681">
        <v>0.11788658361080658</v>
      </c>
      <c r="N26" s="674" t="s">
        <v>694</v>
      </c>
    </row>
    <row r="27" spans="1:14" ht="21.75" customHeight="1">
      <c r="A27" s="666" t="s">
        <v>687</v>
      </c>
      <c r="B27" s="700" t="s">
        <v>695</v>
      </c>
      <c r="C27" s="668" t="s">
        <v>696</v>
      </c>
      <c r="D27" s="699"/>
      <c r="E27" s="685">
        <v>21176991</v>
      </c>
      <c r="F27" s="678">
        <v>25101349.954909999</v>
      </c>
      <c r="G27" s="679">
        <v>188151.62815999999</v>
      </c>
      <c r="H27" s="679">
        <v>619784.3939299999</v>
      </c>
      <c r="I27" s="680">
        <v>1045413.31273</v>
      </c>
      <c r="J27" s="673">
        <v>7.4956776626747207E-3</v>
      </c>
      <c r="K27" s="673">
        <v>2.4691277363302358E-2</v>
      </c>
      <c r="L27" s="673">
        <v>4.1647692837552347E-2</v>
      </c>
      <c r="N27" s="674" t="s">
        <v>697</v>
      </c>
    </row>
    <row r="28" spans="1:14" ht="12" customHeight="1">
      <c r="A28" s="666"/>
      <c r="B28" s="700"/>
      <c r="C28" s="687" t="s">
        <v>660</v>
      </c>
      <c r="D28" s="699"/>
      <c r="E28" s="689"/>
      <c r="F28" s="690"/>
      <c r="G28" s="691"/>
      <c r="H28" s="691"/>
      <c r="I28" s="692"/>
      <c r="J28" s="681"/>
      <c r="K28" s="681"/>
      <c r="L28" s="681"/>
      <c r="N28" s="674" t="s">
        <v>698</v>
      </c>
    </row>
    <row r="29" spans="1:14" ht="30" customHeight="1">
      <c r="A29" s="696" t="s">
        <v>688</v>
      </c>
      <c r="B29" s="700"/>
      <c r="C29" s="697" t="s">
        <v>699</v>
      </c>
      <c r="D29" s="701" t="s">
        <v>700</v>
      </c>
      <c r="E29" s="691">
        <v>13651677</v>
      </c>
      <c r="F29" s="690">
        <v>16595438.990430001</v>
      </c>
      <c r="G29" s="691">
        <v>173719.06075</v>
      </c>
      <c r="H29" s="691">
        <v>473653.04916000005</v>
      </c>
      <c r="I29" s="692">
        <v>704362.9580499999</v>
      </c>
      <c r="J29" s="681">
        <v>1.0467879810240489E-2</v>
      </c>
      <c r="K29" s="681">
        <v>2.8541158172021776E-2</v>
      </c>
      <c r="L29" s="681">
        <v>4.2443165164608235E-2</v>
      </c>
      <c r="N29" s="674" t="s">
        <v>701</v>
      </c>
    </row>
    <row r="30" spans="1:14" ht="47.25" customHeight="1">
      <c r="A30" s="696" t="s">
        <v>691</v>
      </c>
      <c r="B30" s="700"/>
      <c r="C30" s="697" t="s">
        <v>702</v>
      </c>
      <c r="D30" s="701" t="s">
        <v>703</v>
      </c>
      <c r="E30" s="691">
        <v>45878</v>
      </c>
      <c r="F30" s="690">
        <v>130359.22622</v>
      </c>
      <c r="G30" s="691">
        <v>3.2343200000000003</v>
      </c>
      <c r="H30" s="691">
        <v>172.48445000000001</v>
      </c>
      <c r="I30" s="692">
        <v>1030.43551</v>
      </c>
      <c r="J30" s="681">
        <v>2.4810825392148453E-5</v>
      </c>
      <c r="K30" s="681">
        <v>1.3231472370732519E-3</v>
      </c>
      <c r="L30" s="681">
        <v>7.9045844308786514E-3</v>
      </c>
      <c r="M30" s="702"/>
      <c r="N30" s="703"/>
    </row>
    <row r="31" spans="1:14" ht="30">
      <c r="A31" s="696" t="s">
        <v>694</v>
      </c>
      <c r="B31" s="700"/>
      <c r="C31" s="697" t="s">
        <v>704</v>
      </c>
      <c r="D31" s="701" t="s">
        <v>705</v>
      </c>
      <c r="E31" s="704">
        <v>6440</v>
      </c>
      <c r="F31" s="704">
        <v>1926565.4167500001</v>
      </c>
      <c r="G31" s="705">
        <v>0</v>
      </c>
      <c r="H31" s="704">
        <v>25</v>
      </c>
      <c r="I31" s="692">
        <v>2052.2497600000002</v>
      </c>
      <c r="J31" s="681">
        <v>0</v>
      </c>
      <c r="K31" s="681">
        <v>1.2976460483845649E-5</v>
      </c>
      <c r="L31" s="681">
        <v>1.0652375165448686E-3</v>
      </c>
    </row>
    <row r="32" spans="1:14" ht="21.75" customHeight="1">
      <c r="A32" s="696" t="s">
        <v>697</v>
      </c>
      <c r="B32" s="706" t="s">
        <v>706</v>
      </c>
      <c r="C32" s="707" t="s">
        <v>707</v>
      </c>
      <c r="D32" s="708"/>
      <c r="E32" s="678">
        <v>30699900</v>
      </c>
      <c r="F32" s="678">
        <v>30699900</v>
      </c>
      <c r="G32" s="678">
        <v>3619801.8714699997</v>
      </c>
      <c r="H32" s="678">
        <v>4016566.6869899998</v>
      </c>
      <c r="I32" s="678">
        <v>5129564.1728800004</v>
      </c>
      <c r="J32" s="673">
        <v>0.11790923981739353</v>
      </c>
      <c r="K32" s="673">
        <v>0.13083321727399763</v>
      </c>
      <c r="L32" s="673">
        <v>0.1670873251339581</v>
      </c>
    </row>
    <row r="33" spans="1:16" ht="21.75" customHeight="1">
      <c r="A33" s="696" t="s">
        <v>698</v>
      </c>
      <c r="B33" s="706" t="s">
        <v>708</v>
      </c>
      <c r="C33" s="707" t="s">
        <v>709</v>
      </c>
      <c r="D33" s="708"/>
      <c r="E33" s="685">
        <v>19643623</v>
      </c>
      <c r="F33" s="678">
        <v>19643623</v>
      </c>
      <c r="G33" s="679">
        <v>245517.10911000002</v>
      </c>
      <c r="H33" s="679">
        <v>2783743.4977199999</v>
      </c>
      <c r="I33" s="680">
        <v>4409325.0547799999</v>
      </c>
      <c r="J33" s="673">
        <v>1.2498565519710901E-2</v>
      </c>
      <c r="K33" s="673">
        <v>0.14171232555827404</v>
      </c>
      <c r="L33" s="673">
        <v>0.22446597833709189</v>
      </c>
    </row>
    <row r="34" spans="1:16" ht="21.75" customHeight="1">
      <c r="A34" s="696" t="s">
        <v>701</v>
      </c>
      <c r="B34" s="709" t="s">
        <v>710</v>
      </c>
      <c r="C34" s="710" t="s">
        <v>711</v>
      </c>
      <c r="D34" s="711"/>
      <c r="E34" s="712">
        <v>10201333</v>
      </c>
      <c r="F34" s="712">
        <v>8806106.7316800002</v>
      </c>
      <c r="G34" s="713">
        <v>403307.53692000004</v>
      </c>
      <c r="H34" s="713">
        <v>1017393.34135</v>
      </c>
      <c r="I34" s="714">
        <v>1634335.6053800001</v>
      </c>
      <c r="J34" s="715">
        <v>4.5798620117684895E-2</v>
      </c>
      <c r="K34" s="715">
        <v>0.11553270614923662</v>
      </c>
      <c r="L34" s="715">
        <v>0.18559116476529541</v>
      </c>
    </row>
    <row r="35" spans="1:16" ht="18.75" customHeight="1">
      <c r="A35" s="716"/>
      <c r="B35" s="1558"/>
      <c r="C35" s="1558"/>
      <c r="D35" s="1558"/>
      <c r="E35" s="1558"/>
      <c r="F35" s="1558"/>
      <c r="G35" s="1558"/>
      <c r="H35" s="1558"/>
      <c r="I35" s="1558"/>
      <c r="J35" s="1558"/>
      <c r="K35" s="1558"/>
      <c r="L35" s="1558"/>
      <c r="M35" s="1558"/>
    </row>
    <row r="36" spans="1:16" ht="19.5" customHeight="1">
      <c r="B36" s="629" t="s">
        <v>649</v>
      </c>
      <c r="C36" s="629"/>
      <c r="D36" s="629"/>
      <c r="I36" s="631"/>
    </row>
    <row r="37" spans="1:16" ht="15.75" customHeight="1">
      <c r="B37" s="1550" t="s">
        <v>650</v>
      </c>
      <c r="C37" s="1550"/>
      <c r="D37" s="1550"/>
      <c r="E37" s="1550"/>
      <c r="F37" s="1550"/>
      <c r="G37" s="1550"/>
      <c r="H37" s="1550"/>
      <c r="I37" s="1550"/>
      <c r="J37" s="1550"/>
      <c r="K37" s="1550"/>
      <c r="L37" s="1550"/>
    </row>
    <row r="38" spans="1:16" ht="6.75" customHeight="1">
      <c r="B38" s="718"/>
      <c r="C38" s="718"/>
      <c r="D38" s="718"/>
      <c r="E38" s="718"/>
      <c r="F38" s="718"/>
      <c r="G38" s="718"/>
      <c r="H38" s="718"/>
      <c r="I38" s="718"/>
      <c r="J38" s="718"/>
      <c r="K38" s="718"/>
      <c r="L38" s="718"/>
    </row>
    <row r="39" spans="1:16" ht="15.75" customHeight="1">
      <c r="B39" s="633"/>
      <c r="C39" s="633"/>
      <c r="D39" s="633"/>
      <c r="E39" s="633"/>
      <c r="F39" s="633"/>
      <c r="G39" s="633"/>
      <c r="H39" s="633"/>
      <c r="I39" s="633"/>
      <c r="J39" s="633"/>
      <c r="K39" s="1551" t="s">
        <v>2</v>
      </c>
      <c r="L39" s="1552"/>
    </row>
    <row r="40" spans="1:16" ht="15.75">
      <c r="B40" s="634"/>
      <c r="C40" s="635"/>
      <c r="D40" s="636"/>
      <c r="E40" s="637" t="s">
        <v>236</v>
      </c>
      <c r="F40" s="638" t="s">
        <v>568</v>
      </c>
      <c r="G40" s="639" t="s">
        <v>238</v>
      </c>
      <c r="H40" s="640"/>
      <c r="I40" s="640"/>
      <c r="J40" s="640" t="s">
        <v>457</v>
      </c>
      <c r="K40" s="640"/>
      <c r="L40" s="641"/>
    </row>
    <row r="41" spans="1:16" ht="15.75">
      <c r="B41" s="642" t="s">
        <v>3</v>
      </c>
      <c r="C41" s="643"/>
      <c r="D41" s="644"/>
      <c r="E41" s="645" t="s">
        <v>237</v>
      </c>
      <c r="F41" s="646" t="s">
        <v>571</v>
      </c>
      <c r="G41" s="647"/>
      <c r="H41" s="647"/>
      <c r="I41" s="647"/>
      <c r="J41" s="648"/>
      <c r="K41" s="649"/>
      <c r="L41" s="650"/>
    </row>
    <row r="42" spans="1:16" ht="15.75">
      <c r="B42" s="651"/>
      <c r="C42" s="630"/>
      <c r="D42" s="652"/>
      <c r="E42" s="653" t="s">
        <v>458</v>
      </c>
      <c r="F42" s="646"/>
      <c r="G42" s="654" t="s">
        <v>554</v>
      </c>
      <c r="H42" s="655" t="s">
        <v>555</v>
      </c>
      <c r="I42" s="655" t="s">
        <v>556</v>
      </c>
      <c r="J42" s="656" t="s">
        <v>602</v>
      </c>
      <c r="K42" s="657" t="s">
        <v>486</v>
      </c>
      <c r="L42" s="657" t="s">
        <v>651</v>
      </c>
    </row>
    <row r="43" spans="1:16" s="658" customFormat="1" ht="15" customHeight="1">
      <c r="B43" s="659"/>
      <c r="C43" s="660"/>
      <c r="D43" s="661"/>
      <c r="E43" s="1553" t="s">
        <v>652</v>
      </c>
      <c r="F43" s="1554"/>
      <c r="G43" s="1554"/>
      <c r="H43" s="1554"/>
      <c r="I43" s="1555"/>
      <c r="J43" s="1553"/>
      <c r="K43" s="1554"/>
      <c r="L43" s="1555"/>
      <c r="M43" s="628"/>
    </row>
    <row r="44" spans="1:16" s="658" customFormat="1" ht="9.9499999999999993" customHeight="1">
      <c r="B44" s="1556">
        <v>1</v>
      </c>
      <c r="C44" s="1557"/>
      <c r="D44" s="1557"/>
      <c r="E44" s="662">
        <v>2</v>
      </c>
      <c r="F44" s="663">
        <v>3</v>
      </c>
      <c r="G44" s="663">
        <v>4</v>
      </c>
      <c r="H44" s="664">
        <v>5</v>
      </c>
      <c r="I44" s="664">
        <v>6</v>
      </c>
      <c r="J44" s="663">
        <v>7</v>
      </c>
      <c r="K44" s="665">
        <v>8</v>
      </c>
      <c r="L44" s="663">
        <v>9</v>
      </c>
    </row>
    <row r="45" spans="1:16" ht="21.75" customHeight="1">
      <c r="A45" s="666" t="s">
        <v>654</v>
      </c>
      <c r="B45" s="667" t="s">
        <v>655</v>
      </c>
      <c r="C45" s="668"/>
      <c r="D45" s="669"/>
      <c r="E45" s="670">
        <v>397197405</v>
      </c>
      <c r="F45" s="671">
        <v>397197405</v>
      </c>
      <c r="G45" s="670">
        <v>115837084.79667999</v>
      </c>
      <c r="H45" s="670">
        <v>144423242.82347</v>
      </c>
      <c r="I45" s="672">
        <v>172472282.86998099</v>
      </c>
      <c r="J45" s="673">
        <v>0.29163605637524243</v>
      </c>
      <c r="K45" s="673">
        <v>0.36360570589193553</v>
      </c>
      <c r="L45" s="673">
        <v>0.43422308579780622</v>
      </c>
      <c r="N45" s="717"/>
      <c r="P45" s="632"/>
    </row>
    <row r="46" spans="1:16" ht="15.75">
      <c r="A46" s="666"/>
      <c r="B46" s="675" t="s">
        <v>616</v>
      </c>
      <c r="C46" s="676"/>
      <c r="D46" s="669"/>
      <c r="E46" s="677"/>
      <c r="F46" s="678">
        <v>0</v>
      </c>
      <c r="G46" s="679"/>
      <c r="H46" s="679"/>
      <c r="I46" s="680"/>
      <c r="J46" s="681"/>
      <c r="K46" s="681"/>
      <c r="L46" s="681"/>
      <c r="N46" s="717"/>
    </row>
    <row r="47" spans="1:16" ht="21.75" customHeight="1">
      <c r="A47" s="666" t="s">
        <v>656</v>
      </c>
      <c r="B47" s="682" t="s">
        <v>657</v>
      </c>
      <c r="C47" s="683" t="s">
        <v>658</v>
      </c>
      <c r="D47" s="684"/>
      <c r="E47" s="685">
        <v>213898023</v>
      </c>
      <c r="F47" s="678">
        <v>212381920.55818999</v>
      </c>
      <c r="G47" s="679">
        <v>66849365.014679998</v>
      </c>
      <c r="H47" s="679">
        <v>82862609.411839902</v>
      </c>
      <c r="I47" s="680">
        <v>98735035.226580009</v>
      </c>
      <c r="J47" s="673">
        <v>0.3147601492583928</v>
      </c>
      <c r="K47" s="673">
        <v>0.39015848992257601</v>
      </c>
      <c r="L47" s="673">
        <v>0.46489378647241231</v>
      </c>
      <c r="N47" s="717"/>
    </row>
    <row r="48" spans="1:16" ht="12" customHeight="1">
      <c r="A48" s="666"/>
      <c r="B48" s="686"/>
      <c r="C48" s="687" t="s">
        <v>660</v>
      </c>
      <c r="D48" s="688"/>
      <c r="E48" s="689"/>
      <c r="F48" s="690">
        <v>0</v>
      </c>
      <c r="G48" s="691"/>
      <c r="H48" s="691"/>
      <c r="I48" s="692"/>
      <c r="J48" s="681"/>
      <c r="K48" s="681"/>
      <c r="L48" s="681"/>
      <c r="N48" s="717"/>
    </row>
    <row r="49" spans="1:14" ht="15.95" customHeight="1">
      <c r="A49" s="666" t="s">
        <v>659</v>
      </c>
      <c r="B49" s="686"/>
      <c r="C49" s="693" t="s">
        <v>662</v>
      </c>
      <c r="D49" s="688" t="s">
        <v>663</v>
      </c>
      <c r="E49" s="691">
        <v>56444715</v>
      </c>
      <c r="F49" s="690">
        <v>56153564.100000001</v>
      </c>
      <c r="G49" s="691">
        <v>24057766.557</v>
      </c>
      <c r="H49" s="691">
        <v>28424845.824000001</v>
      </c>
      <c r="I49" s="692">
        <v>32794538.522</v>
      </c>
      <c r="J49" s="681">
        <v>0.4284281317238775</v>
      </c>
      <c r="K49" s="681">
        <v>0.50619842710927765</v>
      </c>
      <c r="L49" s="681">
        <v>0.58401526328050113</v>
      </c>
      <c r="N49" s="717"/>
    </row>
    <row r="50" spans="1:14" ht="15.95" customHeight="1">
      <c r="A50" s="666" t="s">
        <v>661</v>
      </c>
      <c r="B50" s="686"/>
      <c r="C50" s="693" t="s">
        <v>665</v>
      </c>
      <c r="D50" s="688" t="s">
        <v>666</v>
      </c>
      <c r="E50" s="691">
        <v>65555173</v>
      </c>
      <c r="F50" s="690">
        <v>62778673</v>
      </c>
      <c r="G50" s="691">
        <v>13783557.740049999</v>
      </c>
      <c r="H50" s="691">
        <v>17920918.112819999</v>
      </c>
      <c r="I50" s="692">
        <v>22249607.07502</v>
      </c>
      <c r="J50" s="681">
        <v>0.21955796580870704</v>
      </c>
      <c r="K50" s="681">
        <v>0.28546188150265617</v>
      </c>
      <c r="L50" s="681">
        <v>0.35441346578032956</v>
      </c>
      <c r="N50" s="717"/>
    </row>
    <row r="51" spans="1:14" ht="12" customHeight="1">
      <c r="A51" s="666"/>
      <c r="B51" s="686"/>
      <c r="C51" s="693"/>
      <c r="D51" s="688" t="s">
        <v>660</v>
      </c>
      <c r="E51" s="689"/>
      <c r="F51" s="690">
        <v>0</v>
      </c>
      <c r="G51" s="691"/>
      <c r="H51" s="691"/>
      <c r="I51" s="692"/>
      <c r="J51" s="681"/>
      <c r="K51" s="681"/>
      <c r="L51" s="681"/>
      <c r="N51" s="717"/>
    </row>
    <row r="52" spans="1:14" ht="15.95" customHeight="1">
      <c r="A52" s="666" t="s">
        <v>664</v>
      </c>
      <c r="B52" s="694"/>
      <c r="C52" s="693"/>
      <c r="D52" s="688" t="s">
        <v>669</v>
      </c>
      <c r="E52" s="691">
        <v>46637723</v>
      </c>
      <c r="F52" s="690">
        <v>43861223</v>
      </c>
      <c r="G52" s="691">
        <v>7828590.1581000006</v>
      </c>
      <c r="H52" s="691">
        <v>10604217.339430001</v>
      </c>
      <c r="I52" s="692">
        <v>13360603.35967</v>
      </c>
      <c r="J52" s="681">
        <v>0.17848545076137071</v>
      </c>
      <c r="K52" s="681">
        <v>0.24176747965805698</v>
      </c>
      <c r="L52" s="681">
        <v>0.30461082582375781</v>
      </c>
      <c r="N52" s="717"/>
    </row>
    <row r="53" spans="1:14" ht="15.95" customHeight="1">
      <c r="A53" s="666" t="s">
        <v>667</v>
      </c>
      <c r="B53" s="686"/>
      <c r="C53" s="693"/>
      <c r="D53" s="695" t="s">
        <v>671</v>
      </c>
      <c r="E53" s="691">
        <v>17565683</v>
      </c>
      <c r="F53" s="690">
        <v>17565683</v>
      </c>
      <c r="G53" s="691">
        <v>5523147.5819499996</v>
      </c>
      <c r="H53" s="691">
        <v>6780400.7733900007</v>
      </c>
      <c r="I53" s="692">
        <v>8269923.7153500002</v>
      </c>
      <c r="J53" s="681">
        <v>0.31442828508006204</v>
      </c>
      <c r="K53" s="681">
        <v>0.38600268337929133</v>
      </c>
      <c r="L53" s="681">
        <v>0.4708000090488938</v>
      </c>
      <c r="N53" s="717"/>
    </row>
    <row r="54" spans="1:14" ht="45">
      <c r="A54" s="696" t="s">
        <v>668</v>
      </c>
      <c r="B54" s="686"/>
      <c r="C54" s="697" t="s">
        <v>673</v>
      </c>
      <c r="D54" s="698" t="s">
        <v>674</v>
      </c>
      <c r="E54" s="691">
        <v>40785495</v>
      </c>
      <c r="F54" s="690">
        <v>44591835.646370001</v>
      </c>
      <c r="G54" s="691">
        <v>14628648.31652</v>
      </c>
      <c r="H54" s="691">
        <v>18067820.938419998</v>
      </c>
      <c r="I54" s="692">
        <v>21607470.259099998</v>
      </c>
      <c r="J54" s="681">
        <v>0.32805665217576313</v>
      </c>
      <c r="K54" s="681">
        <v>0.40518226434328924</v>
      </c>
      <c r="L54" s="681">
        <v>0.48456112976499444</v>
      </c>
      <c r="N54" s="717"/>
    </row>
    <row r="55" spans="1:14" ht="30">
      <c r="A55" s="696" t="s">
        <v>670</v>
      </c>
      <c r="B55" s="686"/>
      <c r="C55" s="697" t="s">
        <v>676</v>
      </c>
      <c r="D55" s="698" t="s">
        <v>677</v>
      </c>
      <c r="E55" s="691">
        <v>3037757</v>
      </c>
      <c r="F55" s="690">
        <v>6028991.6643500002</v>
      </c>
      <c r="G55" s="691">
        <v>1592119.6121500002</v>
      </c>
      <c r="H55" s="691">
        <v>2225966.6271700002</v>
      </c>
      <c r="I55" s="692">
        <v>2722754.53608</v>
      </c>
      <c r="J55" s="681">
        <v>0.2640772621339576</v>
      </c>
      <c r="K55" s="681">
        <v>0.36921043370027395</v>
      </c>
      <c r="L55" s="681">
        <v>0.45161026713304414</v>
      </c>
      <c r="N55" s="717"/>
    </row>
    <row r="56" spans="1:14" ht="15" customHeight="1">
      <c r="A56" s="696" t="s">
        <v>672</v>
      </c>
      <c r="B56" s="686"/>
      <c r="C56" s="697" t="s">
        <v>679</v>
      </c>
      <c r="D56" s="698" t="s">
        <v>680</v>
      </c>
      <c r="E56" s="691">
        <v>15580654</v>
      </c>
      <c r="F56" s="690">
        <v>15608664.811000001</v>
      </c>
      <c r="G56" s="691">
        <v>5840515.7980000004</v>
      </c>
      <c r="H56" s="691">
        <v>7349046.8380000005</v>
      </c>
      <c r="I56" s="692">
        <v>8806318.7080000006</v>
      </c>
      <c r="J56" s="681">
        <v>0.37418420273103525</v>
      </c>
      <c r="K56" s="681">
        <v>0.47083122912735348</v>
      </c>
      <c r="L56" s="681">
        <v>0.56419423535790603</v>
      </c>
      <c r="N56" s="717"/>
    </row>
    <row r="57" spans="1:14" ht="21.75" customHeight="1">
      <c r="A57" s="666" t="s">
        <v>675</v>
      </c>
      <c r="B57" s="667" t="s">
        <v>682</v>
      </c>
      <c r="C57" s="668" t="s">
        <v>683</v>
      </c>
      <c r="D57" s="699"/>
      <c r="E57" s="685">
        <v>26068705</v>
      </c>
      <c r="F57" s="678">
        <v>25735908.140490003</v>
      </c>
      <c r="G57" s="679">
        <v>8348224.7477600006</v>
      </c>
      <c r="H57" s="679">
        <v>10380642.501629999</v>
      </c>
      <c r="I57" s="680">
        <v>12575434.783639999</v>
      </c>
      <c r="J57" s="673">
        <v>0.32438042217852947</v>
      </c>
      <c r="K57" s="673">
        <v>0.4033524849779152</v>
      </c>
      <c r="L57" s="673">
        <v>0.48863380747987728</v>
      </c>
      <c r="N57" s="717"/>
    </row>
    <row r="58" spans="1:14" ht="21.75" customHeight="1">
      <c r="A58" s="666" t="s">
        <v>678</v>
      </c>
      <c r="B58" s="700" t="s">
        <v>685</v>
      </c>
      <c r="C58" s="668" t="s">
        <v>686</v>
      </c>
      <c r="D58" s="699"/>
      <c r="E58" s="685">
        <v>75508830</v>
      </c>
      <c r="F58" s="678">
        <v>74828596.61473</v>
      </c>
      <c r="G58" s="679">
        <v>22123617.09832</v>
      </c>
      <c r="H58" s="679">
        <v>27291669.9402299</v>
      </c>
      <c r="I58" s="680">
        <v>32501507.746109903</v>
      </c>
      <c r="J58" s="673">
        <v>0.29565725002471804</v>
      </c>
      <c r="K58" s="673">
        <v>0.36472246139729869</v>
      </c>
      <c r="L58" s="673">
        <v>0.43434608179878631</v>
      </c>
      <c r="N58" s="717"/>
    </row>
    <row r="59" spans="1:14" ht="12" customHeight="1">
      <c r="A59" s="666"/>
      <c r="B59" s="700"/>
      <c r="C59" s="687" t="s">
        <v>660</v>
      </c>
      <c r="D59" s="699"/>
      <c r="E59" s="689"/>
      <c r="F59" s="690">
        <v>0</v>
      </c>
      <c r="G59" s="691"/>
      <c r="H59" s="691"/>
      <c r="I59" s="692"/>
      <c r="J59" s="681"/>
      <c r="K59" s="681"/>
      <c r="L59" s="681"/>
      <c r="N59" s="717"/>
    </row>
    <row r="60" spans="1:14" ht="15.75" customHeight="1">
      <c r="A60" s="666" t="s">
        <v>681</v>
      </c>
      <c r="B60" s="700"/>
      <c r="C60" s="693" t="s">
        <v>689</v>
      </c>
      <c r="D60" s="688" t="s">
        <v>690</v>
      </c>
      <c r="E60" s="691">
        <v>47845395</v>
      </c>
      <c r="F60" s="690">
        <v>47612977.974139996</v>
      </c>
      <c r="G60" s="691">
        <v>16446757.054540001</v>
      </c>
      <c r="H60" s="691">
        <v>19960107.584970102</v>
      </c>
      <c r="I60" s="692">
        <v>23510786.670329899</v>
      </c>
      <c r="J60" s="681">
        <v>0.34542592701243591</v>
      </c>
      <c r="K60" s="681">
        <v>0.41921569358276689</v>
      </c>
      <c r="L60" s="681">
        <v>0.49378945973720223</v>
      </c>
      <c r="N60" s="717"/>
    </row>
    <row r="61" spans="1:14" ht="15.75" customHeight="1">
      <c r="A61" s="666" t="s">
        <v>684</v>
      </c>
      <c r="B61" s="700"/>
      <c r="C61" s="693" t="s">
        <v>692</v>
      </c>
      <c r="D61" s="688" t="s">
        <v>693</v>
      </c>
      <c r="E61" s="690">
        <v>19304045</v>
      </c>
      <c r="F61" s="690">
        <v>20872248.852790002</v>
      </c>
      <c r="G61" s="691">
        <v>3610025.4040100002</v>
      </c>
      <c r="H61" s="691">
        <v>4702168.7519499902</v>
      </c>
      <c r="I61" s="692">
        <v>5985046.6856400101</v>
      </c>
      <c r="J61" s="681">
        <v>0.17295814310528626</v>
      </c>
      <c r="K61" s="681">
        <v>0.22528328332581418</v>
      </c>
      <c r="L61" s="681">
        <v>0.28674661402573237</v>
      </c>
      <c r="N61" s="717"/>
    </row>
    <row r="62" spans="1:14" ht="21.75" customHeight="1">
      <c r="A62" s="666" t="s">
        <v>687</v>
      </c>
      <c r="B62" s="700" t="s">
        <v>695</v>
      </c>
      <c r="C62" s="668" t="s">
        <v>696</v>
      </c>
      <c r="D62" s="699"/>
      <c r="E62" s="685">
        <v>21176991</v>
      </c>
      <c r="F62" s="678">
        <v>25101349.954909999</v>
      </c>
      <c r="G62" s="679">
        <v>1928116.74915</v>
      </c>
      <c r="H62" s="679">
        <v>3103560.2585300002</v>
      </c>
      <c r="I62" s="680">
        <v>3740871.7086100001</v>
      </c>
      <c r="J62" s="673">
        <v>7.6813269111562138E-2</v>
      </c>
      <c r="K62" s="673">
        <v>0.12364116926400295</v>
      </c>
      <c r="L62" s="673">
        <v>0.14903069816283962</v>
      </c>
      <c r="N62" s="717"/>
    </row>
    <row r="63" spans="1:14" ht="12" customHeight="1">
      <c r="A63" s="666"/>
      <c r="B63" s="700"/>
      <c r="C63" s="687" t="s">
        <v>660</v>
      </c>
      <c r="D63" s="699"/>
      <c r="E63" s="689"/>
      <c r="F63" s="690">
        <v>0</v>
      </c>
      <c r="G63" s="691"/>
      <c r="H63" s="691"/>
      <c r="I63" s="692"/>
      <c r="J63" s="681"/>
      <c r="K63" s="681"/>
      <c r="L63" s="681"/>
      <c r="N63" s="717"/>
    </row>
    <row r="64" spans="1:14" ht="30" customHeight="1">
      <c r="A64" s="696" t="s">
        <v>688</v>
      </c>
      <c r="B64" s="700"/>
      <c r="C64" s="697" t="s">
        <v>699</v>
      </c>
      <c r="D64" s="701" t="s">
        <v>700</v>
      </c>
      <c r="E64" s="691">
        <v>13651677</v>
      </c>
      <c r="F64" s="690">
        <v>16595438.990430001</v>
      </c>
      <c r="G64" s="691">
        <v>1420107.0562799999</v>
      </c>
      <c r="H64" s="691">
        <v>2081259.2500699998</v>
      </c>
      <c r="I64" s="692">
        <v>2365470.91493</v>
      </c>
      <c r="J64" s="681">
        <v>8.5572129613379025E-2</v>
      </c>
      <c r="K64" s="681">
        <v>0.12541152127823724</v>
      </c>
      <c r="L64" s="681">
        <v>0.14253741141129697</v>
      </c>
      <c r="N64" s="717"/>
    </row>
    <row r="65" spans="1:16" ht="47.25" customHeight="1">
      <c r="A65" s="696" t="s">
        <v>691</v>
      </c>
      <c r="B65" s="700"/>
      <c r="C65" s="697" t="s">
        <v>702</v>
      </c>
      <c r="D65" s="701" t="s">
        <v>703</v>
      </c>
      <c r="E65" s="691">
        <v>45878</v>
      </c>
      <c r="F65" s="690">
        <v>130359.22622</v>
      </c>
      <c r="G65" s="691">
        <v>1411.1725100000001</v>
      </c>
      <c r="H65" s="691">
        <v>3113.1891800000003</v>
      </c>
      <c r="I65" s="692">
        <v>7063.1905999999999</v>
      </c>
      <c r="J65" s="681">
        <v>1.082525994453544E-2</v>
      </c>
      <c r="K65" s="681">
        <v>2.3881617513945998E-2</v>
      </c>
      <c r="L65" s="681">
        <v>5.4182514002344931E-2</v>
      </c>
      <c r="M65" s="702"/>
      <c r="N65" s="703"/>
    </row>
    <row r="66" spans="1:16" ht="30">
      <c r="A66" s="696" t="s">
        <v>694</v>
      </c>
      <c r="B66" s="700"/>
      <c r="C66" s="697" t="s">
        <v>704</v>
      </c>
      <c r="D66" s="701" t="s">
        <v>705</v>
      </c>
      <c r="E66" s="704">
        <v>6440</v>
      </c>
      <c r="F66" s="704">
        <v>1926565.4167500001</v>
      </c>
      <c r="G66" s="691">
        <v>5230.34746</v>
      </c>
      <c r="H66" s="704">
        <v>35926.770859999997</v>
      </c>
      <c r="I66" s="692">
        <v>55092.656759999998</v>
      </c>
      <c r="J66" s="681">
        <v>2.7148558852588983E-3</v>
      </c>
      <c r="K66" s="681">
        <v>1.8648092895078693E-2</v>
      </c>
      <c r="L66" s="681">
        <v>2.8596307335848472E-2</v>
      </c>
    </row>
    <row r="67" spans="1:16" ht="21.75" customHeight="1">
      <c r="A67" s="696" t="s">
        <v>697</v>
      </c>
      <c r="B67" s="706" t="s">
        <v>706</v>
      </c>
      <c r="C67" s="707" t="s">
        <v>707</v>
      </c>
      <c r="D67" s="708"/>
      <c r="E67" s="678">
        <v>30699900</v>
      </c>
      <c r="F67" s="678">
        <v>30699900</v>
      </c>
      <c r="G67" s="678">
        <v>8539059.0590899996</v>
      </c>
      <c r="H67" s="678">
        <v>11061720.97814</v>
      </c>
      <c r="I67" s="678">
        <v>13661811.79676</v>
      </c>
      <c r="J67" s="673">
        <v>0.27814615223795514</v>
      </c>
      <c r="K67" s="673">
        <v>0.36031781791276196</v>
      </c>
      <c r="L67" s="673">
        <v>0.44501160579545862</v>
      </c>
    </row>
    <row r="68" spans="1:16" ht="21.75" customHeight="1">
      <c r="A68" s="696" t="s">
        <v>698</v>
      </c>
      <c r="B68" s="706" t="s">
        <v>708</v>
      </c>
      <c r="C68" s="707" t="s">
        <v>709</v>
      </c>
      <c r="D68" s="708"/>
      <c r="E68" s="685">
        <v>19643623</v>
      </c>
      <c r="F68" s="678">
        <v>19643623</v>
      </c>
      <c r="G68" s="679">
        <v>5901721.9174600001</v>
      </c>
      <c r="H68" s="679">
        <v>7124573.5707900003</v>
      </c>
      <c r="I68" s="680">
        <v>8113605.2728900006</v>
      </c>
      <c r="J68" s="673">
        <v>0.30043958374990193</v>
      </c>
      <c r="K68" s="673">
        <v>0.36269142259500703</v>
      </c>
      <c r="L68" s="673">
        <v>0.41304016437751839</v>
      </c>
    </row>
    <row r="69" spans="1:16" ht="21.75" customHeight="1">
      <c r="A69" s="696" t="s">
        <v>701</v>
      </c>
      <c r="B69" s="709" t="s">
        <v>710</v>
      </c>
      <c r="C69" s="710" t="s">
        <v>711</v>
      </c>
      <c r="D69" s="711"/>
      <c r="E69" s="712">
        <v>10201333</v>
      </c>
      <c r="F69" s="712">
        <v>8806106.7316800002</v>
      </c>
      <c r="G69" s="713">
        <v>2146980.2102200002</v>
      </c>
      <c r="H69" s="713">
        <v>2598466.16231</v>
      </c>
      <c r="I69" s="714">
        <v>3144016.3353899899</v>
      </c>
      <c r="J69" s="715">
        <v>0.24380583561362382</v>
      </c>
      <c r="K69" s="715">
        <v>0.2950754790379736</v>
      </c>
      <c r="L69" s="715">
        <v>0.35702682595015345</v>
      </c>
    </row>
    <row r="71" spans="1:16" ht="19.5" customHeight="1">
      <c r="B71" s="629" t="s">
        <v>649</v>
      </c>
      <c r="C71" s="629"/>
      <c r="D71" s="629"/>
      <c r="I71" s="631"/>
    </row>
    <row r="72" spans="1:16" ht="15.75" customHeight="1">
      <c r="B72" s="1550" t="s">
        <v>650</v>
      </c>
      <c r="C72" s="1550"/>
      <c r="D72" s="1550"/>
      <c r="E72" s="1550"/>
      <c r="F72" s="1550"/>
      <c r="G72" s="1550"/>
      <c r="H72" s="1550"/>
      <c r="I72" s="1550"/>
      <c r="J72" s="1550"/>
      <c r="K72" s="1550"/>
      <c r="L72" s="1550"/>
    </row>
    <row r="73" spans="1:16" ht="6.75" customHeight="1">
      <c r="B73" s="718"/>
      <c r="C73" s="718"/>
      <c r="D73" s="718"/>
      <c r="E73" s="718"/>
      <c r="F73" s="718"/>
      <c r="G73" s="718"/>
      <c r="H73" s="718"/>
      <c r="I73" s="718"/>
      <c r="J73" s="718"/>
      <c r="K73" s="718"/>
      <c r="L73" s="718"/>
    </row>
    <row r="74" spans="1:16" ht="15.75" customHeight="1">
      <c r="B74" s="633"/>
      <c r="C74" s="633"/>
      <c r="D74" s="633"/>
      <c r="E74" s="633"/>
      <c r="F74" s="633"/>
      <c r="G74" s="633"/>
      <c r="H74" s="633"/>
      <c r="I74" s="633"/>
      <c r="J74" s="633"/>
      <c r="K74" s="1551" t="s">
        <v>2</v>
      </c>
      <c r="L74" s="1552"/>
    </row>
    <row r="75" spans="1:16" ht="15.75">
      <c r="B75" s="634"/>
      <c r="C75" s="635"/>
      <c r="D75" s="636"/>
      <c r="E75" s="637" t="s">
        <v>236</v>
      </c>
      <c r="F75" s="638" t="s">
        <v>568</v>
      </c>
      <c r="G75" s="639" t="s">
        <v>238</v>
      </c>
      <c r="H75" s="640"/>
      <c r="I75" s="640"/>
      <c r="J75" s="640" t="s">
        <v>457</v>
      </c>
      <c r="K75" s="640"/>
      <c r="L75" s="641"/>
    </row>
    <row r="76" spans="1:16" ht="15.75">
      <c r="B76" s="642" t="s">
        <v>3</v>
      </c>
      <c r="C76" s="643"/>
      <c r="D76" s="644"/>
      <c r="E76" s="645" t="s">
        <v>237</v>
      </c>
      <c r="F76" s="646" t="s">
        <v>571</v>
      </c>
      <c r="G76" s="647"/>
      <c r="H76" s="647"/>
      <c r="I76" s="647"/>
      <c r="J76" s="648"/>
      <c r="K76" s="649"/>
      <c r="L76" s="650"/>
    </row>
    <row r="77" spans="1:16" ht="15.75">
      <c r="B77" s="651"/>
      <c r="C77" s="630"/>
      <c r="D77" s="652"/>
      <c r="E77" s="653" t="s">
        <v>458</v>
      </c>
      <c r="F77" s="646"/>
      <c r="G77" s="654" t="s">
        <v>583</v>
      </c>
      <c r="H77" s="655" t="s">
        <v>584</v>
      </c>
      <c r="I77" s="655" t="s">
        <v>585</v>
      </c>
      <c r="J77" s="656" t="s">
        <v>602</v>
      </c>
      <c r="K77" s="657" t="s">
        <v>486</v>
      </c>
      <c r="L77" s="657" t="s">
        <v>651</v>
      </c>
    </row>
    <row r="78" spans="1:16" s="658" customFormat="1" ht="15" customHeight="1">
      <c r="B78" s="659"/>
      <c r="C78" s="660"/>
      <c r="D78" s="661"/>
      <c r="E78" s="1553" t="s">
        <v>652</v>
      </c>
      <c r="F78" s="1554"/>
      <c r="G78" s="1554"/>
      <c r="H78" s="1554"/>
      <c r="I78" s="1555"/>
      <c r="J78" s="1553"/>
      <c r="K78" s="1554"/>
      <c r="L78" s="1555"/>
      <c r="M78" s="628"/>
    </row>
    <row r="79" spans="1:16" s="658" customFormat="1" ht="9.9499999999999993" customHeight="1">
      <c r="B79" s="1556">
        <v>1</v>
      </c>
      <c r="C79" s="1557"/>
      <c r="D79" s="1557"/>
      <c r="E79" s="662">
        <v>2</v>
      </c>
      <c r="F79" s="663">
        <v>3</v>
      </c>
      <c r="G79" s="663">
        <v>4</v>
      </c>
      <c r="H79" s="664">
        <v>5</v>
      </c>
      <c r="I79" s="664">
        <v>6</v>
      </c>
      <c r="J79" s="663">
        <v>7</v>
      </c>
      <c r="K79" s="665">
        <v>8</v>
      </c>
      <c r="L79" s="663">
        <v>9</v>
      </c>
    </row>
    <row r="80" spans="1:16" ht="21.75" customHeight="1">
      <c r="A80" s="666" t="s">
        <v>654</v>
      </c>
      <c r="B80" s="667" t="s">
        <v>655</v>
      </c>
      <c r="C80" s="668"/>
      <c r="D80" s="669"/>
      <c r="E80" s="670">
        <v>397197405</v>
      </c>
      <c r="F80" s="671">
        <v>397197405</v>
      </c>
      <c r="G80" s="670">
        <v>213013111.58550102</v>
      </c>
      <c r="H80" s="670">
        <v>242408056.220231</v>
      </c>
      <c r="I80" s="672">
        <v>269678435.07792199</v>
      </c>
      <c r="J80" s="673">
        <v>0.53629029017825791</v>
      </c>
      <c r="K80" s="673">
        <v>0.61029617305840911</v>
      </c>
      <c r="L80" s="673">
        <v>0.67895316455534749</v>
      </c>
      <c r="N80" s="717"/>
      <c r="P80" s="632"/>
    </row>
    <row r="81" spans="1:14" ht="15.75">
      <c r="A81" s="666"/>
      <c r="B81" s="675" t="s">
        <v>616</v>
      </c>
      <c r="C81" s="676"/>
      <c r="D81" s="669"/>
      <c r="E81" s="677"/>
      <c r="F81" s="678">
        <v>0</v>
      </c>
      <c r="G81" s="679"/>
      <c r="H81" s="679"/>
      <c r="I81" s="680"/>
      <c r="J81" s="681"/>
      <c r="K81" s="681"/>
      <c r="L81" s="681"/>
      <c r="N81" s="717"/>
    </row>
    <row r="82" spans="1:14" ht="21.75" customHeight="1">
      <c r="A82" s="666" t="s">
        <v>656</v>
      </c>
      <c r="B82" s="682" t="s">
        <v>657</v>
      </c>
      <c r="C82" s="683" t="s">
        <v>658</v>
      </c>
      <c r="D82" s="684"/>
      <c r="E82" s="685">
        <v>213898023</v>
      </c>
      <c r="F82" s="678">
        <v>212381920.55818999</v>
      </c>
      <c r="G82" s="679">
        <v>116607109.49363001</v>
      </c>
      <c r="H82" s="679">
        <v>132957026.71334</v>
      </c>
      <c r="I82" s="680">
        <v>149899195.21805999</v>
      </c>
      <c r="J82" s="673">
        <v>0.5490444251900487</v>
      </c>
      <c r="K82" s="673">
        <v>0.62602798940652504</v>
      </c>
      <c r="L82" s="673">
        <v>0.70580016803732348</v>
      </c>
      <c r="N82" s="717"/>
    </row>
    <row r="83" spans="1:14" ht="12" customHeight="1">
      <c r="A83" s="666"/>
      <c r="B83" s="686"/>
      <c r="C83" s="687" t="s">
        <v>660</v>
      </c>
      <c r="D83" s="688"/>
      <c r="E83" s="689"/>
      <c r="F83" s="690">
        <v>0</v>
      </c>
      <c r="G83" s="691"/>
      <c r="H83" s="691"/>
      <c r="I83" s="692"/>
      <c r="J83" s="681"/>
      <c r="K83" s="681"/>
      <c r="L83" s="681"/>
      <c r="N83" s="717"/>
    </row>
    <row r="84" spans="1:14" ht="15.95" customHeight="1">
      <c r="A84" s="666" t="s">
        <v>659</v>
      </c>
      <c r="B84" s="686"/>
      <c r="C84" s="693" t="s">
        <v>662</v>
      </c>
      <c r="D84" s="688" t="s">
        <v>663</v>
      </c>
      <c r="E84" s="691">
        <v>56444715</v>
      </c>
      <c r="F84" s="690">
        <v>56153564.100000001</v>
      </c>
      <c r="G84" s="691">
        <v>37172764.608000003</v>
      </c>
      <c r="H84" s="691">
        <v>41612615.674999997</v>
      </c>
      <c r="I84" s="692">
        <v>45996955.255000003</v>
      </c>
      <c r="J84" s="681">
        <v>0.66198406465886284</v>
      </c>
      <c r="K84" s="681">
        <v>0.74105030271800676</v>
      </c>
      <c r="L84" s="681">
        <v>0.8191279750843099</v>
      </c>
      <c r="N84" s="717"/>
    </row>
    <row r="85" spans="1:14" ht="15.95" customHeight="1">
      <c r="A85" s="666" t="s">
        <v>661</v>
      </c>
      <c r="B85" s="686"/>
      <c r="C85" s="693" t="s">
        <v>665</v>
      </c>
      <c r="D85" s="688" t="s">
        <v>666</v>
      </c>
      <c r="E85" s="691">
        <v>65555173</v>
      </c>
      <c r="F85" s="690">
        <v>62778673</v>
      </c>
      <c r="G85" s="691">
        <v>27583358.01252</v>
      </c>
      <c r="H85" s="691">
        <v>31662325.33526</v>
      </c>
      <c r="I85" s="692">
        <v>36851106.568389997</v>
      </c>
      <c r="J85" s="681">
        <v>0.43937465853284285</v>
      </c>
      <c r="K85" s="681">
        <v>0.50434843271153562</v>
      </c>
      <c r="L85" s="681">
        <v>0.58700040646590279</v>
      </c>
      <c r="N85" s="717"/>
    </row>
    <row r="86" spans="1:14" ht="12" customHeight="1">
      <c r="A86" s="666"/>
      <c r="B86" s="686"/>
      <c r="C86" s="693"/>
      <c r="D86" s="688" t="s">
        <v>660</v>
      </c>
      <c r="E86" s="689"/>
      <c r="F86" s="690">
        <v>0</v>
      </c>
      <c r="G86" s="691"/>
      <c r="H86" s="691"/>
      <c r="I86" s="692"/>
      <c r="J86" s="681"/>
      <c r="K86" s="681"/>
      <c r="L86" s="681"/>
      <c r="N86" s="717"/>
    </row>
    <row r="87" spans="1:14" ht="15.95" customHeight="1">
      <c r="A87" s="666" t="s">
        <v>664</v>
      </c>
      <c r="B87" s="694"/>
      <c r="C87" s="693"/>
      <c r="D87" s="688" t="s">
        <v>669</v>
      </c>
      <c r="E87" s="691">
        <v>46637723</v>
      </c>
      <c r="F87" s="690">
        <v>43861223</v>
      </c>
      <c r="G87" s="691">
        <v>17061875.803720001</v>
      </c>
      <c r="H87" s="691">
        <v>19752617.76667</v>
      </c>
      <c r="I87" s="692">
        <v>23329824.994550001</v>
      </c>
      <c r="J87" s="681">
        <v>0.38899680940770853</v>
      </c>
      <c r="K87" s="681">
        <v>0.45034352477289563</v>
      </c>
      <c r="L87" s="681">
        <v>0.53190092293026126</v>
      </c>
      <c r="N87" s="717"/>
    </row>
    <row r="88" spans="1:14" ht="15.95" customHeight="1">
      <c r="A88" s="666" t="s">
        <v>667</v>
      </c>
      <c r="B88" s="686"/>
      <c r="C88" s="693"/>
      <c r="D88" s="695" t="s">
        <v>671</v>
      </c>
      <c r="E88" s="691">
        <v>17565683</v>
      </c>
      <c r="F88" s="690">
        <v>17565683</v>
      </c>
      <c r="G88" s="691">
        <v>9793622.2087999992</v>
      </c>
      <c r="H88" s="691">
        <v>11069667.56859</v>
      </c>
      <c r="I88" s="692">
        <v>12569061.57384</v>
      </c>
      <c r="J88" s="681">
        <v>0.55754292097836444</v>
      </c>
      <c r="K88" s="681">
        <v>0.63018714208778559</v>
      </c>
      <c r="L88" s="681">
        <v>0.715546419335929</v>
      </c>
      <c r="N88" s="717"/>
    </row>
    <row r="89" spans="1:14" ht="45">
      <c r="A89" s="696" t="s">
        <v>668</v>
      </c>
      <c r="B89" s="686"/>
      <c r="C89" s="697" t="s">
        <v>673</v>
      </c>
      <c r="D89" s="698" t="s">
        <v>674</v>
      </c>
      <c r="E89" s="691">
        <v>40785495</v>
      </c>
      <c r="F89" s="690">
        <v>44591835.646370001</v>
      </c>
      <c r="G89" s="691">
        <v>25442546.683699999</v>
      </c>
      <c r="H89" s="691">
        <v>29670884.19193</v>
      </c>
      <c r="I89" s="692">
        <v>33658290.831529997</v>
      </c>
      <c r="J89" s="681">
        <v>0.57056513406330578</v>
      </c>
      <c r="K89" s="681">
        <v>0.665388265852773</v>
      </c>
      <c r="L89" s="681">
        <v>0.7548083711658089</v>
      </c>
      <c r="N89" s="717"/>
    </row>
    <row r="90" spans="1:14" ht="30">
      <c r="A90" s="696" t="s">
        <v>670</v>
      </c>
      <c r="B90" s="686"/>
      <c r="C90" s="697" t="s">
        <v>676</v>
      </c>
      <c r="D90" s="698" t="s">
        <v>677</v>
      </c>
      <c r="E90" s="691">
        <v>3037757</v>
      </c>
      <c r="F90" s="690">
        <v>6028991.6643500002</v>
      </c>
      <c r="G90" s="691">
        <v>3150535.7009200002</v>
      </c>
      <c r="H90" s="691">
        <v>3670721.4209699999</v>
      </c>
      <c r="I90" s="692">
        <v>4154842.7234299998</v>
      </c>
      <c r="J90" s="681">
        <v>0.52256428210863459</v>
      </c>
      <c r="K90" s="681">
        <v>0.60884499852194585</v>
      </c>
      <c r="L90" s="681">
        <v>0.68914388254971048</v>
      </c>
      <c r="N90" s="717"/>
    </row>
    <row r="91" spans="1:14" ht="15" customHeight="1">
      <c r="A91" s="696" t="s">
        <v>672</v>
      </c>
      <c r="B91" s="686"/>
      <c r="C91" s="697" t="s">
        <v>679</v>
      </c>
      <c r="D91" s="698" t="s">
        <v>680</v>
      </c>
      <c r="E91" s="691">
        <v>15580654</v>
      </c>
      <c r="F91" s="690">
        <v>15608664.811000001</v>
      </c>
      <c r="G91" s="691">
        <v>10199561.164000001</v>
      </c>
      <c r="H91" s="691">
        <v>11227553.69334</v>
      </c>
      <c r="I91" s="692">
        <v>12347702.12504</v>
      </c>
      <c r="J91" s="681">
        <v>0.6534550704690637</v>
      </c>
      <c r="K91" s="681">
        <v>0.71931544621469024</v>
      </c>
      <c r="L91" s="681">
        <v>0.7910799722176185</v>
      </c>
      <c r="N91" s="717"/>
    </row>
    <row r="92" spans="1:14" ht="21.75" customHeight="1">
      <c r="A92" s="666" t="s">
        <v>675</v>
      </c>
      <c r="B92" s="667" t="s">
        <v>682</v>
      </c>
      <c r="C92" s="668" t="s">
        <v>683</v>
      </c>
      <c r="D92" s="699"/>
      <c r="E92" s="685">
        <v>26068705</v>
      </c>
      <c r="F92" s="678">
        <v>25735908.140490003</v>
      </c>
      <c r="G92" s="679">
        <v>14784343.97855</v>
      </c>
      <c r="H92" s="679">
        <v>17024232.6116</v>
      </c>
      <c r="I92" s="680">
        <v>19361936.66164</v>
      </c>
      <c r="J92" s="673">
        <v>0.57446365979562874</v>
      </c>
      <c r="K92" s="673">
        <v>0.66149725584448971</v>
      </c>
      <c r="L92" s="673">
        <v>0.75233158884252049</v>
      </c>
      <c r="N92" s="717"/>
    </row>
    <row r="93" spans="1:14" ht="21.75" customHeight="1">
      <c r="A93" s="666" t="s">
        <v>678</v>
      </c>
      <c r="B93" s="700" t="s">
        <v>685</v>
      </c>
      <c r="C93" s="668" t="s">
        <v>686</v>
      </c>
      <c r="D93" s="699"/>
      <c r="E93" s="685">
        <v>75508830</v>
      </c>
      <c r="F93" s="678">
        <v>74828596.61473</v>
      </c>
      <c r="G93" s="679">
        <v>38037694.989829905</v>
      </c>
      <c r="H93" s="679">
        <v>43388071.487510197</v>
      </c>
      <c r="I93" s="680">
        <v>48688930.912669703</v>
      </c>
      <c r="J93" s="673">
        <v>0.50833099524336378</v>
      </c>
      <c r="K93" s="673">
        <v>0.57983275713297633</v>
      </c>
      <c r="L93" s="673">
        <v>0.65067277906272125</v>
      </c>
      <c r="N93" s="717"/>
    </row>
    <row r="94" spans="1:14" ht="12" customHeight="1">
      <c r="A94" s="666"/>
      <c r="B94" s="700"/>
      <c r="C94" s="687" t="s">
        <v>660</v>
      </c>
      <c r="D94" s="699"/>
      <c r="E94" s="689"/>
      <c r="F94" s="690">
        <v>0</v>
      </c>
      <c r="G94" s="691"/>
      <c r="H94" s="691"/>
      <c r="I94" s="692"/>
      <c r="J94" s="681"/>
      <c r="K94" s="681"/>
      <c r="L94" s="681"/>
      <c r="N94" s="717"/>
    </row>
    <row r="95" spans="1:14" ht="15.75" customHeight="1">
      <c r="A95" s="666" t="s">
        <v>681</v>
      </c>
      <c r="B95" s="700"/>
      <c r="C95" s="693" t="s">
        <v>689</v>
      </c>
      <c r="D95" s="688" t="s">
        <v>690</v>
      </c>
      <c r="E95" s="691">
        <v>47845395</v>
      </c>
      <c r="F95" s="690">
        <v>47612977.974139996</v>
      </c>
      <c r="G95" s="691">
        <v>27174644.358479999</v>
      </c>
      <c r="H95" s="691">
        <v>30810571.539639901</v>
      </c>
      <c r="I95" s="692">
        <v>34417222.317760006</v>
      </c>
      <c r="J95" s="681">
        <v>0.57074027953553641</v>
      </c>
      <c r="K95" s="681">
        <v>0.64710448391558339</v>
      </c>
      <c r="L95" s="681">
        <v>0.72285380545726441</v>
      </c>
      <c r="N95" s="717"/>
    </row>
    <row r="96" spans="1:14" ht="15.75" customHeight="1">
      <c r="A96" s="666" t="s">
        <v>684</v>
      </c>
      <c r="B96" s="700"/>
      <c r="C96" s="693" t="s">
        <v>692</v>
      </c>
      <c r="D96" s="688" t="s">
        <v>693</v>
      </c>
      <c r="E96" s="690">
        <v>19304045</v>
      </c>
      <c r="F96" s="690">
        <v>20872248.852790002</v>
      </c>
      <c r="G96" s="691">
        <v>7388684.6165099898</v>
      </c>
      <c r="H96" s="691">
        <v>8773539.4013800304</v>
      </c>
      <c r="I96" s="692">
        <v>10236037.932459999</v>
      </c>
      <c r="J96" s="681">
        <v>0.35399561727256529</v>
      </c>
      <c r="K96" s="681">
        <v>0.42034471049377453</v>
      </c>
      <c r="L96" s="681">
        <v>0.4904137548691474</v>
      </c>
      <c r="N96" s="717"/>
    </row>
    <row r="97" spans="1:14" ht="21.75" customHeight="1">
      <c r="A97" s="666" t="s">
        <v>687</v>
      </c>
      <c r="B97" s="700" t="s">
        <v>695</v>
      </c>
      <c r="C97" s="668" t="s">
        <v>696</v>
      </c>
      <c r="D97" s="699"/>
      <c r="E97" s="685">
        <v>21176991</v>
      </c>
      <c r="F97" s="678">
        <v>25101349.954909999</v>
      </c>
      <c r="G97" s="679">
        <v>5093926.7583299996</v>
      </c>
      <c r="H97" s="679">
        <v>6687925.4894099999</v>
      </c>
      <c r="I97" s="680">
        <v>7961039.1595699899</v>
      </c>
      <c r="J97" s="673">
        <v>0.20293437474400025</v>
      </c>
      <c r="K97" s="673">
        <v>0.26643688492545775</v>
      </c>
      <c r="L97" s="673">
        <v>0.31715581727160275</v>
      </c>
      <c r="N97" s="717"/>
    </row>
    <row r="98" spans="1:14" ht="12" customHeight="1">
      <c r="A98" s="666"/>
      <c r="B98" s="700"/>
      <c r="C98" s="687" t="s">
        <v>660</v>
      </c>
      <c r="D98" s="699"/>
      <c r="E98" s="689"/>
      <c r="F98" s="690">
        <v>0</v>
      </c>
      <c r="G98" s="691"/>
      <c r="H98" s="691"/>
      <c r="I98" s="692"/>
      <c r="J98" s="681"/>
      <c r="K98" s="681"/>
      <c r="L98" s="681"/>
      <c r="N98" s="717"/>
    </row>
    <row r="99" spans="1:14" ht="30" customHeight="1">
      <c r="A99" s="696" t="s">
        <v>688</v>
      </c>
      <c r="B99" s="700"/>
      <c r="C99" s="697" t="s">
        <v>699</v>
      </c>
      <c r="D99" s="701" t="s">
        <v>700</v>
      </c>
      <c r="E99" s="691">
        <v>13651677</v>
      </c>
      <c r="F99" s="690">
        <v>16595438.990430001</v>
      </c>
      <c r="G99" s="691">
        <v>3275795.3626700002</v>
      </c>
      <c r="H99" s="691">
        <v>4298518.7242799997</v>
      </c>
      <c r="I99" s="692">
        <v>5044364.4910800001</v>
      </c>
      <c r="J99" s="681">
        <v>0.19739130519891848</v>
      </c>
      <c r="K99" s="681">
        <v>0.25901807880820765</v>
      </c>
      <c r="L99" s="681">
        <v>0.30396089515853758</v>
      </c>
      <c r="N99" s="717"/>
    </row>
    <row r="100" spans="1:14" ht="47.25" customHeight="1">
      <c r="A100" s="696" t="s">
        <v>691</v>
      </c>
      <c r="B100" s="700"/>
      <c r="C100" s="697" t="s">
        <v>702</v>
      </c>
      <c r="D100" s="701" t="s">
        <v>703</v>
      </c>
      <c r="E100" s="691">
        <v>45878</v>
      </c>
      <c r="F100" s="690">
        <v>130359.22622</v>
      </c>
      <c r="G100" s="691">
        <v>11570.763720000001</v>
      </c>
      <c r="H100" s="691">
        <v>16616.240160000001</v>
      </c>
      <c r="I100" s="692">
        <v>24067.726979999999</v>
      </c>
      <c r="J100" s="681">
        <v>8.8760604488957826E-2</v>
      </c>
      <c r="K100" s="681">
        <v>0.12746501066182842</v>
      </c>
      <c r="L100" s="681">
        <v>0.18462618778806064</v>
      </c>
      <c r="M100" s="702"/>
      <c r="N100" s="703"/>
    </row>
    <row r="101" spans="1:14" ht="30">
      <c r="A101" s="696" t="s">
        <v>694</v>
      </c>
      <c r="B101" s="700"/>
      <c r="C101" s="697" t="s">
        <v>704</v>
      </c>
      <c r="D101" s="701" t="s">
        <v>705</v>
      </c>
      <c r="E101" s="704">
        <v>6440</v>
      </c>
      <c r="F101" s="704">
        <v>1926565.4167500001</v>
      </c>
      <c r="G101" s="691">
        <v>110497.69867</v>
      </c>
      <c r="H101" s="704">
        <v>260157.07687000002</v>
      </c>
      <c r="I101" s="692">
        <v>396204.21760000003</v>
      </c>
      <c r="J101" s="681">
        <v>5.7354760813885554E-2</v>
      </c>
      <c r="K101" s="681">
        <v>0.13503672110385401</v>
      </c>
      <c r="L101" s="681">
        <v>0.20565313492877532</v>
      </c>
    </row>
    <row r="102" spans="1:14" ht="21.75" customHeight="1">
      <c r="A102" s="696" t="s">
        <v>697</v>
      </c>
      <c r="B102" s="706" t="s">
        <v>706</v>
      </c>
      <c r="C102" s="707" t="s">
        <v>707</v>
      </c>
      <c r="D102" s="708"/>
      <c r="E102" s="678">
        <v>30699900</v>
      </c>
      <c r="F102" s="678">
        <v>30699900</v>
      </c>
      <c r="G102" s="678">
        <v>25323286.419360001</v>
      </c>
      <c r="H102" s="678">
        <v>25710634.625779998</v>
      </c>
      <c r="I102" s="678">
        <v>26441396.250990003</v>
      </c>
      <c r="J102" s="673">
        <v>0.82486543667438661</v>
      </c>
      <c r="K102" s="673">
        <v>0.83748268319375629</v>
      </c>
      <c r="L102" s="673">
        <v>0.86128607099664833</v>
      </c>
    </row>
    <row r="103" spans="1:14" ht="21.75" customHeight="1">
      <c r="A103" s="696" t="s">
        <v>698</v>
      </c>
      <c r="B103" s="706" t="s">
        <v>708</v>
      </c>
      <c r="C103" s="707" t="s">
        <v>709</v>
      </c>
      <c r="D103" s="708"/>
      <c r="E103" s="685">
        <v>19643623</v>
      </c>
      <c r="F103" s="678">
        <v>19643623</v>
      </c>
      <c r="G103" s="679">
        <v>9579722.3973200005</v>
      </c>
      <c r="H103" s="679">
        <v>12518428.888379999</v>
      </c>
      <c r="I103" s="680">
        <v>12770134.359850001</v>
      </c>
      <c r="J103" s="673">
        <v>0.48767594436728912</v>
      </c>
      <c r="K103" s="673">
        <v>0.63727698746712858</v>
      </c>
      <c r="L103" s="673">
        <v>0.65009058460600677</v>
      </c>
    </row>
    <row r="104" spans="1:14" ht="21.75" customHeight="1">
      <c r="A104" s="696" t="s">
        <v>701</v>
      </c>
      <c r="B104" s="709" t="s">
        <v>710</v>
      </c>
      <c r="C104" s="710" t="s">
        <v>711</v>
      </c>
      <c r="D104" s="711"/>
      <c r="E104" s="712">
        <v>10201333</v>
      </c>
      <c r="F104" s="712">
        <v>8806106.7316800002</v>
      </c>
      <c r="G104" s="713">
        <v>3587027.5484799999</v>
      </c>
      <c r="H104" s="713">
        <v>4121736.4042099901</v>
      </c>
      <c r="I104" s="714">
        <v>4555802.51514001</v>
      </c>
      <c r="J104" s="715">
        <v>0.40733409868581943</v>
      </c>
      <c r="K104" s="715">
        <v>0.46805433204460589</v>
      </c>
      <c r="L104" s="715">
        <v>0.51734582079848002</v>
      </c>
    </row>
    <row r="106" spans="1:14" ht="19.5" customHeight="1">
      <c r="B106" s="629" t="s">
        <v>649</v>
      </c>
      <c r="C106" s="629"/>
      <c r="D106" s="629"/>
      <c r="I106" s="631"/>
    </row>
    <row r="107" spans="1:14" ht="15.75" customHeight="1">
      <c r="B107" s="1550" t="s">
        <v>650</v>
      </c>
      <c r="C107" s="1550"/>
      <c r="D107" s="1550"/>
      <c r="E107" s="1550"/>
      <c r="F107" s="1550"/>
      <c r="G107" s="1550"/>
      <c r="H107" s="1550"/>
      <c r="I107" s="1550"/>
      <c r="J107" s="1550"/>
      <c r="K107" s="1550"/>
      <c r="L107" s="1550"/>
    </row>
    <row r="108" spans="1:14" ht="6.75" customHeight="1">
      <c r="B108" s="718"/>
      <c r="C108" s="718"/>
      <c r="D108" s="718"/>
      <c r="E108" s="718"/>
      <c r="F108" s="718"/>
      <c r="G108" s="718"/>
      <c r="H108" s="718"/>
      <c r="I108" s="718"/>
      <c r="J108" s="718"/>
      <c r="K108" s="718"/>
      <c r="L108" s="718"/>
    </row>
    <row r="109" spans="1:14" ht="15.75" customHeight="1">
      <c r="B109" s="633"/>
      <c r="C109" s="633"/>
      <c r="D109" s="633"/>
      <c r="E109" s="633"/>
      <c r="F109" s="633"/>
      <c r="G109" s="633"/>
      <c r="H109" s="633"/>
      <c r="I109" s="633"/>
      <c r="J109" s="633"/>
      <c r="K109" s="1551" t="s">
        <v>2</v>
      </c>
      <c r="L109" s="1552"/>
    </row>
    <row r="110" spans="1:14" ht="15.75">
      <c r="B110" s="634"/>
      <c r="C110" s="635"/>
      <c r="D110" s="636"/>
      <c r="E110" s="637" t="s">
        <v>236</v>
      </c>
      <c r="F110" s="638" t="s">
        <v>568</v>
      </c>
      <c r="G110" s="639" t="s">
        <v>238</v>
      </c>
      <c r="H110" s="640"/>
      <c r="I110" s="640"/>
      <c r="J110" s="640" t="s">
        <v>457</v>
      </c>
      <c r="K110" s="640"/>
      <c r="L110" s="641"/>
    </row>
    <row r="111" spans="1:14" ht="15.75">
      <c r="B111" s="642" t="s">
        <v>3</v>
      </c>
      <c r="C111" s="643"/>
      <c r="D111" s="644"/>
      <c r="E111" s="645" t="s">
        <v>237</v>
      </c>
      <c r="F111" s="646" t="s">
        <v>571</v>
      </c>
      <c r="G111" s="647"/>
      <c r="H111" s="647"/>
      <c r="I111" s="647"/>
      <c r="J111" s="648"/>
      <c r="K111" s="649"/>
      <c r="L111" s="650"/>
    </row>
    <row r="112" spans="1:14" ht="15.75">
      <c r="B112" s="651"/>
      <c r="C112" s="630"/>
      <c r="D112" s="652"/>
      <c r="E112" s="653" t="s">
        <v>458</v>
      </c>
      <c r="F112" s="646"/>
      <c r="G112" s="655" t="s">
        <v>607</v>
      </c>
      <c r="H112" s="655" t="s">
        <v>609</v>
      </c>
      <c r="I112" s="655" t="s">
        <v>610</v>
      </c>
      <c r="J112" s="656" t="s">
        <v>602</v>
      </c>
      <c r="K112" s="657" t="s">
        <v>486</v>
      </c>
      <c r="L112" s="657" t="s">
        <v>651</v>
      </c>
    </row>
    <row r="113" spans="1:16" s="658" customFormat="1" ht="15" customHeight="1">
      <c r="B113" s="659"/>
      <c r="C113" s="660"/>
      <c r="D113" s="661"/>
      <c r="E113" s="1553" t="s">
        <v>652</v>
      </c>
      <c r="F113" s="1554"/>
      <c r="G113" s="1554"/>
      <c r="H113" s="1554"/>
      <c r="I113" s="1555"/>
      <c r="J113" s="1553"/>
      <c r="K113" s="1554"/>
      <c r="L113" s="1555"/>
      <c r="M113" s="628"/>
    </row>
    <row r="114" spans="1:16" s="658" customFormat="1" ht="9.9499999999999993" customHeight="1">
      <c r="B114" s="1556">
        <v>1</v>
      </c>
      <c r="C114" s="1557"/>
      <c r="D114" s="1557"/>
      <c r="E114" s="662">
        <v>2</v>
      </c>
      <c r="F114" s="663">
        <v>3</v>
      </c>
      <c r="G114" s="663">
        <v>4</v>
      </c>
      <c r="H114" s="664">
        <v>5</v>
      </c>
      <c r="I114" s="664">
        <v>6</v>
      </c>
      <c r="J114" s="663">
        <v>7</v>
      </c>
      <c r="K114" s="665">
        <v>8</v>
      </c>
      <c r="L114" s="663">
        <v>9</v>
      </c>
    </row>
    <row r="115" spans="1:16" ht="21.75" customHeight="1">
      <c r="A115" s="666" t="s">
        <v>654</v>
      </c>
      <c r="B115" s="667" t="s">
        <v>655</v>
      </c>
      <c r="C115" s="668"/>
      <c r="D115" s="669"/>
      <c r="E115" s="670">
        <v>397197405</v>
      </c>
      <c r="F115" s="671">
        <v>397197405</v>
      </c>
      <c r="G115" s="670">
        <v>302937688.94658101</v>
      </c>
      <c r="H115" s="670">
        <v>0</v>
      </c>
      <c r="I115" s="672">
        <v>0</v>
      </c>
      <c r="J115" s="673">
        <v>0.76268798620822054</v>
      </c>
      <c r="K115" s="673">
        <v>0</v>
      </c>
      <c r="L115" s="673">
        <v>0</v>
      </c>
      <c r="N115" s="717"/>
      <c r="P115" s="632"/>
    </row>
    <row r="116" spans="1:16" ht="15.75">
      <c r="A116" s="666"/>
      <c r="B116" s="675" t="s">
        <v>616</v>
      </c>
      <c r="C116" s="676"/>
      <c r="D116" s="669"/>
      <c r="E116" s="677"/>
      <c r="F116" s="678">
        <v>0</v>
      </c>
      <c r="G116" s="679"/>
      <c r="H116" s="679"/>
      <c r="I116" s="680"/>
      <c r="J116" s="681"/>
      <c r="K116" s="681"/>
      <c r="L116" s="681"/>
      <c r="N116" s="717"/>
    </row>
    <row r="117" spans="1:16" ht="21.75" customHeight="1">
      <c r="A117" s="666" t="s">
        <v>656</v>
      </c>
      <c r="B117" s="682" t="s">
        <v>657</v>
      </c>
      <c r="C117" s="683" t="s">
        <v>658</v>
      </c>
      <c r="D117" s="684"/>
      <c r="E117" s="685">
        <v>213898023</v>
      </c>
      <c r="F117" s="678">
        <v>212381920.55818999</v>
      </c>
      <c r="G117" s="679">
        <v>169358304.59535998</v>
      </c>
      <c r="H117" s="679">
        <v>0</v>
      </c>
      <c r="I117" s="680">
        <v>0</v>
      </c>
      <c r="J117" s="673">
        <v>0.79742335953195187</v>
      </c>
      <c r="K117" s="673">
        <v>0</v>
      </c>
      <c r="L117" s="673">
        <v>0</v>
      </c>
      <c r="N117" s="717"/>
    </row>
    <row r="118" spans="1:16" ht="12" customHeight="1">
      <c r="A118" s="666"/>
      <c r="B118" s="686"/>
      <c r="C118" s="687" t="s">
        <v>660</v>
      </c>
      <c r="D118" s="688"/>
      <c r="E118" s="689"/>
      <c r="F118" s="690">
        <v>0</v>
      </c>
      <c r="G118" s="691"/>
      <c r="H118" s="691"/>
      <c r="I118" s="692"/>
      <c r="J118" s="681"/>
      <c r="K118" s="681"/>
      <c r="L118" s="681"/>
      <c r="N118" s="717"/>
    </row>
    <row r="119" spans="1:16" ht="15.95" customHeight="1">
      <c r="A119" s="666" t="s">
        <v>659</v>
      </c>
      <c r="B119" s="686"/>
      <c r="C119" s="693" t="s">
        <v>662</v>
      </c>
      <c r="D119" s="688" t="s">
        <v>663</v>
      </c>
      <c r="E119" s="691">
        <v>56444715</v>
      </c>
      <c r="F119" s="690">
        <v>56153564.100000001</v>
      </c>
      <c r="G119" s="691">
        <v>50427079.327</v>
      </c>
      <c r="H119" s="691">
        <v>0</v>
      </c>
      <c r="I119" s="692">
        <v>0</v>
      </c>
      <c r="J119" s="681">
        <v>0.89802099181448036</v>
      </c>
      <c r="K119" s="681">
        <v>0</v>
      </c>
      <c r="L119" s="681">
        <v>0</v>
      </c>
      <c r="N119" s="717"/>
    </row>
    <row r="120" spans="1:16" ht="15.95" customHeight="1">
      <c r="A120" s="666" t="s">
        <v>661</v>
      </c>
      <c r="B120" s="686"/>
      <c r="C120" s="693" t="s">
        <v>665</v>
      </c>
      <c r="D120" s="688" t="s">
        <v>666</v>
      </c>
      <c r="E120" s="691">
        <v>65555173</v>
      </c>
      <c r="F120" s="690">
        <v>62778673</v>
      </c>
      <c r="G120" s="691">
        <v>42901318.141429998</v>
      </c>
      <c r="H120" s="691">
        <v>0</v>
      </c>
      <c r="I120" s="692">
        <v>0</v>
      </c>
      <c r="J120" s="681">
        <v>0.68337408376615416</v>
      </c>
      <c r="K120" s="681">
        <v>0</v>
      </c>
      <c r="L120" s="681">
        <v>0</v>
      </c>
      <c r="N120" s="717"/>
    </row>
    <row r="121" spans="1:16" ht="12" customHeight="1">
      <c r="A121" s="666"/>
      <c r="B121" s="686"/>
      <c r="C121" s="693"/>
      <c r="D121" s="688" t="s">
        <v>660</v>
      </c>
      <c r="E121" s="689"/>
      <c r="F121" s="690">
        <v>0</v>
      </c>
      <c r="G121" s="691"/>
      <c r="H121" s="691"/>
      <c r="I121" s="692"/>
      <c r="J121" s="681"/>
      <c r="K121" s="681"/>
      <c r="L121" s="681"/>
      <c r="N121" s="717"/>
    </row>
    <row r="122" spans="1:16" ht="15.95" customHeight="1">
      <c r="A122" s="666" t="s">
        <v>664</v>
      </c>
      <c r="B122" s="694"/>
      <c r="C122" s="693"/>
      <c r="D122" s="688" t="s">
        <v>669</v>
      </c>
      <c r="E122" s="691">
        <v>46637723</v>
      </c>
      <c r="F122" s="690">
        <v>43861223</v>
      </c>
      <c r="G122" s="691">
        <v>27746805.376740001</v>
      </c>
      <c r="H122" s="691">
        <v>0</v>
      </c>
      <c r="I122" s="692">
        <v>0</v>
      </c>
      <c r="J122" s="681">
        <v>0.63260446195811737</v>
      </c>
      <c r="K122" s="681">
        <v>0</v>
      </c>
      <c r="L122" s="681">
        <v>0</v>
      </c>
      <c r="N122" s="717"/>
    </row>
    <row r="123" spans="1:16" ht="15.95" customHeight="1">
      <c r="A123" s="666" t="s">
        <v>667</v>
      </c>
      <c r="B123" s="686"/>
      <c r="C123" s="693"/>
      <c r="D123" s="695" t="s">
        <v>671</v>
      </c>
      <c r="E123" s="691">
        <v>17565683</v>
      </c>
      <c r="F123" s="690">
        <v>17565683</v>
      </c>
      <c r="G123" s="691">
        <v>14078512.764690001</v>
      </c>
      <c r="H123" s="691">
        <v>0</v>
      </c>
      <c r="I123" s="692">
        <v>0</v>
      </c>
      <c r="J123" s="681">
        <v>0.80147824395385026</v>
      </c>
      <c r="K123" s="681">
        <v>0</v>
      </c>
      <c r="L123" s="681">
        <v>0</v>
      </c>
      <c r="N123" s="717"/>
    </row>
    <row r="124" spans="1:16" ht="45">
      <c r="A124" s="696" t="s">
        <v>668</v>
      </c>
      <c r="B124" s="686"/>
      <c r="C124" s="697" t="s">
        <v>673</v>
      </c>
      <c r="D124" s="698" t="s">
        <v>674</v>
      </c>
      <c r="E124" s="691">
        <v>40785495</v>
      </c>
      <c r="F124" s="690">
        <v>44591835.646370001</v>
      </c>
      <c r="G124" s="691">
        <v>37509449.269699998</v>
      </c>
      <c r="H124" s="691">
        <v>0</v>
      </c>
      <c r="I124" s="692">
        <v>0</v>
      </c>
      <c r="J124" s="681">
        <v>0.84117302474749001</v>
      </c>
      <c r="K124" s="681">
        <v>0</v>
      </c>
      <c r="L124" s="681">
        <v>0</v>
      </c>
      <c r="N124" s="717"/>
    </row>
    <row r="125" spans="1:16" ht="30">
      <c r="A125" s="696" t="s">
        <v>670</v>
      </c>
      <c r="B125" s="686"/>
      <c r="C125" s="697" t="s">
        <v>676</v>
      </c>
      <c r="D125" s="698" t="s">
        <v>677</v>
      </c>
      <c r="E125" s="691">
        <v>3037757</v>
      </c>
      <c r="F125" s="690">
        <v>6028991.6643500002</v>
      </c>
      <c r="G125" s="691">
        <v>4761555.6910399999</v>
      </c>
      <c r="H125" s="691">
        <v>0</v>
      </c>
      <c r="I125" s="692">
        <v>0</v>
      </c>
      <c r="J125" s="681">
        <v>0.78977645950242903</v>
      </c>
      <c r="K125" s="681">
        <v>0</v>
      </c>
      <c r="L125" s="681">
        <v>0</v>
      </c>
      <c r="N125" s="717"/>
    </row>
    <row r="126" spans="1:16" ht="15" customHeight="1">
      <c r="A126" s="696" t="s">
        <v>672</v>
      </c>
      <c r="B126" s="686"/>
      <c r="C126" s="697" t="s">
        <v>679</v>
      </c>
      <c r="D126" s="698" t="s">
        <v>680</v>
      </c>
      <c r="E126" s="691">
        <v>15580654</v>
      </c>
      <c r="F126" s="690">
        <v>15608664.811000001</v>
      </c>
      <c r="G126" s="691">
        <v>13595812.914009999</v>
      </c>
      <c r="H126" s="691">
        <v>0</v>
      </c>
      <c r="I126" s="692">
        <v>0</v>
      </c>
      <c r="J126" s="681">
        <v>0.87104265987110763</v>
      </c>
      <c r="K126" s="681">
        <v>0</v>
      </c>
      <c r="L126" s="681">
        <v>0</v>
      </c>
      <c r="N126" s="717"/>
    </row>
    <row r="127" spans="1:16" ht="21.75" customHeight="1">
      <c r="A127" s="666" t="s">
        <v>675</v>
      </c>
      <c r="B127" s="667" t="s">
        <v>682</v>
      </c>
      <c r="C127" s="668" t="s">
        <v>683</v>
      </c>
      <c r="D127" s="699"/>
      <c r="E127" s="685">
        <v>26068705</v>
      </c>
      <c r="F127" s="678">
        <v>25735908.140490003</v>
      </c>
      <c r="G127" s="679">
        <v>21532903.516619999</v>
      </c>
      <c r="H127" s="679">
        <v>0</v>
      </c>
      <c r="I127" s="680">
        <v>0</v>
      </c>
      <c r="J127" s="673">
        <v>0.83668714541075528</v>
      </c>
      <c r="K127" s="673">
        <v>0</v>
      </c>
      <c r="L127" s="673">
        <v>0</v>
      </c>
      <c r="N127" s="717"/>
    </row>
    <row r="128" spans="1:16" ht="21.75" customHeight="1">
      <c r="A128" s="666" t="s">
        <v>678</v>
      </c>
      <c r="B128" s="700" t="s">
        <v>685</v>
      </c>
      <c r="C128" s="668" t="s">
        <v>686</v>
      </c>
      <c r="D128" s="699"/>
      <c r="E128" s="685">
        <v>75508830</v>
      </c>
      <c r="F128" s="678">
        <v>74828596.61473</v>
      </c>
      <c r="G128" s="679">
        <v>54730846.061160102</v>
      </c>
      <c r="H128" s="679">
        <v>0</v>
      </c>
      <c r="I128" s="680">
        <v>0</v>
      </c>
      <c r="J128" s="673">
        <v>0.73141617693236738</v>
      </c>
      <c r="K128" s="673">
        <v>0</v>
      </c>
      <c r="L128" s="673">
        <v>0</v>
      </c>
      <c r="N128" s="717"/>
    </row>
    <row r="129" spans="1:14" ht="12" customHeight="1">
      <c r="A129" s="666"/>
      <c r="B129" s="700"/>
      <c r="C129" s="687" t="s">
        <v>660</v>
      </c>
      <c r="D129" s="699"/>
      <c r="E129" s="689"/>
      <c r="F129" s="690">
        <v>0</v>
      </c>
      <c r="G129" s="691"/>
      <c r="H129" s="691"/>
      <c r="I129" s="692"/>
      <c r="J129" s="681"/>
      <c r="K129" s="681"/>
      <c r="L129" s="681"/>
      <c r="N129" s="717"/>
    </row>
    <row r="130" spans="1:14" ht="15.75" customHeight="1">
      <c r="A130" s="666" t="s">
        <v>681</v>
      </c>
      <c r="B130" s="700"/>
      <c r="C130" s="693" t="s">
        <v>689</v>
      </c>
      <c r="D130" s="688" t="s">
        <v>690</v>
      </c>
      <c r="E130" s="691">
        <v>47845395</v>
      </c>
      <c r="F130" s="690">
        <v>47612977.974139996</v>
      </c>
      <c r="G130" s="691">
        <v>38078697.486029997</v>
      </c>
      <c r="H130" s="691">
        <v>0</v>
      </c>
      <c r="I130" s="692">
        <v>0</v>
      </c>
      <c r="J130" s="681">
        <v>0.79975458595998039</v>
      </c>
      <c r="K130" s="681">
        <v>0</v>
      </c>
      <c r="L130" s="681">
        <v>0</v>
      </c>
      <c r="N130" s="717"/>
    </row>
    <row r="131" spans="1:14" ht="15.75" customHeight="1">
      <c r="A131" s="666" t="s">
        <v>684</v>
      </c>
      <c r="B131" s="700"/>
      <c r="C131" s="693" t="s">
        <v>692</v>
      </c>
      <c r="D131" s="688" t="s">
        <v>693</v>
      </c>
      <c r="E131" s="690">
        <v>19304045</v>
      </c>
      <c r="F131" s="690">
        <v>20872248.852790002</v>
      </c>
      <c r="G131" s="691">
        <v>12108170.3002</v>
      </c>
      <c r="H131" s="691">
        <v>0</v>
      </c>
      <c r="I131" s="692">
        <v>0</v>
      </c>
      <c r="J131" s="681">
        <v>0.58010856355717977</v>
      </c>
      <c r="K131" s="681">
        <v>0</v>
      </c>
      <c r="L131" s="681">
        <v>0</v>
      </c>
      <c r="N131" s="717"/>
    </row>
    <row r="132" spans="1:14" ht="21.75" customHeight="1">
      <c r="A132" s="666" t="s">
        <v>687</v>
      </c>
      <c r="B132" s="700" t="s">
        <v>695</v>
      </c>
      <c r="C132" s="668" t="s">
        <v>696</v>
      </c>
      <c r="D132" s="699"/>
      <c r="E132" s="685">
        <v>21176991</v>
      </c>
      <c r="F132" s="678">
        <v>25101349.954909999</v>
      </c>
      <c r="G132" s="679">
        <v>9650595.1474600099</v>
      </c>
      <c r="H132" s="679">
        <v>0</v>
      </c>
      <c r="I132" s="680">
        <v>0</v>
      </c>
      <c r="J132" s="673">
        <v>0.38446518473291458</v>
      </c>
      <c r="K132" s="673">
        <v>0</v>
      </c>
      <c r="L132" s="673">
        <v>0</v>
      </c>
      <c r="N132" s="717"/>
    </row>
    <row r="133" spans="1:14" ht="12" customHeight="1">
      <c r="A133" s="666"/>
      <c r="B133" s="700"/>
      <c r="C133" s="687" t="s">
        <v>660</v>
      </c>
      <c r="D133" s="699"/>
      <c r="E133" s="689"/>
      <c r="F133" s="690">
        <v>0</v>
      </c>
      <c r="G133" s="691"/>
      <c r="H133" s="691"/>
      <c r="I133" s="692"/>
      <c r="J133" s="681"/>
      <c r="K133" s="681"/>
      <c r="L133" s="681"/>
      <c r="N133" s="717"/>
    </row>
    <row r="134" spans="1:14" ht="30" customHeight="1">
      <c r="A134" s="696" t="s">
        <v>688</v>
      </c>
      <c r="B134" s="700"/>
      <c r="C134" s="697" t="s">
        <v>699</v>
      </c>
      <c r="D134" s="701" t="s">
        <v>700</v>
      </c>
      <c r="E134" s="691">
        <v>13651677</v>
      </c>
      <c r="F134" s="690">
        <v>16595438.990430001</v>
      </c>
      <c r="G134" s="691">
        <v>6110873.9476399897</v>
      </c>
      <c r="H134" s="691">
        <v>0</v>
      </c>
      <c r="I134" s="692">
        <v>0</v>
      </c>
      <c r="J134" s="681">
        <v>0.36822611026824376</v>
      </c>
      <c r="K134" s="681">
        <v>0</v>
      </c>
      <c r="L134" s="681">
        <v>0</v>
      </c>
      <c r="N134" s="717"/>
    </row>
    <row r="135" spans="1:14" ht="47.25" customHeight="1">
      <c r="A135" s="696" t="s">
        <v>691</v>
      </c>
      <c r="B135" s="700"/>
      <c r="C135" s="697" t="s">
        <v>702</v>
      </c>
      <c r="D135" s="701" t="s">
        <v>703</v>
      </c>
      <c r="E135" s="691">
        <v>45878</v>
      </c>
      <c r="F135" s="690">
        <v>130359.22622</v>
      </c>
      <c r="G135" s="691">
        <v>32641.036190000003</v>
      </c>
      <c r="H135" s="691">
        <v>0</v>
      </c>
      <c r="I135" s="692">
        <v>0</v>
      </c>
      <c r="J135" s="681">
        <v>0.25039298817955197</v>
      </c>
      <c r="K135" s="681">
        <v>0</v>
      </c>
      <c r="L135" s="681">
        <v>0</v>
      </c>
      <c r="M135" s="702"/>
      <c r="N135" s="703"/>
    </row>
    <row r="136" spans="1:14" ht="30">
      <c r="A136" s="696" t="s">
        <v>694</v>
      </c>
      <c r="B136" s="700"/>
      <c r="C136" s="697" t="s">
        <v>704</v>
      </c>
      <c r="D136" s="701" t="s">
        <v>705</v>
      </c>
      <c r="E136" s="704">
        <v>6440</v>
      </c>
      <c r="F136" s="704">
        <v>1926565.4167500001</v>
      </c>
      <c r="G136" s="691">
        <v>615972.02165999997</v>
      </c>
      <c r="H136" s="704">
        <v>0</v>
      </c>
      <c r="I136" s="692">
        <v>0</v>
      </c>
      <c r="J136" s="681">
        <v>0.31972546392902024</v>
      </c>
      <c r="K136" s="681">
        <v>0</v>
      </c>
      <c r="L136" s="681">
        <v>0</v>
      </c>
    </row>
    <row r="137" spans="1:14" ht="21.75" customHeight="1">
      <c r="A137" s="696" t="s">
        <v>697</v>
      </c>
      <c r="B137" s="706" t="s">
        <v>706</v>
      </c>
      <c r="C137" s="707" t="s">
        <v>707</v>
      </c>
      <c r="D137" s="708"/>
      <c r="E137" s="678">
        <v>30699900</v>
      </c>
      <c r="F137" s="678">
        <v>30699900</v>
      </c>
      <c r="G137" s="678">
        <v>28058876.844390001</v>
      </c>
      <c r="H137" s="678">
        <v>0</v>
      </c>
      <c r="I137" s="678">
        <v>0</v>
      </c>
      <c r="J137" s="673">
        <v>0.91397290689513655</v>
      </c>
      <c r="K137" s="673">
        <v>0</v>
      </c>
      <c r="L137" s="673">
        <v>0</v>
      </c>
    </row>
    <row r="138" spans="1:14" ht="21.75" customHeight="1">
      <c r="A138" s="696" t="s">
        <v>698</v>
      </c>
      <c r="B138" s="706" t="s">
        <v>708</v>
      </c>
      <c r="C138" s="707" t="s">
        <v>709</v>
      </c>
      <c r="D138" s="708"/>
      <c r="E138" s="685">
        <v>19643623</v>
      </c>
      <c r="F138" s="678">
        <v>19643623</v>
      </c>
      <c r="G138" s="679">
        <v>14436242.841530001</v>
      </c>
      <c r="H138" s="679">
        <v>0</v>
      </c>
      <c r="I138" s="680">
        <v>0</v>
      </c>
      <c r="J138" s="673">
        <v>0.73490734583584716</v>
      </c>
      <c r="K138" s="673">
        <v>0</v>
      </c>
      <c r="L138" s="673">
        <v>0</v>
      </c>
    </row>
    <row r="139" spans="1:14" ht="21.75" customHeight="1">
      <c r="A139" s="696" t="s">
        <v>701</v>
      </c>
      <c r="B139" s="709" t="s">
        <v>710</v>
      </c>
      <c r="C139" s="710" t="s">
        <v>711</v>
      </c>
      <c r="D139" s="711"/>
      <c r="E139" s="712">
        <v>10201333</v>
      </c>
      <c r="F139" s="712">
        <v>8806106.7316800002</v>
      </c>
      <c r="G139" s="713">
        <v>5169919.9400600009</v>
      </c>
      <c r="H139" s="713">
        <v>0</v>
      </c>
      <c r="I139" s="714">
        <v>0</v>
      </c>
      <c r="J139" s="715">
        <v>0.5870834975757443</v>
      </c>
      <c r="K139" s="715">
        <v>0</v>
      </c>
      <c r="L139" s="715">
        <v>0</v>
      </c>
    </row>
  </sheetData>
  <mergeCells count="21">
    <mergeCell ref="E113:I113"/>
    <mergeCell ref="J113:L113"/>
    <mergeCell ref="B114:D114"/>
    <mergeCell ref="K109:L109"/>
    <mergeCell ref="E43:I43"/>
    <mergeCell ref="J43:L43"/>
    <mergeCell ref="B79:D79"/>
    <mergeCell ref="B107:L107"/>
    <mergeCell ref="B44:D44"/>
    <mergeCell ref="B72:L72"/>
    <mergeCell ref="E78:I78"/>
    <mergeCell ref="J78:L78"/>
    <mergeCell ref="B37:L37"/>
    <mergeCell ref="K4:L4"/>
    <mergeCell ref="K39:L39"/>
    <mergeCell ref="K74:L74"/>
    <mergeCell ref="B2:L2"/>
    <mergeCell ref="E8:I8"/>
    <mergeCell ref="J8:L8"/>
    <mergeCell ref="B9:D9"/>
    <mergeCell ref="B35:M35"/>
  </mergeCells>
  <printOptions horizontalCentered="1" gridLinesSet="0"/>
  <pageMargins left="0.39370078740157483" right="0.39370078740157483" top="0.62992125984251968" bottom="0.19685039370078741" header="0.43307086614173229" footer="0"/>
  <pageSetup paperSize="9" scale="73" firstPageNumber="24" fitToWidth="0" fitToHeight="4" orientation="landscape" useFirstPageNumber="1" r:id="rId1"/>
  <headerFooter alignWithMargins="0">
    <oddHeader>&amp;C&amp;"Helv,Standardowy"&amp;12- &amp;P -</oddHeader>
  </headerFooter>
  <rowBreaks count="3" manualBreakCount="3">
    <brk id="35" max="12" man="1"/>
    <brk id="70" max="12" man="1"/>
    <brk id="10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54</vt:i4>
      </vt:variant>
    </vt:vector>
  </HeadingPairs>
  <TitlesOfParts>
    <vt:vector size="85" baseType="lpstr">
      <vt:lpstr>TYTUŁ</vt:lpstr>
      <vt:lpstr>SPIS TREŚCI   </vt:lpstr>
      <vt:lpstr>UWAGA</vt:lpstr>
      <vt:lpstr>TABLICA 1  </vt:lpstr>
      <vt:lpstr>TABLICA 2  </vt:lpstr>
      <vt:lpstr>TABLICA 3</vt:lpstr>
      <vt:lpstr>TABLICA 4 </vt:lpstr>
      <vt:lpstr>TABLICA 5   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  '!_Ver2</vt:lpstr>
      <vt:lpstr>'SPIS TREŚCI   '!Obszar_wydruku</vt:lpstr>
      <vt:lpstr>'TABLICA  7'!Obszar_wydruku</vt:lpstr>
      <vt:lpstr>'TABLICA 1  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  '!Obszar_wydruku</vt:lpstr>
      <vt:lpstr>'TABLICA 20'!Obszar_wydruku</vt:lpstr>
      <vt:lpstr>'TABLICA 3'!Obszar_wydruku</vt:lpstr>
      <vt:lpstr>'TABLICA 4 '!Obszar_wydruku</vt:lpstr>
      <vt:lpstr>'TABLICA 5   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   '!Print_Area_MI</vt:lpstr>
      <vt:lpstr>'TABLICA  7'!Print_Titles_MI</vt:lpstr>
      <vt:lpstr>'TABLICA 10 '!Print_Titles_MI</vt:lpstr>
      <vt:lpstr>'TABLICA 9 '!Print_Titles_MI</vt:lpstr>
      <vt:lpstr>'TABLICA  7'!Tytuły_wydruku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4 '!Tytuły_wydruku</vt:lpstr>
      <vt:lpstr>'TABLICA 5   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AWOT</dc:creator>
  <cp:lastModifiedBy>Tokarski Filip</cp:lastModifiedBy>
  <cp:lastPrinted>2018-12-03T13:35:55Z</cp:lastPrinted>
  <dcterms:created xsi:type="dcterms:W3CDTF">2016-01-07T13:34:05Z</dcterms:created>
  <dcterms:modified xsi:type="dcterms:W3CDTF">2018-12-03T13:37:38Z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