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esktop\FORMULARZE\"/>
    </mc:Choice>
  </mc:AlternateContent>
  <xr:revisionPtr revIDLastSave="0" documentId="13_ncr:1_{C0B7269B-CB59-4705-939B-4DBA82B25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ofertowy'!$B$1:$O$120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K76" i="1" s="1"/>
  <c r="K75" i="1"/>
  <c r="I75" i="1"/>
  <c r="I74" i="1"/>
  <c r="I73" i="1"/>
  <c r="I72" i="1"/>
  <c r="I71" i="1"/>
  <c r="I70" i="1"/>
  <c r="K70" i="1" s="1"/>
  <c r="I69" i="1"/>
  <c r="I68" i="1"/>
  <c r="I67" i="1"/>
  <c r="K67" i="1" s="1"/>
  <c r="L67" i="1" s="1"/>
  <c r="I66" i="1"/>
  <c r="I65" i="1"/>
  <c r="I64" i="1"/>
  <c r="I63" i="1"/>
  <c r="I62" i="1"/>
  <c r="I61" i="1"/>
  <c r="I60" i="1"/>
  <c r="I59" i="1"/>
  <c r="K59" i="1" s="1"/>
  <c r="L59" i="1" s="1"/>
  <c r="I58" i="1"/>
  <c r="K58" i="1" s="1"/>
  <c r="L58" i="1" s="1"/>
  <c r="I57" i="1"/>
  <c r="I56" i="1"/>
  <c r="I55" i="1"/>
  <c r="I54" i="1"/>
  <c r="K54" i="1" s="1"/>
  <c r="K53" i="1"/>
  <c r="I53" i="1"/>
  <c r="I52" i="1"/>
  <c r="K52" i="1" s="1"/>
  <c r="L52" i="1" s="1"/>
  <c r="I51" i="1"/>
  <c r="K51" i="1" s="1"/>
  <c r="I50" i="1"/>
  <c r="K50" i="1" s="1"/>
  <c r="I49" i="1"/>
  <c r="I48" i="1"/>
  <c r="I47" i="1"/>
  <c r="I46" i="1"/>
  <c r="K46" i="1" s="1"/>
  <c r="I45" i="1"/>
  <c r="I44" i="1"/>
  <c r="K44" i="1" s="1"/>
  <c r="L44" i="1" s="1"/>
  <c r="I43" i="1"/>
  <c r="K43" i="1" s="1"/>
  <c r="I42" i="1"/>
  <c r="K42" i="1" s="1"/>
  <c r="L42" i="1" s="1"/>
  <c r="I41" i="1"/>
  <c r="I40" i="1"/>
  <c r="K40" i="1" s="1"/>
  <c r="L40" i="1" s="1"/>
  <c r="I39" i="1"/>
  <c r="I38" i="1"/>
  <c r="K37" i="1"/>
  <c r="I37" i="1"/>
  <c r="I36" i="1"/>
  <c r="K36" i="1" s="1"/>
  <c r="I35" i="1"/>
  <c r="K34" i="1"/>
  <c r="L34" i="1" s="1"/>
  <c r="I34" i="1"/>
  <c r="I33" i="1"/>
  <c r="I32" i="1"/>
  <c r="K32" i="1" s="1"/>
  <c r="L32" i="1" s="1"/>
  <c r="I31" i="1"/>
  <c r="I30" i="1"/>
  <c r="L50" i="1" l="1"/>
  <c r="L75" i="1"/>
  <c r="L74" i="1"/>
  <c r="K68" i="1"/>
  <c r="L68" i="1" s="1"/>
  <c r="K35" i="1"/>
  <c r="L35" i="1" s="1"/>
  <c r="L43" i="1"/>
  <c r="F82" i="1"/>
  <c r="K60" i="1"/>
  <c r="L60" i="1" s="1"/>
  <c r="K74" i="1"/>
  <c r="K77" i="1"/>
  <c r="L77" i="1" s="1"/>
  <c r="L51" i="1"/>
  <c r="K66" i="1"/>
  <c r="L66" i="1" s="1"/>
  <c r="K69" i="1"/>
  <c r="L69" i="1" s="1"/>
  <c r="K38" i="1"/>
  <c r="L38" i="1" s="1"/>
  <c r="L36" i="1"/>
  <c r="L53" i="1"/>
  <c r="K61" i="1"/>
  <c r="L61" i="1" s="1"/>
  <c r="L70" i="1"/>
  <c r="K78" i="1"/>
  <c r="L78" i="1" s="1"/>
  <c r="L46" i="1"/>
  <c r="L76" i="1"/>
  <c r="L37" i="1"/>
  <c r="K45" i="1"/>
  <c r="L45" i="1" s="1"/>
  <c r="L54" i="1"/>
  <c r="K62" i="1"/>
  <c r="L62" i="1" s="1"/>
  <c r="L71" i="1"/>
  <c r="L49" i="1"/>
  <c r="K33" i="1"/>
  <c r="L33" i="1" s="1"/>
  <c r="K41" i="1"/>
  <c r="L41" i="1" s="1"/>
  <c r="K49" i="1"/>
  <c r="K57" i="1"/>
  <c r="L57" i="1" s="1"/>
  <c r="K65" i="1"/>
  <c r="L65" i="1" s="1"/>
  <c r="K73" i="1"/>
  <c r="L73" i="1" s="1"/>
  <c r="K31" i="1"/>
  <c r="L31" i="1" s="1"/>
  <c r="K39" i="1"/>
  <c r="L39" i="1" s="1"/>
  <c r="K47" i="1"/>
  <c r="L47" i="1" s="1"/>
  <c r="K55" i="1"/>
  <c r="L55" i="1" s="1"/>
  <c r="K63" i="1"/>
  <c r="L63" i="1" s="1"/>
  <c r="K71" i="1"/>
  <c r="K79" i="1"/>
  <c r="L79" i="1" s="1"/>
  <c r="K48" i="1"/>
  <c r="L48" i="1" s="1"/>
  <c r="K56" i="1"/>
  <c r="L56" i="1" s="1"/>
  <c r="K64" i="1"/>
  <c r="L64" i="1" s="1"/>
  <c r="K72" i="1"/>
  <c r="L72" i="1" s="1"/>
  <c r="K80" i="1"/>
  <c r="L80" i="1" s="1"/>
  <c r="K30" i="1"/>
  <c r="L30" i="1" s="1"/>
  <c r="F83" i="1" l="1"/>
  <c r="I26" i="1" s="1"/>
</calcChain>
</file>

<file path=xl/sharedStrings.xml><?xml version="1.0" encoding="utf-8"?>
<sst xmlns="http://schemas.openxmlformats.org/spreadsheetml/2006/main" count="246" uniqueCount="201">
  <si>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</si>
  <si>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</si>
  <si>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</si>
  <si>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</si>
  <si>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</si>
  <si>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</si>
  <si>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</si>
  <si>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</si>
  <si>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</si>
  <si>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</si>
  <si>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</si>
  <si>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27</t>
  </si>
  <si>
    <t>OPR-PSPAL</t>
  </si>
  <si>
    <t>Opryski środkami ochrony roślin opryskiwaczem plecakowym z napędem spalinowym</t>
  </si>
  <si>
    <t>HA</t>
  </si>
  <si>
    <t>180</t>
  </si>
  <si>
    <t>ŁR-WYSNR</t>
  </si>
  <si>
    <t>Wysiew nasion siewnikiem rzutowym</t>
  </si>
  <si>
    <t>198</t>
  </si>
  <si>
    <t>SPUL-C</t>
  </si>
  <si>
    <t>Spulchnianie gleby na międzyrzędach opielaczem wielorzędowym</t>
  </si>
  <si>
    <t>AR</t>
  </si>
  <si>
    <t>200</t>
  </si>
  <si>
    <t>BRON-SC</t>
  </si>
  <si>
    <t>Bronowanie</t>
  </si>
  <si>
    <t>201</t>
  </si>
  <si>
    <t>ORKA-SC</t>
  </si>
  <si>
    <t>Orka pełna</t>
  </si>
  <si>
    <t>203</t>
  </si>
  <si>
    <t>WYOR-CK</t>
  </si>
  <si>
    <t>Wyorywanie i podcinanie sadzonek ciągnikowym wyorywaczem klamrowych</t>
  </si>
  <si>
    <t>206</t>
  </si>
  <si>
    <t>WŁÓK-SC</t>
  </si>
  <si>
    <t>Wyrównywanie powierzchni włóką</t>
  </si>
  <si>
    <t>207</t>
  </si>
  <si>
    <t>WAŁ-SC</t>
  </si>
  <si>
    <t>Wałowanie pełnej orki - jednokrotne</t>
  </si>
  <si>
    <t>208</t>
  </si>
  <si>
    <t>WYC-SC</t>
  </si>
  <si>
    <t>Wyciskanie rządków siewnych lub wyciskanie szpar</t>
  </si>
  <si>
    <t>210</t>
  </si>
  <si>
    <t>SPUL-R</t>
  </si>
  <si>
    <t>Spulchnianie gleby na międzyrzędach - dla DB i BK również w okresie wschodów</t>
  </si>
  <si>
    <t>211</t>
  </si>
  <si>
    <t>SPUL-R1</t>
  </si>
  <si>
    <t>Spulchnianie gleby na międzyrzędach w okresie wschodów motyką.</t>
  </si>
  <si>
    <t>212</t>
  </si>
  <si>
    <t>ZB-KAM</t>
  </si>
  <si>
    <t>Zbiór i wywóz kamieni</t>
  </si>
  <si>
    <t>214</t>
  </si>
  <si>
    <t>SIEW-KC</t>
  </si>
  <si>
    <t>Rozsiew kompostu rozrzutnikiem</t>
  </si>
  <si>
    <t>M3P</t>
  </si>
  <si>
    <t>215</t>
  </si>
  <si>
    <t>SIEW-NC</t>
  </si>
  <si>
    <t>Rozsiew nawozów startowo rozrzutnikiem</t>
  </si>
  <si>
    <t>217</t>
  </si>
  <si>
    <t>NAW-MIND</t>
  </si>
  <si>
    <t>Nawożenie mineralne - dolistne</t>
  </si>
  <si>
    <t>219</t>
  </si>
  <si>
    <t>NAW-MINER</t>
  </si>
  <si>
    <t>Nawożenie mineralne w sadzonkach -wykonywane ręcznie</t>
  </si>
  <si>
    <t>220</t>
  </si>
  <si>
    <t>NAW MINES</t>
  </si>
  <si>
    <t>Startowy wysiew nawozów ręcznie</t>
  </si>
  <si>
    <t>221</t>
  </si>
  <si>
    <t>OPR-SC</t>
  </si>
  <si>
    <t>Opryskiwanie szkółek opryskiwaczem ciągnikowym</t>
  </si>
  <si>
    <t>222</t>
  </si>
  <si>
    <t>PIEL-RN</t>
  </si>
  <si>
    <t>Pielenie w rzędach lub pasach - dla Db i Bk również w okresie wschodów</t>
  </si>
  <si>
    <t>223</t>
  </si>
  <si>
    <t>PIEL-RN1</t>
  </si>
  <si>
    <t>Pielenie w rzędach lub pasach w okresie wschodów</t>
  </si>
  <si>
    <t>224</t>
  </si>
  <si>
    <t>PIEL-P</t>
  </si>
  <si>
    <t>Pielenie - siewy pełne</t>
  </si>
  <si>
    <t>225</t>
  </si>
  <si>
    <t>PIEL-P1</t>
  </si>
  <si>
    <t>Pielenie - siewy pełne w okresie wschodów</t>
  </si>
  <si>
    <t>226</t>
  </si>
  <si>
    <t>PRZER-NAS</t>
  </si>
  <si>
    <t>Przerywanie nadmiarów siewów</t>
  </si>
  <si>
    <t>228</t>
  </si>
  <si>
    <t>OSŁ-ATM</t>
  </si>
  <si>
    <t>Osłona szkółki przed ujemnymi wpływami atmosferycznymi</t>
  </si>
  <si>
    <t>229</t>
  </si>
  <si>
    <t>OSŁ-REG</t>
  </si>
  <si>
    <t>Regulowanie położenia osłon</t>
  </si>
  <si>
    <t>232</t>
  </si>
  <si>
    <t>SZK-1R</t>
  </si>
  <si>
    <t>Szkółkowanie sadzonek do 1 roku z doniesieniem do miejsca szkółkowania</t>
  </si>
  <si>
    <t>TSZT</t>
  </si>
  <si>
    <t>233</t>
  </si>
  <si>
    <t>SZK-1.5R</t>
  </si>
  <si>
    <t>Szkółkowanie sadzonek 1,5-rocznych z doniesieniem do miejsca szkółkowania</t>
  </si>
  <si>
    <t>234</t>
  </si>
  <si>
    <t>SZK-WR</t>
  </si>
  <si>
    <t>Szkółkowanie sadzonek 2-3 latek z doniesieniem do miejsca szkółkowania</t>
  </si>
  <si>
    <t>243</t>
  </si>
  <si>
    <t>WYJ 1R</t>
  </si>
  <si>
    <t>Wyjęcie 1-latek</t>
  </si>
  <si>
    <t>244</t>
  </si>
  <si>
    <t>WYJ 2-3L</t>
  </si>
  <si>
    <t>Wyjęcie 2-3 latek</t>
  </si>
  <si>
    <t>245</t>
  </si>
  <si>
    <t>WYJ 4-5L</t>
  </si>
  <si>
    <t>Wyjęcie materiału 4-5 letniego</t>
  </si>
  <si>
    <t>255</t>
  </si>
  <si>
    <t>ŻEL-1</t>
  </si>
  <si>
    <t>Żelowanie 1-latek</t>
  </si>
  <si>
    <t>256</t>
  </si>
  <si>
    <t>ŻEL-2</t>
  </si>
  <si>
    <t>Żelowanie 2-latek</t>
  </si>
  <si>
    <t>257</t>
  </si>
  <si>
    <t>ŻEL-IL</t>
  </si>
  <si>
    <t>Żelowanie sadzonek pozostałych</t>
  </si>
  <si>
    <t>258</t>
  </si>
  <si>
    <t>ZAŁ-1</t>
  </si>
  <si>
    <t>Załadunek lub rozładunek sadzonek - 1 latek</t>
  </si>
  <si>
    <t>259</t>
  </si>
  <si>
    <t>ZAŁ-2</t>
  </si>
  <si>
    <t>Załadunek lub rozładunek sadzonek - 2-3 latek</t>
  </si>
  <si>
    <t>260</t>
  </si>
  <si>
    <t>ZAŁ-4</t>
  </si>
  <si>
    <t>Załadunek lub rozładunek sadzonek - 4-5 latek</t>
  </si>
  <si>
    <t>261</t>
  </si>
  <si>
    <t>ZAŁ-WIEL</t>
  </si>
  <si>
    <t>wielolatek drzew i krzewów do zadrzewień</t>
  </si>
  <si>
    <t>262</t>
  </si>
  <si>
    <t>SIEW-DC</t>
  </si>
  <si>
    <t>Siew nasion drobnych</t>
  </si>
  <si>
    <t>266</t>
  </si>
  <si>
    <t>SIEW-R</t>
  </si>
  <si>
    <t>Siew nasion</t>
  </si>
  <si>
    <t>272</t>
  </si>
  <si>
    <t>ZAŁ-T</t>
  </si>
  <si>
    <t>Załadunek lub rozładunek materiału kompostowego - z torfu</t>
  </si>
  <si>
    <t>277</t>
  </si>
  <si>
    <t>GRAB-R</t>
  </si>
  <si>
    <t>Wygrabianie powierzchni z korzeni i pozostałości drzewnych</t>
  </si>
  <si>
    <t>281</t>
  </si>
  <si>
    <t>WYOR-AK</t>
  </si>
  <si>
    <t>Wyorywanie sadzonek ciągnikowym wyorywaczem aktywnym</t>
  </si>
  <si>
    <t>287</t>
  </si>
  <si>
    <t>UKŁ-SUB</t>
  </si>
  <si>
    <t>Układanie warstwy substratu o grubości 15 cm</t>
  </si>
  <si>
    <t>289</t>
  </si>
  <si>
    <t>ZEBR-SUB</t>
  </si>
  <si>
    <t>Zebranie zużytego substratu z wywiezieniem</t>
  </si>
  <si>
    <t>376</t>
  </si>
  <si>
    <t>ZB-NASDB</t>
  </si>
  <si>
    <t>Zbiór nasion dęba</t>
  </si>
  <si>
    <t>KG</t>
  </si>
  <si>
    <t>379</t>
  </si>
  <si>
    <t>ZB-NASLP</t>
  </si>
  <si>
    <t>Zbiór nasion lipy</t>
  </si>
  <si>
    <t>382</t>
  </si>
  <si>
    <t>ZB-NASP</t>
  </si>
  <si>
    <t>Zbiór nasion pozostałych gatunków</t>
  </si>
  <si>
    <t>384</t>
  </si>
  <si>
    <t>GODZ RH8</t>
  </si>
  <si>
    <t>Prace godzinowe ręczne (8% VAT)</t>
  </si>
  <si>
    <t>H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</si>
  <si>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</si>
  <si>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</si>
  <si>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</si>
  <si>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</si>
  <si>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</si>
  <si>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</si>
  <si>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</si>
  <si>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</si>
  <si>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</si>
  <si>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</si>
  <si>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</si>
  <si>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</si>
  <si>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</si>
  <si>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</si>
  <si>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</si>
  <si>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</si>
  <si>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</si>
  <si>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</si>
  <si>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</si>
  <si>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</si>
  <si>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</si>
  <si>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</si>
  <si>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</si>
  <si>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</si>
  <si>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</si>
  <si>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</si>
  <si>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</si>
  <si>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</si>
  <si>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</si>
  <si>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</si>
  <si>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</si>
  <si>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</si>
  <si>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</si>
  <si>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</si>
  <si>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</si>
  <si>
    <t>26-300 Opoczno</t>
  </si>
  <si>
    <t>Odpowiadając na ogłoszenie o przetargu nieograniczonym na „Wykonywanie usług z zakresu gospodarki leśnej na terenie Nadleśnictwa Opoczno w roku 2023'' - edycja druga składamy niniejszym ofertę na pakiet Pakiet 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</si>
</sst>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/>
    </xf>
    <xf numFmtId="0" fontId="11" fillId="2" borderId="0" xfId="0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6" fillId="4" borderId="3" xfId="0" applyFont="1" applyFill="1" applyBorder="1" applyAlignment="1">
      <alignment horizontal="left" vertical="center"/>
    </xf>
    <xf numFmtId="164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1"/>
  <sheetViews>
    <sheetView tabSelected="1" workbookViewId="0">
      <selection activeCell="B120" sqref="B120:J12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4.140625" bestFit="1" customWidth="1"/>
    <col min="10" max="10" width="6.7109375" customWidth="1"/>
    <col min="11" max="11" width="12.5703125" bestFit="1" customWidth="1"/>
    <col min="12" max="12" width="11.28515625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1:15" s="1" customFormat="1" ht="5.25" customHeight="1" x14ac:dyDescent="0.2"/>
    <row r="2" spans="1:15" s="1" customFormat="1" ht="17.100000000000001" customHeight="1" x14ac:dyDescent="0.2">
      <c r="I2" s="28" t="s">
        <v>176</v>
      </c>
      <c r="J2" s="28"/>
      <c r="K2" s="28"/>
      <c r="L2" s="28"/>
      <c r="M2" s="28"/>
      <c r="N2" s="28"/>
      <c r="O2" s="28"/>
    </row>
    <row r="3" spans="1:15" s="1" customFormat="1" ht="28.9" customHeight="1" x14ac:dyDescent="0.2">
      <c r="B3" s="30"/>
      <c r="C3" s="30"/>
      <c r="D3" s="30"/>
      <c r="E3" s="30"/>
      <c r="F3" s="30"/>
      <c r="G3" s="30"/>
      <c r="H3" s="9"/>
      <c r="I3" s="9"/>
      <c r="J3" s="9"/>
      <c r="K3" s="9"/>
      <c r="L3" s="9"/>
      <c r="M3" s="9"/>
      <c r="N3" s="9"/>
    </row>
    <row r="4" spans="1:15" s="1" customFormat="1" ht="2.65" customHeight="1" x14ac:dyDescent="0.2">
      <c r="B4" s="31"/>
      <c r="C4" s="31"/>
      <c r="D4" s="31"/>
      <c r="E4" s="31"/>
      <c r="F4" s="31"/>
      <c r="G4" s="31"/>
      <c r="H4" s="9"/>
      <c r="I4" s="9"/>
      <c r="J4" s="9"/>
      <c r="K4" s="9"/>
      <c r="L4" s="9"/>
      <c r="M4" s="9"/>
      <c r="N4" s="9"/>
    </row>
    <row r="5" spans="1:15" s="1" customFormat="1" ht="28.9" customHeight="1" x14ac:dyDescent="0.2">
      <c r="B5" s="37"/>
      <c r="C5" s="37"/>
      <c r="D5" s="37"/>
      <c r="E5" s="37"/>
      <c r="F5" s="37"/>
      <c r="G5" s="37"/>
      <c r="H5" s="9"/>
      <c r="I5" s="9"/>
      <c r="J5" s="9"/>
      <c r="K5" s="9"/>
      <c r="L5" s="9"/>
      <c r="M5" s="9"/>
      <c r="N5" s="9"/>
    </row>
    <row r="6" spans="1:15" s="1" customFormat="1" ht="2.65" customHeight="1" x14ac:dyDescent="0.2">
      <c r="B6" s="31"/>
      <c r="C6" s="31"/>
      <c r="D6" s="31"/>
      <c r="E6" s="31"/>
      <c r="F6" s="31"/>
      <c r="G6" s="31"/>
      <c r="H6" s="9"/>
      <c r="I6" s="9"/>
      <c r="J6" s="9"/>
      <c r="K6" s="9"/>
      <c r="L6" s="9"/>
      <c r="M6" s="9"/>
      <c r="N6" s="9"/>
    </row>
    <row r="7" spans="1:15" s="1" customFormat="1" ht="30.75" customHeight="1" x14ac:dyDescent="0.2">
      <c r="A7" s="30"/>
      <c r="B7" s="30"/>
      <c r="C7" s="30"/>
      <c r="D7" s="30"/>
      <c r="E7" s="30"/>
      <c r="F7" s="30"/>
      <c r="G7" s="30"/>
      <c r="H7" s="9"/>
      <c r="I7" s="9"/>
      <c r="J7" s="9"/>
      <c r="K7" s="9"/>
      <c r="L7" s="9"/>
      <c r="M7" s="9"/>
      <c r="N7" s="9"/>
    </row>
    <row r="8" spans="1:15" s="1" customFormat="1" ht="3" customHeight="1" x14ac:dyDescent="0.2">
      <c r="B8" s="31"/>
      <c r="C8" s="31"/>
      <c r="D8" s="31"/>
      <c r="E8" s="31"/>
      <c r="F8" s="31"/>
      <c r="G8" s="31"/>
      <c r="H8" s="9"/>
      <c r="I8" s="9"/>
      <c r="J8" s="9"/>
      <c r="K8" s="9"/>
      <c r="L8" s="9"/>
      <c r="M8" s="9"/>
      <c r="N8" s="9"/>
    </row>
    <row r="9" spans="1:15" s="1" customFormat="1" ht="4.1500000000000004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 s="1" customFormat="1" ht="6.95" customHeight="1" x14ac:dyDescent="0.2">
      <c r="B10" s="15" t="s">
        <v>177</v>
      </c>
      <c r="C10" s="15"/>
      <c r="D10" s="15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s="1" customFormat="1" ht="12.4" customHeight="1" x14ac:dyDescent="0.2">
      <c r="B11" s="15"/>
      <c r="C11" s="15"/>
      <c r="D11" s="15"/>
      <c r="E11" s="9"/>
      <c r="F11" s="9"/>
      <c r="G11" s="26" t="s">
        <v>178</v>
      </c>
      <c r="H11" s="26"/>
      <c r="I11" s="26"/>
      <c r="J11" s="26"/>
      <c r="K11" s="26"/>
      <c r="L11" s="26"/>
      <c r="M11" s="26"/>
      <c r="N11" s="26"/>
    </row>
    <row r="12" spans="1:15" s="1" customFormat="1" ht="7.9" customHeight="1" x14ac:dyDescent="0.2">
      <c r="B12" s="9"/>
      <c r="C12" s="9"/>
      <c r="D12" s="9"/>
      <c r="E12" s="9"/>
      <c r="F12" s="9"/>
      <c r="G12" s="26"/>
      <c r="H12" s="26"/>
      <c r="I12" s="26"/>
      <c r="J12" s="26"/>
      <c r="K12" s="26"/>
      <c r="L12" s="26"/>
      <c r="M12" s="26"/>
      <c r="N12" s="26"/>
    </row>
    <row r="13" spans="1:15" s="1" customFormat="1" ht="20.25" customHeight="1" x14ac:dyDescent="0.2"/>
    <row r="14" spans="1:15" s="1" customFormat="1" ht="24" customHeight="1" x14ac:dyDescent="0.2">
      <c r="E14" s="35" t="s">
        <v>179</v>
      </c>
      <c r="F14" s="35"/>
      <c r="G14" s="35"/>
    </row>
    <row r="15" spans="1:15" s="1" customFormat="1" ht="43.15" customHeight="1" x14ac:dyDescent="0.2"/>
    <row r="16" spans="1:15" s="1" customFormat="1" ht="20.65" customHeight="1" x14ac:dyDescent="0.2">
      <c r="B16" s="14" t="s">
        <v>180</v>
      </c>
      <c r="C16" s="14"/>
    </row>
    <row r="17" spans="2:13" s="1" customFormat="1" ht="2.65" customHeight="1" x14ac:dyDescent="0.2"/>
    <row r="18" spans="2:13" s="1" customFormat="1" ht="20.65" customHeight="1" x14ac:dyDescent="0.2">
      <c r="B18" s="14" t="s">
        <v>181</v>
      </c>
      <c r="C18" s="14"/>
    </row>
    <row r="19" spans="2:13" s="1" customFormat="1" ht="2.65" customHeight="1" x14ac:dyDescent="0.2"/>
    <row r="20" spans="2:13" s="1" customFormat="1" ht="20.65" customHeight="1" x14ac:dyDescent="0.2">
      <c r="B20" s="14" t="s">
        <v>182</v>
      </c>
      <c r="C20" s="14"/>
    </row>
    <row r="21" spans="2:13" s="1" customFormat="1" ht="2.65" customHeight="1" x14ac:dyDescent="0.2"/>
    <row r="22" spans="2:13" s="1" customFormat="1" ht="20.65" customHeight="1" x14ac:dyDescent="0.2">
      <c r="B22" s="14" t="s">
        <v>199</v>
      </c>
      <c r="C22" s="14"/>
    </row>
    <row r="23" spans="2:13" s="1" customFormat="1" ht="34.700000000000003" customHeight="1" x14ac:dyDescent="0.2"/>
    <row r="24" spans="2:13" s="1" customFormat="1" ht="50.1" customHeight="1" x14ac:dyDescent="0.2">
      <c r="B24" s="22" t="s">
        <v>200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65" customHeight="1" x14ac:dyDescent="0.2"/>
    <row r="26" spans="2:13" s="1" customFormat="1" ht="23.45" customHeight="1" x14ac:dyDescent="0.2">
      <c r="B26" s="19" t="s">
        <v>196</v>
      </c>
      <c r="C26" s="19"/>
      <c r="D26" s="19"/>
      <c r="E26" s="19"/>
      <c r="F26" s="19"/>
      <c r="G26" s="19"/>
      <c r="H26" s="19"/>
      <c r="I26" s="32">
        <f>F83</f>
        <v>0</v>
      </c>
      <c r="J26" s="32"/>
      <c r="K26" s="11" t="s">
        <v>197</v>
      </c>
      <c r="L26" s="10"/>
    </row>
    <row r="27" spans="2:13" s="1" customFormat="1" ht="46.15" customHeight="1" x14ac:dyDescent="0.2">
      <c r="B27" s="33" t="s">
        <v>198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9" t="s">
        <v>10</v>
      </c>
      <c r="M29" s="29"/>
    </row>
    <row r="30" spans="2:13" s="1" customFormat="1" ht="28.9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1.42</v>
      </c>
      <c r="H30" s="12"/>
      <c r="I30" s="13">
        <f t="shared" ref="I30:I61" si="0">G30*H30</f>
        <v>0</v>
      </c>
      <c r="J30" s="5">
        <v>8</v>
      </c>
      <c r="K30" s="13">
        <f t="shared" ref="K30:K61" si="1">ROUND(I30*(J30/100),2)</f>
        <v>0</v>
      </c>
      <c r="L30" s="20">
        <f t="shared" ref="L30:L61" si="2">I30+K30</f>
        <v>0</v>
      </c>
      <c r="M30" s="20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0.6</v>
      </c>
      <c r="H31" s="12"/>
      <c r="I31" s="13">
        <f t="shared" si="0"/>
        <v>0</v>
      </c>
      <c r="J31" s="5">
        <v>8</v>
      </c>
      <c r="K31" s="13">
        <f t="shared" si="1"/>
        <v>0</v>
      </c>
      <c r="L31" s="20">
        <f t="shared" si="2"/>
        <v>0</v>
      </c>
      <c r="M31" s="20"/>
    </row>
    <row r="32" spans="2:13" s="1" customFormat="1" ht="28.9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21</v>
      </c>
      <c r="G32" s="8">
        <v>100</v>
      </c>
      <c r="H32" s="12"/>
      <c r="I32" s="13">
        <f t="shared" si="0"/>
        <v>0</v>
      </c>
      <c r="J32" s="5">
        <v>8</v>
      </c>
      <c r="K32" s="13">
        <f t="shared" si="1"/>
        <v>0</v>
      </c>
      <c r="L32" s="20">
        <f t="shared" si="2"/>
        <v>0</v>
      </c>
      <c r="M32" s="20"/>
    </row>
    <row r="33" spans="2:13" s="1" customFormat="1" ht="19.7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21</v>
      </c>
      <c r="G33" s="8">
        <v>1400</v>
      </c>
      <c r="H33" s="12"/>
      <c r="I33" s="13">
        <f t="shared" si="0"/>
        <v>0</v>
      </c>
      <c r="J33" s="5">
        <v>8</v>
      </c>
      <c r="K33" s="13">
        <f t="shared" si="1"/>
        <v>0</v>
      </c>
      <c r="L33" s="20">
        <f t="shared" si="2"/>
        <v>0</v>
      </c>
      <c r="M33" s="20"/>
    </row>
    <row r="34" spans="2:13" s="1" customFormat="1" ht="19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21</v>
      </c>
      <c r="G34" s="8">
        <v>500</v>
      </c>
      <c r="H34" s="12"/>
      <c r="I34" s="13">
        <f t="shared" si="0"/>
        <v>0</v>
      </c>
      <c r="J34" s="5">
        <v>8</v>
      </c>
      <c r="K34" s="13">
        <f t="shared" si="1"/>
        <v>0</v>
      </c>
      <c r="L34" s="20">
        <f t="shared" si="2"/>
        <v>0</v>
      </c>
      <c r="M34" s="20"/>
    </row>
    <row r="35" spans="2:13" s="1" customFormat="1" ht="28.9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21</v>
      </c>
      <c r="G35" s="8">
        <v>130</v>
      </c>
      <c r="H35" s="12"/>
      <c r="I35" s="13">
        <f t="shared" si="0"/>
        <v>0</v>
      </c>
      <c r="J35" s="5">
        <v>8</v>
      </c>
      <c r="K35" s="13">
        <f t="shared" si="1"/>
        <v>0</v>
      </c>
      <c r="L35" s="20">
        <f t="shared" si="2"/>
        <v>0</v>
      </c>
      <c r="M35" s="20"/>
    </row>
    <row r="36" spans="2:13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21</v>
      </c>
      <c r="G36" s="8">
        <v>300</v>
      </c>
      <c r="H36" s="12"/>
      <c r="I36" s="13">
        <f t="shared" si="0"/>
        <v>0</v>
      </c>
      <c r="J36" s="5">
        <v>8</v>
      </c>
      <c r="K36" s="13">
        <f t="shared" si="1"/>
        <v>0</v>
      </c>
      <c r="L36" s="20">
        <f t="shared" si="2"/>
        <v>0</v>
      </c>
      <c r="M36" s="20"/>
    </row>
    <row r="37" spans="2:13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21</v>
      </c>
      <c r="G37" s="8">
        <v>250</v>
      </c>
      <c r="H37" s="12"/>
      <c r="I37" s="13">
        <f t="shared" si="0"/>
        <v>0</v>
      </c>
      <c r="J37" s="5">
        <v>8</v>
      </c>
      <c r="K37" s="13">
        <f t="shared" si="1"/>
        <v>0</v>
      </c>
      <c r="L37" s="20">
        <f t="shared" si="2"/>
        <v>0</v>
      </c>
      <c r="M37" s="20"/>
    </row>
    <row r="38" spans="2:13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21</v>
      </c>
      <c r="G38" s="8">
        <v>190</v>
      </c>
      <c r="H38" s="12"/>
      <c r="I38" s="13">
        <f t="shared" si="0"/>
        <v>0</v>
      </c>
      <c r="J38" s="5">
        <v>8</v>
      </c>
      <c r="K38" s="13">
        <f t="shared" si="1"/>
        <v>0</v>
      </c>
      <c r="L38" s="20">
        <f t="shared" si="2"/>
        <v>0</v>
      </c>
      <c r="M38" s="20"/>
    </row>
    <row r="39" spans="2:13" s="1" customFormat="1" ht="28.9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21</v>
      </c>
      <c r="G39" s="8">
        <v>1500</v>
      </c>
      <c r="H39" s="12"/>
      <c r="I39" s="13">
        <f t="shared" si="0"/>
        <v>0</v>
      </c>
      <c r="J39" s="5">
        <v>8</v>
      </c>
      <c r="K39" s="13">
        <f t="shared" si="1"/>
        <v>0</v>
      </c>
      <c r="L39" s="20">
        <f t="shared" si="2"/>
        <v>0</v>
      </c>
      <c r="M39" s="20"/>
    </row>
    <row r="40" spans="2:13" s="1" customFormat="1" ht="28.9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21</v>
      </c>
      <c r="G40" s="8">
        <v>100</v>
      </c>
      <c r="H40" s="12"/>
      <c r="I40" s="13">
        <f t="shared" si="0"/>
        <v>0</v>
      </c>
      <c r="J40" s="5">
        <v>8</v>
      </c>
      <c r="K40" s="13">
        <f t="shared" si="1"/>
        <v>0</v>
      </c>
      <c r="L40" s="20">
        <f t="shared" si="2"/>
        <v>0</v>
      </c>
      <c r="M40" s="20"/>
    </row>
    <row r="41" spans="2:13" s="1" customFormat="1" ht="19.7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21</v>
      </c>
      <c r="G41" s="8">
        <v>250</v>
      </c>
      <c r="H41" s="12"/>
      <c r="I41" s="13">
        <f t="shared" si="0"/>
        <v>0</v>
      </c>
      <c r="J41" s="5">
        <v>8</v>
      </c>
      <c r="K41" s="13">
        <f t="shared" si="1"/>
        <v>0</v>
      </c>
      <c r="L41" s="20">
        <f t="shared" si="2"/>
        <v>0</v>
      </c>
      <c r="M41" s="20"/>
    </row>
    <row r="42" spans="2:13" s="1" customFormat="1" ht="19.7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52</v>
      </c>
      <c r="G42" s="8">
        <v>400</v>
      </c>
      <c r="H42" s="12"/>
      <c r="I42" s="13">
        <f t="shared" si="0"/>
        <v>0</v>
      </c>
      <c r="J42" s="5">
        <v>8</v>
      </c>
      <c r="K42" s="13">
        <f t="shared" si="1"/>
        <v>0</v>
      </c>
      <c r="L42" s="20">
        <f t="shared" si="2"/>
        <v>0</v>
      </c>
      <c r="M42" s="20"/>
    </row>
    <row r="43" spans="2:13" s="1" customFormat="1" ht="19.7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14</v>
      </c>
      <c r="G43" s="8">
        <v>3</v>
      </c>
      <c r="H43" s="12"/>
      <c r="I43" s="13">
        <f t="shared" si="0"/>
        <v>0</v>
      </c>
      <c r="J43" s="5">
        <v>8</v>
      </c>
      <c r="K43" s="13">
        <f t="shared" si="1"/>
        <v>0</v>
      </c>
      <c r="L43" s="20">
        <f t="shared" si="2"/>
        <v>0</v>
      </c>
      <c r="M43" s="20"/>
    </row>
    <row r="44" spans="2:13" s="1" customFormat="1" ht="19.7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21</v>
      </c>
      <c r="G44" s="8">
        <v>508.4</v>
      </c>
      <c r="H44" s="12"/>
      <c r="I44" s="13">
        <f t="shared" si="0"/>
        <v>0</v>
      </c>
      <c r="J44" s="5">
        <v>8</v>
      </c>
      <c r="K44" s="13">
        <f t="shared" si="1"/>
        <v>0</v>
      </c>
      <c r="L44" s="20">
        <f t="shared" si="2"/>
        <v>0</v>
      </c>
      <c r="M44" s="20"/>
    </row>
    <row r="45" spans="2:13" s="1" customFormat="1" ht="28.9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21</v>
      </c>
      <c r="G45" s="8">
        <v>64.2</v>
      </c>
      <c r="H45" s="12"/>
      <c r="I45" s="13">
        <f t="shared" si="0"/>
        <v>0</v>
      </c>
      <c r="J45" s="5">
        <v>8</v>
      </c>
      <c r="K45" s="13">
        <f t="shared" si="1"/>
        <v>0</v>
      </c>
      <c r="L45" s="20">
        <f t="shared" si="2"/>
        <v>0</v>
      </c>
      <c r="M45" s="20"/>
    </row>
    <row r="46" spans="2:13" s="1" customFormat="1" ht="19.7" customHeight="1" x14ac:dyDescent="0.2">
      <c r="B46" s="5">
        <v>17</v>
      </c>
      <c r="C46" s="6" t="s">
        <v>62</v>
      </c>
      <c r="D46" s="6" t="s">
        <v>63</v>
      </c>
      <c r="E46" s="7" t="s">
        <v>64</v>
      </c>
      <c r="F46" s="6" t="s">
        <v>21</v>
      </c>
      <c r="G46" s="8">
        <v>4.2</v>
      </c>
      <c r="H46" s="12"/>
      <c r="I46" s="13">
        <f t="shared" si="0"/>
        <v>0</v>
      </c>
      <c r="J46" s="5">
        <v>8</v>
      </c>
      <c r="K46" s="13">
        <f t="shared" si="1"/>
        <v>0</v>
      </c>
      <c r="L46" s="20">
        <f t="shared" si="2"/>
        <v>0</v>
      </c>
      <c r="M46" s="20"/>
    </row>
    <row r="47" spans="2:13" s="1" customFormat="1" ht="19.7" customHeight="1" x14ac:dyDescent="0.2">
      <c r="B47" s="5">
        <v>18</v>
      </c>
      <c r="C47" s="6" t="s">
        <v>65</v>
      </c>
      <c r="D47" s="6" t="s">
        <v>66</v>
      </c>
      <c r="E47" s="7" t="s">
        <v>67</v>
      </c>
      <c r="F47" s="6" t="s">
        <v>14</v>
      </c>
      <c r="G47" s="8">
        <v>13.7</v>
      </c>
      <c r="H47" s="12"/>
      <c r="I47" s="13">
        <f t="shared" si="0"/>
        <v>0</v>
      </c>
      <c r="J47" s="5">
        <v>8</v>
      </c>
      <c r="K47" s="13">
        <f t="shared" si="1"/>
        <v>0</v>
      </c>
      <c r="L47" s="20">
        <f t="shared" si="2"/>
        <v>0</v>
      </c>
      <c r="M47" s="20"/>
    </row>
    <row r="48" spans="2:13" s="1" customFormat="1" ht="28.9" customHeight="1" x14ac:dyDescent="0.2">
      <c r="B48" s="5">
        <v>19</v>
      </c>
      <c r="C48" s="6" t="s">
        <v>68</v>
      </c>
      <c r="D48" s="6" t="s">
        <v>69</v>
      </c>
      <c r="E48" s="7" t="s">
        <v>70</v>
      </c>
      <c r="F48" s="6" t="s">
        <v>21</v>
      </c>
      <c r="G48" s="8">
        <v>1500</v>
      </c>
      <c r="H48" s="12"/>
      <c r="I48" s="13">
        <f t="shared" si="0"/>
        <v>0</v>
      </c>
      <c r="J48" s="5">
        <v>8</v>
      </c>
      <c r="K48" s="13">
        <f t="shared" si="1"/>
        <v>0</v>
      </c>
      <c r="L48" s="20">
        <f t="shared" si="2"/>
        <v>0</v>
      </c>
      <c r="M48" s="20"/>
    </row>
    <row r="49" spans="2:13" s="1" customFormat="1" ht="19.7" customHeight="1" x14ac:dyDescent="0.2">
      <c r="B49" s="5">
        <v>20</v>
      </c>
      <c r="C49" s="6" t="s">
        <v>71</v>
      </c>
      <c r="D49" s="6" t="s">
        <v>72</v>
      </c>
      <c r="E49" s="7" t="s">
        <v>73</v>
      </c>
      <c r="F49" s="6" t="s">
        <v>21</v>
      </c>
      <c r="G49" s="8">
        <v>90</v>
      </c>
      <c r="H49" s="12"/>
      <c r="I49" s="13">
        <f t="shared" si="0"/>
        <v>0</v>
      </c>
      <c r="J49" s="5">
        <v>8</v>
      </c>
      <c r="K49" s="13">
        <f t="shared" si="1"/>
        <v>0</v>
      </c>
      <c r="L49" s="20">
        <f t="shared" si="2"/>
        <v>0</v>
      </c>
      <c r="M49" s="20"/>
    </row>
    <row r="50" spans="2:13" s="1" customFormat="1" ht="19.7" customHeight="1" x14ac:dyDescent="0.2">
      <c r="B50" s="5">
        <v>21</v>
      </c>
      <c r="C50" s="6" t="s">
        <v>74</v>
      </c>
      <c r="D50" s="6" t="s">
        <v>75</v>
      </c>
      <c r="E50" s="7" t="s">
        <v>76</v>
      </c>
      <c r="F50" s="6" t="s">
        <v>21</v>
      </c>
      <c r="G50" s="8">
        <v>33.6</v>
      </c>
      <c r="H50" s="12"/>
      <c r="I50" s="13">
        <f t="shared" si="0"/>
        <v>0</v>
      </c>
      <c r="J50" s="5">
        <v>8</v>
      </c>
      <c r="K50" s="13">
        <f t="shared" si="1"/>
        <v>0</v>
      </c>
      <c r="L50" s="20">
        <f t="shared" si="2"/>
        <v>0</v>
      </c>
      <c r="M50" s="20"/>
    </row>
    <row r="51" spans="2:13" s="1" customFormat="1" ht="19.7" customHeight="1" x14ac:dyDescent="0.2">
      <c r="B51" s="5">
        <v>22</v>
      </c>
      <c r="C51" s="6" t="s">
        <v>77</v>
      </c>
      <c r="D51" s="6" t="s">
        <v>78</v>
      </c>
      <c r="E51" s="7" t="s">
        <v>79</v>
      </c>
      <c r="F51" s="6" t="s">
        <v>21</v>
      </c>
      <c r="G51" s="8">
        <v>8.4</v>
      </c>
      <c r="H51" s="12"/>
      <c r="I51" s="13">
        <f t="shared" si="0"/>
        <v>0</v>
      </c>
      <c r="J51" s="5">
        <v>8</v>
      </c>
      <c r="K51" s="13">
        <f t="shared" si="1"/>
        <v>0</v>
      </c>
      <c r="L51" s="20">
        <f t="shared" si="2"/>
        <v>0</v>
      </c>
      <c r="M51" s="20"/>
    </row>
    <row r="52" spans="2:13" s="1" customFormat="1" ht="19.7" customHeight="1" x14ac:dyDescent="0.2">
      <c r="B52" s="5">
        <v>23</v>
      </c>
      <c r="C52" s="6" t="s">
        <v>80</v>
      </c>
      <c r="D52" s="6" t="s">
        <v>81</v>
      </c>
      <c r="E52" s="7" t="s">
        <v>82</v>
      </c>
      <c r="F52" s="6" t="s">
        <v>21</v>
      </c>
      <c r="G52" s="8">
        <v>90</v>
      </c>
      <c r="H52" s="12"/>
      <c r="I52" s="13">
        <f t="shared" si="0"/>
        <v>0</v>
      </c>
      <c r="J52" s="5">
        <v>8</v>
      </c>
      <c r="K52" s="13">
        <f t="shared" si="1"/>
        <v>0</v>
      </c>
      <c r="L52" s="20">
        <f t="shared" si="2"/>
        <v>0</v>
      </c>
      <c r="M52" s="20"/>
    </row>
    <row r="53" spans="2:13" s="1" customFormat="1" ht="28.9" customHeight="1" x14ac:dyDescent="0.2">
      <c r="B53" s="5">
        <v>24</v>
      </c>
      <c r="C53" s="6" t="s">
        <v>83</v>
      </c>
      <c r="D53" s="6" t="s">
        <v>84</v>
      </c>
      <c r="E53" s="7" t="s">
        <v>85</v>
      </c>
      <c r="F53" s="6" t="s">
        <v>21</v>
      </c>
      <c r="G53" s="8">
        <v>34.200000000000003</v>
      </c>
      <c r="H53" s="12"/>
      <c r="I53" s="13">
        <f t="shared" si="0"/>
        <v>0</v>
      </c>
      <c r="J53" s="5">
        <v>8</v>
      </c>
      <c r="K53" s="13">
        <f t="shared" si="1"/>
        <v>0</v>
      </c>
      <c r="L53" s="20">
        <f t="shared" si="2"/>
        <v>0</v>
      </c>
      <c r="M53" s="20"/>
    </row>
    <row r="54" spans="2:13" s="1" customFormat="1" ht="19.7" customHeight="1" x14ac:dyDescent="0.2">
      <c r="B54" s="5">
        <v>25</v>
      </c>
      <c r="C54" s="6" t="s">
        <v>86</v>
      </c>
      <c r="D54" s="6" t="s">
        <v>87</v>
      </c>
      <c r="E54" s="7" t="s">
        <v>88</v>
      </c>
      <c r="F54" s="6" t="s">
        <v>21</v>
      </c>
      <c r="G54" s="8">
        <v>34.200000000000003</v>
      </c>
      <c r="H54" s="12"/>
      <c r="I54" s="13">
        <f t="shared" si="0"/>
        <v>0</v>
      </c>
      <c r="J54" s="5">
        <v>8</v>
      </c>
      <c r="K54" s="13">
        <f t="shared" si="1"/>
        <v>0</v>
      </c>
      <c r="L54" s="20">
        <f t="shared" si="2"/>
        <v>0</v>
      </c>
      <c r="M54" s="20"/>
    </row>
    <row r="55" spans="2:13" s="1" customFormat="1" ht="28.9" customHeight="1" x14ac:dyDescent="0.2">
      <c r="B55" s="5">
        <v>26</v>
      </c>
      <c r="C55" s="6" t="s">
        <v>89</v>
      </c>
      <c r="D55" s="6" t="s">
        <v>90</v>
      </c>
      <c r="E55" s="7" t="s">
        <v>91</v>
      </c>
      <c r="F55" s="6" t="s">
        <v>92</v>
      </c>
      <c r="G55" s="8">
        <v>35</v>
      </c>
      <c r="H55" s="12"/>
      <c r="I55" s="13">
        <f t="shared" si="0"/>
        <v>0</v>
      </c>
      <c r="J55" s="5">
        <v>8</v>
      </c>
      <c r="K55" s="13">
        <f t="shared" si="1"/>
        <v>0</v>
      </c>
      <c r="L55" s="20">
        <f t="shared" si="2"/>
        <v>0</v>
      </c>
      <c r="M55" s="20"/>
    </row>
    <row r="56" spans="2:13" s="1" customFormat="1" ht="28.9" customHeight="1" x14ac:dyDescent="0.2">
      <c r="B56" s="5">
        <v>27</v>
      </c>
      <c r="C56" s="6" t="s">
        <v>93</v>
      </c>
      <c r="D56" s="6" t="s">
        <v>94</v>
      </c>
      <c r="E56" s="7" t="s">
        <v>95</v>
      </c>
      <c r="F56" s="6" t="s">
        <v>92</v>
      </c>
      <c r="G56" s="8">
        <v>1</v>
      </c>
      <c r="H56" s="12"/>
      <c r="I56" s="13">
        <f t="shared" si="0"/>
        <v>0</v>
      </c>
      <c r="J56" s="5">
        <v>8</v>
      </c>
      <c r="K56" s="13">
        <f t="shared" si="1"/>
        <v>0</v>
      </c>
      <c r="L56" s="20">
        <f t="shared" si="2"/>
        <v>0</v>
      </c>
      <c r="M56" s="20"/>
    </row>
    <row r="57" spans="2:13" s="1" customFormat="1" ht="28.9" customHeight="1" x14ac:dyDescent="0.2">
      <c r="B57" s="5">
        <v>28</v>
      </c>
      <c r="C57" s="6" t="s">
        <v>96</v>
      </c>
      <c r="D57" s="6" t="s">
        <v>97</v>
      </c>
      <c r="E57" s="7" t="s">
        <v>98</v>
      </c>
      <c r="F57" s="6" t="s">
        <v>92</v>
      </c>
      <c r="G57" s="8">
        <v>4</v>
      </c>
      <c r="H57" s="12"/>
      <c r="I57" s="13">
        <f t="shared" si="0"/>
        <v>0</v>
      </c>
      <c r="J57" s="5">
        <v>8</v>
      </c>
      <c r="K57" s="13">
        <f t="shared" si="1"/>
        <v>0</v>
      </c>
      <c r="L57" s="20">
        <f t="shared" si="2"/>
        <v>0</v>
      </c>
      <c r="M57" s="20"/>
    </row>
    <row r="58" spans="2:13" s="1" customFormat="1" ht="19.7" customHeight="1" x14ac:dyDescent="0.2">
      <c r="B58" s="5">
        <v>29</v>
      </c>
      <c r="C58" s="6" t="s">
        <v>99</v>
      </c>
      <c r="D58" s="6" t="s">
        <v>100</v>
      </c>
      <c r="E58" s="7" t="s">
        <v>101</v>
      </c>
      <c r="F58" s="6" t="s">
        <v>92</v>
      </c>
      <c r="G58" s="8">
        <v>170</v>
      </c>
      <c r="H58" s="12"/>
      <c r="I58" s="13">
        <f t="shared" si="0"/>
        <v>0</v>
      </c>
      <c r="J58" s="5">
        <v>8</v>
      </c>
      <c r="K58" s="13">
        <f t="shared" si="1"/>
        <v>0</v>
      </c>
      <c r="L58" s="20">
        <f t="shared" si="2"/>
        <v>0</v>
      </c>
      <c r="M58" s="20"/>
    </row>
    <row r="59" spans="2:13" s="1" customFormat="1" ht="19.7" customHeight="1" x14ac:dyDescent="0.2">
      <c r="B59" s="5">
        <v>30</v>
      </c>
      <c r="C59" s="6" t="s">
        <v>102</v>
      </c>
      <c r="D59" s="6" t="s">
        <v>103</v>
      </c>
      <c r="E59" s="7" t="s">
        <v>104</v>
      </c>
      <c r="F59" s="6" t="s">
        <v>92</v>
      </c>
      <c r="G59" s="8">
        <v>800</v>
      </c>
      <c r="H59" s="12"/>
      <c r="I59" s="13">
        <f t="shared" si="0"/>
        <v>0</v>
      </c>
      <c r="J59" s="5">
        <v>8</v>
      </c>
      <c r="K59" s="13">
        <f t="shared" si="1"/>
        <v>0</v>
      </c>
      <c r="L59" s="20">
        <f t="shared" si="2"/>
        <v>0</v>
      </c>
      <c r="M59" s="20"/>
    </row>
    <row r="60" spans="2:13" s="1" customFormat="1" ht="19.7" customHeight="1" x14ac:dyDescent="0.2">
      <c r="B60" s="5">
        <v>31</v>
      </c>
      <c r="C60" s="6" t="s">
        <v>105</v>
      </c>
      <c r="D60" s="6" t="s">
        <v>106</v>
      </c>
      <c r="E60" s="7" t="s">
        <v>107</v>
      </c>
      <c r="F60" s="6" t="s">
        <v>92</v>
      </c>
      <c r="G60" s="8">
        <v>30</v>
      </c>
      <c r="H60" s="12"/>
      <c r="I60" s="13">
        <f t="shared" si="0"/>
        <v>0</v>
      </c>
      <c r="J60" s="5">
        <v>8</v>
      </c>
      <c r="K60" s="13">
        <f t="shared" si="1"/>
        <v>0</v>
      </c>
      <c r="L60" s="20">
        <f t="shared" si="2"/>
        <v>0</v>
      </c>
      <c r="M60" s="20"/>
    </row>
    <row r="61" spans="2:13" s="1" customFormat="1" ht="19.7" customHeight="1" x14ac:dyDescent="0.2">
      <c r="B61" s="5">
        <v>32</v>
      </c>
      <c r="C61" s="6" t="s">
        <v>108</v>
      </c>
      <c r="D61" s="6" t="s">
        <v>109</v>
      </c>
      <c r="E61" s="7" t="s">
        <v>110</v>
      </c>
      <c r="F61" s="6" t="s">
        <v>92</v>
      </c>
      <c r="G61" s="8">
        <v>170</v>
      </c>
      <c r="H61" s="12"/>
      <c r="I61" s="13">
        <f t="shared" si="0"/>
        <v>0</v>
      </c>
      <c r="J61" s="5">
        <v>8</v>
      </c>
      <c r="K61" s="13">
        <f t="shared" si="1"/>
        <v>0</v>
      </c>
      <c r="L61" s="20">
        <f t="shared" si="2"/>
        <v>0</v>
      </c>
      <c r="M61" s="20"/>
    </row>
    <row r="62" spans="2:13" s="1" customFormat="1" ht="19.7" customHeight="1" x14ac:dyDescent="0.2">
      <c r="B62" s="5">
        <v>33</v>
      </c>
      <c r="C62" s="6" t="s">
        <v>111</v>
      </c>
      <c r="D62" s="6" t="s">
        <v>112</v>
      </c>
      <c r="E62" s="7" t="s">
        <v>113</v>
      </c>
      <c r="F62" s="6" t="s">
        <v>92</v>
      </c>
      <c r="G62" s="8">
        <v>800</v>
      </c>
      <c r="H62" s="12"/>
      <c r="I62" s="13">
        <f t="shared" ref="I62:I80" si="3">G62*H62</f>
        <v>0</v>
      </c>
      <c r="J62" s="5">
        <v>8</v>
      </c>
      <c r="K62" s="13">
        <f t="shared" ref="K62:K80" si="4">ROUND(I62*(J62/100),2)</f>
        <v>0</v>
      </c>
      <c r="L62" s="20">
        <f t="shared" ref="L62:L80" si="5">I62+K62</f>
        <v>0</v>
      </c>
      <c r="M62" s="20"/>
    </row>
    <row r="63" spans="2:13" s="1" customFormat="1" ht="19.7" customHeight="1" x14ac:dyDescent="0.2">
      <c r="B63" s="5">
        <v>34</v>
      </c>
      <c r="C63" s="6" t="s">
        <v>114</v>
      </c>
      <c r="D63" s="6" t="s">
        <v>115</v>
      </c>
      <c r="E63" s="7" t="s">
        <v>116</v>
      </c>
      <c r="F63" s="6" t="s">
        <v>92</v>
      </c>
      <c r="G63" s="8">
        <v>150</v>
      </c>
      <c r="H63" s="12"/>
      <c r="I63" s="13">
        <f t="shared" si="3"/>
        <v>0</v>
      </c>
      <c r="J63" s="5">
        <v>8</v>
      </c>
      <c r="K63" s="13">
        <f t="shared" si="4"/>
        <v>0</v>
      </c>
      <c r="L63" s="20">
        <f t="shared" si="5"/>
        <v>0</v>
      </c>
      <c r="M63" s="20"/>
    </row>
    <row r="64" spans="2:13" s="1" customFormat="1" ht="19.7" customHeight="1" x14ac:dyDescent="0.2">
      <c r="B64" s="5">
        <v>35</v>
      </c>
      <c r="C64" s="6" t="s">
        <v>117</v>
      </c>
      <c r="D64" s="6" t="s">
        <v>118</v>
      </c>
      <c r="E64" s="7" t="s">
        <v>119</v>
      </c>
      <c r="F64" s="6" t="s">
        <v>92</v>
      </c>
      <c r="G64" s="8">
        <v>510</v>
      </c>
      <c r="H64" s="12"/>
      <c r="I64" s="13">
        <f t="shared" si="3"/>
        <v>0</v>
      </c>
      <c r="J64" s="5">
        <v>8</v>
      </c>
      <c r="K64" s="13">
        <f t="shared" si="4"/>
        <v>0</v>
      </c>
      <c r="L64" s="20">
        <f t="shared" si="5"/>
        <v>0</v>
      </c>
      <c r="M64" s="20"/>
    </row>
    <row r="65" spans="2:13" s="1" customFormat="1" ht="19.7" customHeight="1" x14ac:dyDescent="0.2">
      <c r="B65" s="5">
        <v>36</v>
      </c>
      <c r="C65" s="6" t="s">
        <v>120</v>
      </c>
      <c r="D65" s="6" t="s">
        <v>121</v>
      </c>
      <c r="E65" s="7" t="s">
        <v>122</v>
      </c>
      <c r="F65" s="6" t="s">
        <v>92</v>
      </c>
      <c r="G65" s="8">
        <v>2400</v>
      </c>
      <c r="H65" s="12"/>
      <c r="I65" s="13">
        <f t="shared" si="3"/>
        <v>0</v>
      </c>
      <c r="J65" s="5">
        <v>8</v>
      </c>
      <c r="K65" s="13">
        <f t="shared" si="4"/>
        <v>0</v>
      </c>
      <c r="L65" s="20">
        <f t="shared" si="5"/>
        <v>0</v>
      </c>
      <c r="M65" s="20"/>
    </row>
    <row r="66" spans="2:13" s="1" customFormat="1" ht="19.7" customHeight="1" x14ac:dyDescent="0.2">
      <c r="B66" s="5">
        <v>37</v>
      </c>
      <c r="C66" s="6" t="s">
        <v>123</v>
      </c>
      <c r="D66" s="6" t="s">
        <v>124</v>
      </c>
      <c r="E66" s="7" t="s">
        <v>125</v>
      </c>
      <c r="F66" s="6" t="s">
        <v>92</v>
      </c>
      <c r="G66" s="8">
        <v>90</v>
      </c>
      <c r="H66" s="12"/>
      <c r="I66" s="13">
        <f t="shared" si="3"/>
        <v>0</v>
      </c>
      <c r="J66" s="5">
        <v>8</v>
      </c>
      <c r="K66" s="13">
        <f t="shared" si="4"/>
        <v>0</v>
      </c>
      <c r="L66" s="20">
        <f t="shared" si="5"/>
        <v>0</v>
      </c>
      <c r="M66" s="20"/>
    </row>
    <row r="67" spans="2:13" s="1" customFormat="1" ht="19.7" customHeight="1" x14ac:dyDescent="0.2">
      <c r="B67" s="5">
        <v>38</v>
      </c>
      <c r="C67" s="6" t="s">
        <v>126</v>
      </c>
      <c r="D67" s="6" t="s">
        <v>127</v>
      </c>
      <c r="E67" s="7" t="s">
        <v>128</v>
      </c>
      <c r="F67" s="6" t="s">
        <v>92</v>
      </c>
      <c r="G67" s="8">
        <v>60</v>
      </c>
      <c r="H67" s="12"/>
      <c r="I67" s="13">
        <f t="shared" si="3"/>
        <v>0</v>
      </c>
      <c r="J67" s="5">
        <v>8</v>
      </c>
      <c r="K67" s="13">
        <f t="shared" si="4"/>
        <v>0</v>
      </c>
      <c r="L67" s="20">
        <f t="shared" si="5"/>
        <v>0</v>
      </c>
      <c r="M67" s="20"/>
    </row>
    <row r="68" spans="2:13" s="1" customFormat="1" ht="19.7" customHeight="1" x14ac:dyDescent="0.2">
      <c r="B68" s="5">
        <v>39</v>
      </c>
      <c r="C68" s="6" t="s">
        <v>129</v>
      </c>
      <c r="D68" s="6" t="s">
        <v>130</v>
      </c>
      <c r="E68" s="7" t="s">
        <v>131</v>
      </c>
      <c r="F68" s="6" t="s">
        <v>21</v>
      </c>
      <c r="G68" s="8">
        <v>60</v>
      </c>
      <c r="H68" s="12"/>
      <c r="I68" s="13">
        <f t="shared" si="3"/>
        <v>0</v>
      </c>
      <c r="J68" s="5">
        <v>8</v>
      </c>
      <c r="K68" s="13">
        <f t="shared" si="4"/>
        <v>0</v>
      </c>
      <c r="L68" s="20">
        <f t="shared" si="5"/>
        <v>0</v>
      </c>
      <c r="M68" s="20"/>
    </row>
    <row r="69" spans="2:13" s="1" customFormat="1" ht="19.7" customHeight="1" x14ac:dyDescent="0.2">
      <c r="B69" s="5">
        <v>40</v>
      </c>
      <c r="C69" s="6" t="s">
        <v>132</v>
      </c>
      <c r="D69" s="6" t="s">
        <v>133</v>
      </c>
      <c r="E69" s="7" t="s">
        <v>134</v>
      </c>
      <c r="F69" s="6" t="s">
        <v>21</v>
      </c>
      <c r="G69" s="8">
        <v>153.6</v>
      </c>
      <c r="H69" s="12"/>
      <c r="I69" s="13">
        <f t="shared" si="3"/>
        <v>0</v>
      </c>
      <c r="J69" s="5">
        <v>8</v>
      </c>
      <c r="K69" s="13">
        <f t="shared" si="4"/>
        <v>0</v>
      </c>
      <c r="L69" s="20">
        <f t="shared" si="5"/>
        <v>0</v>
      </c>
      <c r="M69" s="20"/>
    </row>
    <row r="70" spans="2:13" s="1" customFormat="1" ht="28.9" customHeight="1" x14ac:dyDescent="0.2">
      <c r="B70" s="5">
        <v>41</v>
      </c>
      <c r="C70" s="6" t="s">
        <v>135</v>
      </c>
      <c r="D70" s="6" t="s">
        <v>136</v>
      </c>
      <c r="E70" s="7" t="s">
        <v>137</v>
      </c>
      <c r="F70" s="6" t="s">
        <v>52</v>
      </c>
      <c r="G70" s="8">
        <v>400</v>
      </c>
      <c r="H70" s="12"/>
      <c r="I70" s="13">
        <f t="shared" si="3"/>
        <v>0</v>
      </c>
      <c r="J70" s="5">
        <v>8</v>
      </c>
      <c r="K70" s="13">
        <f t="shared" si="4"/>
        <v>0</v>
      </c>
      <c r="L70" s="20">
        <f t="shared" si="5"/>
        <v>0</v>
      </c>
      <c r="M70" s="20"/>
    </row>
    <row r="71" spans="2:13" s="1" customFormat="1" ht="28.9" customHeight="1" x14ac:dyDescent="0.2">
      <c r="B71" s="5">
        <v>42</v>
      </c>
      <c r="C71" s="6" t="s">
        <v>138</v>
      </c>
      <c r="D71" s="6" t="s">
        <v>139</v>
      </c>
      <c r="E71" s="7" t="s">
        <v>140</v>
      </c>
      <c r="F71" s="6" t="s">
        <v>21</v>
      </c>
      <c r="G71" s="8">
        <v>104.2</v>
      </c>
      <c r="H71" s="12"/>
      <c r="I71" s="13">
        <f t="shared" si="3"/>
        <v>0</v>
      </c>
      <c r="J71" s="5">
        <v>8</v>
      </c>
      <c r="K71" s="13">
        <f t="shared" si="4"/>
        <v>0</v>
      </c>
      <c r="L71" s="20">
        <f t="shared" si="5"/>
        <v>0</v>
      </c>
      <c r="M71" s="20"/>
    </row>
    <row r="72" spans="2:13" s="1" customFormat="1" ht="28.9" customHeight="1" x14ac:dyDescent="0.2">
      <c r="B72" s="5">
        <v>43</v>
      </c>
      <c r="C72" s="6" t="s">
        <v>141</v>
      </c>
      <c r="D72" s="6" t="s">
        <v>142</v>
      </c>
      <c r="E72" s="7" t="s">
        <v>143</v>
      </c>
      <c r="F72" s="6" t="s">
        <v>21</v>
      </c>
      <c r="G72" s="8">
        <v>50</v>
      </c>
      <c r="H72" s="12"/>
      <c r="I72" s="13">
        <f t="shared" si="3"/>
        <v>0</v>
      </c>
      <c r="J72" s="5">
        <v>8</v>
      </c>
      <c r="K72" s="13">
        <f t="shared" si="4"/>
        <v>0</v>
      </c>
      <c r="L72" s="20">
        <f t="shared" si="5"/>
        <v>0</v>
      </c>
      <c r="M72" s="20"/>
    </row>
    <row r="73" spans="2:13" s="1" customFormat="1" ht="19.7" customHeight="1" x14ac:dyDescent="0.2">
      <c r="B73" s="5">
        <v>44</v>
      </c>
      <c r="C73" s="6" t="s">
        <v>144</v>
      </c>
      <c r="D73" s="6" t="s">
        <v>145</v>
      </c>
      <c r="E73" s="7" t="s">
        <v>146</v>
      </c>
      <c r="F73" s="6" t="s">
        <v>21</v>
      </c>
      <c r="G73" s="8">
        <v>4.2</v>
      </c>
      <c r="H73" s="12"/>
      <c r="I73" s="13">
        <f t="shared" si="3"/>
        <v>0</v>
      </c>
      <c r="J73" s="5">
        <v>8</v>
      </c>
      <c r="K73" s="13">
        <f t="shared" si="4"/>
        <v>0</v>
      </c>
      <c r="L73" s="20">
        <f t="shared" si="5"/>
        <v>0</v>
      </c>
      <c r="M73" s="20"/>
    </row>
    <row r="74" spans="2:13" s="1" customFormat="1" ht="19.7" customHeight="1" x14ac:dyDescent="0.2">
      <c r="B74" s="5">
        <v>45</v>
      </c>
      <c r="C74" s="6" t="s">
        <v>147</v>
      </c>
      <c r="D74" s="6" t="s">
        <v>148</v>
      </c>
      <c r="E74" s="7" t="s">
        <v>149</v>
      </c>
      <c r="F74" s="6" t="s">
        <v>21</v>
      </c>
      <c r="G74" s="8">
        <v>4.2</v>
      </c>
      <c r="H74" s="12"/>
      <c r="I74" s="13">
        <f t="shared" si="3"/>
        <v>0</v>
      </c>
      <c r="J74" s="5">
        <v>8</v>
      </c>
      <c r="K74" s="13">
        <f t="shared" si="4"/>
        <v>0</v>
      </c>
      <c r="L74" s="20">
        <f t="shared" si="5"/>
        <v>0</v>
      </c>
      <c r="M74" s="20"/>
    </row>
    <row r="75" spans="2:13" s="1" customFormat="1" ht="19.7" customHeight="1" x14ac:dyDescent="0.2">
      <c r="B75" s="5">
        <v>46</v>
      </c>
      <c r="C75" s="6" t="s">
        <v>150</v>
      </c>
      <c r="D75" s="6" t="s">
        <v>151</v>
      </c>
      <c r="E75" s="7" t="s">
        <v>152</v>
      </c>
      <c r="F75" s="6" t="s">
        <v>153</v>
      </c>
      <c r="G75" s="8">
        <v>3000</v>
      </c>
      <c r="H75" s="12"/>
      <c r="I75" s="13">
        <f t="shared" si="3"/>
        <v>0</v>
      </c>
      <c r="J75" s="5">
        <v>8</v>
      </c>
      <c r="K75" s="13">
        <f t="shared" si="4"/>
        <v>0</v>
      </c>
      <c r="L75" s="20">
        <f t="shared" si="5"/>
        <v>0</v>
      </c>
      <c r="M75" s="20"/>
    </row>
    <row r="76" spans="2:13" s="1" customFormat="1" ht="19.7" customHeight="1" x14ac:dyDescent="0.2">
      <c r="B76" s="5">
        <v>47</v>
      </c>
      <c r="C76" s="6" t="s">
        <v>154</v>
      </c>
      <c r="D76" s="6" t="s">
        <v>155</v>
      </c>
      <c r="E76" s="7" t="s">
        <v>156</v>
      </c>
      <c r="F76" s="6" t="s">
        <v>153</v>
      </c>
      <c r="G76" s="8">
        <v>5</v>
      </c>
      <c r="H76" s="12"/>
      <c r="I76" s="13">
        <f t="shared" si="3"/>
        <v>0</v>
      </c>
      <c r="J76" s="5">
        <v>8</v>
      </c>
      <c r="K76" s="13">
        <f t="shared" si="4"/>
        <v>0</v>
      </c>
      <c r="L76" s="20">
        <f t="shared" si="5"/>
        <v>0</v>
      </c>
      <c r="M76" s="20"/>
    </row>
    <row r="77" spans="2:13" s="1" customFormat="1" ht="19.7" customHeight="1" x14ac:dyDescent="0.2">
      <c r="B77" s="5">
        <v>48</v>
      </c>
      <c r="C77" s="6" t="s">
        <v>157</v>
      </c>
      <c r="D77" s="6" t="s">
        <v>158</v>
      </c>
      <c r="E77" s="7" t="s">
        <v>159</v>
      </c>
      <c r="F77" s="6" t="s">
        <v>153</v>
      </c>
      <c r="G77" s="8">
        <v>20</v>
      </c>
      <c r="H77" s="12"/>
      <c r="I77" s="13">
        <f t="shared" si="3"/>
        <v>0</v>
      </c>
      <c r="J77" s="5">
        <v>8</v>
      </c>
      <c r="K77" s="13">
        <f t="shared" si="4"/>
        <v>0</v>
      </c>
      <c r="L77" s="20">
        <f t="shared" si="5"/>
        <v>0</v>
      </c>
      <c r="M77" s="20"/>
    </row>
    <row r="78" spans="2:13" s="1" customFormat="1" ht="19.7" customHeight="1" x14ac:dyDescent="0.2">
      <c r="B78" s="5">
        <v>49</v>
      </c>
      <c r="C78" s="6" t="s">
        <v>160</v>
      </c>
      <c r="D78" s="6" t="s">
        <v>161</v>
      </c>
      <c r="E78" s="7" t="s">
        <v>162</v>
      </c>
      <c r="F78" s="6" t="s">
        <v>163</v>
      </c>
      <c r="G78" s="8">
        <v>830</v>
      </c>
      <c r="H78" s="12"/>
      <c r="I78" s="13">
        <f t="shared" si="3"/>
        <v>0</v>
      </c>
      <c r="J78" s="5">
        <v>8</v>
      </c>
      <c r="K78" s="13">
        <f t="shared" si="4"/>
        <v>0</v>
      </c>
      <c r="L78" s="20">
        <f t="shared" si="5"/>
        <v>0</v>
      </c>
      <c r="M78" s="20"/>
    </row>
    <row r="79" spans="2:13" s="1" customFormat="1" ht="19.7" customHeight="1" x14ac:dyDescent="0.2">
      <c r="B79" s="5">
        <v>50</v>
      </c>
      <c r="C79" s="6" t="s">
        <v>164</v>
      </c>
      <c r="D79" s="6" t="s">
        <v>165</v>
      </c>
      <c r="E79" s="7" t="s">
        <v>166</v>
      </c>
      <c r="F79" s="6" t="s">
        <v>163</v>
      </c>
      <c r="G79" s="8">
        <v>116</v>
      </c>
      <c r="H79" s="12"/>
      <c r="I79" s="13">
        <f t="shared" si="3"/>
        <v>0</v>
      </c>
      <c r="J79" s="5">
        <v>8</v>
      </c>
      <c r="K79" s="13">
        <f t="shared" si="4"/>
        <v>0</v>
      </c>
      <c r="L79" s="20">
        <f t="shared" si="5"/>
        <v>0</v>
      </c>
      <c r="M79" s="20"/>
    </row>
    <row r="80" spans="2:13" s="1" customFormat="1" ht="19.7" customHeight="1" x14ac:dyDescent="0.2">
      <c r="B80" s="5">
        <v>51</v>
      </c>
      <c r="C80" s="6" t="s">
        <v>167</v>
      </c>
      <c r="D80" s="6" t="s">
        <v>168</v>
      </c>
      <c r="E80" s="7" t="s">
        <v>169</v>
      </c>
      <c r="F80" s="6" t="s">
        <v>163</v>
      </c>
      <c r="G80" s="8">
        <v>122</v>
      </c>
      <c r="H80" s="12"/>
      <c r="I80" s="13">
        <f t="shared" si="3"/>
        <v>0</v>
      </c>
      <c r="J80" s="5">
        <v>8</v>
      </c>
      <c r="K80" s="13">
        <f t="shared" si="4"/>
        <v>0</v>
      </c>
      <c r="L80" s="20">
        <f t="shared" si="5"/>
        <v>0</v>
      </c>
      <c r="M80" s="20"/>
    </row>
    <row r="81" spans="2:14" s="1" customFormat="1" ht="55.9" customHeight="1" x14ac:dyDescent="0.2"/>
    <row r="82" spans="2:14" s="1" customFormat="1" ht="21.4" customHeight="1" x14ac:dyDescent="0.2">
      <c r="B82" s="34" t="s">
        <v>170</v>
      </c>
      <c r="C82" s="34"/>
      <c r="D82" s="34"/>
      <c r="E82" s="34"/>
      <c r="F82" s="36">
        <f>SUM(I30:I80)</f>
        <v>0</v>
      </c>
      <c r="G82" s="36"/>
      <c r="H82" s="36"/>
      <c r="I82" s="36"/>
      <c r="J82" s="36"/>
      <c r="K82" s="36"/>
      <c r="L82" s="36"/>
      <c r="M82" s="36"/>
    </row>
    <row r="83" spans="2:14" s="1" customFormat="1" ht="21.4" customHeight="1" x14ac:dyDescent="0.2">
      <c r="B83" s="34" t="s">
        <v>171</v>
      </c>
      <c r="C83" s="34"/>
      <c r="D83" s="34"/>
      <c r="E83" s="34"/>
      <c r="F83" s="24">
        <f>SUM(L30:M80)</f>
        <v>0</v>
      </c>
      <c r="G83" s="24"/>
      <c r="H83" s="24"/>
      <c r="I83" s="24"/>
      <c r="J83" s="24"/>
      <c r="K83" s="24"/>
      <c r="L83" s="24"/>
      <c r="M83" s="24"/>
    </row>
    <row r="84" spans="2:14" s="1" customFormat="1" ht="11.1" customHeight="1" x14ac:dyDescent="0.2"/>
    <row r="85" spans="2:14" s="1" customFormat="1" ht="74.25" customHeight="1" x14ac:dyDescent="0.2">
      <c r="B85" s="18" t="s">
        <v>183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2:14" s="1" customFormat="1" ht="2.65" customHeight="1" x14ac:dyDescent="0.2"/>
    <row r="87" spans="2:14" s="1" customFormat="1" ht="99.75" customHeight="1" x14ac:dyDescent="0.2">
      <c r="B87" s="18" t="s">
        <v>184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2:14" s="1" customFormat="1" ht="5.25" customHeight="1" x14ac:dyDescent="0.2"/>
    <row r="89" spans="2:14" s="1" customFormat="1" ht="105" customHeight="1" x14ac:dyDescent="0.2">
      <c r="B89" s="19" t="s">
        <v>185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2:14" s="1" customFormat="1" ht="5.25" customHeight="1" x14ac:dyDescent="0.2"/>
    <row r="91" spans="2:14" s="1" customFormat="1" ht="37.9" customHeight="1" x14ac:dyDescent="0.2">
      <c r="B91" s="16" t="s">
        <v>172</v>
      </c>
      <c r="C91" s="16"/>
      <c r="D91" s="16"/>
      <c r="E91" s="16"/>
      <c r="F91" s="25" t="s">
        <v>173</v>
      </c>
      <c r="G91" s="25"/>
      <c r="H91" s="25"/>
      <c r="I91" s="25"/>
      <c r="J91" s="25"/>
      <c r="K91" s="25"/>
      <c r="L91" s="25"/>
    </row>
    <row r="92" spans="2:14" s="1" customFormat="1" ht="28.9" customHeight="1" x14ac:dyDescent="0.2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2:14" s="1" customFormat="1" ht="28.9" customHeight="1" x14ac:dyDescent="0.2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2:14" s="1" customFormat="1" ht="28.9" customHeight="1" x14ac:dyDescent="0.2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2:14" s="1" customFormat="1" ht="28.5" customHeight="1" x14ac:dyDescent="0.2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.65" customHeight="1" x14ac:dyDescent="0.2"/>
    <row r="97" spans="2:14" s="1" customFormat="1" ht="189.75" customHeight="1" x14ac:dyDescent="0.2">
      <c r="B97" s="18" t="s">
        <v>186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s="1" customFormat="1" ht="2.65" customHeight="1" x14ac:dyDescent="0.2"/>
    <row r="99" spans="2:14" s="1" customFormat="1" ht="42" customHeight="1" x14ac:dyDescent="0.2">
      <c r="B99" s="22" t="s">
        <v>187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2:14" s="1" customFormat="1" ht="2.65" customHeight="1" x14ac:dyDescent="0.2"/>
    <row r="101" spans="2:14" s="1" customFormat="1" ht="37.9" customHeight="1" x14ac:dyDescent="0.2">
      <c r="B101" s="16" t="s">
        <v>174</v>
      </c>
      <c r="C101" s="16"/>
      <c r="D101" s="16"/>
      <c r="E101" s="16"/>
      <c r="F101" s="23" t="s">
        <v>175</v>
      </c>
      <c r="G101" s="23"/>
      <c r="H101" s="23"/>
      <c r="I101" s="23"/>
      <c r="J101" s="23"/>
      <c r="K101" s="23"/>
      <c r="L101" s="23"/>
    </row>
    <row r="102" spans="2:14" s="1" customFormat="1" ht="28.9" customHeight="1" x14ac:dyDescent="0.2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4" s="1" customFormat="1" ht="28.9" customHeight="1" x14ac:dyDescent="0.2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s="1" customFormat="1" ht="28.9" customHeight="1" x14ac:dyDescent="0.2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4" s="1" customFormat="1" ht="28.9" customHeight="1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.65" customHeight="1" x14ac:dyDescent="0.2"/>
    <row r="107" spans="2:14" s="1" customFormat="1" ht="151.5" customHeight="1" x14ac:dyDescent="0.2">
      <c r="B107" s="18" t="s">
        <v>188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 s="1" customFormat="1" ht="2.65" customHeight="1" x14ac:dyDescent="0.2"/>
    <row r="109" spans="2:14" s="1" customFormat="1" ht="69" customHeight="1" x14ac:dyDescent="0.2">
      <c r="B109" s="18" t="s">
        <v>189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 s="1" customFormat="1" ht="2.65" customHeight="1" x14ac:dyDescent="0.2"/>
    <row r="111" spans="2:14" s="1" customFormat="1" ht="57" customHeight="1" x14ac:dyDescent="0.2">
      <c r="B111" s="19" t="s">
        <v>190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 s="1" customFormat="1" ht="2.65" customHeight="1" x14ac:dyDescent="0.2"/>
    <row r="113" spans="2:14" s="1" customFormat="1" ht="39.6" customHeight="1" x14ac:dyDescent="0.2">
      <c r="B113" s="19" t="s">
        <v>191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 s="1" customFormat="1" ht="2.65" customHeight="1" x14ac:dyDescent="0.2"/>
    <row r="115" spans="2:14" s="1" customFormat="1" ht="133.5" customHeight="1" x14ac:dyDescent="0.2">
      <c r="B115" s="18" t="s">
        <v>192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 s="1" customFormat="1" ht="2.65" customHeight="1" x14ac:dyDescent="0.2"/>
    <row r="117" spans="2:14" s="1" customFormat="1" ht="92.25" customHeight="1" x14ac:dyDescent="0.2">
      <c r="B117" s="18" t="s">
        <v>193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s="1" customFormat="1" ht="86.85" customHeight="1" x14ac:dyDescent="0.2">
      <c r="H118" s="30"/>
      <c r="I118" s="30"/>
      <c r="J118" s="30"/>
      <c r="K118" s="30"/>
    </row>
    <row r="119" spans="2:14" s="1" customFormat="1" ht="17.649999999999999" customHeight="1" x14ac:dyDescent="0.2">
      <c r="I119" s="27" t="s">
        <v>194</v>
      </c>
      <c r="J119" s="27"/>
    </row>
    <row r="120" spans="2:14" s="1" customFormat="1" ht="81.599999999999994" customHeight="1" x14ac:dyDescent="0.2">
      <c r="B120" s="21" t="s">
        <v>195</v>
      </c>
      <c r="C120" s="21"/>
      <c r="D120" s="21"/>
      <c r="E120" s="21"/>
      <c r="F120" s="21"/>
      <c r="G120" s="21"/>
      <c r="H120" s="21"/>
      <c r="I120" s="21"/>
      <c r="J120" s="21"/>
    </row>
    <row r="121" spans="2:14" s="1" customFormat="1" ht="28.9" customHeight="1" x14ac:dyDescent="0.2"/>
  </sheetData>
  <sheetProtection algorithmName="SHA-512" hashValue="7MCxuTlPuyLo5bphhf1Kwk2MKJItnf+5jeFWi0f7N4OfS+d7SPN2QtaU5WXu81F/ClCv7pwiv95FEnaQZz7a/w==" saltValue="Lmioa+uifh2uEgQWZQJYUg==" spinCount="100000" sheet="1" objects="1" scenarios="1" autoFilter="0"/>
  <protectedRanges>
    <protectedRange sqref="B3:N12 H30:H80 B85 B87 B92:L95 B97 B102:L105 B107 B109 B115 B117 H118" name="Rozstęp1"/>
  </protectedRanges>
  <mergeCells count="107">
    <mergeCell ref="B3:G3"/>
    <mergeCell ref="B5:G5"/>
    <mergeCell ref="A7:G7"/>
    <mergeCell ref="H118:K118"/>
    <mergeCell ref="L75:M75"/>
    <mergeCell ref="L76:M76"/>
    <mergeCell ref="L77:M77"/>
    <mergeCell ref="L78:M78"/>
    <mergeCell ref="L79:M79"/>
    <mergeCell ref="L80:M80"/>
    <mergeCell ref="E4:G4"/>
    <mergeCell ref="E6:G6"/>
    <mergeCell ref="E8:G8"/>
    <mergeCell ref="B26:H26"/>
    <mergeCell ref="I26:J26"/>
    <mergeCell ref="B27:L27"/>
    <mergeCell ref="B4:D4"/>
    <mergeCell ref="B6:D6"/>
    <mergeCell ref="B8:D8"/>
    <mergeCell ref="B82:E82"/>
    <mergeCell ref="B83:E83"/>
    <mergeCell ref="B85:N85"/>
    <mergeCell ref="B87:N87"/>
    <mergeCell ref="B89:N89"/>
    <mergeCell ref="B91:E91"/>
    <mergeCell ref="E14:G14"/>
    <mergeCell ref="F82:M82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G11:N12"/>
    <mergeCell ref="L51:M51"/>
    <mergeCell ref="L52:M52"/>
    <mergeCell ref="L53:M53"/>
    <mergeCell ref="L54:M54"/>
    <mergeCell ref="L55:M55"/>
    <mergeCell ref="L56:M56"/>
    <mergeCell ref="L57:M57"/>
    <mergeCell ref="L58:M58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B113:N113"/>
    <mergeCell ref="B115:N115"/>
    <mergeCell ref="B117:N117"/>
    <mergeCell ref="B120:J120"/>
    <mergeCell ref="B24:L24"/>
    <mergeCell ref="B92:E92"/>
    <mergeCell ref="B93:E93"/>
    <mergeCell ref="B94:E94"/>
    <mergeCell ref="B95:E95"/>
    <mergeCell ref="B97:N97"/>
    <mergeCell ref="B99:N99"/>
    <mergeCell ref="F101:L101"/>
    <mergeCell ref="F102:L102"/>
    <mergeCell ref="F103:L103"/>
    <mergeCell ref="F104:L104"/>
    <mergeCell ref="F105:L105"/>
    <mergeCell ref="F92:L92"/>
    <mergeCell ref="F93:L93"/>
    <mergeCell ref="F94:L94"/>
    <mergeCell ref="F83:M83"/>
    <mergeCell ref="F91:L91"/>
    <mergeCell ref="L59:M59"/>
    <mergeCell ref="L60:M60"/>
    <mergeCell ref="I119:J119"/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N111"/>
    <mergeCell ref="F95:L95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</mergeCells>
  <pageMargins left="0.7" right="0.7" top="0.75" bottom="0.75" header="0.3" footer="0.3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2022-12-02T06:52:38Z</cp:lastPrinted>
  <dcterms:created xsi:type="dcterms:W3CDTF">2022-10-11T20:05:52Z</dcterms:created>
  <dcterms:modified xsi:type="dcterms:W3CDTF">2022-12-02T06:57:52Z</dcterms:modified>
</cp:coreProperties>
</file>