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4370" windowHeight="7380"/>
  </bookViews>
  <sheets>
    <sheet name="Arkusz1" sheetId="1" r:id="rId1"/>
    <sheet name="Arkusz2" sheetId="2" state="hidden" r:id="rId2"/>
  </sheets>
  <definedNames>
    <definedName name="_xlnm.Print_Titles" localSheetId="0">Arkusz1!$1:$3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B9" i="2" s="1"/>
  <c r="B3" i="2"/>
  <c r="B11" i="2" l="1"/>
  <c r="C10" i="2" s="1"/>
  <c r="B12" i="2" l="1"/>
  <c r="C9" i="2" l="1"/>
</calcChain>
</file>

<file path=xl/sharedStrings.xml><?xml version="1.0" encoding="utf-8"?>
<sst xmlns="http://schemas.openxmlformats.org/spreadsheetml/2006/main" count="307" uniqueCount="209">
  <si>
    <t>Gmina/Powiat</t>
  </si>
  <si>
    <t>1.</t>
  </si>
  <si>
    <t>IŁÓW</t>
  </si>
  <si>
    <t>2.</t>
  </si>
  <si>
    <t>WARKA</t>
  </si>
  <si>
    <t>3.</t>
  </si>
  <si>
    <t>4.</t>
  </si>
  <si>
    <t>5.</t>
  </si>
  <si>
    <t>6.</t>
  </si>
  <si>
    <t>ŻELECHÓW</t>
  </si>
  <si>
    <t>7.</t>
  </si>
  <si>
    <t>ŚWIERCZE</t>
  </si>
  <si>
    <t>8.</t>
  </si>
  <si>
    <t>9.</t>
  </si>
  <si>
    <t>10.</t>
  </si>
  <si>
    <t>PRZYSUSKI</t>
  </si>
  <si>
    <t>11.</t>
  </si>
  <si>
    <t>REPKI</t>
  </si>
  <si>
    <t>12.</t>
  </si>
  <si>
    <t>KOZIENICE</t>
  </si>
  <si>
    <t>13.</t>
  </si>
  <si>
    <t>SKÓRZEC</t>
  </si>
  <si>
    <t>14.</t>
  </si>
  <si>
    <t>HALINÓW</t>
  </si>
  <si>
    <t>15.</t>
  </si>
  <si>
    <t>TROSZYN</t>
  </si>
  <si>
    <t>16.</t>
  </si>
  <si>
    <t>17.</t>
  </si>
  <si>
    <t xml:space="preserve">PILAWA </t>
  </si>
  <si>
    <t>18.</t>
  </si>
  <si>
    <t>KOTUŃ</t>
  </si>
  <si>
    <t>19.</t>
  </si>
  <si>
    <t>OTWOCKI</t>
  </si>
  <si>
    <t>20.</t>
  </si>
  <si>
    <t>PIASECZYŃSKI</t>
  </si>
  <si>
    <t>21.</t>
  </si>
  <si>
    <t>NOWA SUCHA</t>
  </si>
  <si>
    <t>22.</t>
  </si>
  <si>
    <t>KLWÓW</t>
  </si>
  <si>
    <t>23.</t>
  </si>
  <si>
    <t>24.</t>
  </si>
  <si>
    <t>25.</t>
  </si>
  <si>
    <t>26.</t>
  </si>
  <si>
    <t>STARE BABICE</t>
  </si>
  <si>
    <t>27.</t>
  </si>
  <si>
    <t>GARWOLIN</t>
  </si>
  <si>
    <t>28.</t>
  </si>
  <si>
    <t>WIERZBICA</t>
  </si>
  <si>
    <t>29.</t>
  </si>
  <si>
    <t>30.</t>
  </si>
  <si>
    <t>ŁYSE</t>
  </si>
  <si>
    <t>31.</t>
  </si>
  <si>
    <t>32.</t>
  </si>
  <si>
    <t>GIELNIÓW</t>
  </si>
  <si>
    <t>33.</t>
  </si>
  <si>
    <t>IZABELIN</t>
  </si>
  <si>
    <t>34.</t>
  </si>
  <si>
    <t>MIŃSKI</t>
  </si>
  <si>
    <t>35.</t>
  </si>
  <si>
    <t>SIEDLCE</t>
  </si>
  <si>
    <t>36.</t>
  </si>
  <si>
    <t>ODRZYWÓŁ</t>
  </si>
  <si>
    <t>37.</t>
  </si>
  <si>
    <t>DOBRE</t>
  </si>
  <si>
    <t>38.</t>
  </si>
  <si>
    <t>39.</t>
  </si>
  <si>
    <t>WIŚNIEW</t>
  </si>
  <si>
    <t>40.</t>
  </si>
  <si>
    <t>MYSZYNIEC</t>
  </si>
  <si>
    <t>41.</t>
  </si>
  <si>
    <t>ZARĘBY KOŚCIELNE</t>
  </si>
  <si>
    <t>42.</t>
  </si>
  <si>
    <t>JAKUBÓW</t>
  </si>
  <si>
    <t>43.</t>
  </si>
  <si>
    <t>ŁOCHÓW</t>
  </si>
  <si>
    <t>44.</t>
  </si>
  <si>
    <t>WOŁOMIN</t>
  </si>
  <si>
    <t>45.</t>
  </si>
  <si>
    <t>WIENIAWA</t>
  </si>
  <si>
    <t>46.</t>
  </si>
  <si>
    <t>RUSINÓW</t>
  </si>
  <si>
    <t>47.</t>
  </si>
  <si>
    <t>POTWORÓW</t>
  </si>
  <si>
    <t>48.</t>
  </si>
  <si>
    <t>SZYDŁOWIECKI</t>
  </si>
  <si>
    <t>49.</t>
  </si>
  <si>
    <t>SEROCK</t>
  </si>
  <si>
    <t>50.</t>
  </si>
  <si>
    <t>51.</t>
  </si>
  <si>
    <t>52.</t>
  </si>
  <si>
    <t>SOCHACZEW</t>
  </si>
  <si>
    <t>53.</t>
  </si>
  <si>
    <t>CEGŁÓW</t>
  </si>
  <si>
    <t>54.</t>
  </si>
  <si>
    <t>RADZYMIN</t>
  </si>
  <si>
    <t>55.</t>
  </si>
  <si>
    <t>BIAŁOBRZESKI</t>
  </si>
  <si>
    <t>56.</t>
  </si>
  <si>
    <t>PRZYSUCHA</t>
  </si>
  <si>
    <t>57.</t>
  </si>
  <si>
    <t>RZECZNIÓW</t>
  </si>
  <si>
    <t>58.</t>
  </si>
  <si>
    <t>ZIELONKA</t>
  </si>
  <si>
    <t>59.</t>
  </si>
  <si>
    <t>60.</t>
  </si>
  <si>
    <t>PRAŻMÓW</t>
  </si>
  <si>
    <t>61.</t>
  </si>
  <si>
    <t>PRZYŁĘK</t>
  </si>
  <si>
    <t>62.</t>
  </si>
  <si>
    <t>JABŁONNA</t>
  </si>
  <si>
    <t>63.</t>
  </si>
  <si>
    <t>64.</t>
  </si>
  <si>
    <t>MICHAŁOWICE</t>
  </si>
  <si>
    <t>65.</t>
  </si>
  <si>
    <t>WIĄZOWNA</t>
  </si>
  <si>
    <t>66.</t>
  </si>
  <si>
    <t>OPINOGÓRA</t>
  </si>
  <si>
    <t>67.</t>
  </si>
  <si>
    <t>68.</t>
  </si>
  <si>
    <t>KADZIDŁO</t>
  </si>
  <si>
    <t>69.</t>
  </si>
  <si>
    <t>KLEMBÓW</t>
  </si>
  <si>
    <t>70.</t>
  </si>
  <si>
    <t>71.</t>
  </si>
  <si>
    <t>MAŁKINIA GÓRNA</t>
  </si>
  <si>
    <t>72.</t>
  </si>
  <si>
    <t>WOŁOMIŃSKI</t>
  </si>
  <si>
    <t>73.</t>
  </si>
  <si>
    <t>LELIS</t>
  </si>
  <si>
    <t>74.</t>
  </si>
  <si>
    <t>SIENNICA</t>
  </si>
  <si>
    <t>75.</t>
  </si>
  <si>
    <t>GOWOROWO</t>
  </si>
  <si>
    <t>76.</t>
  </si>
  <si>
    <t>ZBUCZYN</t>
  </si>
  <si>
    <t>77.</t>
  </si>
  <si>
    <t>78.</t>
  </si>
  <si>
    <t>KAŁUSZYN</t>
  </si>
  <si>
    <t>79.</t>
  </si>
  <si>
    <t>OŻARÓW MAZOWIECKI</t>
  </si>
  <si>
    <t>80.</t>
  </si>
  <si>
    <t>STERDYŃ</t>
  </si>
  <si>
    <t>81.</t>
  </si>
  <si>
    <t>82.</t>
  </si>
  <si>
    <t>STARA KORNICA</t>
  </si>
  <si>
    <t>83.</t>
  </si>
  <si>
    <t>ŻYRARDÓW</t>
  </si>
  <si>
    <t>84.</t>
  </si>
  <si>
    <t>BARANÓW</t>
  </si>
  <si>
    <t>85.</t>
  </si>
  <si>
    <t>MROZY</t>
  </si>
  <si>
    <t>86.</t>
  </si>
  <si>
    <t>BORKOWICE</t>
  </si>
  <si>
    <t>87.</t>
  </si>
  <si>
    <t>JABŁONNA LACKA</t>
  </si>
  <si>
    <t>88.</t>
  </si>
  <si>
    <t>TERESIN</t>
  </si>
  <si>
    <t>89.</t>
  </si>
  <si>
    <t>WODYNIE</t>
  </si>
  <si>
    <t>90.</t>
  </si>
  <si>
    <t>MŁODZIESZYN</t>
  </si>
  <si>
    <t>91.</t>
  </si>
  <si>
    <t>NADARZYN</t>
  </si>
  <si>
    <t>92.</t>
  </si>
  <si>
    <t>WILGA</t>
  </si>
  <si>
    <t>93.</t>
  </si>
  <si>
    <t>CZARNIA</t>
  </si>
  <si>
    <t>94.</t>
  </si>
  <si>
    <t>MAGNUSZEW</t>
  </si>
  <si>
    <t>95.</t>
  </si>
  <si>
    <t>OLSZEWO-BORKI</t>
  </si>
  <si>
    <t>96.</t>
  </si>
  <si>
    <t>KONSTANCIN JEZIORNA</t>
  </si>
  <si>
    <t>97.</t>
  </si>
  <si>
    <t>GRODZISK MAZOWIECKI</t>
  </si>
  <si>
    <t>98.</t>
  </si>
  <si>
    <t>L.p.</t>
  </si>
  <si>
    <t>kwota wnioskowana do MRiPS</t>
  </si>
  <si>
    <t>*koszt obsługi Wojewody</t>
  </si>
  <si>
    <t>*zadanie JST</t>
  </si>
  <si>
    <t>*koszt obsługi JST</t>
  </si>
  <si>
    <t>Kwota otrzymana z MRiPS</t>
  </si>
  <si>
    <t xml:space="preserve">PNIEWY </t>
  </si>
  <si>
    <t>Typ gminy/powiatu</t>
  </si>
  <si>
    <t>RADOM</t>
  </si>
  <si>
    <t>RADZANÓW</t>
  </si>
  <si>
    <t>LEGIONOWO</t>
  </si>
  <si>
    <t>BIAŁOBRZEGI</t>
  </si>
  <si>
    <t>WARSZAWA</t>
  </si>
  <si>
    <t>MIŃSK MAZOWIECKI</t>
  </si>
  <si>
    <t>MARKI</t>
  </si>
  <si>
    <t>SULEJÓWEK</t>
  </si>
  <si>
    <t>SOKOŁÓW PODLASKI</t>
  </si>
  <si>
    <t>OTWOCK</t>
  </si>
  <si>
    <t>GOSTYNIN</t>
  </si>
  <si>
    <t>MŁAWA</t>
  </si>
  <si>
    <t>ZĄBKI</t>
  </si>
  <si>
    <t>PŁOCK</t>
  </si>
  <si>
    <t>PIASECZNO</t>
  </si>
  <si>
    <t>PRZASNYSZ</t>
  </si>
  <si>
    <t>OSTROŁĘKA</t>
  </si>
  <si>
    <t>KOBYŁKA</t>
  </si>
  <si>
    <t>gmina wiejska</t>
  </si>
  <si>
    <t>gmina miejsko-wiejska</t>
  </si>
  <si>
    <t>powiat</t>
  </si>
  <si>
    <t>gmina miejska</t>
  </si>
  <si>
    <t>miasto na prawach powiatu</t>
  </si>
  <si>
    <t>Kwota</t>
  </si>
  <si>
    <t>Lista podmiotów wraz z kwotą rekomendowaną w ramach Programu
 "Opieka wytchnieniowa" - edycja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</si>
</sst>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z_ł_-;\-* #,##0.00\ _z_ł_-;_-* &quot;-&quot;??\ _z_ł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0" fillId="0" borderId="0" xfId="0" applyNumberFormat="1"/>
    <xf numFmtId="4" fontId="3" fillId="2" borderId="1" xfId="0" applyNumberFormat="1" applyFont="1" applyFill="1" applyBorder="1" applyAlignment="1">
      <alignment horizontal="center"/>
    </xf>
    <xf numFmtId="4" fontId="3" fillId="3" borderId="0" xfId="0" applyNumberFormat="1" applyFont="1" applyFill="1"/>
    <xf numFmtId="0" fontId="0" fillId="0" borderId="0" xfId="0" applyFill="1"/>
    <xf numFmtId="4" fontId="3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/>
    <xf numFmtId="4" fontId="6" fillId="0" borderId="1" xfId="0" applyNumberFormat="1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/>
    <xf numFmtId="4" fontId="6" fillId="0" borderId="3" xfId="0" applyNumberFormat="1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0" fillId="0" borderId="0" xfId="0" applyBorder="1"/>
    <xf numFmtId="0" fontId="6" fillId="0" borderId="0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</cellXfs>
  <cellStyles count="6">
    <cellStyle name="Dziesiętny 2" xfId="2"/>
    <cellStyle name="Dziesiętny 3" xfId="4"/>
    <cellStyle name="Normalny" xfId="0" builtinId="0"/>
    <cellStyle name="Normalny 2" xfId="1"/>
    <cellStyle name="Normalny 3" xfId="3"/>
    <cellStyle name="Procentowy 2" xfId="5"/>
  </cellStyles>
  <dxfs count="0"/>
  <tableStyles count="0" defaultTableStyle="TableStyleMedium2" defaultPivotStyle="PivotStyleLight16"/>
  <colors>
    <mruColors>
      <color rgb="FFFFCCCC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tabSelected="1" zoomScaleNormal="100" workbookViewId="0">
      <selection sqref="A1:D1"/>
    </sheetView>
  </sheetViews>
  <sheetFormatPr defaultRowHeight="15" x14ac:dyDescent="0.25"/>
  <cols>
    <col min="1" max="1" width="6.7109375" style="2" customWidth="1"/>
    <col min="2" max="2" width="31" customWidth="1"/>
    <col min="3" max="3" width="25.7109375" customWidth="1"/>
    <col min="4" max="4" width="19.7109375" customWidth="1"/>
    <col min="5" max="5" width="14.85546875" customWidth="1"/>
  </cols>
  <sheetData>
    <row r="1" spans="1:9" ht="51.95" customHeight="1" x14ac:dyDescent="0.25">
      <c r="A1" s="35" t="s">
        <v>208</v>
      </c>
      <c r="B1" s="36"/>
      <c r="C1" s="36"/>
      <c r="D1" s="37"/>
      <c r="G1" s="32"/>
      <c r="H1" s="33"/>
      <c r="I1" s="32"/>
    </row>
    <row r="2" spans="1:9" ht="15" customHeight="1" x14ac:dyDescent="0.25">
      <c r="A2" s="40" t="s">
        <v>176</v>
      </c>
      <c r="B2" s="34" t="s">
        <v>0</v>
      </c>
      <c r="C2" s="38" t="s">
        <v>183</v>
      </c>
      <c r="D2" s="34" t="s">
        <v>207</v>
      </c>
    </row>
    <row r="3" spans="1:9" ht="22.5" customHeight="1" x14ac:dyDescent="0.25">
      <c r="A3" s="40"/>
      <c r="B3" s="34"/>
      <c r="C3" s="39"/>
      <c r="D3" s="34"/>
    </row>
    <row r="4" spans="1:9" s="6" customFormat="1" ht="31.5" customHeight="1" x14ac:dyDescent="0.25">
      <c r="A4" s="20" t="s">
        <v>1</v>
      </c>
      <c r="B4" s="21" t="s">
        <v>164</v>
      </c>
      <c r="C4" s="21" t="s">
        <v>202</v>
      </c>
      <c r="D4" s="22">
        <v>7344</v>
      </c>
    </row>
    <row r="5" spans="1:9" s="6" customFormat="1" ht="31.5" customHeight="1" x14ac:dyDescent="0.25">
      <c r="A5" s="19" t="s">
        <v>3</v>
      </c>
      <c r="B5" s="23" t="s">
        <v>17</v>
      </c>
      <c r="C5" s="23" t="s">
        <v>202</v>
      </c>
      <c r="D5" s="22">
        <v>8568</v>
      </c>
    </row>
    <row r="6" spans="1:9" s="6" customFormat="1" ht="31.5" customHeight="1" x14ac:dyDescent="0.25">
      <c r="A6" s="19" t="s">
        <v>5</v>
      </c>
      <c r="B6" s="23" t="s">
        <v>86</v>
      </c>
      <c r="C6" s="23" t="s">
        <v>203</v>
      </c>
      <c r="D6" s="22">
        <v>9792</v>
      </c>
    </row>
    <row r="7" spans="1:9" s="6" customFormat="1" ht="31.5" customHeight="1" x14ac:dyDescent="0.25">
      <c r="A7" s="19" t="s">
        <v>6</v>
      </c>
      <c r="B7" s="23" t="s">
        <v>11</v>
      </c>
      <c r="C7" s="23" t="s">
        <v>202</v>
      </c>
      <c r="D7" s="22">
        <v>5559.1864000000005</v>
      </c>
    </row>
    <row r="8" spans="1:9" s="6" customFormat="1" ht="31.5" customHeight="1" x14ac:dyDescent="0.25">
      <c r="A8" s="19" t="s">
        <v>7</v>
      </c>
      <c r="B8" s="23" t="s">
        <v>45</v>
      </c>
      <c r="C8" s="23" t="s">
        <v>202</v>
      </c>
      <c r="D8" s="22">
        <v>19584</v>
      </c>
    </row>
    <row r="9" spans="1:9" s="6" customFormat="1" ht="31.5" customHeight="1" x14ac:dyDescent="0.25">
      <c r="A9" s="19" t="s">
        <v>8</v>
      </c>
      <c r="B9" s="23" t="s">
        <v>63</v>
      </c>
      <c r="C9" s="23" t="s">
        <v>202</v>
      </c>
      <c r="D9" s="22">
        <v>19584</v>
      </c>
    </row>
    <row r="10" spans="1:9" s="6" customFormat="1" ht="31.5" customHeight="1" x14ac:dyDescent="0.25">
      <c r="A10" s="19" t="s">
        <v>10</v>
      </c>
      <c r="B10" s="23" t="s">
        <v>72</v>
      </c>
      <c r="C10" s="23" t="s">
        <v>202</v>
      </c>
      <c r="D10" s="22">
        <v>19584</v>
      </c>
    </row>
    <row r="11" spans="1:9" s="6" customFormat="1" ht="31.5" customHeight="1" x14ac:dyDescent="0.25">
      <c r="A11" s="19" t="s">
        <v>12</v>
      </c>
      <c r="B11" s="23" t="s">
        <v>154</v>
      </c>
      <c r="C11" s="23" t="s">
        <v>202</v>
      </c>
      <c r="D11" s="22">
        <v>3916.8</v>
      </c>
    </row>
    <row r="12" spans="1:9" s="6" customFormat="1" ht="31.5" customHeight="1" x14ac:dyDescent="0.25">
      <c r="A12" s="19" t="s">
        <v>13</v>
      </c>
      <c r="B12" s="23" t="s">
        <v>170</v>
      </c>
      <c r="C12" s="23" t="s">
        <v>202</v>
      </c>
      <c r="D12" s="22">
        <v>22032</v>
      </c>
    </row>
    <row r="13" spans="1:9" s="6" customFormat="1" ht="31.5" customHeight="1" x14ac:dyDescent="0.25">
      <c r="A13" s="19" t="s">
        <v>14</v>
      </c>
      <c r="B13" s="23" t="s">
        <v>84</v>
      </c>
      <c r="C13" s="23" t="s">
        <v>204</v>
      </c>
      <c r="D13" s="22">
        <v>24480</v>
      </c>
    </row>
    <row r="14" spans="1:9" s="6" customFormat="1" ht="31.5" customHeight="1" x14ac:dyDescent="0.25">
      <c r="A14" s="19" t="s">
        <v>16</v>
      </c>
      <c r="B14" s="23" t="s">
        <v>141</v>
      </c>
      <c r="C14" s="23" t="s">
        <v>202</v>
      </c>
      <c r="D14" s="22">
        <v>24480</v>
      </c>
    </row>
    <row r="15" spans="1:9" s="6" customFormat="1" ht="31.5" customHeight="1" x14ac:dyDescent="0.25">
      <c r="A15" s="19" t="s">
        <v>18</v>
      </c>
      <c r="B15" s="23" t="s">
        <v>124</v>
      </c>
      <c r="C15" s="23" t="s">
        <v>202</v>
      </c>
      <c r="D15" s="22">
        <v>28560</v>
      </c>
    </row>
    <row r="16" spans="1:9" s="6" customFormat="1" ht="31.5" customHeight="1" x14ac:dyDescent="0.25">
      <c r="A16" s="19" t="s">
        <v>20</v>
      </c>
      <c r="B16" s="23" t="s">
        <v>150</v>
      </c>
      <c r="C16" s="23" t="s">
        <v>203</v>
      </c>
      <c r="D16" s="22">
        <v>28800</v>
      </c>
    </row>
    <row r="17" spans="1:4" s="6" customFormat="1" ht="31.5" customHeight="1" x14ac:dyDescent="0.25">
      <c r="A17" s="19" t="s">
        <v>22</v>
      </c>
      <c r="B17" s="23" t="s">
        <v>201</v>
      </c>
      <c r="C17" s="23" t="s">
        <v>205</v>
      </c>
      <c r="D17" s="22">
        <v>5788.8</v>
      </c>
    </row>
    <row r="18" spans="1:4" s="6" customFormat="1" ht="31.5" customHeight="1" x14ac:dyDescent="0.25">
      <c r="A18" s="19" t="s">
        <v>24</v>
      </c>
      <c r="B18" s="23" t="s">
        <v>25</v>
      </c>
      <c r="C18" s="23" t="s">
        <v>202</v>
      </c>
      <c r="D18" s="22">
        <v>29376</v>
      </c>
    </row>
    <row r="19" spans="1:4" s="6" customFormat="1" ht="31.5" customHeight="1" x14ac:dyDescent="0.25">
      <c r="A19" s="19" t="s">
        <v>26</v>
      </c>
      <c r="B19" s="23" t="s">
        <v>59</v>
      </c>
      <c r="C19" s="23" t="s">
        <v>202</v>
      </c>
      <c r="D19" s="22">
        <v>29376</v>
      </c>
    </row>
    <row r="20" spans="1:4" s="6" customFormat="1" ht="31.5" customHeight="1" x14ac:dyDescent="0.25">
      <c r="A20" s="19" t="s">
        <v>27</v>
      </c>
      <c r="B20" s="23" t="s">
        <v>137</v>
      </c>
      <c r="C20" s="23" t="s">
        <v>203</v>
      </c>
      <c r="D20" s="22">
        <v>29376</v>
      </c>
    </row>
    <row r="21" spans="1:4" s="6" customFormat="1" ht="31.5" customHeight="1" x14ac:dyDescent="0.25">
      <c r="A21" s="19" t="s">
        <v>29</v>
      </c>
      <c r="B21" s="23" t="s">
        <v>158</v>
      </c>
      <c r="C21" s="23" t="s">
        <v>202</v>
      </c>
      <c r="D21" s="22">
        <v>29376</v>
      </c>
    </row>
    <row r="22" spans="1:4" s="6" customFormat="1" ht="31.5" customHeight="1" x14ac:dyDescent="0.25">
      <c r="A22" s="19" t="s">
        <v>31</v>
      </c>
      <c r="B22" s="23" t="s">
        <v>166</v>
      </c>
      <c r="C22" s="23" t="s">
        <v>202</v>
      </c>
      <c r="D22" s="22">
        <v>30630.6</v>
      </c>
    </row>
    <row r="23" spans="1:4" s="6" customFormat="1" ht="31.5" customHeight="1" x14ac:dyDescent="0.25">
      <c r="A23" s="19" t="s">
        <v>33</v>
      </c>
      <c r="B23" s="23" t="s">
        <v>109</v>
      </c>
      <c r="C23" s="23" t="s">
        <v>202</v>
      </c>
      <c r="D23" s="22">
        <v>32640</v>
      </c>
    </row>
    <row r="24" spans="1:4" s="6" customFormat="1" ht="31.5" customHeight="1" x14ac:dyDescent="0.25">
      <c r="A24" s="19" t="s">
        <v>35</v>
      </c>
      <c r="B24" s="23" t="s">
        <v>90</v>
      </c>
      <c r="C24" s="23" t="s">
        <v>202</v>
      </c>
      <c r="D24" s="22">
        <v>39168</v>
      </c>
    </row>
    <row r="25" spans="1:4" s="6" customFormat="1" ht="31.5" customHeight="1" x14ac:dyDescent="0.25">
      <c r="A25" s="19" t="s">
        <v>37</v>
      </c>
      <c r="B25" s="23" t="s">
        <v>92</v>
      </c>
      <c r="C25" s="23" t="s">
        <v>202</v>
      </c>
      <c r="D25" s="22">
        <v>39168</v>
      </c>
    </row>
    <row r="26" spans="1:4" s="6" customFormat="1" ht="31.5" customHeight="1" x14ac:dyDescent="0.25">
      <c r="A26" s="19" t="s">
        <v>39</v>
      </c>
      <c r="B26" s="23" t="s">
        <v>100</v>
      </c>
      <c r="C26" s="23" t="s">
        <v>202</v>
      </c>
      <c r="D26" s="22">
        <v>39168</v>
      </c>
    </row>
    <row r="27" spans="1:4" s="6" customFormat="1" ht="31.5" customHeight="1" x14ac:dyDescent="0.25">
      <c r="A27" s="19" t="s">
        <v>40</v>
      </c>
      <c r="B27" s="23" t="s">
        <v>102</v>
      </c>
      <c r="C27" s="23" t="s">
        <v>205</v>
      </c>
      <c r="D27" s="22">
        <v>12485.76</v>
      </c>
    </row>
    <row r="28" spans="1:4" s="6" customFormat="1" ht="31.5" customHeight="1" x14ac:dyDescent="0.25">
      <c r="A28" s="19" t="s">
        <v>41</v>
      </c>
      <c r="B28" s="23" t="s">
        <v>128</v>
      </c>
      <c r="C28" s="23" t="s">
        <v>202</v>
      </c>
      <c r="D28" s="22">
        <v>39168</v>
      </c>
    </row>
    <row r="29" spans="1:4" s="6" customFormat="1" ht="31.5" customHeight="1" x14ac:dyDescent="0.25">
      <c r="A29" s="19" t="s">
        <v>42</v>
      </c>
      <c r="B29" s="23" t="s">
        <v>148</v>
      </c>
      <c r="C29" s="23" t="s">
        <v>202</v>
      </c>
      <c r="D29" s="22">
        <v>39168</v>
      </c>
    </row>
    <row r="30" spans="1:4" s="6" customFormat="1" ht="31.5" customHeight="1" x14ac:dyDescent="0.25">
      <c r="A30" s="19" t="s">
        <v>44</v>
      </c>
      <c r="B30" s="23" t="s">
        <v>119</v>
      </c>
      <c r="C30" s="23" t="s">
        <v>202</v>
      </c>
      <c r="D30" s="22">
        <v>39412</v>
      </c>
    </row>
    <row r="31" spans="1:4" s="6" customFormat="1" ht="31.5" customHeight="1" x14ac:dyDescent="0.25">
      <c r="A31" s="19" t="s">
        <v>46</v>
      </c>
      <c r="B31" s="23" t="s">
        <v>162</v>
      </c>
      <c r="C31" s="23" t="s">
        <v>202</v>
      </c>
      <c r="D31" s="22">
        <v>40800</v>
      </c>
    </row>
    <row r="32" spans="1:4" s="6" customFormat="1" ht="31.5" customHeight="1" x14ac:dyDescent="0.25">
      <c r="A32" s="19" t="s">
        <v>48</v>
      </c>
      <c r="B32" s="23" t="s">
        <v>50</v>
      </c>
      <c r="C32" s="23" t="s">
        <v>202</v>
      </c>
      <c r="D32" s="22">
        <v>42007.68</v>
      </c>
    </row>
    <row r="33" spans="1:4" s="6" customFormat="1" ht="31.5" customHeight="1" x14ac:dyDescent="0.25">
      <c r="A33" s="19" t="s">
        <v>49</v>
      </c>
      <c r="B33" s="23" t="s">
        <v>70</v>
      </c>
      <c r="C33" s="23" t="s">
        <v>202</v>
      </c>
      <c r="D33" s="22">
        <v>45696</v>
      </c>
    </row>
    <row r="34" spans="1:4" s="6" customFormat="1" ht="31.5" customHeight="1" x14ac:dyDescent="0.25">
      <c r="A34" s="19" t="s">
        <v>51</v>
      </c>
      <c r="B34" s="23" t="s">
        <v>107</v>
      </c>
      <c r="C34" s="23" t="s">
        <v>202</v>
      </c>
      <c r="D34" s="22">
        <v>46512</v>
      </c>
    </row>
    <row r="35" spans="1:4" s="6" customFormat="1" ht="31.5" customHeight="1" x14ac:dyDescent="0.25">
      <c r="A35" s="19" t="s">
        <v>52</v>
      </c>
      <c r="B35" s="23" t="s">
        <v>9</v>
      </c>
      <c r="C35" s="23" t="s">
        <v>203</v>
      </c>
      <c r="D35" s="22">
        <v>48960</v>
      </c>
    </row>
    <row r="36" spans="1:4" s="6" customFormat="1" ht="31.5" customHeight="1" x14ac:dyDescent="0.25">
      <c r="A36" s="19" t="s">
        <v>54</v>
      </c>
      <c r="B36" s="23" t="s">
        <v>28</v>
      </c>
      <c r="C36" s="23" t="s">
        <v>203</v>
      </c>
      <c r="D36" s="22">
        <v>48960</v>
      </c>
    </row>
    <row r="37" spans="1:4" s="6" customFormat="1" ht="31.5" customHeight="1" x14ac:dyDescent="0.25">
      <c r="A37" s="19" t="s">
        <v>56</v>
      </c>
      <c r="B37" s="23" t="s">
        <v>168</v>
      </c>
      <c r="C37" s="23" t="s">
        <v>202</v>
      </c>
      <c r="D37" s="22">
        <v>48960</v>
      </c>
    </row>
    <row r="38" spans="1:4" s="6" customFormat="1" ht="31.5" customHeight="1" x14ac:dyDescent="0.25">
      <c r="A38" s="19" t="s">
        <v>58</v>
      </c>
      <c r="B38" s="23" t="s">
        <v>32</v>
      </c>
      <c r="C38" s="23" t="s">
        <v>204</v>
      </c>
      <c r="D38" s="22">
        <v>51000</v>
      </c>
    </row>
    <row r="39" spans="1:4" s="6" customFormat="1" ht="31.5" customHeight="1" x14ac:dyDescent="0.25">
      <c r="A39" s="19" t="s">
        <v>60</v>
      </c>
      <c r="B39" s="23" t="s">
        <v>2</v>
      </c>
      <c r="C39" s="23" t="s">
        <v>202</v>
      </c>
      <c r="D39" s="22">
        <v>10444.800000000001</v>
      </c>
    </row>
    <row r="40" spans="1:4" s="6" customFormat="1" ht="31.5" customHeight="1" x14ac:dyDescent="0.25">
      <c r="A40" s="19" t="s">
        <v>62</v>
      </c>
      <c r="B40" s="24" t="s">
        <v>200</v>
      </c>
      <c r="C40" s="24" t="s">
        <v>206</v>
      </c>
      <c r="D40" s="22">
        <v>56406</v>
      </c>
    </row>
    <row r="41" spans="1:4" s="6" customFormat="1" ht="31.5" customHeight="1" x14ac:dyDescent="0.25">
      <c r="A41" s="19" t="s">
        <v>64</v>
      </c>
      <c r="B41" s="24" t="s">
        <v>199</v>
      </c>
      <c r="C41" s="24" t="s">
        <v>205</v>
      </c>
      <c r="D41" s="22">
        <v>14277.39</v>
      </c>
    </row>
    <row r="42" spans="1:4" s="6" customFormat="1" ht="31.5" customHeight="1" x14ac:dyDescent="0.25">
      <c r="A42" s="19" t="s">
        <v>65</v>
      </c>
      <c r="B42" s="23" t="s">
        <v>66</v>
      </c>
      <c r="C42" s="23" t="s">
        <v>202</v>
      </c>
      <c r="D42" s="22">
        <v>58752</v>
      </c>
    </row>
    <row r="43" spans="1:4" s="6" customFormat="1" ht="31.5" customHeight="1" x14ac:dyDescent="0.25">
      <c r="A43" s="19" t="s">
        <v>67</v>
      </c>
      <c r="B43" s="23" t="s">
        <v>57</v>
      </c>
      <c r="C43" s="23" t="s">
        <v>204</v>
      </c>
      <c r="D43" s="22">
        <v>63240</v>
      </c>
    </row>
    <row r="44" spans="1:4" s="6" customFormat="1" ht="31.5" customHeight="1" x14ac:dyDescent="0.25">
      <c r="A44" s="19" t="s">
        <v>69</v>
      </c>
      <c r="B44" s="23" t="s">
        <v>121</v>
      </c>
      <c r="C44" s="23" t="s">
        <v>202</v>
      </c>
      <c r="D44" s="22">
        <v>65116.800000000003</v>
      </c>
    </row>
    <row r="45" spans="1:4" s="6" customFormat="1" ht="31.5" customHeight="1" x14ac:dyDescent="0.25">
      <c r="A45" s="19" t="s">
        <v>71</v>
      </c>
      <c r="B45" s="23" t="s">
        <v>134</v>
      </c>
      <c r="C45" s="23" t="s">
        <v>202</v>
      </c>
      <c r="D45" s="22">
        <v>48046.580400000006</v>
      </c>
    </row>
    <row r="46" spans="1:4" s="6" customFormat="1" ht="31.5" customHeight="1" x14ac:dyDescent="0.25">
      <c r="A46" s="19" t="s">
        <v>73</v>
      </c>
      <c r="B46" s="23" t="s">
        <v>144</v>
      </c>
      <c r="C46" s="23" t="s">
        <v>202</v>
      </c>
      <c r="D46" s="22">
        <v>68544</v>
      </c>
    </row>
    <row r="47" spans="1:4" s="6" customFormat="1" ht="31.5" customHeight="1" x14ac:dyDescent="0.25">
      <c r="A47" s="19" t="s">
        <v>75</v>
      </c>
      <c r="B47" s="24" t="s">
        <v>174</v>
      </c>
      <c r="C47" s="24" t="s">
        <v>203</v>
      </c>
      <c r="D47" s="22">
        <v>73400</v>
      </c>
    </row>
    <row r="48" spans="1:4" s="6" customFormat="1" ht="31.5" customHeight="1" x14ac:dyDescent="0.25">
      <c r="A48" s="19" t="s">
        <v>77</v>
      </c>
      <c r="B48" s="23" t="s">
        <v>132</v>
      </c>
      <c r="C48" s="23" t="s">
        <v>202</v>
      </c>
      <c r="D48" s="22">
        <v>73440</v>
      </c>
    </row>
    <row r="49" spans="1:4" s="6" customFormat="1" ht="31.5" customHeight="1" x14ac:dyDescent="0.25">
      <c r="A49" s="19" t="s">
        <v>79</v>
      </c>
      <c r="B49" s="24" t="s">
        <v>198</v>
      </c>
      <c r="C49" s="24" t="s">
        <v>203</v>
      </c>
      <c r="D49" s="22">
        <v>14688</v>
      </c>
    </row>
    <row r="50" spans="1:4" s="6" customFormat="1" ht="31.5" customHeight="1" x14ac:dyDescent="0.25">
      <c r="A50" s="19" t="s">
        <v>81</v>
      </c>
      <c r="B50" s="23" t="s">
        <v>114</v>
      </c>
      <c r="C50" s="23" t="s">
        <v>202</v>
      </c>
      <c r="D50" s="22">
        <v>84456</v>
      </c>
    </row>
    <row r="51" spans="1:4" s="6" customFormat="1" ht="31.5" customHeight="1" x14ac:dyDescent="0.25">
      <c r="A51" s="19" t="s">
        <v>83</v>
      </c>
      <c r="B51" s="24" t="s">
        <v>172</v>
      </c>
      <c r="C51" s="24" t="s">
        <v>203</v>
      </c>
      <c r="D51" s="22">
        <v>93024</v>
      </c>
    </row>
    <row r="52" spans="1:4" s="6" customFormat="1" ht="31.5" customHeight="1" x14ac:dyDescent="0.25">
      <c r="A52" s="19" t="s">
        <v>85</v>
      </c>
      <c r="B52" s="23" t="s">
        <v>4</v>
      </c>
      <c r="C52" s="23" t="s">
        <v>203</v>
      </c>
      <c r="D52" s="22">
        <v>97920</v>
      </c>
    </row>
    <row r="53" spans="1:4" s="6" customFormat="1" ht="31.5" customHeight="1" x14ac:dyDescent="0.25">
      <c r="A53" s="19" t="s">
        <v>87</v>
      </c>
      <c r="B53" s="23" t="s">
        <v>197</v>
      </c>
      <c r="C53" s="24" t="s">
        <v>206</v>
      </c>
      <c r="D53" s="22">
        <v>97920</v>
      </c>
    </row>
    <row r="54" spans="1:4" s="6" customFormat="1" ht="31.5" customHeight="1" x14ac:dyDescent="0.25">
      <c r="A54" s="19" t="s">
        <v>88</v>
      </c>
      <c r="B54" s="23" t="s">
        <v>36</v>
      </c>
      <c r="C54" s="23" t="s">
        <v>202</v>
      </c>
      <c r="D54" s="22">
        <v>97920</v>
      </c>
    </row>
    <row r="55" spans="1:4" s="6" customFormat="1" ht="31.5" customHeight="1" x14ac:dyDescent="0.25">
      <c r="A55" s="19" t="s">
        <v>89</v>
      </c>
      <c r="B55" s="24" t="s">
        <v>90</v>
      </c>
      <c r="C55" s="24" t="s">
        <v>205</v>
      </c>
      <c r="D55" s="22">
        <v>97920</v>
      </c>
    </row>
    <row r="56" spans="1:4" s="6" customFormat="1" ht="31.5" customHeight="1" x14ac:dyDescent="0.25">
      <c r="A56" s="19" t="s">
        <v>91</v>
      </c>
      <c r="B56" s="23" t="s">
        <v>55</v>
      </c>
      <c r="C56" s="23" t="s">
        <v>202</v>
      </c>
      <c r="D56" s="22">
        <v>97920</v>
      </c>
    </row>
    <row r="57" spans="1:4" s="6" customFormat="1" ht="31.5" customHeight="1" x14ac:dyDescent="0.25">
      <c r="A57" s="19" t="s">
        <v>93</v>
      </c>
      <c r="B57" s="23" t="s">
        <v>105</v>
      </c>
      <c r="C57" s="23" t="s">
        <v>202</v>
      </c>
      <c r="D57" s="22">
        <v>97920</v>
      </c>
    </row>
    <row r="58" spans="1:4" s="6" customFormat="1" ht="31.5" customHeight="1" x14ac:dyDescent="0.25">
      <c r="A58" s="19" t="s">
        <v>95</v>
      </c>
      <c r="B58" s="23" t="s">
        <v>156</v>
      </c>
      <c r="C58" s="23" t="s">
        <v>202</v>
      </c>
      <c r="D58" s="22">
        <v>97920</v>
      </c>
    </row>
    <row r="59" spans="1:4" s="6" customFormat="1" ht="31.5" customHeight="1" x14ac:dyDescent="0.25">
      <c r="A59" s="19" t="s">
        <v>97</v>
      </c>
      <c r="B59" s="23" t="s">
        <v>160</v>
      </c>
      <c r="C59" s="23" t="s">
        <v>202</v>
      </c>
      <c r="D59" s="22">
        <v>97920</v>
      </c>
    </row>
    <row r="60" spans="1:4" s="6" customFormat="1" ht="31.5" customHeight="1" x14ac:dyDescent="0.25">
      <c r="A60" s="25" t="s">
        <v>99</v>
      </c>
      <c r="B60" s="26" t="s">
        <v>112</v>
      </c>
      <c r="C60" s="26" t="s">
        <v>202</v>
      </c>
      <c r="D60" s="27">
        <v>80633.279999999999</v>
      </c>
    </row>
    <row r="61" spans="1:4" s="6" customFormat="1" ht="31.5" customHeight="1" x14ac:dyDescent="0.25">
      <c r="A61" s="28" t="s">
        <v>101</v>
      </c>
      <c r="B61" s="29" t="s">
        <v>126</v>
      </c>
      <c r="C61" s="29" t="s">
        <v>204</v>
      </c>
      <c r="D61" s="22">
        <v>89815.582200000004</v>
      </c>
    </row>
    <row r="62" spans="1:4" s="6" customFormat="1" ht="31.5" customHeight="1" x14ac:dyDescent="0.25">
      <c r="A62" s="28" t="s">
        <v>103</v>
      </c>
      <c r="B62" s="29" t="s">
        <v>146</v>
      </c>
      <c r="C62" s="29" t="s">
        <v>205</v>
      </c>
      <c r="D62" s="22">
        <v>32680.799999999999</v>
      </c>
    </row>
    <row r="63" spans="1:4" s="6" customFormat="1" ht="31.5" customHeight="1" x14ac:dyDescent="0.25">
      <c r="A63" s="28" t="s">
        <v>104</v>
      </c>
      <c r="B63" s="29" t="s">
        <v>96</v>
      </c>
      <c r="C63" s="29" t="s">
        <v>204</v>
      </c>
      <c r="D63" s="22">
        <v>112200</v>
      </c>
    </row>
    <row r="64" spans="1:4" s="6" customFormat="1" ht="31.5" customHeight="1" x14ac:dyDescent="0.25">
      <c r="A64" s="28" t="s">
        <v>106</v>
      </c>
      <c r="B64" s="29" t="s">
        <v>196</v>
      </c>
      <c r="C64" s="29" t="s">
        <v>205</v>
      </c>
      <c r="D64" s="22">
        <v>60506.654399999999</v>
      </c>
    </row>
    <row r="65" spans="1:4" s="6" customFormat="1" ht="31.5" customHeight="1" x14ac:dyDescent="0.25">
      <c r="A65" s="28" t="s">
        <v>108</v>
      </c>
      <c r="B65" s="29" t="s">
        <v>76</v>
      </c>
      <c r="C65" s="29" t="s">
        <v>203</v>
      </c>
      <c r="D65" s="22">
        <v>35251.199999999997</v>
      </c>
    </row>
    <row r="66" spans="1:4" s="6" customFormat="1" ht="31.5" customHeight="1" x14ac:dyDescent="0.25">
      <c r="A66" s="28" t="s">
        <v>110</v>
      </c>
      <c r="B66" s="29" t="s">
        <v>195</v>
      </c>
      <c r="C66" s="29" t="s">
        <v>205</v>
      </c>
      <c r="D66" s="22">
        <v>29376</v>
      </c>
    </row>
    <row r="67" spans="1:4" s="6" customFormat="1" ht="31.5" customHeight="1" x14ac:dyDescent="0.25">
      <c r="A67" s="28" t="s">
        <v>111</v>
      </c>
      <c r="B67" s="29" t="s">
        <v>47</v>
      </c>
      <c r="C67" s="29" t="s">
        <v>202</v>
      </c>
      <c r="D67" s="22">
        <v>51553.881000000001</v>
      </c>
    </row>
    <row r="68" spans="1:4" s="6" customFormat="1" ht="31.5" customHeight="1" x14ac:dyDescent="0.25">
      <c r="A68" s="28" t="s">
        <v>113</v>
      </c>
      <c r="B68" s="29" t="s">
        <v>116</v>
      </c>
      <c r="C68" s="29" t="s">
        <v>202</v>
      </c>
      <c r="D68" s="22">
        <v>36720</v>
      </c>
    </row>
    <row r="69" spans="1:4" s="6" customFormat="1" ht="31.5" customHeight="1" x14ac:dyDescent="0.25">
      <c r="A69" s="28" t="s">
        <v>115</v>
      </c>
      <c r="B69" s="30" t="s">
        <v>194</v>
      </c>
      <c r="C69" s="30" t="s">
        <v>205</v>
      </c>
      <c r="D69" s="22">
        <v>37209.599999999999</v>
      </c>
    </row>
    <row r="70" spans="1:4" s="6" customFormat="1" ht="31.5" customHeight="1" x14ac:dyDescent="0.25">
      <c r="A70" s="28" t="s">
        <v>117</v>
      </c>
      <c r="B70" s="29" t="s">
        <v>130</v>
      </c>
      <c r="C70" s="29" t="s">
        <v>202</v>
      </c>
      <c r="D70" s="22">
        <v>39174.119999999995</v>
      </c>
    </row>
    <row r="71" spans="1:4" s="6" customFormat="1" ht="31.5" customHeight="1" x14ac:dyDescent="0.25">
      <c r="A71" s="28" t="s">
        <v>118</v>
      </c>
      <c r="B71" s="29" t="s">
        <v>74</v>
      </c>
      <c r="C71" s="29" t="s">
        <v>203</v>
      </c>
      <c r="D71" s="22">
        <v>41126.400000000001</v>
      </c>
    </row>
    <row r="72" spans="1:4" s="6" customFormat="1" ht="31.5" customHeight="1" x14ac:dyDescent="0.25">
      <c r="A72" s="28" t="s">
        <v>120</v>
      </c>
      <c r="B72" s="29" t="s">
        <v>34</v>
      </c>
      <c r="C72" s="29" t="s">
        <v>204</v>
      </c>
      <c r="D72" s="22">
        <v>35700</v>
      </c>
    </row>
    <row r="73" spans="1:4" s="6" customFormat="1" ht="31.5" customHeight="1" x14ac:dyDescent="0.25">
      <c r="A73" s="28" t="s">
        <v>122</v>
      </c>
      <c r="B73" s="29" t="s">
        <v>193</v>
      </c>
      <c r="C73" s="29" t="s">
        <v>205</v>
      </c>
      <c r="D73" s="22">
        <v>38556</v>
      </c>
    </row>
    <row r="74" spans="1:4" s="6" customFormat="1" ht="31.5" customHeight="1" x14ac:dyDescent="0.25">
      <c r="A74" s="28" t="s">
        <v>123</v>
      </c>
      <c r="B74" s="29" t="s">
        <v>15</v>
      </c>
      <c r="C74" s="29" t="s">
        <v>204</v>
      </c>
      <c r="D74" s="22">
        <v>163200</v>
      </c>
    </row>
    <row r="75" spans="1:4" s="6" customFormat="1" ht="31.5" customHeight="1" x14ac:dyDescent="0.25">
      <c r="A75" s="28" t="s">
        <v>125</v>
      </c>
      <c r="B75" s="31" t="s">
        <v>192</v>
      </c>
      <c r="C75" s="31" t="s">
        <v>205</v>
      </c>
      <c r="D75" s="22">
        <v>51408</v>
      </c>
    </row>
    <row r="76" spans="1:4" s="6" customFormat="1" ht="31.5" customHeight="1" x14ac:dyDescent="0.25">
      <c r="A76" s="28" t="s">
        <v>127</v>
      </c>
      <c r="B76" s="29" t="s">
        <v>68</v>
      </c>
      <c r="C76" s="29" t="s">
        <v>203</v>
      </c>
      <c r="D76" s="22">
        <v>66122.3</v>
      </c>
    </row>
    <row r="77" spans="1:4" s="6" customFormat="1" ht="31.5" customHeight="1" x14ac:dyDescent="0.25">
      <c r="A77" s="28" t="s">
        <v>129</v>
      </c>
      <c r="B77" s="29" t="s">
        <v>152</v>
      </c>
      <c r="C77" s="29" t="s">
        <v>202</v>
      </c>
      <c r="D77" s="22">
        <v>51677.279999999999</v>
      </c>
    </row>
    <row r="78" spans="1:4" s="6" customFormat="1" ht="31.5" customHeight="1" x14ac:dyDescent="0.25">
      <c r="A78" s="28" t="s">
        <v>131</v>
      </c>
      <c r="B78" s="29" t="s">
        <v>23</v>
      </c>
      <c r="C78" s="29" t="s">
        <v>203</v>
      </c>
      <c r="D78" s="22">
        <v>72621.895600000003</v>
      </c>
    </row>
    <row r="79" spans="1:4" s="6" customFormat="1" ht="31.5" customHeight="1" x14ac:dyDescent="0.25">
      <c r="A79" s="28" t="s">
        <v>133</v>
      </c>
      <c r="B79" s="30" t="s">
        <v>139</v>
      </c>
      <c r="C79" s="30" t="s">
        <v>203</v>
      </c>
      <c r="D79" s="22">
        <v>35251.200000000004</v>
      </c>
    </row>
    <row r="80" spans="1:4" s="6" customFormat="1" ht="31.5" customHeight="1" x14ac:dyDescent="0.25">
      <c r="A80" s="28" t="s">
        <v>135</v>
      </c>
      <c r="B80" s="29" t="s">
        <v>43</v>
      </c>
      <c r="C80" s="29" t="s">
        <v>202</v>
      </c>
      <c r="D80" s="22">
        <v>48960</v>
      </c>
    </row>
    <row r="81" spans="1:4" s="6" customFormat="1" ht="31.5" customHeight="1" x14ac:dyDescent="0.25">
      <c r="A81" s="28" t="s">
        <v>136</v>
      </c>
      <c r="B81" s="30" t="s">
        <v>191</v>
      </c>
      <c r="C81" s="30" t="s">
        <v>205</v>
      </c>
      <c r="D81" s="22">
        <v>166446.72</v>
      </c>
    </row>
    <row r="82" spans="1:4" s="6" customFormat="1" ht="31.5" customHeight="1" x14ac:dyDescent="0.25">
      <c r="A82" s="28" t="s">
        <v>138</v>
      </c>
      <c r="B82" s="30" t="s">
        <v>182</v>
      </c>
      <c r="C82" s="30" t="s">
        <v>202</v>
      </c>
      <c r="D82" s="22">
        <v>139886.1312</v>
      </c>
    </row>
    <row r="83" spans="1:4" s="6" customFormat="1" ht="31.5" customHeight="1" x14ac:dyDescent="0.25">
      <c r="A83" s="28" t="s">
        <v>140</v>
      </c>
      <c r="B83" s="29" t="s">
        <v>21</v>
      </c>
      <c r="C83" s="29" t="s">
        <v>202</v>
      </c>
      <c r="D83" s="22">
        <v>64627.199999999997</v>
      </c>
    </row>
    <row r="84" spans="1:4" s="6" customFormat="1" ht="31.5" customHeight="1" x14ac:dyDescent="0.25">
      <c r="A84" s="28" t="s">
        <v>142</v>
      </c>
      <c r="B84" s="29" t="s">
        <v>78</v>
      </c>
      <c r="C84" s="29" t="s">
        <v>202</v>
      </c>
      <c r="D84" s="22">
        <v>66096</v>
      </c>
    </row>
    <row r="85" spans="1:4" s="6" customFormat="1" ht="31.5" customHeight="1" x14ac:dyDescent="0.25">
      <c r="A85" s="28" t="s">
        <v>143</v>
      </c>
      <c r="B85" s="29" t="s">
        <v>190</v>
      </c>
      <c r="C85" s="29" t="s">
        <v>205</v>
      </c>
      <c r="D85" s="22">
        <v>66463.199999999997</v>
      </c>
    </row>
    <row r="86" spans="1:4" s="6" customFormat="1" ht="31.5" customHeight="1" x14ac:dyDescent="0.25">
      <c r="A86" s="28" t="s">
        <v>145</v>
      </c>
      <c r="B86" s="29" t="s">
        <v>80</v>
      </c>
      <c r="C86" s="29" t="s">
        <v>202</v>
      </c>
      <c r="D86" s="22">
        <v>238680</v>
      </c>
    </row>
    <row r="87" spans="1:4" s="6" customFormat="1" ht="31.5" customHeight="1" x14ac:dyDescent="0.25">
      <c r="A87" s="28" t="s">
        <v>147</v>
      </c>
      <c r="B87" s="29" t="s">
        <v>30</v>
      </c>
      <c r="C87" s="29" t="s">
        <v>202</v>
      </c>
      <c r="D87" s="22">
        <v>240446.65460000001</v>
      </c>
    </row>
    <row r="88" spans="1:4" s="6" customFormat="1" ht="31.5" customHeight="1" x14ac:dyDescent="0.25">
      <c r="A88" s="28" t="s">
        <v>149</v>
      </c>
      <c r="B88" s="31" t="s">
        <v>189</v>
      </c>
      <c r="C88" s="31" t="s">
        <v>205</v>
      </c>
      <c r="D88" s="22">
        <v>54162</v>
      </c>
    </row>
    <row r="89" spans="1:4" s="6" customFormat="1" ht="31.5" customHeight="1" x14ac:dyDescent="0.25">
      <c r="A89" s="28" t="s">
        <v>151</v>
      </c>
      <c r="B89" s="29" t="s">
        <v>19</v>
      </c>
      <c r="C89" s="29" t="s">
        <v>203</v>
      </c>
      <c r="D89" s="22">
        <v>206524.79999999999</v>
      </c>
    </row>
    <row r="90" spans="1:4" s="6" customFormat="1" ht="31.5" customHeight="1" x14ac:dyDescent="0.25">
      <c r="A90" s="28" t="s">
        <v>153</v>
      </c>
      <c r="B90" s="29" t="s">
        <v>53</v>
      </c>
      <c r="C90" s="29" t="s">
        <v>202</v>
      </c>
      <c r="D90" s="22">
        <v>343649.08799999999</v>
      </c>
    </row>
    <row r="91" spans="1:4" s="6" customFormat="1" ht="31.5" customHeight="1" x14ac:dyDescent="0.25">
      <c r="A91" s="28" t="s">
        <v>155</v>
      </c>
      <c r="B91" s="29" t="s">
        <v>82</v>
      </c>
      <c r="C91" s="29" t="s">
        <v>202</v>
      </c>
      <c r="D91" s="22">
        <v>93636</v>
      </c>
    </row>
    <row r="92" spans="1:4" s="6" customFormat="1" ht="31.5" customHeight="1" x14ac:dyDescent="0.25">
      <c r="A92" s="28" t="s">
        <v>157</v>
      </c>
      <c r="B92" s="30" t="s">
        <v>187</v>
      </c>
      <c r="C92" s="30" t="s">
        <v>203</v>
      </c>
      <c r="D92" s="22">
        <v>105753.59999999999</v>
      </c>
    </row>
    <row r="93" spans="1:4" s="6" customFormat="1" ht="31.5" customHeight="1" x14ac:dyDescent="0.25">
      <c r="A93" s="28" t="s">
        <v>159</v>
      </c>
      <c r="B93" s="29" t="s">
        <v>61</v>
      </c>
      <c r="C93" s="29" t="s">
        <v>202</v>
      </c>
      <c r="D93" s="22">
        <v>115300.8</v>
      </c>
    </row>
    <row r="94" spans="1:4" s="6" customFormat="1" ht="31.5" customHeight="1" x14ac:dyDescent="0.25">
      <c r="A94" s="28" t="s">
        <v>161</v>
      </c>
      <c r="B94" s="29" t="s">
        <v>38</v>
      </c>
      <c r="C94" s="29" t="s">
        <v>202</v>
      </c>
      <c r="D94" s="22">
        <v>362154.08779999998</v>
      </c>
    </row>
    <row r="95" spans="1:4" s="6" customFormat="1" ht="31.5" customHeight="1" x14ac:dyDescent="0.25">
      <c r="A95" s="28" t="s">
        <v>163</v>
      </c>
      <c r="B95" s="30" t="s">
        <v>186</v>
      </c>
      <c r="C95" s="30" t="s">
        <v>205</v>
      </c>
      <c r="D95" s="22">
        <v>129254.39999999999</v>
      </c>
    </row>
    <row r="96" spans="1:4" s="6" customFormat="1" ht="31.5" customHeight="1" x14ac:dyDescent="0.25">
      <c r="A96" s="28" t="s">
        <v>165</v>
      </c>
      <c r="B96" s="29" t="s">
        <v>94</v>
      </c>
      <c r="C96" s="29" t="s">
        <v>203</v>
      </c>
      <c r="D96" s="22">
        <v>87070.85</v>
      </c>
    </row>
    <row r="97" spans="1:4" s="6" customFormat="1" ht="31.5" customHeight="1" x14ac:dyDescent="0.25">
      <c r="A97" s="28" t="s">
        <v>167</v>
      </c>
      <c r="B97" s="29" t="s">
        <v>98</v>
      </c>
      <c r="C97" s="29" t="s">
        <v>203</v>
      </c>
      <c r="D97" s="22">
        <v>225525.08160000003</v>
      </c>
    </row>
    <row r="98" spans="1:4" s="6" customFormat="1" ht="31.5" customHeight="1" x14ac:dyDescent="0.25">
      <c r="A98" s="28" t="s">
        <v>169</v>
      </c>
      <c r="B98" s="30" t="s">
        <v>185</v>
      </c>
      <c r="C98" s="30" t="s">
        <v>202</v>
      </c>
      <c r="D98" s="22">
        <v>352836.14720000001</v>
      </c>
    </row>
    <row r="99" spans="1:4" s="6" customFormat="1" ht="31.5" customHeight="1" x14ac:dyDescent="0.25">
      <c r="A99" s="28" t="s">
        <v>171</v>
      </c>
      <c r="B99" s="29" t="s">
        <v>184</v>
      </c>
      <c r="C99" s="30" t="s">
        <v>206</v>
      </c>
      <c r="D99" s="22">
        <v>140760</v>
      </c>
    </row>
    <row r="100" spans="1:4" s="6" customFormat="1" ht="31.5" customHeight="1" x14ac:dyDescent="0.25">
      <c r="A100" s="28" t="s">
        <v>173</v>
      </c>
      <c r="B100" s="29" t="s">
        <v>59</v>
      </c>
      <c r="C100" s="30" t="s">
        <v>206</v>
      </c>
      <c r="D100" s="22">
        <v>123868.8</v>
      </c>
    </row>
    <row r="101" spans="1:4" s="6" customFormat="1" ht="31.5" customHeight="1" x14ac:dyDescent="0.25">
      <c r="A101" s="28" t="s">
        <v>175</v>
      </c>
      <c r="B101" s="31" t="s">
        <v>188</v>
      </c>
      <c r="C101" s="30" t="s">
        <v>206</v>
      </c>
      <c r="D101" s="22">
        <v>530400</v>
      </c>
    </row>
    <row r="102" spans="1:4" s="6" customFormat="1" ht="19.5" customHeight="1" x14ac:dyDescent="0.25">
      <c r="A102" s="16"/>
      <c r="B102" s="17"/>
      <c r="C102" s="17"/>
    </row>
    <row r="103" spans="1:4" ht="15.75" x14ac:dyDescent="0.25">
      <c r="A103" s="15"/>
      <c r="B103" s="14"/>
      <c r="C103" s="14"/>
    </row>
    <row r="104" spans="1:4" s="6" customFormat="1" ht="19.5" customHeight="1" x14ac:dyDescent="0.25">
      <c r="A104" s="16"/>
      <c r="B104" s="18"/>
      <c r="C104" s="18"/>
    </row>
  </sheetData>
  <mergeCells count="5">
    <mergeCell ref="D2:D3"/>
    <mergeCell ref="A1:D1"/>
    <mergeCell ref="B2:B3"/>
    <mergeCell ref="C2:C3"/>
    <mergeCell ref="A2:A3"/>
  </mergeCells>
  <pageMargins left="0.70866141732283472" right="0.70866141732283472" top="0.74803149606299213" bottom="0.74803149606299213" header="0.31496062992125984" footer="0.31496062992125984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2"/>
  <sheetViews>
    <sheetView workbookViewId="0">
      <selection activeCell="F9" sqref="F9"/>
    </sheetView>
  </sheetViews>
  <sheetFormatPr defaultRowHeight="15" x14ac:dyDescent="0.25"/>
  <cols>
    <col min="1" max="1" width="16.28515625" customWidth="1"/>
    <col min="2" max="2" width="25.140625" customWidth="1"/>
    <col min="3" max="3" width="17.42578125" customWidth="1"/>
  </cols>
  <sheetData>
    <row r="3" spans="1:3" ht="45.75" thickBot="1" x14ac:dyDescent="0.3">
      <c r="A3" s="10" t="s">
        <v>177</v>
      </c>
      <c r="B3" s="8">
        <f>SUM(B4:B6)</f>
        <v>15263473.550000001</v>
      </c>
    </row>
    <row r="4" spans="1:3" ht="30" x14ac:dyDescent="0.25">
      <c r="A4" s="12" t="s">
        <v>178</v>
      </c>
      <c r="B4" s="9">
        <v>74484.149999999994</v>
      </c>
    </row>
    <row r="5" spans="1:3" x14ac:dyDescent="0.25">
      <c r="A5" s="11" t="s">
        <v>179</v>
      </c>
      <c r="B5" s="7">
        <v>14896830</v>
      </c>
    </row>
    <row r="6" spans="1:3" ht="30" x14ac:dyDescent="0.25">
      <c r="A6" s="11" t="s">
        <v>180</v>
      </c>
      <c r="B6" s="7">
        <v>292159.40000000002</v>
      </c>
    </row>
    <row r="7" spans="1:3" x14ac:dyDescent="0.25">
      <c r="A7" s="1"/>
      <c r="B7" s="2"/>
    </row>
    <row r="8" spans="1:3" ht="45" x14ac:dyDescent="0.25">
      <c r="A8" s="13" t="s">
        <v>181</v>
      </c>
      <c r="B8" s="4">
        <v>7631736.7800000003</v>
      </c>
    </row>
    <row r="9" spans="1:3" ht="30" x14ac:dyDescent="0.25">
      <c r="A9" s="13" t="s">
        <v>178</v>
      </c>
      <c r="B9" s="4">
        <f>B10*0.5%</f>
        <v>37227.98429268293</v>
      </c>
      <c r="C9" s="5" t="e">
        <f>B9+Arkusz1!#REF!</f>
        <v>#REF!</v>
      </c>
    </row>
    <row r="10" spans="1:3" x14ac:dyDescent="0.25">
      <c r="A10" s="13" t="s">
        <v>179</v>
      </c>
      <c r="B10" s="4">
        <f>B8/1.025</f>
        <v>7445596.8585365862</v>
      </c>
      <c r="C10" s="41">
        <f>B10+B11</f>
        <v>7594508.795707318</v>
      </c>
    </row>
    <row r="11" spans="1:3" ht="30" x14ac:dyDescent="0.25">
      <c r="A11" s="13" t="s">
        <v>180</v>
      </c>
      <c r="B11" s="4">
        <f>B10*2%</f>
        <v>148911.93717073172</v>
      </c>
      <c r="C11" s="42"/>
    </row>
    <row r="12" spans="1:3" x14ac:dyDescent="0.25">
      <c r="B12" s="3">
        <f>SUM(B10:B11)</f>
        <v>7594508.795707318</v>
      </c>
    </row>
  </sheetData>
  <mergeCells count="1">
    <mergeCell ref="C10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2021-03-23T12:15:55Z</dcterms:modified>
</cp:coreProperties>
</file>