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_2022" sheetId="75" r:id="rId14"/>
    <sheet name="Eksport I-VI_2022" sheetId="74" r:id="rId15"/>
    <sheet name="Import I-V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41" i="74" l="1"/>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F82" i="74"/>
  <c r="F83" i="74"/>
  <c r="F84" i="74"/>
  <c r="F85" i="74"/>
  <c r="F86" i="74"/>
  <c r="F87" i="74"/>
  <c r="F88" i="74"/>
  <c r="F89" i="74"/>
  <c r="F90" i="74"/>
  <c r="F91" i="74"/>
  <c r="F92" i="74"/>
  <c r="F93" i="74"/>
  <c r="F94" i="74"/>
  <c r="F95" i="74"/>
  <c r="F96" i="74"/>
  <c r="F97" i="74"/>
  <c r="F40" i="74"/>
  <c r="D41" i="74"/>
  <c r="D42" i="74"/>
  <c r="D43" i="74"/>
  <c r="D44" i="74"/>
  <c r="D45" i="74"/>
  <c r="D46" i="74"/>
  <c r="D47" i="74"/>
  <c r="D48" i="74"/>
  <c r="D49" i="74"/>
  <c r="D50" i="74"/>
  <c r="D51" i="74"/>
  <c r="D52" i="74"/>
  <c r="D53" i="74"/>
  <c r="D54" i="74"/>
  <c r="D55" i="74"/>
  <c r="D56" i="74"/>
  <c r="D57" i="74"/>
  <c r="D58" i="74"/>
  <c r="D59" i="74"/>
  <c r="D60" i="74"/>
  <c r="D61" i="74"/>
  <c r="D62" i="74"/>
  <c r="D63" i="74"/>
  <c r="D64" i="74"/>
  <c r="D65" i="74"/>
  <c r="D66" i="74"/>
  <c r="D67" i="74"/>
  <c r="D68" i="74"/>
  <c r="D69" i="74"/>
  <c r="D70" i="74"/>
  <c r="D71" i="74"/>
  <c r="D72" i="74"/>
  <c r="D73" i="74"/>
  <c r="D74" i="74"/>
  <c r="D75" i="74"/>
  <c r="D76" i="74"/>
  <c r="D77" i="74"/>
  <c r="D78" i="74"/>
  <c r="D79" i="74"/>
  <c r="D80" i="74"/>
  <c r="D81" i="74"/>
  <c r="D82" i="74"/>
  <c r="D83" i="74"/>
  <c r="D84" i="74"/>
  <c r="D85" i="74"/>
  <c r="D86" i="74"/>
  <c r="D87" i="74"/>
  <c r="D88" i="74"/>
  <c r="D89" i="74"/>
  <c r="D90" i="74"/>
  <c r="D91" i="74"/>
  <c r="D92" i="74"/>
  <c r="D93" i="74"/>
  <c r="D94" i="74"/>
  <c r="D95" i="74"/>
  <c r="D96" i="74"/>
  <c r="D97" i="74"/>
  <c r="D40" i="74"/>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<sst xmlns="http://schemas.openxmlformats.org/spreadsheetml/2006/main" count="7026" uniqueCount="537">
  <si>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</si>
  <si>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</si>
  <si>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</si>
  <si>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</si>
  <si>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</si>
  <si>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</si>
  <si>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</si>
  <si>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</si>
  <si>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</si>
  <si>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</si>
  <si>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</si>
  <si>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</si>
  <si>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</si>
  <si>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</si>
  <si>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</si>
  <si>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</si>
  <si>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</si>
  <si>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</si>
  <si>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</si>
  <si>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</si>
  <si>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</si>
  <si>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</si>
  <si>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</si>
  <si>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</si>
  <si>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</si>
  <si>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</si>
  <si>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</si>
  <si>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</si>
  <si>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</si>
  <si>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</si>
  <si>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</si>
  <si>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</si>
  <si>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</si>
  <si>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</si>
  <si>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</si>
  <si>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</si>
  <si>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</si>
  <si>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</si>
  <si>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</si>
  <si>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</si>
  <si>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</si>
  <si>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</si>
  <si>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</si>
  <si>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</si>
  <si>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</si>
  <si>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</si>
  <si>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</si>
  <si>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</si>
  <si>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</si>
  <si>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</si>
  <si>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</si>
  <si>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</si>
  <si>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</si>
  <si>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</si>
  <si>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</si>
  <si>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</si>
  <si>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</si>
  <si>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</si>
  <si>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</si>
  <si>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</si>
  <si>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</si>
  <si>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</si>
  <si>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</si>
  <si>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</si>
  <si>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</si>
  <si>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</si>
  <si>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</si>
  <si>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</si>
  <si>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</si>
  <si>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</si>
  <si>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</si>
  <si>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</si>
  <si>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</si>
  <si>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</si>
  <si>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</si>
  <si>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</si>
  <si>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</si>
  <si>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</si>
  <si>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</si>
  <si>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</si>
  <si>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</si>
  <si>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</si>
  <si>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</si>
  <si>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</si>
  <si>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</si>
  <si>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</si>
  <si>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</si>
  <si>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</si>
  <si>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</si>
  <si>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</si>
  <si>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</si>
  <si>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</si>
  <si>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</si>
  <si>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</si>
  <si>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</si>
  <si>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</si>
  <si>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</si>
  <si>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</si>
  <si>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</si>
  <si>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</si>
  <si>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</si>
  <si>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</si>
  <si>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</si>
  <si>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</si>
  <si>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</si>
  <si>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</si>
  <si>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</si>
  <si>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</si>
  <si>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</si>
  <si>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</si>
  <si>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</si>
  <si>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</si>
  <si>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</si>
  <si>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</si>
  <si>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</si>
  <si>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</si>
  <si>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</si>
  <si>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</si>
  <si>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</si>
  <si>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</si>
  <si>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</si>
  <si>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</si>
  <si>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</si>
  <si>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</si>
  <si>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</si>
  <si>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</si>
  <si>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</si>
  <si>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</si>
  <si>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</si>
  <si>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</si>
  <si>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</si>
  <si>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</si>
  <si>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</si>
  <si>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</si>
  <si>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</si>
  <si>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</si>
  <si>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</si>
  <si>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</si>
  <si>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</si>
  <si>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</si>
  <si>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</si>
  <si>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</si>
  <si>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</si>
  <si>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</si>
  <si>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</si>
  <si>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</si>
  <si>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</si>
  <si>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</si>
  <si>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</si>
  <si>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</si>
  <si>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</si>
  <si>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</si>
  <si>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</si>
  <si>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</si>
  <si>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</si>
  <si>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</si>
  <si>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</si>
  <si>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</si>
  <si>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</si>
  <si>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</si>
  <si>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</si>
  <si>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</si>
  <si>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</si>
  <si>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</si>
  <si>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</si>
  <si>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</si>
  <si>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</si>
  <si>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</si>
  <si>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</si>
  <si>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</si>
  <si>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</si>
  <si>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</si>
  <si>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</si>
  <si>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</si>
  <si>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</si>
  <si>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</si>
  <si>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</si>
  <si>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</si>
  <si>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</si>
  <si>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</si>
  <si>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</si>
  <si>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</si>
  <si>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</si>
  <si>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</si>
  <si>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</si>
  <si>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</si>
  <si>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</si>
  <si>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</si>
  <si>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</si>
  <si>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</si>
  <si>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</si>
  <si>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</si>
  <si>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</si>
  <si>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</si>
  <si>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</si>
  <si>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</si>
  <si>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</si>
  <si>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</si>
  <si>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</si>
  <si>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</si>
  <si>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</si>
  <si>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</si>
  <si>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</si>
  <si>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</si>
  <si>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</si>
  <si>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</si>
  <si>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</si>
  <si>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</si>
  <si>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</si>
  <si>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</si>
  <si>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</si>
  <si>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</si>
  <si>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</si>
  <si>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</si>
  <si>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</si>
  <si>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</si>
  <si>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</si>
  <si>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</si>
  <si>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</si>
  <si>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</si>
  <si>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</si>
  <si>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</si>
  <si>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</si>
  <si>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</si>
  <si>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</si>
  <si>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</si>
  <si>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</si>
  <si>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</si>
  <si>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</si>
  <si>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</si>
  <si>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</si>
  <si>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</si>
  <si>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</si>
  <si>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</si>
  <si>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</si>
  <si>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</si>
  <si>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</si>
  <si>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</si>
  <si>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</si>
  <si>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</si>
  <si>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</si>
  <si>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</si>
  <si>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</si>
  <si>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</si>
  <si>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</si>
  <si>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</si>
  <si>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</si>
  <si>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</si>
  <si>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</si>
  <si>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</si>
  <si>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</si>
  <si>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</si>
  <si>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</si>
  <si>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</si>
  <si>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</si>
  <si>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</si>
  <si>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</si>
  <si>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</si>
  <si>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</si>
  <si>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</si>
  <si>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</si>
  <si>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</si>
  <si>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</si>
  <si>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</si>
  <si>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</si>
  <si>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</si>
  <si>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</si>
  <si>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</si>
  <si>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</si>
  <si>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</si>
  <si>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</si>
  <si>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</si>
  <si>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</si>
  <si>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</si>
  <si>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</si>
  <si>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</si>
  <si>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</si>
  <si>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</si>
  <si>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</si>
  <si>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</si>
  <si>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</si>
  <si>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</si>
  <si>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</si>
  <si>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</si>
  <si>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</si>
  <si>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</si>
  <si>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</si>
  <si>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</si>
  <si>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</si>
  <si>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</si>
  <si>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</si>
  <si>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</si>
  <si>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</si>
  <si>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</si>
  <si>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</si>
  <si>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</si>
  <si>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</si>
  <si>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</si>
  <si>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</si>
  <si>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</si>
  <si>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</si>
  <si>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</si>
  <si>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</si>
  <si>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</si>
  <si>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</si>
  <si>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</si>
  <si>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</si>
  <si>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</si>
  <si>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</si>
  <si>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</si>
  <si>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</si>
  <si>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</si>
  <si>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</si>
  <si>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</si>
  <si>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</si>
  <si>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</si>
  <si>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</si>
  <si>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</si>
  <si>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</si>
  <si>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</si>
  <si>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</si>
  <si>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</si>
  <si>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</si>
  <si>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</si>
  <si>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</si>
  <si>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</si>
  <si>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</si>
  <si>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</si>
  <si>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</si>
  <si>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</si>
  <si>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</si>
  <si>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</si>
  <si>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</si>
  <si>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</si>
  <si>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</si>
  <si>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</si>
  <si>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</si>
  <si>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</si>
  <si>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</si>
  <si>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</si>
  <si>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</si>
  <si>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</si>
  <si>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</si>
  <si>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</si>
  <si>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</si>
  <si>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</si>
  <si>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</si>
  <si>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</si>
  <si>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</si>
  <si>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</si>
  <si>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</si>
  <si>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</si>
  <si>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</si>
  <si>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</si>
  <si>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</si>
  <si>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</si>
  <si>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</si>
  <si>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</si>
  <si>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</si>
  <si>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</si>
  <si>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</si>
  <si>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</si>
  <si>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</si>
  <si>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</si>
  <si>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</si>
  <si>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</si>
  <si>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</si>
  <si>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</si>
  <si>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</si>
  <si>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</si>
  <si>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</si>
  <si>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</si>
  <si>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</si>
  <si>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</si>
  <si>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</si>
  <si>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</si>
  <si>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</si>
  <si>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</si>
  <si>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</si>
  <si>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</si>
  <si>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</si>
  <si>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</si>
  <si>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</si>
  <si>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</si>
  <si>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</si>
  <si>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</si>
  <si>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</si>
  <si>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</si>
  <si>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</si>
  <si>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</si>
  <si>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</si>
  <si>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</si>
  <si>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</si>
  <si>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</si>
  <si>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</si>
  <si>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</si>
  <si>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</si>
  <si>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</si>
  <si>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</si>
  <si>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</si>
  <si>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</si>
  <si>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</si>
  <si>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</si>
  <si>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</si>
  <si>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</si>
  <si>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</si>
  <si>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</si>
  <si>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</si>
  <si>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</si>
  <si>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</si>
  <si>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</si>
  <si>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</si>
  <si>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</si>
  <si>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</si>
  <si>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</si>
  <si>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</si>
  <si>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</si>
  <si>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</si>
  <si>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</si>
  <si>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</si>
  <si>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</si>
  <si>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</si>
  <si>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</si>
  <si>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</si>
  <si>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</si>
  <si>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</si>
  <si>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</si>
  <si>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</si>
  <si>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</si>
  <si>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</si>
  <si>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</si>
  <si>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</si>
  <si>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</si>
  <si>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</si>
  <si>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</si>
  <si>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</si>
  <si>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</si>
  <si>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</si>
  <si>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</si>
  <si>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</si>
  <si>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</si>
  <si>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</si>
  <si>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</si>
  <si>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</si>
  <si>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</si>
  <si>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</si>
  <si>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</si>
  <si>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</si>
  <si>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</si>
  <si>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</si>
  <si>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</si>
  <si>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</si>
  <si>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</si>
  <si>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</si>
  <si>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</si>
  <si>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</si>
  <si>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</si>
  <si>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</si>
  <si>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</si>
  <si>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</si>
  <si>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</si>
  <si>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</si>
  <si>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</si>
  <si>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</si>
  <si>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</si>
  <si>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</si>
  <si>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</si>
  <si>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</si>
  <si>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</si>
  <si>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</si>
  <si>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</si>
  <si>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</si>
  <si>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</si>
  <si>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</si>
  <si>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</si>
  <si>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</si>
  <si>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</si>
  <si>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</si>
  <si>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</si>
  <si>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</si>
  <si>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</si>
  <si>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</si>
  <si>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</si>
  <si>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</si>
  <si>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</si>
  <si>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</si>
  <si>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</si>
  <si>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</si>
  <si>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</si>
  <si>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</si>
  <si>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</si>
  <si>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</si>
  <si>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</si>
  <si>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</si>
  <si>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</si>
  <si>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</si>
  <si>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</si>
  <si>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</si>
  <si>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</si>
  <si>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</si>
  <si>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 2022 r.</t>
    </r>
    <r>
      <rPr>
        <b/>
        <sz val="14"/>
        <color indexed="8"/>
        <rFont val="Calibri"/>
        <family val="2"/>
        <charset val="238"/>
        <scheme val="minor"/>
      </rPr>
      <t xml:space="preserve"> (dane wstępne)</t>
    </r>
  </si>
  <si>
    <t>OKRES: I - VI 2022 r. (wstępne) - ważniejsze państwa</t>
  </si>
  <si>
    <t>I - VI 2022 r. (wstępne)</t>
  </si>
  <si>
    <t>I - VI 2021 r.</t>
  </si>
  <si>
    <t>zm. w stos. do  I-VI 2021r.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</si>
  <si>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2022 r. (dane wstępne) </t>
    </r>
    <r>
      <rPr>
        <b/>
        <sz val="11"/>
        <rFont val="Calibri"/>
        <family val="2"/>
        <charset val="238"/>
        <scheme val="minor"/>
      </rPr>
      <t xml:space="preserve">w porównaniu do I -VI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</si>
  <si>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 2022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</si>
  <si>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 2022 r. (dane wstępne)  </t>
    </r>
    <r>
      <rPr>
        <b/>
        <sz val="11"/>
        <rFont val="Calibri"/>
        <family val="2"/>
        <charset val="238"/>
        <scheme val="minor"/>
      </rPr>
      <t>w porównaniu do I - VI 2021 r.  (</t>
    </r>
    <r>
      <rPr>
        <i/>
        <sz val="11"/>
        <rFont val="Calibri"/>
        <family val="2"/>
        <charset val="238"/>
        <scheme val="minor"/>
      </rPr>
      <t>wg wstępnych danych Min. Finansów</t>
    </r>
    <r>
      <rPr>
        <b/>
        <sz val="11"/>
        <rFont val="Calibri"/>
        <family val="2"/>
        <charset val="238"/>
        <scheme val="minor"/>
      </rPr>
      <t>).</t>
    </r>
  </si>
  <si>
    <t>I-VI 2021 r.</t>
  </si>
  <si>
    <t>zm. w stos. do I-VI 2021r. (%)</t>
  </si>
  <si>
    <t>04.09.2022</t>
  </si>
  <si>
    <t>08.09.2022</t>
  </si>
  <si>
    <t>Prices not received - Same prices as last week : EL</t>
  </si>
  <si>
    <t>Week 35</t>
  </si>
  <si>
    <t>Bahrajn</t>
  </si>
  <si>
    <t>Benin</t>
  </si>
  <si>
    <t>Egipt</t>
  </si>
  <si>
    <t>Gwinea</t>
  </si>
  <si>
    <t>Gwinea Równikowa</t>
  </si>
  <si>
    <t>Katar</t>
  </si>
  <si>
    <t>Luksemburg</t>
  </si>
  <si>
    <t>Makau</t>
  </si>
  <si>
    <t>Malediwy</t>
  </si>
  <si>
    <t>Mołdowa</t>
  </si>
  <si>
    <t>Polinezja Francuska</t>
  </si>
  <si>
    <t>Senegal</t>
  </si>
  <si>
    <t>Tunezja</t>
  </si>
  <si>
    <t>Wybrzeże Kości Słoniowej</t>
  </si>
  <si>
    <t>NR 36/2022</t>
  </si>
  <si>
    <t>15 września 2022r.</t>
  </si>
  <si>
    <t>05 września - 11 września 2022 r.</t>
  </si>
  <si>
    <t>11.09.2022</t>
  </si>
  <si>
    <r>
      <t>Tablica 7. Średnie ceny sprzedaży netto (bez VAT) elementów mięsa wołowego (zagranica):</t>
    </r>
    <r>
      <rPr>
        <b/>
        <sz val="14"/>
        <color rgb="FF0000FF"/>
        <rFont val="Calibri"/>
        <family val="2"/>
        <charset val="238"/>
        <scheme val="minor"/>
      </rPr>
      <t xml:space="preserve"> 05.09 - 11.09.2022</t>
    </r>
  </si>
  <si>
    <r>
      <t>Tablica 5. Ceny sprzedaży netto (bez VAT) ćwierci wołowych (zagranica):</t>
    </r>
    <r>
      <rPr>
        <b/>
        <sz val="14"/>
        <color rgb="FF0000FF"/>
        <rFont val="Calibri"/>
        <family val="2"/>
        <charset val="238"/>
        <scheme val="minor"/>
      </rPr>
      <t xml:space="preserve"> 05.09 - 11.09.2022</t>
    </r>
  </si>
  <si>
    <r>
      <t>Tablica 6. Średnie ceny sprzedaży netto (bez VAT) elementów mięsa wołowego (kraj) wg makroregionów:</t>
    </r>
    <r>
      <rPr>
        <b/>
        <sz val="14"/>
        <color rgb="FF0000FF"/>
        <rFont val="Calibri"/>
        <family val="2"/>
        <charset val="238"/>
        <scheme val="minor"/>
      </rPr>
      <t xml:space="preserve"> 05.09 -11.09.2022</t>
    </r>
  </si>
  <si>
    <r>
      <t>Tablica 9. Średnie ceny zakupu mięsa wołowego płacone przez podmioty handlu detalicznego w okresie:</t>
    </r>
    <r>
      <rPr>
        <b/>
        <sz val="16"/>
        <color rgb="FF0000FF"/>
        <rFont val="Calibri"/>
        <family val="2"/>
        <charset val="238"/>
        <scheme val="minor"/>
      </rPr>
      <t xml:space="preserve"> 05 września 2022 - 11 września 2022 r.</t>
    </r>
  </si>
  <si>
    <t>05.09.2022 - 11.09.2022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</si>
</sst>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i/>
      <sz val="12"/>
      <color rgb="FF00B050"/>
      <name val="Calibri"/>
      <family val="2"/>
      <charset val="238"/>
      <scheme val="minor"/>
    </font>
    <font>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3" fillId="0" borderId="0" applyNumberFormat="0" applyFill="0" applyBorder="0" applyAlignment="0" applyProtection="0">
      <alignment vertical="top"/>
      <protection locked="0"/>
    </xf>
  </cellStyleXfs>
  <cellXfs count="1796">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0"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7"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1" fillId="69" borderId="0" xfId="191" applyFont="1" applyFill="1"/>
    <xf numFmtId="0" fontId="8" fillId="0" borderId="0" xfId="191" applyFill="1"/>
    <xf numFmtId="0" fontId="191" fillId="0" borderId="0" xfId="191" applyFont="1"/>
    <xf numFmtId="0" fontId="192" fillId="69" borderId="0" xfId="191" applyFont="1" applyFill="1" applyAlignment="1"/>
    <xf numFmtId="0" fontId="193" fillId="0" borderId="0" xfId="191" applyFont="1"/>
    <xf numFmtId="0" fontId="194" fillId="69" borderId="0" xfId="191" applyFont="1" applyFill="1" applyAlignment="1">
      <alignment vertical="center"/>
    </xf>
    <xf numFmtId="0" fontId="191" fillId="0" borderId="0" xfId="191" applyFont="1" applyFill="1"/>
    <xf numFmtId="0" fontId="179" fillId="0" borderId="0" xfId="191" applyFont="1" applyAlignment="1">
      <alignment vertical="center"/>
    </xf>
    <xf numFmtId="0" fontId="177" fillId="0" borderId="0" xfId="191" applyFont="1"/>
    <xf numFmtId="0" fontId="195" fillId="70" borderId="0" xfId="237" applyFont="1" applyFill="1"/>
    <xf numFmtId="0" fontId="191" fillId="70" borderId="0" xfId="191" applyFont="1" applyFill="1"/>
    <xf numFmtId="0" fontId="195" fillId="0" borderId="0" xfId="237" applyFont="1" applyFill="1"/>
    <xf numFmtId="0" fontId="196" fillId="69" borderId="0" xfId="237" applyFont="1" applyFill="1"/>
    <xf numFmtId="0" fontId="197" fillId="0" borderId="0" xfId="237" applyFont="1" applyFill="1"/>
    <xf numFmtId="0" fontId="198" fillId="0" borderId="0" xfId="191" applyFont="1"/>
    <xf numFmtId="0" fontId="196" fillId="0" borderId="0" xfId="237" applyFont="1" applyFill="1"/>
    <xf numFmtId="0" fontId="197" fillId="0" borderId="0" xfId="191" applyFont="1" applyFill="1"/>
    <xf numFmtId="0" fontId="198" fillId="0" borderId="0" xfId="191" applyFont="1" applyFill="1"/>
    <xf numFmtId="0" fontId="196" fillId="69" borderId="0" xfId="237" applyFont="1" applyFill="1" applyAlignment="1">
      <alignment horizontal="left"/>
    </xf>
    <xf numFmtId="0" fontId="197" fillId="69" borderId="0" xfId="237" applyFont="1" applyFill="1"/>
    <xf numFmtId="2" fontId="199" fillId="69" borderId="0" xfId="237" applyNumberFormat="1" applyFont="1" applyFill="1"/>
    <xf numFmtId="0" fontId="200" fillId="0" borderId="0" xfId="191" applyFont="1"/>
    <xf numFmtId="0" fontId="201" fillId="0" borderId="0" xfId="191" applyFont="1"/>
    <xf numFmtId="0" fontId="202" fillId="0" borderId="0" xfId="191" applyFont="1"/>
    <xf numFmtId="0" fontId="204" fillId="0" borderId="0" xfId="238" applyFont="1" applyAlignment="1" applyProtection="1"/>
    <xf numFmtId="0" fontId="205" fillId="0" borderId="0" xfId="0" applyFont="1" applyAlignment="1">
      <alignment vertical="center"/>
    </xf>
    <xf numFmtId="0" fontId="206" fillId="0" borderId="0" xfId="191" applyFont="1"/>
    <xf numFmtId="0" fontId="207" fillId="0" borderId="0" xfId="191" applyFont="1"/>
    <xf numFmtId="0" fontId="208" fillId="0" borderId="0" xfId="0" applyFont="1" applyAlignment="1">
      <alignment horizontal="left" vertical="center" indent="3"/>
    </xf>
    <xf numFmtId="0" fontId="179" fillId="0" borderId="0" xfId="191" applyFont="1" applyAlignment="1">
      <alignment horizontal="justify" vertical="center"/>
    </xf>
    <xf numFmtId="0" fontId="211" fillId="0" borderId="0" xfId="191" applyFont="1"/>
    <xf numFmtId="0" fontId="16" fillId="0" borderId="0" xfId="191" applyFont="1" applyAlignment="1">
      <alignment horizontal="justify" vertical="center"/>
    </xf>
    <xf numFmtId="0" fontId="203"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2" fillId="0" borderId="0" xfId="51" applyFont="1" applyBorder="1" applyAlignment="1">
      <alignment vertical="center"/>
    </xf>
    <xf numFmtId="0" fontId="191"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4" fillId="0" borderId="2" xfId="0" applyFont="1" applyBorder="1" applyAlignment="1">
      <alignment vertical="center"/>
    </xf>
    <xf numFmtId="0" fontId="179" fillId="0" borderId="0" xfId="51" applyFont="1"/>
    <xf numFmtId="0" fontId="212" fillId="0" borderId="5" xfId="0" applyFont="1" applyBorder="1" applyAlignment="1">
      <alignment horizontal="center"/>
    </xf>
    <xf numFmtId="0" fontId="202" fillId="0" borderId="1" xfId="0" applyFont="1" applyBorder="1" applyAlignment="1">
      <alignment horizontal="centerContinuous" vertical="center"/>
    </xf>
    <xf numFmtId="0" fontId="216" fillId="0" borderId="14" xfId="0" applyFont="1" applyBorder="1" applyAlignment="1">
      <alignment horizontal="center" vertical="center"/>
    </xf>
    <xf numFmtId="14" fontId="202" fillId="0" borderId="46" xfId="0" applyNumberFormat="1" applyFont="1" applyBorder="1" applyAlignment="1">
      <alignment vertical="center" wrapText="1"/>
    </xf>
    <xf numFmtId="0" fontId="191" fillId="0" borderId="20" xfId="0" applyFont="1" applyBorder="1"/>
    <xf numFmtId="3" fontId="179" fillId="0" borderId="46" xfId="0" applyNumberFormat="1" applyFont="1" applyBorder="1" applyAlignment="1">
      <alignment horizontal="right"/>
    </xf>
    <xf numFmtId="0" fontId="191" fillId="0" borderId="25" xfId="0" applyFont="1" applyBorder="1" applyAlignment="1">
      <alignment wrapText="1"/>
    </xf>
    <xf numFmtId="3" fontId="179" fillId="0" borderId="48" xfId="0" applyNumberFormat="1" applyFont="1" applyBorder="1"/>
    <xf numFmtId="0" fontId="191" fillId="0" borderId="22" xfId="0" applyFont="1" applyBorder="1" applyAlignment="1">
      <alignment wrapText="1"/>
    </xf>
    <xf numFmtId="0" fontId="191" fillId="0" borderId="0" xfId="0" applyFont="1" applyBorder="1"/>
    <xf numFmtId="49" fontId="177" fillId="0" borderId="32" xfId="0" applyNumberFormat="1" applyFont="1" applyBorder="1" applyAlignment="1">
      <alignment horizontal="centerContinuous" vertical="center"/>
    </xf>
    <xf numFmtId="49" fontId="217" fillId="0" borderId="33" xfId="0" applyNumberFormat="1" applyFont="1" applyBorder="1" applyAlignment="1">
      <alignment horizontal="centerContinuous" vertical="center" wrapText="1"/>
    </xf>
    <xf numFmtId="0" fontId="191"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3" fontId="201" fillId="59" borderId="22" xfId="0" applyNumberFormat="1" applyFont="1" applyFill="1" applyBorder="1" applyAlignment="1"/>
    <xf numFmtId="3" fontId="201" fillId="59" borderId="51" xfId="0" applyNumberFormat="1" applyFont="1" applyFill="1" applyBorder="1" applyAlignment="1"/>
    <xf numFmtId="3" fontId="201" fillId="59" borderId="30" xfId="0" quotePrefix="1" applyNumberFormat="1" applyFont="1" applyFill="1" applyBorder="1" applyAlignment="1">
      <alignment horizontal="right"/>
    </xf>
    <xf numFmtId="165" fontId="214" fillId="59" borderId="22" xfId="0" applyNumberFormat="1" applyFont="1" applyFill="1" applyBorder="1" applyAlignment="1">
      <alignment horizontal="center"/>
    </xf>
    <xf numFmtId="165" fontId="214" fillId="59" borderId="51" xfId="0" applyNumberFormat="1" applyFont="1" applyFill="1" applyBorder="1" applyAlignment="1">
      <alignment horizontal="center"/>
    </xf>
    <xf numFmtId="165" fontId="214" fillId="59" borderId="30" xfId="0" quotePrefix="1" applyNumberFormat="1" applyFont="1" applyFill="1" applyBorder="1" applyAlignment="1">
      <alignment horizontal="center"/>
    </xf>
    <xf numFmtId="0" fontId="215" fillId="59" borderId="45" xfId="0" applyFont="1" applyFill="1" applyBorder="1" applyAlignment="1">
      <alignment horizontal="center" vertical="center" wrapText="1"/>
    </xf>
    <xf numFmtId="0" fontId="215" fillId="59" borderId="28" xfId="0" applyFont="1" applyFill="1" applyBorder="1" applyAlignment="1">
      <alignment horizontal="center" vertical="center" wrapText="1"/>
    </xf>
    <xf numFmtId="49" fontId="218"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19" fillId="0" borderId="0" xfId="51" applyFont="1" applyBorder="1" applyAlignment="1">
      <alignment vertical="center"/>
    </xf>
    <xf numFmtId="0" fontId="220" fillId="0" borderId="0" xfId="0" applyFont="1"/>
    <xf numFmtId="0" fontId="220"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3" fillId="0" borderId="0" xfId="0" applyFont="1" applyFill="1" applyBorder="1" applyAlignment="1">
      <alignment horizontal="left"/>
    </xf>
    <xf numFmtId="0" fontId="221" fillId="0" borderId="0" xfId="0" applyFont="1" applyBorder="1"/>
    <xf numFmtId="0" fontId="221" fillId="0" borderId="0" xfId="0" applyFont="1"/>
    <xf numFmtId="0" fontId="225" fillId="0" borderId="0" xfId="0" applyFont="1" applyFill="1" applyBorder="1" applyAlignment="1"/>
    <xf numFmtId="0" fontId="222" fillId="0" borderId="0" xfId="0" applyFont="1" applyBorder="1"/>
    <xf numFmtId="0" fontId="222" fillId="0" borderId="0" xfId="0" applyFont="1"/>
    <xf numFmtId="0" fontId="216" fillId="0" borderId="0" xfId="0" applyFont="1"/>
    <xf numFmtId="0" fontId="226" fillId="0" borderId="0" xfId="0" applyFont="1"/>
    <xf numFmtId="0" fontId="177" fillId="0" borderId="0" xfId="0" applyFont="1" applyFill="1" applyBorder="1"/>
    <xf numFmtId="0" fontId="201"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1" fillId="63" borderId="18" xfId="0" applyFont="1" applyFill="1" applyBorder="1" applyAlignment="1">
      <alignment horizontal="center" vertical="center"/>
    </xf>
    <xf numFmtId="0" fontId="201" fillId="63" borderId="1" xfId="0" applyFont="1" applyFill="1" applyBorder="1" applyAlignment="1">
      <alignment horizontal="center" vertical="center"/>
    </xf>
    <xf numFmtId="0" fontId="201" fillId="63" borderId="7" xfId="0" applyFont="1" applyFill="1" applyBorder="1" applyAlignment="1">
      <alignment horizontal="center" vertical="center" wrapText="1"/>
    </xf>
    <xf numFmtId="0" fontId="214" fillId="63" borderId="18" xfId="0" applyFont="1" applyFill="1" applyBorder="1" applyAlignment="1">
      <alignment horizontal="center" vertical="center"/>
    </xf>
    <xf numFmtId="0" fontId="214" fillId="63" borderId="1" xfId="0" applyFont="1" applyFill="1" applyBorder="1" applyAlignment="1">
      <alignment horizontal="center" vertical="center"/>
    </xf>
    <xf numFmtId="0" fontId="214" fillId="63" borderId="7" xfId="0" applyFont="1" applyFill="1" applyBorder="1" applyAlignment="1">
      <alignment horizontal="center" vertical="center" wrapText="1"/>
    </xf>
    <xf numFmtId="0" fontId="212" fillId="0" borderId="0" xfId="0" applyFont="1"/>
    <xf numFmtId="0" fontId="228" fillId="0" borderId="0" xfId="0" applyFont="1"/>
    <xf numFmtId="0" fontId="227" fillId="0" borderId="0" xfId="188" applyFont="1" applyFill="1"/>
    <xf numFmtId="0" fontId="191" fillId="0" borderId="0" xfId="188" applyFont="1"/>
    <xf numFmtId="0" fontId="229" fillId="0" borderId="0" xfId="188" applyFont="1"/>
    <xf numFmtId="0" fontId="232" fillId="0" borderId="0" xfId="188" applyFont="1" applyAlignment="1">
      <alignment horizontal="center" vertical="center" wrapText="1"/>
    </xf>
    <xf numFmtId="0" fontId="233" fillId="59" borderId="64" xfId="188" applyFont="1" applyFill="1" applyBorder="1" applyAlignment="1">
      <alignment horizontal="center" vertical="center" wrapText="1"/>
    </xf>
    <xf numFmtId="0" fontId="234" fillId="59" borderId="65" xfId="188" applyFont="1" applyFill="1" applyBorder="1" applyAlignment="1">
      <alignment wrapText="1"/>
    </xf>
    <xf numFmtId="3" fontId="200" fillId="60" borderId="4" xfId="188" applyNumberFormat="1" applyFont="1" applyFill="1" applyBorder="1" applyAlignment="1">
      <alignment horizontal="right" wrapText="1"/>
    </xf>
    <xf numFmtId="3" fontId="200" fillId="59" borderId="4" xfId="188" applyNumberFormat="1" applyFont="1" applyFill="1" applyBorder="1" applyAlignment="1">
      <alignment horizontal="right" wrapText="1"/>
    </xf>
    <xf numFmtId="167" fontId="231" fillId="60" borderId="65" xfId="188" applyNumberFormat="1" applyFont="1" applyFill="1" applyBorder="1"/>
    <xf numFmtId="0" fontId="235" fillId="0" borderId="0" xfId="188" applyFont="1" applyAlignment="1">
      <alignment horizontal="center"/>
    </xf>
    <xf numFmtId="3" fontId="200" fillId="60" borderId="42" xfId="188" applyNumberFormat="1" applyFont="1" applyFill="1" applyBorder="1" applyAlignment="1">
      <alignment horizontal="right" wrapText="1"/>
    </xf>
    <xf numFmtId="3" fontId="234" fillId="59" borderId="4" xfId="188" applyNumberFormat="1" applyFont="1" applyFill="1" applyBorder="1" applyAlignment="1">
      <alignment horizontal="right" wrapText="1"/>
    </xf>
    <xf numFmtId="3" fontId="207" fillId="3" borderId="0" xfId="188" applyNumberFormat="1" applyFont="1" applyFill="1"/>
    <xf numFmtId="0" fontId="200" fillId="59" borderId="65" xfId="188" applyFont="1" applyFill="1" applyBorder="1"/>
    <xf numFmtId="3" fontId="200" fillId="59" borderId="65" xfId="188" applyNumberFormat="1" applyFont="1" applyFill="1" applyBorder="1"/>
    <xf numFmtId="167" fontId="231" fillId="60" borderId="38" xfId="188" applyNumberFormat="1" applyFont="1" applyFill="1" applyBorder="1"/>
    <xf numFmtId="3" fontId="200" fillId="59" borderId="65" xfId="188" applyNumberFormat="1" applyFont="1" applyFill="1" applyBorder="1" applyAlignment="1">
      <alignment horizontal="right" wrapText="1"/>
    </xf>
    <xf numFmtId="3" fontId="191" fillId="0" borderId="0" xfId="188" applyNumberFormat="1" applyFont="1"/>
    <xf numFmtId="0" fontId="234" fillId="59" borderId="40" xfId="188" applyFont="1" applyFill="1" applyBorder="1" applyAlignment="1">
      <alignment wrapText="1"/>
    </xf>
    <xf numFmtId="3" fontId="200" fillId="59" borderId="42" xfId="188" applyNumberFormat="1" applyFont="1" applyFill="1" applyBorder="1" applyAlignment="1">
      <alignment horizontal="right" wrapText="1"/>
    </xf>
    <xf numFmtId="167" fontId="231" fillId="60" borderId="40" xfId="188" applyNumberFormat="1" applyFont="1" applyFill="1" applyBorder="1"/>
    <xf numFmtId="0" fontId="191" fillId="59" borderId="0" xfId="188" applyFont="1" applyFill="1"/>
    <xf numFmtId="0" fontId="229" fillId="0" borderId="0" xfId="188" applyFont="1" applyFill="1" applyBorder="1" applyAlignment="1">
      <alignment wrapText="1"/>
    </xf>
    <xf numFmtId="0" fontId="233" fillId="59" borderId="42" xfId="188" applyFont="1" applyFill="1" applyBorder="1" applyAlignment="1">
      <alignment horizontal="center" wrapText="1"/>
    </xf>
    <xf numFmtId="0" fontId="234" fillId="0" borderId="40" xfId="188" applyFont="1" applyBorder="1" applyAlignment="1">
      <alignment wrapText="1"/>
    </xf>
    <xf numFmtId="3" fontId="200" fillId="59" borderId="41" xfId="188" quotePrefix="1" applyNumberFormat="1" applyFont="1" applyFill="1" applyBorder="1" applyAlignment="1">
      <alignment wrapText="1"/>
    </xf>
    <xf numFmtId="167" fontId="231" fillId="60" borderId="36" xfId="188" applyNumberFormat="1" applyFont="1" applyFill="1" applyBorder="1"/>
    <xf numFmtId="0" fontId="200" fillId="0" borderId="65" xfId="188" applyFont="1" applyBorder="1"/>
    <xf numFmtId="3" fontId="200" fillId="59" borderId="3" xfId="188" quotePrefix="1" applyNumberFormat="1" applyFont="1" applyFill="1" applyBorder="1" applyAlignment="1"/>
    <xf numFmtId="3" fontId="200" fillId="59" borderId="41" xfId="188" applyNumberFormat="1" applyFont="1" applyFill="1" applyBorder="1" applyAlignment="1">
      <alignment horizontal="right" wrapText="1"/>
    </xf>
    <xf numFmtId="0" fontId="236" fillId="0" borderId="0" xfId="188" applyFont="1"/>
    <xf numFmtId="0" fontId="215" fillId="0" borderId="0" xfId="188" applyFont="1" applyFill="1" applyBorder="1" applyAlignment="1">
      <alignment horizontal="center"/>
    </xf>
    <xf numFmtId="2" fontId="215" fillId="0" borderId="0" xfId="188" applyNumberFormat="1" applyFont="1" applyFill="1" applyBorder="1" applyAlignment="1">
      <alignment horizontal="center"/>
    </xf>
    <xf numFmtId="165" fontId="191" fillId="0" borderId="0" xfId="188" applyNumberFormat="1" applyFont="1" applyFill="1" applyBorder="1" applyAlignment="1">
      <alignment horizontal="center"/>
    </xf>
    <xf numFmtId="49" fontId="191" fillId="0" borderId="0" xfId="188" applyNumberFormat="1" applyFont="1" applyFill="1" applyBorder="1" applyAlignment="1">
      <alignment horizontal="center"/>
    </xf>
    <xf numFmtId="0" fontId="237" fillId="0" borderId="0" xfId="188" applyFont="1" applyFill="1" applyBorder="1"/>
    <xf numFmtId="0" fontId="191" fillId="59" borderId="0" xfId="188" applyFont="1" applyFill="1" applyBorder="1"/>
    <xf numFmtId="0" fontId="191" fillId="0" borderId="0" xfId="188" applyFont="1" applyFill="1" applyBorder="1"/>
    <xf numFmtId="0" fontId="237" fillId="0" borderId="0" xfId="188" applyFont="1" applyFill="1" applyBorder="1" applyAlignment="1">
      <alignment horizontal="right"/>
    </xf>
    <xf numFmtId="0" fontId="191" fillId="0" borderId="0" xfId="188" applyFont="1" applyFill="1" applyBorder="1" applyAlignment="1"/>
    <xf numFmtId="0" fontId="239" fillId="0" borderId="0" xfId="188" applyFont="1" applyFill="1" applyBorder="1"/>
    <xf numFmtId="2" fontId="191" fillId="0" borderId="0" xfId="188" applyNumberFormat="1" applyFont="1" applyFill="1" applyBorder="1"/>
    <xf numFmtId="0" fontId="191" fillId="0" borderId="0" xfId="188" applyFont="1" applyFill="1" applyBorder="1" applyAlignment="1">
      <alignment horizontal="right"/>
    </xf>
    <xf numFmtId="0" fontId="235" fillId="0" borderId="0" xfId="188" applyFont="1" applyFill="1" applyBorder="1" applyAlignment="1">
      <alignment vertical="center"/>
    </xf>
    <xf numFmtId="2" fontId="191" fillId="0" borderId="0" xfId="188" applyNumberFormat="1" applyFont="1" applyFill="1" applyBorder="1" applyAlignment="1">
      <alignment horizontal="center"/>
    </xf>
    <xf numFmtId="0" fontId="191" fillId="0" borderId="0" xfId="188" applyNumberFormat="1" applyFont="1" applyFill="1" applyBorder="1"/>
    <xf numFmtId="0" fontId="240" fillId="0" borderId="0" xfId="188" applyFont="1" applyFill="1"/>
    <xf numFmtId="0" fontId="242" fillId="0" borderId="0" xfId="188" applyFont="1" applyAlignment="1">
      <alignment horizontal="left" vertical="center" wrapText="1"/>
    </xf>
    <xf numFmtId="0" fontId="202" fillId="0" borderId="0" xfId="188" applyFont="1" applyAlignment="1">
      <alignment vertical="center" wrapText="1"/>
    </xf>
    <xf numFmtId="0" fontId="243" fillId="0" borderId="0" xfId="188" applyFont="1" applyAlignment="1">
      <alignment vertical="center" wrapText="1"/>
    </xf>
    <xf numFmtId="0" fontId="244" fillId="0" borderId="0" xfId="188" applyFont="1"/>
    <xf numFmtId="0" fontId="243" fillId="0" borderId="0" xfId="188" applyFont="1" applyAlignment="1">
      <alignment vertical="center"/>
    </xf>
    <xf numFmtId="3" fontId="244" fillId="0" borderId="0" xfId="188" applyNumberFormat="1" applyFont="1"/>
    <xf numFmtId="49" fontId="243" fillId="0" borderId="0" xfId="188" applyNumberFormat="1" applyFont="1" applyAlignment="1">
      <alignment vertical="center"/>
    </xf>
    <xf numFmtId="49" fontId="243" fillId="0" borderId="0" xfId="188" applyNumberFormat="1" applyFont="1"/>
    <xf numFmtId="0" fontId="201" fillId="0" borderId="5" xfId="188" applyFont="1" applyFill="1" applyBorder="1" applyAlignment="1">
      <alignment horizontal="center" vertical="center" wrapText="1"/>
    </xf>
    <xf numFmtId="0" fontId="201" fillId="0" borderId="6" xfId="188" applyFont="1" applyFill="1" applyBorder="1" applyAlignment="1">
      <alignment horizontal="center" vertical="center" wrapText="1"/>
    </xf>
    <xf numFmtId="0" fontId="201" fillId="0" borderId="44" xfId="188" applyFont="1" applyFill="1" applyBorder="1" applyAlignment="1">
      <alignment horizontal="center" vertical="center" wrapText="1"/>
    </xf>
    <xf numFmtId="0" fontId="214" fillId="0" borderId="45" xfId="188" applyFont="1" applyBorder="1" applyAlignment="1">
      <alignment horizontal="center" vertical="center" wrapText="1"/>
    </xf>
    <xf numFmtId="3" fontId="201" fillId="0" borderId="44" xfId="188" applyNumberFormat="1" applyFont="1" applyFill="1" applyBorder="1" applyAlignment="1">
      <alignment horizontal="center" vertical="center" wrapText="1"/>
    </xf>
    <xf numFmtId="0" fontId="201" fillId="0" borderId="16" xfId="188" applyFont="1" applyFill="1" applyBorder="1" applyAlignment="1">
      <alignment horizontal="center" vertical="center" wrapText="1"/>
    </xf>
    <xf numFmtId="0" fontId="201" fillId="0" borderId="17" xfId="188" applyFont="1" applyFill="1" applyBorder="1" applyAlignment="1">
      <alignment horizontal="center" vertical="center" wrapText="1"/>
    </xf>
    <xf numFmtId="0" fontId="201" fillId="0" borderId="55" xfId="188" applyFont="1" applyFill="1" applyBorder="1" applyAlignment="1">
      <alignment horizontal="center" vertical="center" wrapText="1"/>
    </xf>
    <xf numFmtId="0" fontId="214"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1" fillId="0" borderId="0" xfId="188" applyFont="1" applyBorder="1"/>
    <xf numFmtId="0" fontId="236" fillId="0" borderId="0" xfId="0" applyFont="1"/>
    <xf numFmtId="0" fontId="212" fillId="0" borderId="0" xfId="188" applyFont="1" applyAlignment="1">
      <alignment horizontal="left" vertical="center" wrapText="1"/>
    </xf>
    <xf numFmtId="0" fontId="243" fillId="0" borderId="0" xfId="188" applyFont="1" applyFill="1" applyAlignment="1">
      <alignment vertical="center" wrapText="1"/>
    </xf>
    <xf numFmtId="0" fontId="200" fillId="0" borderId="0" xfId="188" applyFont="1"/>
    <xf numFmtId="0" fontId="201" fillId="0" borderId="45" xfId="188" applyFont="1" applyBorder="1" applyAlignment="1">
      <alignment horizontal="center" vertical="center" wrapText="1"/>
    </xf>
    <xf numFmtId="0" fontId="201"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1" fillId="0" borderId="0" xfId="188" applyNumberFormat="1" applyFont="1" applyFill="1" applyBorder="1" applyAlignment="1">
      <alignment horizontal="center"/>
    </xf>
    <xf numFmtId="3" fontId="202" fillId="0" borderId="0" xfId="188" applyNumberFormat="1" applyFont="1" applyFill="1" applyBorder="1" applyAlignment="1">
      <alignment horizontal="center"/>
    </xf>
    <xf numFmtId="0" fontId="245" fillId="0" borderId="0" xfId="0" applyFont="1" applyAlignment="1">
      <alignment vertical="center"/>
    </xf>
    <xf numFmtId="0" fontId="0" fillId="0" borderId="0" xfId="0" applyAlignment="1">
      <alignment vertical="center"/>
    </xf>
    <xf numFmtId="0" fontId="246" fillId="0" borderId="0" xfId="0" applyFont="1" applyAlignment="1">
      <alignment vertical="center"/>
    </xf>
    <xf numFmtId="0" fontId="247" fillId="0" borderId="0" xfId="0" applyFont="1" applyAlignment="1">
      <alignment vertical="center"/>
    </xf>
    <xf numFmtId="0" fontId="15" fillId="0" borderId="0" xfId="0" quotePrefix="1" applyFont="1" applyAlignment="1">
      <alignment vertical="center"/>
    </xf>
    <xf numFmtId="0" fontId="248" fillId="0" borderId="2" xfId="0" applyFont="1" applyBorder="1" applyAlignment="1">
      <alignment horizontal="centerContinuous"/>
    </xf>
    <xf numFmtId="0" fontId="249" fillId="0" borderId="3" xfId="0" applyFont="1" applyBorder="1" applyAlignment="1">
      <alignment horizontal="centerContinuous"/>
    </xf>
    <xf numFmtId="0" fontId="249" fillId="0" borderId="4" xfId="0" applyFont="1" applyBorder="1" applyAlignment="1">
      <alignment horizontal="centerContinuous"/>
    </xf>
    <xf numFmtId="0" fontId="250" fillId="0" borderId="5" xfId="0" applyFont="1" applyBorder="1" applyAlignment="1">
      <alignment horizontal="center" vertical="center" wrapText="1"/>
    </xf>
    <xf numFmtId="0" fontId="250" fillId="0" borderId="6" xfId="0" applyFont="1" applyBorder="1" applyAlignment="1">
      <alignment horizontal="center" vertical="center" wrapText="1"/>
    </xf>
    <xf numFmtId="0" fontId="250" fillId="0" borderId="1" xfId="0" applyFont="1" applyBorder="1" applyAlignment="1">
      <alignment horizontal="centerContinuous" vertical="center"/>
    </xf>
    <xf numFmtId="0" fontId="250" fillId="0" borderId="7" xfId="0" applyFont="1" applyFill="1" applyBorder="1" applyAlignment="1">
      <alignment horizontal="centerContinuous" vertical="center" wrapText="1"/>
    </xf>
    <xf numFmtId="0" fontId="250" fillId="0" borderId="8" xfId="0" applyFont="1" applyFill="1" applyBorder="1" applyAlignment="1">
      <alignment horizontal="centerContinuous" vertical="center"/>
    </xf>
    <xf numFmtId="0" fontId="250" fillId="0" borderId="8" xfId="0" applyFont="1" applyFill="1" applyBorder="1" applyAlignment="1">
      <alignment horizontal="centerContinuous" vertical="center" wrapText="1"/>
    </xf>
    <xf numFmtId="0" fontId="250" fillId="0" borderId="9" xfId="0" applyFont="1" applyFill="1" applyBorder="1" applyAlignment="1">
      <alignment horizontal="centerContinuous" vertical="center" wrapText="1"/>
    </xf>
    <xf numFmtId="0" fontId="251" fillId="0" borderId="10" xfId="0" applyFont="1" applyBorder="1" applyAlignment="1">
      <alignment horizontal="center" vertical="center" wrapText="1"/>
    </xf>
    <xf numFmtId="0" fontId="251" fillId="0" borderId="11" xfId="0" applyFont="1" applyBorder="1" applyAlignment="1">
      <alignment horizontal="center" vertical="center" wrapText="1"/>
    </xf>
    <xf numFmtId="0" fontId="250" fillId="0" borderId="12" xfId="0" applyFont="1" applyBorder="1" applyAlignment="1">
      <alignment horizontal="centerContinuous" vertical="center"/>
    </xf>
    <xf numFmtId="0" fontId="250" fillId="2" borderId="52" xfId="0" applyFont="1" applyFill="1" applyBorder="1" applyAlignment="1">
      <alignment horizontal="centerContinuous" vertical="center"/>
    </xf>
    <xf numFmtId="0" fontId="250" fillId="2" borderId="12" xfId="0" applyFont="1" applyFill="1" applyBorder="1" applyAlignment="1">
      <alignment horizontal="centerContinuous" vertical="center"/>
    </xf>
    <xf numFmtId="0" fontId="250" fillId="0" borderId="0" xfId="0" applyFont="1" applyFill="1" applyBorder="1" applyAlignment="1">
      <alignment horizontal="center" vertical="center" wrapText="1"/>
    </xf>
    <xf numFmtId="0" fontId="250" fillId="0" borderId="52" xfId="0" applyFont="1" applyFill="1" applyBorder="1" applyAlignment="1">
      <alignment horizontal="centerContinuous" vertical="center"/>
    </xf>
    <xf numFmtId="0" fontId="250" fillId="0" borderId="54" xfId="0" applyFont="1" applyFill="1" applyBorder="1" applyAlignment="1">
      <alignment horizontal="centerContinuous" vertical="center" wrapText="1"/>
    </xf>
    <xf numFmtId="0" fontId="250" fillId="0" borderId="13" xfId="0" applyFont="1" applyFill="1" applyBorder="1" applyAlignment="1">
      <alignment horizontal="centerContinuous" vertical="center" wrapText="1"/>
    </xf>
    <xf numFmtId="0" fontId="251" fillId="0" borderId="14" xfId="0" applyFont="1" applyBorder="1" applyAlignment="1">
      <alignment horizontal="center" vertical="center"/>
    </xf>
    <xf numFmtId="0" fontId="251" fillId="0" borderId="15" xfId="0" applyFont="1" applyBorder="1" applyAlignment="1">
      <alignment horizontal="center" vertical="center"/>
    </xf>
    <xf numFmtId="14" fontId="250" fillId="0" borderId="46" xfId="0" applyNumberFormat="1" applyFont="1" applyBorder="1" applyAlignment="1">
      <alignment horizontal="center" vertical="center" wrapText="1"/>
    </xf>
    <xf numFmtId="14" fontId="250" fillId="2" borderId="51" xfId="0" applyNumberFormat="1" applyFont="1" applyFill="1" applyBorder="1" applyAlignment="1">
      <alignment horizontal="center" vertical="center" wrapText="1"/>
    </xf>
    <xf numFmtId="14" fontId="250" fillId="2" borderId="21" xfId="0" applyNumberFormat="1" applyFont="1" applyFill="1" applyBorder="1" applyAlignment="1">
      <alignment horizontal="center" vertical="center" wrapText="1"/>
    </xf>
    <xf numFmtId="0" fontId="250" fillId="0" borderId="13" xfId="0" applyFont="1" applyFill="1" applyBorder="1" applyAlignment="1">
      <alignment horizontal="center" vertical="center" wrapText="1"/>
    </xf>
    <xf numFmtId="0" fontId="250" fillId="0" borderId="53" xfId="0" applyFont="1" applyFill="1" applyBorder="1" applyAlignment="1">
      <alignment horizontal="center" vertical="center" wrapText="1"/>
    </xf>
    <xf numFmtId="0" fontId="250" fillId="0" borderId="12" xfId="0" applyFont="1" applyFill="1" applyBorder="1" applyAlignment="1">
      <alignment horizontal="center" vertical="center" wrapText="1"/>
    </xf>
    <xf numFmtId="14" fontId="250" fillId="0" borderId="12" xfId="0" applyNumberFormat="1" applyFont="1" applyFill="1" applyBorder="1" applyAlignment="1">
      <alignment horizontal="center" vertical="center" wrapText="1"/>
    </xf>
    <xf numFmtId="14" fontId="250" fillId="0" borderId="46" xfId="0" applyNumberFormat="1" applyFont="1" applyFill="1" applyBorder="1" applyAlignment="1">
      <alignment horizontal="center" vertical="center" wrapText="1"/>
    </xf>
    <xf numFmtId="14" fontId="250" fillId="0" borderId="29" xfId="0" applyNumberFormat="1" applyFont="1" applyFill="1" applyBorder="1" applyAlignment="1">
      <alignment horizontal="center" vertical="center" wrapText="1"/>
    </xf>
    <xf numFmtId="0" fontId="252" fillId="0" borderId="16" xfId="0" applyFont="1" applyBorder="1"/>
    <xf numFmtId="0" fontId="252" fillId="0" borderId="17" xfId="0" applyFont="1" applyBorder="1" applyAlignment="1">
      <alignment horizontal="center"/>
    </xf>
    <xf numFmtId="3" fontId="250" fillId="0" borderId="55" xfId="0" applyNumberFormat="1" applyFont="1" applyBorder="1"/>
    <xf numFmtId="3" fontId="250" fillId="2" borderId="43" xfId="0" applyNumberFormat="1" applyFont="1" applyFill="1" applyBorder="1"/>
    <xf numFmtId="3" fontId="250" fillId="2" borderId="55" xfId="0" applyNumberFormat="1" applyFont="1" applyFill="1" applyBorder="1"/>
    <xf numFmtId="2" fontId="250" fillId="0" borderId="4" xfId="0" applyNumberFormat="1" applyFont="1" applyFill="1" applyBorder="1"/>
    <xf numFmtId="165" fontId="250" fillId="0" borderId="56" xfId="0" applyNumberFormat="1" applyFont="1" applyFill="1" applyBorder="1"/>
    <xf numFmtId="165" fontId="250" fillId="0" borderId="3" xfId="0" applyNumberFormat="1" applyFont="1" applyFill="1" applyBorder="1"/>
    <xf numFmtId="165" fontId="250" fillId="0" borderId="27" xfId="0" applyNumberFormat="1" applyFont="1" applyFill="1" applyBorder="1"/>
    <xf numFmtId="0" fontId="252" fillId="0" borderId="2" xfId="0" applyFont="1" applyFill="1" applyBorder="1"/>
    <xf numFmtId="0" fontId="252" fillId="0" borderId="3" xfId="0" applyFont="1" applyFill="1" applyBorder="1" applyAlignment="1">
      <alignment horizontal="center"/>
    </xf>
    <xf numFmtId="3" fontId="250" fillId="0" borderId="3" xfId="0" applyNumberFormat="1" applyFont="1" applyFill="1" applyBorder="1"/>
    <xf numFmtId="2" fontId="250" fillId="0" borderId="3" xfId="0" applyNumberFormat="1" applyFont="1" applyFill="1" applyBorder="1"/>
    <xf numFmtId="165" fontId="250" fillId="0" borderId="4" xfId="0" applyNumberFormat="1" applyFont="1" applyFill="1" applyBorder="1"/>
    <xf numFmtId="0" fontId="253" fillId="0" borderId="18" xfId="0" applyFont="1" applyBorder="1"/>
    <xf numFmtId="0" fontId="253" fillId="0" borderId="19" xfId="0" applyFont="1" applyBorder="1" applyAlignment="1">
      <alignment horizontal="center"/>
    </xf>
    <xf numFmtId="3" fontId="254" fillId="0" borderId="1" xfId="0" applyNumberFormat="1" applyFont="1" applyBorder="1"/>
    <xf numFmtId="3" fontId="254" fillId="2" borderId="1" xfId="0" applyNumberFormat="1" applyFont="1" applyFill="1" applyBorder="1"/>
    <xf numFmtId="2" fontId="254" fillId="0" borderId="35" xfId="0" applyNumberFormat="1" applyFont="1" applyFill="1" applyBorder="1"/>
    <xf numFmtId="165" fontId="254" fillId="0" borderId="57" xfId="0" applyNumberFormat="1" applyFont="1" applyFill="1" applyBorder="1"/>
    <xf numFmtId="165" fontId="254" fillId="0" borderId="7" xfId="0" applyNumberFormat="1" applyFont="1" applyFill="1" applyBorder="1"/>
    <xf numFmtId="0" fontId="253" fillId="0" borderId="14" xfId="0" applyFont="1" applyBorder="1"/>
    <xf numFmtId="0" fontId="253" fillId="0" borderId="15" xfId="0" applyFont="1" applyBorder="1" applyAlignment="1">
      <alignment horizontal="center"/>
    </xf>
    <xf numFmtId="3" fontId="254" fillId="0" borderId="12" xfId="0" applyNumberFormat="1" applyFont="1" applyBorder="1"/>
    <xf numFmtId="3" fontId="254" fillId="2" borderId="12" xfId="0" applyNumberFormat="1" applyFont="1" applyFill="1" applyBorder="1"/>
    <xf numFmtId="2" fontId="254" fillId="0" borderId="13" xfId="0" applyNumberFormat="1" applyFont="1" applyFill="1" applyBorder="1"/>
    <xf numFmtId="165" fontId="254" fillId="0" borderId="53" xfId="0" applyNumberFormat="1" applyFont="1" applyFill="1" applyBorder="1"/>
    <xf numFmtId="165" fontId="254" fillId="0" borderId="28" xfId="0" applyNumberFormat="1" applyFont="1" applyFill="1" applyBorder="1"/>
    <xf numFmtId="0" fontId="253" fillId="0" borderId="20" xfId="0" applyFont="1" applyBorder="1"/>
    <xf numFmtId="0" fontId="253" fillId="0" borderId="21" xfId="0" applyFont="1" applyBorder="1" applyAlignment="1">
      <alignment horizontal="center"/>
    </xf>
    <xf numFmtId="3" fontId="254" fillId="0" borderId="46" xfId="0" applyNumberFormat="1" applyFont="1" applyBorder="1"/>
    <xf numFmtId="3" fontId="254" fillId="2" borderId="46" xfId="0" applyNumberFormat="1" applyFont="1" applyFill="1" applyBorder="1"/>
    <xf numFmtId="2" fontId="254" fillId="0" borderId="58" xfId="0" applyNumberFormat="1" applyFont="1" applyFill="1" applyBorder="1"/>
    <xf numFmtId="165" fontId="254" fillId="0" borderId="47" xfId="0" applyNumberFormat="1" applyFont="1" applyFill="1" applyBorder="1"/>
    <xf numFmtId="165" fontId="254" fillId="0" borderId="29" xfId="0" applyNumberFormat="1" applyFont="1" applyFill="1" applyBorder="1"/>
    <xf numFmtId="0" fontId="253" fillId="0" borderId="22" xfId="0" applyFont="1" applyBorder="1"/>
    <xf numFmtId="0" fontId="253" fillId="0" borderId="23" xfId="0" applyFont="1" applyBorder="1" applyAlignment="1">
      <alignment horizontal="center"/>
    </xf>
    <xf numFmtId="3" fontId="254" fillId="0" borderId="51" xfId="0" applyNumberFormat="1" applyFont="1" applyBorder="1"/>
    <xf numFmtId="3" fontId="254" fillId="2" borderId="51" xfId="0" applyNumberFormat="1" applyFont="1" applyFill="1" applyBorder="1"/>
    <xf numFmtId="2" fontId="254" fillId="0" borderId="59" xfId="0" applyNumberFormat="1" applyFont="1" applyFill="1" applyBorder="1"/>
    <xf numFmtId="165" fontId="254" fillId="0" borderId="60" xfId="0" applyNumberFormat="1" applyFont="1" applyFill="1" applyBorder="1"/>
    <xf numFmtId="165" fontId="254" fillId="0" borderId="30" xfId="0" applyNumberFormat="1" applyFont="1" applyFill="1" applyBorder="1"/>
    <xf numFmtId="0" fontId="252" fillId="0" borderId="3" xfId="0" applyFont="1" applyFill="1" applyBorder="1"/>
    <xf numFmtId="0" fontId="252" fillId="0" borderId="14" xfId="0" applyFont="1" applyBorder="1"/>
    <xf numFmtId="0" fontId="252" fillId="0" borderId="15" xfId="0" applyFont="1" applyBorder="1"/>
    <xf numFmtId="3" fontId="250" fillId="0" borderId="12" xfId="0" applyNumberFormat="1" applyFont="1" applyBorder="1"/>
    <xf numFmtId="3" fontId="250" fillId="2" borderId="12" xfId="0" applyNumberFormat="1" applyFont="1" applyFill="1" applyBorder="1"/>
    <xf numFmtId="2" fontId="250" fillId="0" borderId="13" xfId="0" applyNumberFormat="1" applyFont="1" applyFill="1" applyBorder="1"/>
    <xf numFmtId="165" fontId="250" fillId="0" borderId="53" xfId="0" applyNumberFormat="1" applyFont="1" applyFill="1" applyBorder="1"/>
    <xf numFmtId="165" fontId="250" fillId="0" borderId="49" xfId="0" applyNumberFormat="1" applyFont="1" applyFill="1" applyBorder="1"/>
    <xf numFmtId="165" fontId="250" fillId="0" borderId="37" xfId="0" applyNumberFormat="1" applyFont="1" applyFill="1" applyBorder="1"/>
    <xf numFmtId="0" fontId="253" fillId="0" borderId="21" xfId="0" applyFont="1" applyBorder="1"/>
    <xf numFmtId="165" fontId="254" fillId="0" borderId="61" xfId="0" applyNumberFormat="1" applyFont="1" applyFill="1" applyBorder="1"/>
    <xf numFmtId="165" fontId="254" fillId="0" borderId="62" xfId="0" applyNumberFormat="1" applyFont="1" applyFill="1" applyBorder="1"/>
    <xf numFmtId="0" fontId="252" fillId="0" borderId="21" xfId="0" applyFont="1" applyBorder="1"/>
    <xf numFmtId="3" fontId="250" fillId="0" borderId="46" xfId="0" applyNumberFormat="1" applyFont="1" applyBorder="1"/>
    <xf numFmtId="3" fontId="250" fillId="2" borderId="46" xfId="0" applyNumberFormat="1" applyFont="1" applyFill="1" applyBorder="1"/>
    <xf numFmtId="2" fontId="250" fillId="0" borderId="58" xfId="0" applyNumberFormat="1" applyFont="1" applyFill="1" applyBorder="1"/>
    <xf numFmtId="165" fontId="250" fillId="0" borderId="47" xfId="0" applyNumberFormat="1" applyFont="1" applyFill="1" applyBorder="1"/>
    <xf numFmtId="165" fontId="250" fillId="0" borderId="61" xfId="0" applyNumberFormat="1" applyFont="1" applyFill="1" applyBorder="1"/>
    <xf numFmtId="165" fontId="250" fillId="0" borderId="62" xfId="0" applyNumberFormat="1" applyFont="1" applyFill="1" applyBorder="1"/>
    <xf numFmtId="0" fontId="253" fillId="0" borderId="10" xfId="0" applyFont="1" applyBorder="1"/>
    <xf numFmtId="0" fontId="253" fillId="0" borderId="24" xfId="0" applyFont="1" applyBorder="1"/>
    <xf numFmtId="3" fontId="254" fillId="0" borderId="48" xfId="0" applyNumberFormat="1" applyFont="1" applyBorder="1"/>
    <xf numFmtId="3" fontId="254" fillId="2" borderId="48" xfId="0" applyNumberFormat="1" applyFont="1" applyFill="1" applyBorder="1"/>
    <xf numFmtId="2" fontId="254" fillId="0" borderId="63" xfId="0" applyNumberFormat="1" applyFont="1" applyFill="1" applyBorder="1"/>
    <xf numFmtId="0" fontId="253" fillId="0" borderId="2" xfId="0" applyFont="1" applyFill="1" applyBorder="1"/>
    <xf numFmtId="0" fontId="253" fillId="0" borderId="3" xfId="0" applyFont="1" applyFill="1" applyBorder="1"/>
    <xf numFmtId="3" fontId="254" fillId="0" borderId="3" xfId="0" applyNumberFormat="1" applyFont="1" applyFill="1" applyBorder="1"/>
    <xf numFmtId="2" fontId="254" fillId="0" borderId="3" xfId="0" applyNumberFormat="1" applyFont="1" applyFill="1" applyBorder="1"/>
    <xf numFmtId="165" fontId="254" fillId="0" borderId="3" xfId="0" applyNumberFormat="1" applyFont="1" applyFill="1" applyBorder="1"/>
    <xf numFmtId="165" fontId="254" fillId="0" borderId="4" xfId="0" applyNumberFormat="1" applyFont="1" applyFill="1" applyBorder="1"/>
    <xf numFmtId="0" fontId="253" fillId="0" borderId="11" xfId="0" applyFont="1" applyBorder="1"/>
    <xf numFmtId="3" fontId="254" fillId="0" borderId="52" xfId="0" applyNumberFormat="1" applyFont="1" applyBorder="1"/>
    <xf numFmtId="3" fontId="254" fillId="2" borderId="52" xfId="0" applyNumberFormat="1" applyFont="1" applyFill="1" applyBorder="1"/>
    <xf numFmtId="2" fontId="254" fillId="0" borderId="64" xfId="0" applyNumberFormat="1" applyFont="1" applyFill="1" applyBorder="1"/>
    <xf numFmtId="165" fontId="254" fillId="0" borderId="49" xfId="0" applyNumberFormat="1" applyFont="1" applyFill="1" applyBorder="1"/>
    <xf numFmtId="165" fontId="254" fillId="0" borderId="37" xfId="0" applyNumberFormat="1" applyFont="1" applyFill="1" applyBorder="1"/>
    <xf numFmtId="0" fontId="252" fillId="0" borderId="20" xfId="0" applyFont="1" applyBorder="1"/>
    <xf numFmtId="0" fontId="253" fillId="0" borderId="25"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0" fontId="253" fillId="0" borderId="26" xfId="0" applyFont="1" applyBorder="1"/>
    <xf numFmtId="0" fontId="253" fillId="0" borderId="23" xfId="0" applyFont="1" applyBorder="1"/>
    <xf numFmtId="0" fontId="254" fillId="0" borderId="0" xfId="0" applyFont="1"/>
    <xf numFmtId="4" fontId="254" fillId="0" borderId="0" xfId="0" applyNumberFormat="1" applyFont="1"/>
    <xf numFmtId="0" fontId="254" fillId="0" borderId="0" xfId="0" applyFont="1" applyFill="1"/>
    <xf numFmtId="0" fontId="0" fillId="0" borderId="0" xfId="0" applyFill="1"/>
    <xf numFmtId="0" fontId="0" fillId="0" borderId="41" xfId="0" applyFill="1" applyBorder="1"/>
    <xf numFmtId="0" fontId="249" fillId="0" borderId="3" xfId="0" applyFont="1" applyFill="1" applyBorder="1" applyAlignment="1">
      <alignment horizontal="centerContinuous"/>
    </xf>
    <xf numFmtId="0" fontId="249" fillId="0" borderId="4" xfId="0" applyFont="1" applyFill="1" applyBorder="1" applyAlignment="1">
      <alignment horizontal="centerContinuous"/>
    </xf>
    <xf numFmtId="2" fontId="254" fillId="0" borderId="35" xfId="0" quotePrefix="1" applyNumberFormat="1" applyFont="1" applyFill="1" applyBorder="1"/>
    <xf numFmtId="2" fontId="254" fillId="0" borderId="58" xfId="0" quotePrefix="1" applyNumberFormat="1" applyFont="1" applyFill="1" applyBorder="1"/>
    <xf numFmtId="0" fontId="0" fillId="0" borderId="0" xfId="0" applyFill="1" applyBorder="1"/>
    <xf numFmtId="14" fontId="250" fillId="0" borderId="46" xfId="0" applyNumberFormat="1" applyFont="1" applyBorder="1" applyAlignment="1">
      <alignment vertical="center" wrapText="1"/>
    </xf>
    <xf numFmtId="0" fontId="256" fillId="4" borderId="28" xfId="0" applyFont="1" applyFill="1" applyBorder="1" applyAlignment="1">
      <alignment horizontal="center" vertical="center" wrapText="1"/>
    </xf>
    <xf numFmtId="0" fontId="257" fillId="0" borderId="37" xfId="0" applyFont="1" applyFill="1" applyBorder="1" applyAlignment="1">
      <alignment horizontal="center" vertical="center" wrapText="1"/>
    </xf>
    <xf numFmtId="0" fontId="257" fillId="0" borderId="28" xfId="0" applyFont="1" applyFill="1" applyBorder="1" applyAlignment="1">
      <alignment horizontal="center" vertical="center" wrapText="1"/>
    </xf>
    <xf numFmtId="49" fontId="258" fillId="0" borderId="82" xfId="0" applyNumberFormat="1" applyFont="1" applyBorder="1" applyAlignment="1">
      <alignment horizontal="centerContinuous" vertical="center" wrapText="1"/>
    </xf>
    <xf numFmtId="49" fontId="259" fillId="0" borderId="82" xfId="0" applyNumberFormat="1" applyFont="1" applyBorder="1" applyAlignment="1">
      <alignment horizontal="centerContinuous" vertical="center" wrapText="1"/>
    </xf>
    <xf numFmtId="49" fontId="258" fillId="0" borderId="19" xfId="0" applyNumberFormat="1" applyFont="1" applyFill="1" applyBorder="1" applyAlignment="1">
      <alignment horizontal="centerContinuous" vertical="center" wrapText="1"/>
    </xf>
    <xf numFmtId="49" fontId="259" fillId="0" borderId="19" xfId="0" applyNumberFormat="1" applyFont="1" applyFill="1" applyBorder="1" applyAlignment="1">
      <alignment horizontal="centerContinuous" vertical="center" wrapText="1"/>
    </xf>
    <xf numFmtId="49" fontId="259" fillId="0" borderId="7" xfId="0" applyNumberFormat="1" applyFont="1" applyFill="1" applyBorder="1" applyAlignment="1">
      <alignment horizontal="centerContinuous" vertical="center" wrapText="1"/>
    </xf>
    <xf numFmtId="3" fontId="260" fillId="0" borderId="46" xfId="0" applyNumberFormat="1" applyFont="1" applyBorder="1"/>
    <xf numFmtId="165" fontId="261" fillId="4" borderId="29" xfId="0" applyNumberFormat="1" applyFont="1" applyFill="1" applyBorder="1"/>
    <xf numFmtId="2" fontId="260" fillId="0" borderId="46" xfId="0" applyNumberFormat="1" applyFont="1" applyFill="1" applyBorder="1"/>
    <xf numFmtId="2" fontId="260" fillId="0" borderId="21" xfId="0" applyNumberFormat="1" applyFont="1" applyFill="1" applyBorder="1"/>
    <xf numFmtId="165" fontId="261" fillId="0" borderId="21" xfId="0" quotePrefix="1" applyNumberFormat="1" applyFont="1" applyFill="1" applyBorder="1" applyAlignment="1">
      <alignment horizontal="center"/>
    </xf>
    <xf numFmtId="165" fontId="261" fillId="0" borderId="29" xfId="0" applyNumberFormat="1" applyFont="1" applyFill="1" applyBorder="1"/>
    <xf numFmtId="165" fontId="262" fillId="4" borderId="29" xfId="0" applyNumberFormat="1" applyFont="1" applyFill="1" applyBorder="1"/>
    <xf numFmtId="2" fontId="254" fillId="0" borderId="46" xfId="0" applyNumberFormat="1" applyFont="1" applyFill="1" applyBorder="1"/>
    <xf numFmtId="2" fontId="254" fillId="0" borderId="21" xfId="0" applyNumberFormat="1" applyFont="1" applyFill="1" applyBorder="1"/>
    <xf numFmtId="165" fontId="262" fillId="0" borderId="21" xfId="0" applyNumberFormat="1" applyFont="1" applyFill="1" applyBorder="1"/>
    <xf numFmtId="165" fontId="262" fillId="0" borderId="29" xfId="0" applyNumberFormat="1" applyFont="1" applyFill="1" applyBorder="1"/>
    <xf numFmtId="165" fontId="262" fillId="4" borderId="30" xfId="0" applyNumberFormat="1" applyFont="1" applyFill="1" applyBorder="1"/>
    <xf numFmtId="2" fontId="254" fillId="0" borderId="51" xfId="0" applyNumberFormat="1" applyFont="1" applyFill="1" applyBorder="1"/>
    <xf numFmtId="2" fontId="254" fillId="0" borderId="23" xfId="0" applyNumberFormat="1" applyFont="1" applyFill="1" applyBorder="1"/>
    <xf numFmtId="165" fontId="262" fillId="0" borderId="23" xfId="0" applyNumberFormat="1" applyFont="1" applyFill="1" applyBorder="1"/>
    <xf numFmtId="165" fontId="262" fillId="0" borderId="30" xfId="0" applyNumberFormat="1" applyFont="1" applyFill="1" applyBorder="1"/>
    <xf numFmtId="3" fontId="260" fillId="0" borderId="12" xfId="0" applyNumberFormat="1" applyFont="1" applyBorder="1"/>
    <xf numFmtId="165" fontId="261" fillId="4" borderId="28" xfId="0" applyNumberFormat="1" applyFont="1" applyFill="1" applyBorder="1"/>
    <xf numFmtId="2" fontId="260" fillId="0" borderId="12" xfId="0" applyNumberFormat="1" applyFont="1" applyFill="1" applyBorder="1"/>
    <xf numFmtId="2" fontId="260" fillId="0" borderId="15" xfId="0" applyNumberFormat="1" applyFont="1" applyFill="1" applyBorder="1"/>
    <xf numFmtId="165" fontId="261" fillId="0" borderId="15" xfId="0" quotePrefix="1" applyNumberFormat="1" applyFont="1" applyFill="1" applyBorder="1" applyAlignment="1">
      <alignment horizontal="center"/>
    </xf>
    <xf numFmtId="165" fontId="261" fillId="0" borderId="28" xfId="0" applyNumberFormat="1" applyFont="1" applyFill="1" applyBorder="1"/>
    <xf numFmtId="167" fontId="258" fillId="0" borderId="82" xfId="0" applyNumberFormat="1" applyFont="1" applyBorder="1" applyAlignment="1">
      <alignment horizontal="centerContinuous" vertical="center" wrapText="1"/>
    </xf>
    <xf numFmtId="2" fontId="259" fillId="0" borderId="82" xfId="0" applyNumberFormat="1" applyFont="1" applyBorder="1" applyAlignment="1">
      <alignment horizontal="centerContinuous" vertical="center" wrapText="1"/>
    </xf>
    <xf numFmtId="2" fontId="258" fillId="0" borderId="19" xfId="0" applyNumberFormat="1" applyFont="1" applyFill="1" applyBorder="1" applyAlignment="1">
      <alignment horizontal="centerContinuous" vertical="center" wrapText="1"/>
    </xf>
    <xf numFmtId="165" fontId="259" fillId="0" borderId="19" xfId="0" applyNumberFormat="1" applyFont="1" applyFill="1" applyBorder="1" applyAlignment="1">
      <alignment horizontal="centerContinuous" vertical="center" wrapText="1"/>
    </xf>
    <xf numFmtId="165" fontId="259" fillId="0" borderId="7" xfId="0" applyNumberFormat="1" applyFont="1" applyFill="1" applyBorder="1" applyAlignment="1">
      <alignment horizontal="centerContinuous" vertical="center" wrapText="1"/>
    </xf>
    <xf numFmtId="167" fontId="260" fillId="0" borderId="46" xfId="0" applyNumberFormat="1" applyFont="1" applyBorder="1"/>
    <xf numFmtId="165" fontId="180" fillId="0" borderId="7" xfId="0" quotePrefix="1" applyNumberFormat="1" applyFont="1" applyBorder="1" applyAlignment="1">
      <alignment horizontal="right" vertical="center" wrapText="1"/>
    </xf>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9" fillId="0" borderId="44" xfId="0" applyFont="1" applyFill="1" applyBorder="1" applyAlignment="1">
      <alignment horizontal="center" vertical="center" wrapText="1"/>
    </xf>
    <xf numFmtId="0" fontId="189" fillId="0" borderId="12" xfId="0" applyFont="1" applyFill="1" applyBorder="1" applyAlignment="1">
      <alignment horizontal="center" vertical="center" wrapText="1"/>
    </xf>
    <xf numFmtId="0" fontId="188"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50" fillId="0" borderId="66" xfId="0" applyFont="1" applyFill="1" applyBorder="1" applyAlignment="1">
      <alignment horizontal="center" vertical="center" wrapText="1"/>
    </xf>
    <xf numFmtId="0" fontId="250" fillId="0" borderId="54" xfId="0" applyFont="1" applyFill="1" applyBorder="1" applyAlignment="1">
      <alignment horizontal="center" vertical="center" wrapText="1"/>
    </xf>
    <xf numFmtId="0" fontId="250" fillId="0" borderId="32" xfId="0" applyFont="1" applyFill="1" applyBorder="1" applyAlignment="1">
      <alignment horizontal="center" vertical="center" wrapText="1"/>
    </xf>
    <xf numFmtId="0" fontId="250" fillId="0" borderId="6" xfId="0" applyFont="1" applyFill="1" applyBorder="1" applyAlignment="1">
      <alignment horizontal="center" vertical="center" wrapText="1"/>
    </xf>
    <xf numFmtId="0" fontId="183" fillId="0" borderId="0" xfId="51" applyFont="1" applyAlignment="1">
      <alignment horizontal="left"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2"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33"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71" fillId="67" borderId="0" xfId="174" applyFont="1" applyFill="1" applyAlignment="1">
      <alignment horizontal="center"/>
    </xf>
    <xf numFmtId="0" fontId="238" fillId="0" borderId="0" xfId="188" applyFont="1" applyFill="1" applyBorder="1" applyAlignment="1">
      <alignment horizontal="center"/>
    </xf>
    <xf numFmtId="0" fontId="201" fillId="0" borderId="41" xfId="188" applyFont="1" applyBorder="1" applyAlignment="1">
      <alignment horizontal="justify" wrapText="1"/>
    </xf>
    <xf numFmtId="0" fontId="233" fillId="59" borderId="36" xfId="188" applyFont="1" applyFill="1" applyBorder="1" applyAlignment="1">
      <alignment horizontal="center" wrapText="1"/>
    </xf>
    <xf numFmtId="0" fontId="233"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3" fillId="59" borderId="36" xfId="188" applyFont="1" applyFill="1" applyBorder="1" applyAlignment="1">
      <alignment horizontal="center" vertical="center" wrapText="1"/>
    </xf>
    <xf numFmtId="0" fontId="233" fillId="59" borderId="38" xfId="188" applyFont="1" applyFill="1" applyBorder="1" applyAlignment="1">
      <alignment horizontal="center" vertical="center" wrapText="1"/>
    </xf>
    <xf numFmtId="0" fontId="233" fillId="0" borderId="36" xfId="188" applyFont="1" applyBorder="1" applyAlignment="1">
      <alignment horizontal="center" wrapText="1"/>
    </xf>
    <xf numFmtId="0" fontId="233"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3" fillId="59" borderId="83" xfId="188" applyFont="1" applyFill="1" applyBorder="1" applyAlignment="1">
      <alignment horizontal="center" vertical="center" wrapText="1"/>
    </xf>
    <xf numFmtId="0" fontId="241" fillId="0" borderId="0" xfId="188" applyFont="1" applyAlignment="1">
      <alignment horizontal="left" vertical="center" wrapText="1"/>
    </xf>
    <xf numFmtId="0" fontId="213" fillId="0" borderId="0" xfId="188" applyFont="1" applyAlignment="1">
      <alignment horizontal="center" vertical="center" wrapText="1"/>
    </xf>
    <xf numFmtId="0" fontId="243" fillId="0" borderId="41" xfId="188" applyFont="1" applyBorder="1" applyAlignment="1">
      <alignment horizontal="center" vertical="center" wrapText="1"/>
    </xf>
    <xf numFmtId="0" fontId="213" fillId="0" borderId="0" xfId="188" applyFont="1" applyAlignment="1">
      <alignment horizontal="left"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xf numFmtId="0" fontId="212" fillId="0" borderId="0" xfId="51" applyFont="1" applyFill="1" applyBorder="1" applyAlignment="1">
      <alignment vertical="center" wrapText="1"/>
    </xf>
    <xf numFmtId="0" fontId="212" fillId="0" borderId="41" xfId="51" applyFont="1" applyFill="1" applyBorder="1" applyAlignment="1">
      <alignment vertical="center" wrapText="1"/>
    </xf>
    <xf numFmtId="165" fontId="263" fillId="0" borderId="58" xfId="234" quotePrefix="1" applyNumberFormat="1" applyFont="1" applyBorder="1" applyAlignment="1">
      <alignment horizontal="right"/>
    </xf>
    <xf numFmtId="165" fontId="263" fillId="0" borderId="58" xfId="234" quotePrefix="1" applyNumberFormat="1" applyFont="1" applyBorder="1" applyAlignment="1"/>
    <xf numFmtId="165" fontId="264" fillId="0" borderId="59" xfId="234" quotePrefix="1" applyNumberFormat="1" applyFont="1" applyBorder="1" applyAlignment="1">
      <alignment horizontal="right"/>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23</xdr:row>
      <xdr:rowOff>0</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0"/>
          <a:ext cx="6645216" cy="3705225"/>
        </a:xfrm>
        <a:prstGeom prst="rect">
          <a:avLst/>
        </a:prstGeom>
      </xdr:spPr>
    </xdr:pic>
    <xdr:clientData/>
  </xdr:twoCellAnchor>
  <xdr:twoCellAnchor editAs="oneCell">
    <xdr:from>
      <xdr:col>12</xdr:col>
      <xdr:colOff>0</xdr:colOff>
      <xdr:row>0</xdr:row>
      <xdr:rowOff>0</xdr:rowOff>
    </xdr:from>
    <xdr:to>
      <xdr:col>22</xdr:col>
      <xdr:colOff>549216</xdr:colOff>
      <xdr:row>22</xdr:row>
      <xdr:rowOff>152399</xdr:rowOff>
    </xdr:to>
    <xdr:pic>
      <xdr:nvPicPr>
        <xdr:cNvPr id="6" name="Obraz 5"/>
        <xdr:cNvPicPr>
          <a:picLocks noChangeAspect="1"/>
        </xdr:cNvPicPr>
      </xdr:nvPicPr>
      <xdr:blipFill>
        <a:blip xmlns:r="http://schemas.openxmlformats.org/officeDocument/2006/relationships" r:embed="rId2"/>
        <a:stretch>
          <a:fillRect/>
        </a:stretch>
      </xdr:blipFill>
      <xdr:spPr>
        <a:xfrm>
          <a:off x="7315200" y="0"/>
          <a:ext cx="6645216" cy="3705224"/>
        </a:xfrm>
        <a:prstGeom prst="rect">
          <a:avLst/>
        </a:prstGeom>
      </xdr:spPr>
    </xdr:pic>
    <xdr:clientData/>
  </xdr:twoCellAnchor>
  <xdr:twoCellAnchor editAs="oneCell">
    <xdr:from>
      <xdr:col>1</xdr:col>
      <xdr:colOff>0</xdr:colOff>
      <xdr:row>24</xdr:row>
      <xdr:rowOff>0</xdr:rowOff>
    </xdr:from>
    <xdr:to>
      <xdr:col>11</xdr:col>
      <xdr:colOff>549216</xdr:colOff>
      <xdr:row>45</xdr:row>
      <xdr:rowOff>64324</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857625"/>
          <a:ext cx="6645216" cy="3645724"/>
        </a:xfrm>
        <a:prstGeom prst="rect">
          <a:avLst/>
        </a:prstGeom>
      </xdr:spPr>
    </xdr:pic>
    <xdr:clientData/>
  </xdr:twoCellAnchor>
  <xdr:twoCellAnchor editAs="oneCell">
    <xdr:from>
      <xdr:col>12</xdr:col>
      <xdr:colOff>0</xdr:colOff>
      <xdr:row>24</xdr:row>
      <xdr:rowOff>0</xdr:rowOff>
    </xdr:from>
    <xdr:to>
      <xdr:col>22</xdr:col>
      <xdr:colOff>549216</xdr:colOff>
      <xdr:row>45</xdr:row>
      <xdr:rowOff>76200</xdr:rowOff>
    </xdr:to>
    <xdr:pic>
      <xdr:nvPicPr>
        <xdr:cNvPr id="10" name="Obraz 9"/>
        <xdr:cNvPicPr>
          <a:picLocks noChangeAspect="1"/>
        </xdr:cNvPicPr>
      </xdr:nvPicPr>
      <xdr:blipFill>
        <a:blip xmlns:r="http://schemas.openxmlformats.org/officeDocument/2006/relationships" r:embed="rId4"/>
        <a:stretch>
          <a:fillRect/>
        </a:stretch>
      </xdr:blipFill>
      <xdr:spPr>
        <a:xfrm>
          <a:off x="7315200" y="3857625"/>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C23" sqref="C23"/>
    </sheetView>
  </sheetViews>
  <sheetFormatPr defaultRowHeight="12.75"/>
  <cols>
    <col min="1" max="1" width="7.85546875" style="1121" customWidth="1"/>
    <col min="2" max="2" width="19.28515625" style="1121" customWidth="1"/>
    <col min="3" max="3" width="18.7109375" style="1121" customWidth="1"/>
    <col min="4" max="4" width="21" style="1121" customWidth="1"/>
    <col min="5" max="5" width="14.7109375" style="1121" customWidth="1"/>
    <col min="6" max="6" width="13.42578125" style="1121" customWidth="1"/>
    <col min="7" max="10" width="9.140625" style="1121"/>
    <col min="11" max="11" width="17.85546875" style="1121" customWidth="1"/>
    <col min="12" max="16384" width="9.140625" style="1121"/>
  </cols>
  <sheetData>
    <row r="1" spans="2:36" ht="15" customHeight="1">
      <c r="B1" s="1122"/>
      <c r="C1" s="1122"/>
      <c r="D1" s="1122"/>
      <c r="E1" s="1123"/>
      <c r="F1" s="1123"/>
      <c r="G1" s="1124"/>
      <c r="L1" s="1125"/>
      <c r="M1" s="1125"/>
      <c r="N1" s="1125"/>
      <c r="O1" s="1125"/>
      <c r="P1" s="1125"/>
      <c r="Q1" s="1125"/>
      <c r="R1" s="1125"/>
      <c r="S1" s="1125"/>
      <c r="T1" s="1125"/>
    </row>
    <row r="2" spans="2:36" ht="15.75">
      <c r="B2" s="1122"/>
      <c r="C2" s="1122"/>
      <c r="D2" s="1126" t="s">
        <v>430</v>
      </c>
      <c r="E2" s="1123"/>
      <c r="F2" s="1123"/>
      <c r="G2" s="1124"/>
      <c r="L2" s="1125"/>
      <c r="M2" s="1125"/>
      <c r="N2" s="1125"/>
      <c r="O2" s="1125"/>
      <c r="P2" s="1125"/>
      <c r="Q2" s="1125"/>
      <c r="R2" s="1125"/>
      <c r="S2" s="1125"/>
      <c r="T2" s="1125"/>
      <c r="AI2" s="1127"/>
      <c r="AJ2" s="1127"/>
    </row>
    <row r="3" spans="2:36" ht="19.5" customHeight="1">
      <c r="B3" s="1122"/>
      <c r="C3" s="1122"/>
      <c r="D3" s="1128" t="s">
        <v>484</v>
      </c>
      <c r="E3" s="1122"/>
      <c r="F3" s="1123"/>
      <c r="G3" s="1129"/>
      <c r="H3" s="1125"/>
      <c r="I3" s="1125"/>
      <c r="J3" s="1125"/>
      <c r="K3" s="1125"/>
      <c r="L3" s="1125"/>
      <c r="M3" s="1125"/>
      <c r="N3" s="1125"/>
      <c r="O3" s="1125"/>
      <c r="P3" s="1125"/>
      <c r="Q3" s="1125"/>
      <c r="R3" s="1125"/>
      <c r="S3" s="1125"/>
      <c r="T3" s="1125"/>
      <c r="AI3" s="1127"/>
      <c r="AJ3" s="1127"/>
    </row>
    <row r="4" spans="2:36" ht="15.75">
      <c r="B4" s="1123"/>
      <c r="C4" s="1123"/>
      <c r="D4" s="1123"/>
      <c r="E4" s="1123"/>
      <c r="F4" s="1123"/>
      <c r="G4" s="1129"/>
      <c r="H4" s="1130"/>
      <c r="I4" s="1125"/>
      <c r="J4" s="1125"/>
      <c r="K4" s="1125"/>
      <c r="L4" s="1125"/>
      <c r="M4" s="1125"/>
      <c r="N4" s="1125"/>
      <c r="O4" s="1125"/>
      <c r="P4" s="1125"/>
      <c r="Q4" s="1125"/>
      <c r="R4" s="1125"/>
      <c r="S4" s="1125"/>
      <c r="T4" s="1125"/>
    </row>
    <row r="5" spans="2:36" ht="15.75">
      <c r="B5" s="1129"/>
      <c r="C5" s="1129"/>
      <c r="D5" s="1129"/>
      <c r="E5" s="1129"/>
      <c r="F5" s="1129"/>
      <c r="G5" s="1129"/>
      <c r="H5" s="1130"/>
      <c r="I5" s="1125"/>
      <c r="J5" s="1125"/>
      <c r="K5" s="1125"/>
      <c r="L5" s="1125"/>
      <c r="M5" s="1125"/>
      <c r="N5" s="1125"/>
      <c r="O5" s="1125"/>
      <c r="P5" s="1125"/>
      <c r="Q5" s="1125"/>
      <c r="R5" s="1125"/>
      <c r="S5" s="1125"/>
      <c r="T5" s="1125"/>
    </row>
    <row r="6" spans="2:36" ht="18" customHeight="1">
      <c r="B6" s="1131" t="s">
        <v>0</v>
      </c>
      <c r="C6" s="1125"/>
      <c r="D6" s="1125"/>
      <c r="E6" s="1125"/>
      <c r="F6" s="1125"/>
      <c r="G6" s="1129"/>
      <c r="H6" s="1130"/>
      <c r="I6" s="1125"/>
      <c r="J6" s="1125"/>
      <c r="K6" s="1125"/>
      <c r="L6" s="1125"/>
      <c r="M6" s="1125"/>
      <c r="N6" s="1125"/>
      <c r="O6" s="1125"/>
      <c r="P6" s="1125"/>
      <c r="Q6" s="1125"/>
      <c r="R6" s="1125"/>
      <c r="S6" s="1125"/>
      <c r="T6" s="1125"/>
    </row>
    <row r="7" spans="2:36" ht="16.5" customHeight="1">
      <c r="B7" s="1125"/>
      <c r="C7" s="1125"/>
      <c r="D7" s="1125"/>
      <c r="E7" s="1125"/>
      <c r="F7" s="1125"/>
      <c r="G7" s="1129"/>
      <c r="H7" s="1125"/>
      <c r="I7" s="1125"/>
      <c r="J7" s="1125"/>
      <c r="K7" s="1125"/>
      <c r="L7" s="1125"/>
      <c r="M7" s="1125"/>
      <c r="N7" s="1125"/>
      <c r="O7" s="1125"/>
      <c r="P7" s="1125"/>
      <c r="Q7" s="1125"/>
      <c r="R7" s="1125"/>
      <c r="S7" s="1125"/>
      <c r="T7" s="1125"/>
    </row>
    <row r="8" spans="2:36" ht="23.25" customHeight="1">
      <c r="B8" s="1125"/>
      <c r="C8" s="1125"/>
      <c r="D8" s="1125"/>
      <c r="E8" s="1125"/>
      <c r="F8" s="1125"/>
      <c r="G8" s="1129"/>
      <c r="H8" s="1125"/>
      <c r="I8" s="1125"/>
      <c r="J8" s="1125"/>
      <c r="K8" s="1125"/>
      <c r="L8" s="1125"/>
      <c r="M8" s="1125"/>
      <c r="N8" s="1125"/>
      <c r="O8" s="1125"/>
      <c r="P8" s="1125"/>
      <c r="Q8" s="1125"/>
      <c r="R8" s="1125"/>
      <c r="S8" s="1125"/>
      <c r="T8" s="1125"/>
    </row>
    <row r="9" spans="2:36" s="1124" customFormat="1" ht="33" customHeight="1">
      <c r="B9" s="1132" t="s">
        <v>48</v>
      </c>
      <c r="C9" s="1133"/>
      <c r="D9" s="1133"/>
      <c r="E9" s="1133"/>
      <c r="F9" s="1129"/>
      <c r="G9" s="1129"/>
      <c r="H9" s="1129"/>
      <c r="I9" s="1129"/>
      <c r="J9" s="1129"/>
      <c r="K9" s="1129"/>
      <c r="L9" s="1129"/>
      <c r="M9" s="1129"/>
      <c r="N9" s="1129"/>
      <c r="O9" s="1129"/>
      <c r="P9" s="1129"/>
      <c r="Q9" s="1129"/>
      <c r="R9" s="1129"/>
      <c r="S9" s="1129"/>
      <c r="T9" s="1129"/>
    </row>
    <row r="10" spans="2:36" s="1124" customFormat="1" ht="23.25" customHeight="1">
      <c r="B10" s="1134"/>
      <c r="C10" s="1129"/>
      <c r="D10" s="1129"/>
      <c r="E10" s="1129"/>
      <c r="F10" s="1129"/>
      <c r="G10" s="1129"/>
      <c r="H10" s="1129"/>
      <c r="I10" s="1129"/>
      <c r="J10" s="1129"/>
      <c r="K10" s="1129"/>
      <c r="L10" s="1129"/>
      <c r="M10" s="1129"/>
      <c r="N10" s="1129"/>
      <c r="O10" s="1129"/>
      <c r="P10" s="1129"/>
      <c r="Q10" s="1129"/>
      <c r="R10" s="1129"/>
      <c r="S10" s="1129"/>
      <c r="T10" s="1129"/>
    </row>
    <row r="11" spans="2:36">
      <c r="B11" s="1125"/>
      <c r="C11" s="1125"/>
      <c r="D11" s="1125"/>
      <c r="E11" s="1125"/>
      <c r="F11" s="1125"/>
      <c r="G11" s="1129"/>
      <c r="H11" s="1125"/>
      <c r="I11" s="1125"/>
      <c r="J11" s="1125"/>
      <c r="K11" s="1125"/>
      <c r="L11" s="1125"/>
      <c r="M11" s="1125"/>
      <c r="N11" s="1125"/>
      <c r="O11" s="1125"/>
      <c r="P11" s="1125"/>
      <c r="Q11" s="1125"/>
      <c r="R11" s="1125"/>
      <c r="S11" s="1125"/>
      <c r="T11" s="1125"/>
    </row>
    <row r="12" spans="2:36" ht="23.25">
      <c r="B12" s="1135" t="s">
        <v>528</v>
      </c>
      <c r="C12" s="1136"/>
      <c r="D12" s="1137"/>
      <c r="E12" s="1138" t="s">
        <v>529</v>
      </c>
      <c r="F12" s="1139"/>
      <c r="G12" s="1140"/>
      <c r="Q12" s="1125"/>
      <c r="R12" s="1125"/>
      <c r="S12" s="1125"/>
      <c r="T12" s="1125"/>
    </row>
    <row r="13" spans="2:36">
      <c r="B13" s="1125"/>
      <c r="C13" s="1125"/>
      <c r="D13" s="1125"/>
      <c r="E13" s="1125"/>
      <c r="F13" s="1125"/>
      <c r="G13" s="1129"/>
      <c r="H13" s="1125"/>
      <c r="I13" s="1125"/>
      <c r="J13" s="1125"/>
      <c r="K13" s="1125"/>
      <c r="L13" s="1125"/>
      <c r="M13" s="1125"/>
      <c r="N13" s="1125"/>
      <c r="O13" s="1125"/>
      <c r="P13" s="1125"/>
      <c r="Q13" s="1125"/>
      <c r="R13" s="1125"/>
      <c r="S13" s="1125"/>
      <c r="T13" s="1125"/>
    </row>
    <row r="14" spans="2:36">
      <c r="B14" s="1125"/>
      <c r="C14" s="1125"/>
      <c r="D14" s="1125"/>
      <c r="E14" s="1125"/>
      <c r="F14" s="1125"/>
      <c r="G14" s="1129"/>
      <c r="H14" s="1125"/>
      <c r="I14" s="1125"/>
      <c r="J14" s="1125"/>
      <c r="K14" s="1125"/>
      <c r="L14" s="1125"/>
      <c r="M14" s="1125"/>
      <c r="N14" s="1125"/>
      <c r="O14" s="1125"/>
      <c r="P14" s="1125"/>
      <c r="Q14" s="1125"/>
      <c r="R14" s="1125"/>
      <c r="S14" s="1125"/>
      <c r="T14" s="1125"/>
    </row>
    <row r="15" spans="2:36" ht="26.25">
      <c r="B15" s="1141" t="s">
        <v>485</v>
      </c>
      <c r="C15" s="1142"/>
      <c r="D15" s="1143" t="s">
        <v>530</v>
      </c>
      <c r="E15" s="1142"/>
      <c r="F15" s="1142"/>
      <c r="G15" s="1136"/>
      <c r="H15" s="1125"/>
      <c r="I15" s="1125"/>
      <c r="J15" s="1125"/>
      <c r="K15" s="1125"/>
      <c r="L15" s="1125"/>
      <c r="M15" s="1125"/>
      <c r="N15" s="1125"/>
      <c r="O15" s="1125"/>
      <c r="P15" s="1125"/>
      <c r="Q15" s="1125"/>
      <c r="R15" s="1125"/>
      <c r="S15" s="1125"/>
      <c r="T15" s="1125"/>
    </row>
    <row r="16" spans="2:36" ht="15">
      <c r="B16" s="1144"/>
      <c r="C16" s="1144"/>
      <c r="D16" s="1144"/>
      <c r="E16" s="1144"/>
      <c r="F16" s="1144"/>
      <c r="G16" s="1129"/>
      <c r="H16" s="1125"/>
      <c r="I16" s="1125"/>
      <c r="J16" s="1125"/>
      <c r="K16" s="1125"/>
      <c r="L16" s="1125"/>
      <c r="M16" s="1125"/>
      <c r="N16" s="1125"/>
      <c r="O16" s="1125"/>
      <c r="P16" s="1125"/>
      <c r="Q16" s="1125"/>
      <c r="R16" s="1125"/>
      <c r="S16" s="1125"/>
      <c r="T16" s="1125"/>
    </row>
    <row r="17" spans="2:20" ht="15">
      <c r="B17" s="1144" t="s">
        <v>493</v>
      </c>
      <c r="C17" s="1144"/>
      <c r="D17" s="1144"/>
      <c r="E17" s="1144"/>
      <c r="F17" s="1144"/>
      <c r="G17" s="1125"/>
      <c r="H17" s="1125"/>
      <c r="I17" s="1125"/>
      <c r="J17" s="1125"/>
      <c r="K17" s="1125"/>
      <c r="L17" s="1125"/>
      <c r="M17" s="1125"/>
      <c r="N17" s="1125"/>
      <c r="O17" s="1125"/>
      <c r="P17" s="1125"/>
      <c r="Q17" s="1125"/>
      <c r="R17" s="1125"/>
      <c r="S17" s="1125"/>
      <c r="T17" s="1125"/>
    </row>
    <row r="18" spans="2:20" ht="15">
      <c r="B18" s="1144" t="s">
        <v>1</v>
      </c>
      <c r="C18" s="1144"/>
      <c r="D18" s="1144"/>
      <c r="E18" s="1144"/>
      <c r="F18" s="1144"/>
      <c r="G18" s="1125"/>
      <c r="H18" s="1125"/>
      <c r="I18" s="1125"/>
      <c r="J18" s="1125"/>
      <c r="K18" s="1125"/>
      <c r="L18" s="1125"/>
      <c r="M18" s="1125"/>
      <c r="N18" s="1125"/>
      <c r="O18" s="1125"/>
      <c r="P18" s="1125"/>
      <c r="Q18" s="1125"/>
      <c r="R18" s="1125"/>
      <c r="S18" s="1125"/>
      <c r="T18" s="1125"/>
    </row>
    <row r="19" spans="2:20" ht="15">
      <c r="B19" s="1145" t="s">
        <v>486</v>
      </c>
      <c r="C19" s="1145"/>
      <c r="D19" s="1145"/>
      <c r="E19" s="1145"/>
      <c r="F19" s="1145"/>
      <c r="G19" s="1146"/>
      <c r="H19" s="1146"/>
      <c r="I19" s="1146"/>
      <c r="J19" s="1146"/>
      <c r="K19" s="1125"/>
      <c r="L19" s="1125"/>
      <c r="M19" s="1125"/>
      <c r="N19" s="1125"/>
      <c r="O19" s="1125"/>
      <c r="P19" s="1125"/>
      <c r="Q19" s="1125"/>
      <c r="R19" s="1125"/>
      <c r="S19" s="1125"/>
      <c r="T19" s="1125"/>
    </row>
    <row r="20" spans="2:20" ht="15">
      <c r="B20" s="1144" t="s">
        <v>2</v>
      </c>
      <c r="C20" s="1144"/>
      <c r="D20" s="1144"/>
      <c r="E20" s="1144"/>
      <c r="F20" s="1144"/>
      <c r="G20" s="1125"/>
      <c r="H20" s="1125"/>
      <c r="I20" s="1125"/>
      <c r="J20" s="1125"/>
      <c r="K20" s="1125"/>
      <c r="L20" s="1125"/>
      <c r="M20" s="1125"/>
      <c r="N20" s="1125"/>
      <c r="O20" s="1125"/>
      <c r="P20" s="1125"/>
      <c r="Q20" s="1125"/>
      <c r="R20" s="1125"/>
      <c r="S20" s="1125"/>
      <c r="T20" s="1125"/>
    </row>
    <row r="21" spans="2:20" ht="15">
      <c r="B21" s="1144" t="s">
        <v>3</v>
      </c>
      <c r="C21" s="1144"/>
      <c r="D21" s="1144"/>
      <c r="E21" s="1144"/>
      <c r="F21" s="1144"/>
      <c r="G21" s="1125"/>
      <c r="H21" s="1125"/>
      <c r="I21" s="1125"/>
      <c r="J21" s="1125"/>
      <c r="K21" s="1125"/>
      <c r="L21" s="1125"/>
      <c r="M21" s="1125"/>
      <c r="N21" s="1125"/>
      <c r="O21" s="1125"/>
      <c r="P21" s="1125"/>
      <c r="Q21" s="1125"/>
      <c r="R21" s="1125"/>
      <c r="S21" s="1125"/>
      <c r="T21" s="1125"/>
    </row>
    <row r="22" spans="2:20" ht="15">
      <c r="B22" s="1144"/>
      <c r="C22" s="1144"/>
      <c r="D22" s="1144"/>
      <c r="E22" s="1144"/>
      <c r="F22" s="1144"/>
      <c r="G22" s="1125"/>
      <c r="H22" s="1125"/>
      <c r="I22" s="1125"/>
      <c r="J22" s="1125"/>
      <c r="K22" s="1125"/>
      <c r="L22" s="1125"/>
      <c r="M22" s="1125"/>
      <c r="N22" s="1125"/>
      <c r="O22" s="1125"/>
      <c r="P22" s="1125"/>
      <c r="Q22" s="1125"/>
      <c r="R22" s="1125"/>
      <c r="S22" s="1125"/>
      <c r="T22" s="1125"/>
    </row>
    <row r="23" spans="2:20" ht="15">
      <c r="B23" s="1144"/>
      <c r="C23" s="1144"/>
      <c r="D23" s="1144"/>
      <c r="E23" s="1144"/>
      <c r="F23" s="1144"/>
      <c r="G23" s="1125"/>
      <c r="H23" s="1125"/>
      <c r="I23" s="1125"/>
      <c r="J23" s="1125"/>
      <c r="K23" s="1125"/>
      <c r="L23" s="1125"/>
      <c r="M23" s="1125"/>
      <c r="N23" s="1125"/>
      <c r="O23" s="1125"/>
      <c r="P23" s="1125"/>
      <c r="Q23" s="1125"/>
      <c r="R23" s="1125"/>
      <c r="S23" s="1125"/>
      <c r="T23" s="1125"/>
    </row>
    <row r="24" spans="2:20" ht="15">
      <c r="B24" s="1144"/>
      <c r="C24" s="1147"/>
      <c r="D24" s="1144"/>
      <c r="E24" s="1144"/>
      <c r="F24" s="1144"/>
      <c r="G24" s="1125"/>
      <c r="H24" s="1125"/>
      <c r="I24" s="1125"/>
      <c r="J24" s="1125"/>
      <c r="K24" s="1125"/>
      <c r="L24" s="1125"/>
      <c r="M24" s="1125"/>
      <c r="N24" s="1125"/>
      <c r="O24" s="1125"/>
      <c r="P24" s="1125"/>
      <c r="Q24" s="1125"/>
      <c r="R24" s="1125"/>
      <c r="S24" s="1125"/>
      <c r="T24" s="1125"/>
    </row>
    <row r="25" spans="2:20" ht="15">
      <c r="B25" s="1144"/>
      <c r="C25" s="1147"/>
      <c r="D25" s="1144"/>
      <c r="E25" s="1144"/>
      <c r="F25" s="1144"/>
      <c r="G25" s="1125"/>
      <c r="H25" s="1125"/>
      <c r="I25" s="1125"/>
      <c r="J25" s="1125"/>
      <c r="K25" s="1125"/>
      <c r="L25" s="1125"/>
      <c r="M25" s="1125"/>
      <c r="N25" s="1125"/>
      <c r="O25" s="1125"/>
      <c r="P25" s="1125"/>
      <c r="Q25" s="1125"/>
      <c r="R25" s="1125"/>
      <c r="S25" s="1125"/>
      <c r="T25" s="1125"/>
    </row>
    <row r="26" spans="2:20" ht="15">
      <c r="B26" s="1145" t="s">
        <v>487</v>
      </c>
      <c r="C26" s="1144"/>
      <c r="D26" s="1144"/>
      <c r="E26" s="1144"/>
      <c r="F26" s="1144"/>
      <c r="G26" s="1125"/>
      <c r="H26" s="1125"/>
      <c r="I26" s="1125"/>
      <c r="J26" s="1125"/>
      <c r="K26" s="1125"/>
      <c r="L26" s="1125"/>
      <c r="M26" s="1125"/>
      <c r="N26" s="1125"/>
      <c r="O26" s="1125"/>
      <c r="P26" s="1125"/>
      <c r="Q26" s="1125"/>
      <c r="R26" s="1125"/>
      <c r="S26" s="1125"/>
      <c r="T26" s="1125"/>
    </row>
    <row r="27" spans="2:20" ht="15">
      <c r="B27" s="1145" t="s">
        <v>494</v>
      </c>
      <c r="C27" s="1145"/>
      <c r="D27" s="1145"/>
      <c r="E27" s="1145"/>
      <c r="F27" s="1145"/>
      <c r="G27" s="1146"/>
      <c r="H27" s="1146"/>
      <c r="I27" s="1146"/>
      <c r="J27" s="1146"/>
      <c r="K27" s="1125"/>
      <c r="L27" s="1125"/>
      <c r="M27" s="1125"/>
      <c r="N27" s="1125"/>
      <c r="O27" s="1125"/>
      <c r="P27" s="1125"/>
      <c r="Q27" s="1125"/>
      <c r="R27" s="1125"/>
      <c r="S27" s="1125"/>
      <c r="T27" s="1125"/>
    </row>
    <row r="28" spans="2:20" ht="15">
      <c r="B28" s="1144" t="s">
        <v>488</v>
      </c>
      <c r="C28" s="1155" t="s">
        <v>495</v>
      </c>
      <c r="D28" s="1144"/>
      <c r="E28" s="1144"/>
      <c r="F28" s="1144"/>
      <c r="G28" s="1125"/>
      <c r="H28" s="1125"/>
      <c r="I28" s="1125"/>
      <c r="J28" s="1125"/>
      <c r="K28" s="1125"/>
      <c r="L28" s="1125"/>
      <c r="M28" s="1125"/>
      <c r="N28" s="1125"/>
      <c r="O28" s="1125"/>
      <c r="P28" s="1125"/>
      <c r="Q28" s="1125"/>
      <c r="R28" s="1125"/>
      <c r="S28" s="1125"/>
      <c r="T28" s="1125"/>
    </row>
    <row r="29" spans="2:20" ht="15">
      <c r="B29" s="1144" t="s">
        <v>489</v>
      </c>
      <c r="C29" s="1144"/>
      <c r="D29" s="1144"/>
      <c r="E29" s="1144"/>
      <c r="F29" s="1144"/>
      <c r="G29" s="1125"/>
      <c r="H29" s="1125"/>
      <c r="I29" s="1125"/>
      <c r="J29" s="1125"/>
      <c r="K29" s="1125"/>
      <c r="L29" s="1125"/>
      <c r="M29" s="1125"/>
      <c r="N29" s="1125"/>
      <c r="O29" s="1125"/>
      <c r="P29" s="1125"/>
      <c r="Q29" s="1125"/>
      <c r="R29" s="1125"/>
      <c r="S29" s="1125"/>
      <c r="T29" s="1125"/>
    </row>
    <row r="30" spans="2:20" ht="15">
      <c r="B30" s="1144"/>
      <c r="C30" s="1144"/>
      <c r="D30" s="1144"/>
      <c r="E30" s="1144"/>
      <c r="F30" s="1144"/>
      <c r="G30" s="1125"/>
      <c r="H30" s="1125"/>
      <c r="I30" s="1125"/>
      <c r="J30" s="1125"/>
      <c r="K30" s="1125"/>
      <c r="L30" s="1125"/>
      <c r="M30" s="1125"/>
      <c r="N30" s="1125"/>
      <c r="O30" s="1125"/>
      <c r="P30" s="1125"/>
      <c r="Q30" s="1125"/>
      <c r="R30" s="1125"/>
      <c r="S30" s="1125"/>
      <c r="T30" s="1125"/>
    </row>
    <row r="31" spans="2:20" ht="15">
      <c r="B31" s="1148" t="s">
        <v>490</v>
      </c>
      <c r="C31" s="1149"/>
      <c r="D31" s="1149"/>
      <c r="E31" s="1149"/>
      <c r="F31" s="1149"/>
      <c r="G31" s="1150"/>
      <c r="H31" s="1150"/>
      <c r="I31" s="1150"/>
      <c r="J31" s="1150"/>
      <c r="K31" s="1150"/>
      <c r="L31" s="1150"/>
      <c r="M31" s="1150"/>
      <c r="N31" s="1150"/>
      <c r="O31" s="1150"/>
      <c r="P31" s="1150"/>
      <c r="Q31" s="1125"/>
      <c r="R31" s="1125"/>
      <c r="S31" s="1125"/>
      <c r="T31" s="1125"/>
    </row>
    <row r="32" spans="2:20" ht="15">
      <c r="B32" s="1151" t="s">
        <v>491</v>
      </c>
      <c r="C32" s="1149"/>
      <c r="D32" s="1149"/>
      <c r="E32" s="1149"/>
      <c r="F32" s="1149"/>
      <c r="G32" s="1150"/>
      <c r="H32" s="1150"/>
      <c r="I32" s="1150"/>
      <c r="J32" s="1150"/>
      <c r="K32" s="1150"/>
      <c r="L32" s="1150"/>
      <c r="M32" s="1150"/>
      <c r="N32" s="1150"/>
      <c r="O32" s="1150"/>
      <c r="P32" s="1150"/>
      <c r="Q32" s="1125"/>
      <c r="R32" s="1125"/>
      <c r="S32" s="1125"/>
      <c r="T32" s="1125"/>
    </row>
    <row r="33" spans="2:20" ht="15.75">
      <c r="B33" s="1151" t="s">
        <v>492</v>
      </c>
      <c r="C33" s="1144"/>
      <c r="D33" s="1144"/>
      <c r="E33" s="1144"/>
      <c r="F33" s="1144"/>
      <c r="G33" s="1125"/>
      <c r="H33" s="1125"/>
      <c r="I33" s="1125"/>
      <c r="J33" s="1125"/>
      <c r="K33" s="1125"/>
      <c r="L33" s="1125"/>
      <c r="M33" s="1125"/>
      <c r="N33" s="1152"/>
      <c r="O33" s="1125"/>
      <c r="P33" s="1125"/>
      <c r="Q33" s="1125"/>
      <c r="R33" s="1125"/>
      <c r="S33" s="1125"/>
      <c r="T33" s="1125"/>
    </row>
    <row r="34" spans="2:20" ht="15.75">
      <c r="B34" s="1144"/>
      <c r="C34" s="1144"/>
      <c r="D34" s="1144"/>
      <c r="E34" s="1144"/>
      <c r="F34" s="1144"/>
      <c r="G34" s="1125"/>
      <c r="H34" s="1125"/>
      <c r="I34" s="1125"/>
      <c r="J34" s="1125"/>
      <c r="K34" s="1125"/>
      <c r="L34" s="1125"/>
      <c r="M34" s="1125"/>
      <c r="N34" s="1152"/>
      <c r="O34" s="1125"/>
      <c r="P34" s="1125"/>
      <c r="Q34" s="1125"/>
      <c r="R34" s="1125"/>
      <c r="S34" s="1125"/>
      <c r="T34" s="1125"/>
    </row>
    <row r="35" spans="2:20" ht="15.75">
      <c r="B35" s="1125"/>
      <c r="C35" s="1125"/>
      <c r="D35" s="1125"/>
      <c r="E35" s="1125"/>
      <c r="F35" s="1125"/>
      <c r="G35" s="1125"/>
      <c r="H35" s="1125"/>
      <c r="I35" s="1125"/>
      <c r="J35" s="1125"/>
      <c r="K35" s="1125"/>
      <c r="L35" s="1125"/>
      <c r="M35" s="1125"/>
      <c r="N35" s="1152"/>
      <c r="O35" s="1125"/>
      <c r="P35" s="1125"/>
      <c r="Q35" s="1125"/>
      <c r="R35" s="1125"/>
      <c r="S35" s="1125"/>
      <c r="T35" s="1125"/>
    </row>
    <row r="36" spans="2:20" ht="15.75">
      <c r="B36" s="1125"/>
      <c r="C36" s="1125"/>
      <c r="D36" s="1125"/>
      <c r="E36" s="1125"/>
      <c r="F36" s="1125"/>
      <c r="G36" s="1125"/>
      <c r="H36" s="1125"/>
      <c r="I36" s="1125"/>
      <c r="J36" s="1125"/>
      <c r="K36" s="1125"/>
      <c r="L36" s="1125"/>
      <c r="M36" s="1125"/>
      <c r="N36" s="1152"/>
      <c r="O36" s="1125"/>
      <c r="P36" s="1125"/>
      <c r="Q36" s="1125"/>
      <c r="R36" s="1125"/>
      <c r="S36" s="1125"/>
      <c r="T36" s="1125"/>
    </row>
    <row r="37" spans="2:20" ht="15.75">
      <c r="B37" s="1153"/>
      <c r="C37" s="1153"/>
      <c r="D37" s="1153"/>
      <c r="E37" s="1153"/>
      <c r="F37" s="1153"/>
      <c r="G37" s="1153"/>
      <c r="H37" s="1153"/>
      <c r="I37" s="1153"/>
      <c r="J37" s="1153"/>
      <c r="K37" s="1153"/>
      <c r="N37" s="1154"/>
    </row>
    <row r="38" spans="2:20" ht="15.75">
      <c r="B38" s="1153"/>
      <c r="C38" s="1153"/>
      <c r="D38" s="1153"/>
      <c r="E38" s="1153"/>
      <c r="F38" s="1153"/>
      <c r="G38" s="1153"/>
      <c r="H38" s="1153"/>
      <c r="I38" s="1153"/>
      <c r="J38" s="1153"/>
      <c r="K38" s="1153"/>
      <c r="N38" s="1154"/>
    </row>
    <row r="39" spans="2:20">
      <c r="B39" s="1153"/>
      <c r="C39" s="1153"/>
      <c r="D39" s="1153"/>
      <c r="E39" s="1153"/>
      <c r="F39" s="1153"/>
      <c r="G39" s="1153"/>
      <c r="H39" s="1153"/>
      <c r="I39" s="1153"/>
      <c r="J39" s="1153"/>
      <c r="K39" s="1153"/>
    </row>
    <row r="40" spans="2:20">
      <c r="B40" s="1153"/>
      <c r="C40" s="1153"/>
      <c r="D40" s="1153"/>
      <c r="E40" s="1153"/>
      <c r="F40" s="1153"/>
      <c r="G40" s="1153"/>
      <c r="H40" s="1153"/>
      <c r="I40" s="1153"/>
      <c r="J40" s="1153"/>
      <c r="K40" s="1153"/>
    </row>
    <row r="41" spans="2:20">
      <c r="B41" s="1153"/>
      <c r="C41" s="1153"/>
      <c r="D41" s="1153"/>
      <c r="E41" s="1153"/>
      <c r="F41" s="1153"/>
      <c r="G41" s="1153"/>
      <c r="H41" s="1153"/>
      <c r="I41" s="1153"/>
      <c r="J41" s="1153"/>
      <c r="K41" s="1153"/>
    </row>
    <row r="42" spans="2:20">
      <c r="B42" s="1153"/>
      <c r="C42" s="1153"/>
      <c r="D42" s="1153"/>
      <c r="E42" s="1153"/>
      <c r="F42" s="1153"/>
      <c r="G42" s="1153"/>
      <c r="H42" s="1153"/>
      <c r="I42" s="1153"/>
      <c r="J42" s="1153"/>
      <c r="K42" s="1153"/>
    </row>
    <row r="43" spans="2:20">
      <c r="B43" s="1153"/>
      <c r="C43" s="1153"/>
      <c r="D43" s="1153"/>
      <c r="E43" s="1153"/>
      <c r="F43" s="1153"/>
      <c r="G43" s="1153"/>
      <c r="H43" s="1153"/>
      <c r="I43" s="1153"/>
      <c r="J43" s="1153"/>
      <c r="K43" s="115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5" t="s">
        <v>437</v>
      </c>
      <c r="B1" s="1615"/>
      <c r="C1" s="1615"/>
      <c r="D1" s="1615"/>
      <c r="E1" s="1615"/>
      <c r="F1" s="1615"/>
      <c r="G1" s="475"/>
      <c r="H1" s="475"/>
    </row>
    <row r="2" spans="1:8" ht="18.75" customHeight="1" thickBot="1">
      <c r="A2" s="1246"/>
      <c r="B2" s="1245"/>
      <c r="C2" s="1245"/>
      <c r="D2" s="1245"/>
      <c r="E2" s="1245"/>
      <c r="F2" s="1245"/>
    </row>
    <row r="3" spans="1:8" ht="27" customHeight="1">
      <c r="A3" s="1611" t="s">
        <v>53</v>
      </c>
      <c r="B3" s="1611" t="s">
        <v>90</v>
      </c>
      <c r="C3" s="1616" t="s">
        <v>59</v>
      </c>
      <c r="D3" s="1617"/>
      <c r="E3" s="1618"/>
      <c r="F3" s="1613" t="s">
        <v>91</v>
      </c>
      <c r="G3" s="1614"/>
      <c r="H3" s="3"/>
    </row>
    <row r="4" spans="1:8" ht="32.25" customHeight="1" thickBot="1">
      <c r="A4" s="1612"/>
      <c r="B4" s="1612"/>
      <c r="C4" s="943">
        <v>44815</v>
      </c>
      <c r="D4" s="944">
        <v>44808</v>
      </c>
      <c r="E4" s="945">
        <v>44451</v>
      </c>
      <c r="F4" s="946" t="s">
        <v>277</v>
      </c>
      <c r="G4" s="947" t="s">
        <v>92</v>
      </c>
      <c r="H4" s="3"/>
    </row>
    <row r="5" spans="1:8" ht="29.25" customHeight="1">
      <c r="A5" s="948" t="s">
        <v>96</v>
      </c>
      <c r="B5" s="949" t="s">
        <v>261</v>
      </c>
      <c r="C5" s="950">
        <v>687.05</v>
      </c>
      <c r="D5" s="951">
        <v>732.85</v>
      </c>
      <c r="E5" s="952">
        <v>675.98400000000004</v>
      </c>
      <c r="F5" s="1157">
        <v>-6.2495735825885337</v>
      </c>
      <c r="G5" s="1509">
        <v>1.6370209945797409</v>
      </c>
      <c r="H5" s="3"/>
    </row>
    <row r="6" spans="1:8" ht="28.5" customHeight="1" thickBot="1">
      <c r="A6" s="953" t="s">
        <v>97</v>
      </c>
      <c r="B6" s="954" t="s">
        <v>261</v>
      </c>
      <c r="C6" s="955">
        <v>1047.93</v>
      </c>
      <c r="D6" s="956">
        <v>1132.27</v>
      </c>
      <c r="E6" s="957">
        <v>978.05600000000004</v>
      </c>
      <c r="F6" s="1158">
        <v>-7.4487533892092808</v>
      </c>
      <c r="G6" s="1159">
        <v>7.144171703869719</v>
      </c>
      <c r="H6" s="3"/>
    </row>
    <row r="7" spans="1:8" ht="32.25" customHeight="1" thickBot="1">
      <c r="A7" s="958" t="s">
        <v>93</v>
      </c>
      <c r="B7" s="959" t="s">
        <v>94</v>
      </c>
      <c r="C7" s="955" t="s">
        <v>436</v>
      </c>
      <c r="D7" s="960" t="s">
        <v>436</v>
      </c>
      <c r="E7" s="961" t="s">
        <v>436</v>
      </c>
      <c r="F7" s="1158" t="s">
        <v>73</v>
      </c>
      <c r="G7" s="1159"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G27" sqref="G27"/>
    </sheetView>
  </sheetViews>
  <sheetFormatPr defaultColWidth="9.140625" defaultRowHeight="12.75"/>
  <cols>
    <col min="1" max="1" width="19.7109375" style="1161" customWidth="1"/>
    <col min="2" max="2" width="38.85546875" style="1161" bestFit="1" customWidth="1"/>
    <col min="3" max="3" width="16" style="1161" bestFit="1" customWidth="1"/>
    <col min="4" max="4" width="15.7109375" style="1161" customWidth="1"/>
    <col min="5" max="5" width="11.42578125" style="1161" customWidth="1"/>
    <col min="6" max="6" width="26.7109375" style="1161" customWidth="1"/>
    <col min="7" max="8" width="10.28515625" style="1161" bestFit="1" customWidth="1"/>
    <col min="9" max="9" width="11.28515625" style="1161" bestFit="1" customWidth="1"/>
    <col min="10" max="16384" width="9.140625" style="1161"/>
  </cols>
  <sheetData>
    <row r="1" spans="1:14" ht="27.75" customHeight="1">
      <c r="A1" s="1227" t="s">
        <v>535</v>
      </c>
      <c r="B1" s="1228"/>
      <c r="C1" s="1228"/>
      <c r="D1" s="1228"/>
      <c r="E1" s="1228"/>
      <c r="F1" s="1229"/>
      <c r="G1" s="1229"/>
      <c r="H1" s="1229"/>
      <c r="I1" s="1229"/>
      <c r="J1" s="1229"/>
      <c r="K1" s="1229"/>
      <c r="L1" s="1229"/>
      <c r="M1" s="1229"/>
      <c r="N1" s="1229"/>
    </row>
    <row r="2" spans="1:14" ht="21">
      <c r="A2" s="1230" t="s">
        <v>431</v>
      </c>
      <c r="B2" s="1228"/>
      <c r="C2" s="1228"/>
      <c r="D2" s="1228"/>
      <c r="E2" s="1228"/>
      <c r="F2" s="1229"/>
      <c r="G2" s="1229"/>
      <c r="H2" s="1229"/>
      <c r="I2" s="1229"/>
      <c r="J2" s="1229"/>
      <c r="K2" s="1229"/>
      <c r="L2" s="1229"/>
      <c r="M2" s="1229"/>
      <c r="N2" s="1229"/>
    </row>
    <row r="3" spans="1:14" ht="25.5" customHeight="1">
      <c r="A3" s="1231"/>
      <c r="B3" s="1232"/>
      <c r="C3" s="1233"/>
      <c r="D3" s="1233"/>
      <c r="E3" s="1233"/>
      <c r="F3" s="1233"/>
      <c r="G3" s="1233"/>
      <c r="H3" s="1233"/>
    </row>
    <row r="4" spans="1:14" ht="34.5" customHeight="1" thickBot="1">
      <c r="A4" s="1178"/>
      <c r="B4" s="1246"/>
    </row>
    <row r="5" spans="1:14" ht="24.95" customHeight="1">
      <c r="B5" s="1619" t="s">
        <v>95</v>
      </c>
      <c r="C5" s="1621" t="s">
        <v>432</v>
      </c>
      <c r="D5" s="1622"/>
      <c r="E5" s="1623" t="s">
        <v>433</v>
      </c>
      <c r="F5" s="1234"/>
    </row>
    <row r="6" spans="1:14" ht="24.95" customHeight="1" thickBot="1">
      <c r="B6" s="1620"/>
      <c r="C6" s="962">
        <v>44815</v>
      </c>
      <c r="D6" s="963">
        <v>44808</v>
      </c>
      <c r="E6" s="1624"/>
    </row>
    <row r="7" spans="1:14" ht="24.95" customHeight="1">
      <c r="B7" s="1625" t="s">
        <v>450</v>
      </c>
      <c r="C7" s="1626"/>
      <c r="D7" s="1626"/>
      <c r="E7" s="1627"/>
    </row>
    <row r="8" spans="1:14" ht="24.95" customHeight="1">
      <c r="B8" s="964" t="s">
        <v>480</v>
      </c>
      <c r="C8" s="965" t="s">
        <v>200</v>
      </c>
      <c r="D8" s="966">
        <v>54.72</v>
      </c>
      <c r="E8" s="967" t="s">
        <v>73</v>
      </c>
    </row>
    <row r="9" spans="1:14" ht="24.95" customHeight="1">
      <c r="B9" s="964" t="s">
        <v>451</v>
      </c>
      <c r="C9" s="965">
        <v>33.67</v>
      </c>
      <c r="D9" s="966">
        <v>33.53</v>
      </c>
      <c r="E9" s="1793">
        <v>0.41753653444676581</v>
      </c>
    </row>
    <row r="10" spans="1:14" ht="24.95" customHeight="1" thickBot="1">
      <c r="B10" s="968" t="s">
        <v>452</v>
      </c>
      <c r="C10" s="969">
        <v>24.18</v>
      </c>
      <c r="D10" s="970">
        <v>24.12</v>
      </c>
      <c r="E10" s="1794">
        <v>0.24875621890546734</v>
      </c>
    </row>
    <row r="11" spans="1:14" ht="25.5" customHeight="1">
      <c r="B11" s="1625" t="s">
        <v>453</v>
      </c>
      <c r="C11" s="1626"/>
      <c r="D11" s="1626"/>
      <c r="E11" s="1627"/>
    </row>
    <row r="12" spans="1:14" ht="20.25" customHeight="1" thickBot="1">
      <c r="B12" s="971" t="s">
        <v>451</v>
      </c>
      <c r="C12" s="972">
        <v>35.61</v>
      </c>
      <c r="D12" s="973">
        <v>34.35</v>
      </c>
      <c r="E12" s="1795">
        <v>3.6681222707423524</v>
      </c>
    </row>
    <row r="13" spans="1:14" ht="15.75">
      <c r="B13" s="1235"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J32" sqref="AJ32"/>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2" t="s">
        <v>419</v>
      </c>
      <c r="B1" s="833"/>
      <c r="C1" s="833"/>
      <c r="D1" s="834"/>
      <c r="E1" s="834"/>
      <c r="F1" s="833"/>
      <c r="G1" s="833"/>
      <c r="H1" s="833"/>
      <c r="I1" s="833"/>
      <c r="J1" s="833"/>
      <c r="K1" s="833"/>
      <c r="L1" s="833"/>
      <c r="M1" s="833"/>
      <c r="N1" s="833"/>
      <c r="O1" s="833"/>
      <c r="P1" s="833"/>
      <c r="Q1" s="833"/>
      <c r="R1" s="833"/>
      <c r="S1" s="833"/>
      <c r="T1" s="833"/>
      <c r="U1" s="833"/>
      <c r="V1" s="833"/>
      <c r="W1" s="833"/>
      <c r="X1" s="833"/>
      <c r="Y1" s="833"/>
      <c r="Z1" s="835"/>
      <c r="AA1" s="835" t="s">
        <v>424</v>
      </c>
      <c r="AD1" s="746">
        <v>1</v>
      </c>
      <c r="AE1" s="746">
        <v>1</v>
      </c>
      <c r="AF1" s="746">
        <v>1</v>
      </c>
      <c r="AG1" s="746">
        <v>0</v>
      </c>
      <c r="AH1" s="746">
        <v>0</v>
      </c>
      <c r="AI1" s="746">
        <v>0</v>
      </c>
    </row>
    <row r="2" spans="1:35" s="748" customFormat="1" ht="18" customHeight="1">
      <c r="A2" s="836"/>
      <c r="B2" s="837"/>
      <c r="C2" s="837"/>
      <c r="D2" s="838"/>
      <c r="E2" s="838"/>
      <c r="F2" s="837"/>
      <c r="G2" s="837"/>
      <c r="H2" s="837"/>
      <c r="I2" s="837"/>
      <c r="J2" s="837"/>
      <c r="K2" s="837"/>
      <c r="L2" s="837"/>
      <c r="M2" s="837"/>
      <c r="N2" s="837"/>
      <c r="O2" s="837"/>
      <c r="P2" s="837"/>
      <c r="Q2" s="837"/>
      <c r="R2" s="837"/>
      <c r="S2" s="837"/>
      <c r="T2" s="837"/>
      <c r="U2" s="837"/>
      <c r="V2" s="837"/>
      <c r="W2" s="837"/>
      <c r="X2" s="837"/>
      <c r="Y2" s="837"/>
      <c r="Z2" s="747"/>
      <c r="AA2" s="839" t="s">
        <v>511</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628">
        <v>35</v>
      </c>
      <c r="Z4" s="1628"/>
      <c r="AA4" s="1628"/>
    </row>
    <row r="5" spans="1:35" s="761" customFormat="1" ht="15.75">
      <c r="A5" s="759" t="s">
        <v>512</v>
      </c>
      <c r="B5" s="760"/>
      <c r="C5" s="760"/>
      <c r="D5" s="760"/>
      <c r="E5" s="760"/>
      <c r="F5" s="760"/>
      <c r="G5" s="760"/>
      <c r="H5" s="760"/>
      <c r="I5" s="760"/>
      <c r="J5" s="760"/>
      <c r="Y5" s="1510"/>
      <c r="Z5" s="1511" t="s">
        <v>425</v>
      </c>
      <c r="AA5" s="1512">
        <v>44802</v>
      </c>
      <c r="AE5" s="1513"/>
      <c r="AF5" s="1513"/>
      <c r="AG5" s="1513"/>
      <c r="AH5" s="1513"/>
      <c r="AI5" s="1513"/>
    </row>
    <row r="6" spans="1:35">
      <c r="Y6" s="1510"/>
      <c r="Z6" s="1514" t="s">
        <v>426</v>
      </c>
      <c r="AA6" s="1515">
        <v>44808</v>
      </c>
      <c r="AE6" s="745"/>
      <c r="AF6" s="745"/>
      <c r="AG6" s="745"/>
      <c r="AH6" s="745"/>
      <c r="AI6" s="745"/>
    </row>
    <row r="7" spans="1:35" s="762" customFormat="1" ht="15.75">
      <c r="A7" s="1629" t="s">
        <v>427</v>
      </c>
      <c r="B7" s="1629"/>
      <c r="C7" s="1629"/>
      <c r="D7" s="1629"/>
      <c r="E7" s="1629"/>
      <c r="F7" s="1629"/>
      <c r="G7" s="1629"/>
      <c r="H7" s="1629"/>
      <c r="I7" s="1629"/>
      <c r="J7" s="1629"/>
      <c r="K7" s="1629"/>
      <c r="L7" s="1629"/>
      <c r="M7" s="1629"/>
      <c r="N7" s="1629"/>
      <c r="O7" s="1629"/>
      <c r="P7" s="1629"/>
      <c r="Q7" s="1629"/>
      <c r="R7" s="1629"/>
      <c r="S7" s="1629"/>
      <c r="T7" s="1629"/>
      <c r="U7" s="1629"/>
      <c r="V7" s="1629"/>
      <c r="W7" s="1629"/>
      <c r="X7" s="1629"/>
      <c r="Y7" s="1629"/>
      <c r="Z7" s="1629"/>
      <c r="AA7" s="1516"/>
      <c r="AB7" s="1517"/>
      <c r="AC7" s="1517"/>
      <c r="AD7" s="1517"/>
      <c r="AE7" s="745"/>
      <c r="AF7" s="745"/>
      <c r="AG7" s="745"/>
      <c r="AH7" s="745"/>
      <c r="AI7" s="745"/>
    </row>
    <row r="8" spans="1:35" s="762" customFormat="1" ht="15.75">
      <c r="A8" s="1629" t="s">
        <v>428</v>
      </c>
      <c r="B8" s="1629"/>
      <c r="C8" s="1629"/>
      <c r="D8" s="1629"/>
      <c r="E8" s="1629"/>
      <c r="F8" s="1629"/>
      <c r="G8" s="1629"/>
      <c r="H8" s="1629"/>
      <c r="I8" s="1629"/>
      <c r="J8" s="1629"/>
      <c r="K8" s="1629"/>
      <c r="L8" s="1629"/>
      <c r="M8" s="1629"/>
      <c r="N8" s="1629"/>
      <c r="O8" s="1629"/>
      <c r="P8" s="1629"/>
      <c r="Q8" s="1629"/>
      <c r="R8" s="1629"/>
      <c r="S8" s="1629"/>
      <c r="T8" s="1629"/>
      <c r="U8" s="1629"/>
      <c r="V8" s="1629"/>
      <c r="W8" s="1629"/>
      <c r="X8" s="1629"/>
      <c r="Y8" s="1629"/>
      <c r="Z8" s="1629"/>
      <c r="AA8" s="1516"/>
      <c r="AB8" s="1517"/>
      <c r="AC8" s="1517"/>
      <c r="AD8" s="1517"/>
      <c r="AE8" s="745"/>
      <c r="AF8" s="745"/>
      <c r="AG8" s="745"/>
      <c r="AH8" s="745"/>
      <c r="AI8" s="745"/>
    </row>
    <row r="9" spans="1:35" s="762" customFormat="1" ht="13.5" thickBot="1">
      <c r="A9" s="1518"/>
      <c r="B9" s="1518"/>
      <c r="C9" s="1519"/>
      <c r="D9" s="1519"/>
      <c r="E9" s="1519"/>
      <c r="F9" s="1519"/>
      <c r="G9" s="1519"/>
      <c r="H9" s="1520"/>
      <c r="I9" s="1519"/>
      <c r="J9" s="1519"/>
      <c r="K9" s="1519"/>
      <c r="L9" s="1519"/>
      <c r="M9" s="1519"/>
      <c r="N9" s="1519"/>
      <c r="O9" s="1519"/>
      <c r="P9" s="1519"/>
      <c r="Q9" s="1519"/>
      <c r="R9" s="1519"/>
      <c r="S9" s="1519"/>
      <c r="T9" s="1519"/>
      <c r="U9" s="1519"/>
      <c r="V9" s="1519"/>
      <c r="W9" s="1519"/>
      <c r="X9" s="1519"/>
      <c r="Y9" s="1519"/>
      <c r="Z9" s="1518"/>
      <c r="AA9" s="1518"/>
      <c r="AB9" s="1517"/>
      <c r="AC9" s="1517"/>
      <c r="AD9" s="1517"/>
      <c r="AE9" s="745"/>
      <c r="AF9" s="745"/>
      <c r="AG9" s="745"/>
      <c r="AH9" s="745"/>
      <c r="AI9" s="745"/>
    </row>
    <row r="10" spans="1:35" s="762" customFormat="1" ht="13.5" thickBot="1">
      <c r="A10" s="1521" t="s">
        <v>310</v>
      </c>
      <c r="B10" s="1518"/>
      <c r="C10" s="1630" t="s">
        <v>363</v>
      </c>
      <c r="D10" s="1631"/>
      <c r="E10" s="1631"/>
      <c r="F10" s="1631"/>
      <c r="G10" s="1631"/>
      <c r="H10" s="1632"/>
      <c r="I10" s="1519"/>
      <c r="J10" s="1630" t="s">
        <v>364</v>
      </c>
      <c r="K10" s="1631"/>
      <c r="L10" s="1631"/>
      <c r="M10" s="1631"/>
      <c r="N10" s="1631"/>
      <c r="O10" s="1632"/>
      <c r="P10" s="1519"/>
      <c r="Q10" s="1630" t="s">
        <v>365</v>
      </c>
      <c r="R10" s="1631"/>
      <c r="S10" s="1631"/>
      <c r="T10" s="1631"/>
      <c r="U10" s="1631"/>
      <c r="V10" s="1632"/>
      <c r="W10" s="1519"/>
      <c r="X10" s="1633" t="s">
        <v>366</v>
      </c>
      <c r="Y10" s="1634"/>
      <c r="Z10" s="1634"/>
      <c r="AA10" s="1635"/>
      <c r="AB10" s="1517"/>
      <c r="AC10" s="1517"/>
      <c r="AD10" s="1517"/>
      <c r="AE10" s="745"/>
      <c r="AF10" s="745"/>
      <c r="AG10" s="745"/>
      <c r="AH10" s="745"/>
      <c r="AI10" s="745"/>
    </row>
    <row r="11" spans="1:35" s="762" customFormat="1" ht="12" customHeight="1">
      <c r="A11" s="1518"/>
      <c r="B11" s="1518"/>
      <c r="C11" s="1636" t="s">
        <v>311</v>
      </c>
      <c r="D11" s="1636" t="s">
        <v>312</v>
      </c>
      <c r="E11" s="1636" t="s">
        <v>313</v>
      </c>
      <c r="F11" s="1636" t="s">
        <v>314</v>
      </c>
      <c r="G11" s="1522" t="s">
        <v>358</v>
      </c>
      <c r="H11" s="1523"/>
      <c r="I11" s="1519"/>
      <c r="J11" s="1638" t="s">
        <v>315</v>
      </c>
      <c r="K11" s="1638" t="s">
        <v>316</v>
      </c>
      <c r="L11" s="1638" t="s">
        <v>317</v>
      </c>
      <c r="M11" s="1638" t="s">
        <v>314</v>
      </c>
      <c r="N11" s="1522" t="s">
        <v>358</v>
      </c>
      <c r="O11" s="1522"/>
      <c r="P11" s="1519"/>
      <c r="Q11" s="1636" t="s">
        <v>311</v>
      </c>
      <c r="R11" s="1636" t="s">
        <v>312</v>
      </c>
      <c r="S11" s="1636" t="s">
        <v>313</v>
      </c>
      <c r="T11" s="1636" t="s">
        <v>314</v>
      </c>
      <c r="U11" s="1522" t="s">
        <v>358</v>
      </c>
      <c r="V11" s="1523"/>
      <c r="W11" s="1519"/>
      <c r="X11" s="1639" t="s">
        <v>318</v>
      </c>
      <c r="Y11" s="1524" t="s">
        <v>319</v>
      </c>
      <c r="Z11" s="1522" t="s">
        <v>358</v>
      </c>
      <c r="AA11" s="1522"/>
      <c r="AB11" s="1517"/>
      <c r="AC11" s="1517"/>
      <c r="AD11" s="1517"/>
      <c r="AE11" s="745"/>
      <c r="AF11" s="745"/>
      <c r="AG11" s="745"/>
      <c r="AH11" s="745"/>
      <c r="AI11" s="745"/>
    </row>
    <row r="12" spans="1:35" s="762" customFormat="1" ht="12" customHeight="1" thickBot="1">
      <c r="A12" s="1525" t="s">
        <v>359</v>
      </c>
      <c r="B12" s="1518"/>
      <c r="C12" s="1637"/>
      <c r="D12" s="1637"/>
      <c r="E12" s="1637"/>
      <c r="F12" s="1637"/>
      <c r="G12" s="1526" t="s">
        <v>360</v>
      </c>
      <c r="H12" s="1527" t="s">
        <v>320</v>
      </c>
      <c r="I12" s="1528"/>
      <c r="J12" s="1637"/>
      <c r="K12" s="1637"/>
      <c r="L12" s="1637"/>
      <c r="M12" s="1637"/>
      <c r="N12" s="1526" t="s">
        <v>360</v>
      </c>
      <c r="O12" s="1527" t="s">
        <v>320</v>
      </c>
      <c r="P12" s="1518"/>
      <c r="Q12" s="1637"/>
      <c r="R12" s="1637"/>
      <c r="S12" s="1637"/>
      <c r="T12" s="1637"/>
      <c r="U12" s="1526" t="s">
        <v>360</v>
      </c>
      <c r="V12" s="1527" t="s">
        <v>320</v>
      </c>
      <c r="W12" s="1518"/>
      <c r="X12" s="1640"/>
      <c r="Y12" s="1529" t="s">
        <v>321</v>
      </c>
      <c r="Z12" s="1526" t="s">
        <v>360</v>
      </c>
      <c r="AA12" s="1526" t="s">
        <v>320</v>
      </c>
      <c r="AB12" s="1517"/>
      <c r="AC12" s="1517"/>
      <c r="AD12" s="1517"/>
      <c r="AE12" s="1517"/>
    </row>
    <row r="13" spans="1:35" s="762" customFormat="1" ht="15.75" thickBot="1">
      <c r="A13" s="1530" t="s">
        <v>361</v>
      </c>
      <c r="B13" s="1518"/>
      <c r="C13" s="1531">
        <v>491.63200000000001</v>
      </c>
      <c r="D13" s="1532">
        <v>494.29599999999999</v>
      </c>
      <c r="E13" s="1533"/>
      <c r="F13" s="1534">
        <v>493.48399999999998</v>
      </c>
      <c r="G13" s="763">
        <v>2.0240000000000009</v>
      </c>
      <c r="H13" s="764">
        <v>4.1183412688723386E-3</v>
      </c>
      <c r="I13" s="1528"/>
      <c r="J13" s="1531">
        <v>377.85399999999998</v>
      </c>
      <c r="K13" s="1532">
        <v>488.95499999999998</v>
      </c>
      <c r="L13" s="1533">
        <v>502.57400000000001</v>
      </c>
      <c r="M13" s="1534">
        <v>496.90199999999999</v>
      </c>
      <c r="N13" s="763">
        <v>14.632999999999981</v>
      </c>
      <c r="O13" s="764">
        <v>3.0341987562957584E-2</v>
      </c>
      <c r="P13" s="1518"/>
      <c r="Q13" s="1531">
        <v>483.76</v>
      </c>
      <c r="R13" s="1532">
        <v>489.28</v>
      </c>
      <c r="S13" s="1533"/>
      <c r="T13" s="1534">
        <v>487.137</v>
      </c>
      <c r="U13" s="763">
        <v>-0.10399999999998499</v>
      </c>
      <c r="V13" s="764">
        <v>-2.134467337518986E-4</v>
      </c>
      <c r="W13" s="1518"/>
      <c r="X13" s="1535">
        <v>492.80329999999998</v>
      </c>
      <c r="Y13" s="795">
        <v>221.58421762589927</v>
      </c>
      <c r="Z13" s="763">
        <v>3.0098999999999592</v>
      </c>
      <c r="AA13" s="764">
        <v>6.1452440967966204E-3</v>
      </c>
      <c r="AB13" s="1517"/>
      <c r="AC13" s="1517"/>
      <c r="AD13" s="1517"/>
      <c r="AE13" s="1517"/>
      <c r="AF13" s="765"/>
    </row>
    <row r="14" spans="1:35" s="762" customFormat="1" ht="2.1" customHeight="1">
      <c r="A14" s="1536"/>
      <c r="B14" s="1518"/>
      <c r="C14" s="1536"/>
      <c r="D14" s="1537"/>
      <c r="E14" s="1537"/>
      <c r="F14" s="1537"/>
      <c r="G14" s="1537"/>
      <c r="H14" s="766"/>
      <c r="I14" s="1537"/>
      <c r="J14" s="1537"/>
      <c r="K14" s="1537"/>
      <c r="L14" s="1537"/>
      <c r="M14" s="1537"/>
      <c r="N14" s="1537"/>
      <c r="O14" s="767"/>
      <c r="P14" s="1518"/>
      <c r="Q14" s="1536"/>
      <c r="R14" s="1537"/>
      <c r="S14" s="1537"/>
      <c r="T14" s="1537"/>
      <c r="U14" s="1537"/>
      <c r="V14" s="766"/>
      <c r="W14" s="1518"/>
      <c r="X14" s="1538"/>
      <c r="Y14" s="1539"/>
      <c r="Z14" s="1536"/>
      <c r="AA14" s="1536"/>
      <c r="AB14" s="1517"/>
      <c r="AC14" s="1517"/>
      <c r="AD14" s="1517"/>
      <c r="AE14" s="1517"/>
    </row>
    <row r="15" spans="1:35" s="762" customFormat="1" ht="2.85" customHeight="1">
      <c r="A15" s="1540"/>
      <c r="B15" s="1518"/>
      <c r="C15" s="1540"/>
      <c r="D15" s="1540"/>
      <c r="E15" s="1540"/>
      <c r="F15" s="1540"/>
      <c r="G15" s="768"/>
      <c r="H15" s="769"/>
      <c r="I15" s="1540"/>
      <c r="J15" s="1540"/>
      <c r="K15" s="1540"/>
      <c r="L15" s="1540"/>
      <c r="M15" s="1540"/>
      <c r="N15" s="1540"/>
      <c r="O15" s="770"/>
      <c r="P15" s="1540"/>
      <c r="Q15" s="1540"/>
      <c r="R15" s="1540"/>
      <c r="S15" s="1540"/>
      <c r="T15" s="1540"/>
      <c r="U15" s="768"/>
      <c r="V15" s="769"/>
      <c r="W15" s="1540"/>
      <c r="X15" s="1540"/>
      <c r="Y15" s="1540"/>
      <c r="Z15" s="1541"/>
      <c r="AA15" s="1541"/>
      <c r="AB15" s="1517"/>
      <c r="AC15" s="1517"/>
      <c r="AD15" s="1517"/>
      <c r="AE15" s="1517"/>
    </row>
    <row r="16" spans="1:35" s="762" customFormat="1" ht="13.5" thickBot="1">
      <c r="A16" s="1540"/>
      <c r="B16" s="1518"/>
      <c r="C16" s="1542" t="s">
        <v>322</v>
      </c>
      <c r="D16" s="1542" t="s">
        <v>323</v>
      </c>
      <c r="E16" s="1542" t="s">
        <v>324</v>
      </c>
      <c r="F16" s="1542" t="s">
        <v>325</v>
      </c>
      <c r="G16" s="1542"/>
      <c r="H16" s="771"/>
      <c r="I16" s="1519"/>
      <c r="J16" s="1542" t="s">
        <v>322</v>
      </c>
      <c r="K16" s="1542" t="s">
        <v>323</v>
      </c>
      <c r="L16" s="1542" t="s">
        <v>324</v>
      </c>
      <c r="M16" s="1542" t="s">
        <v>325</v>
      </c>
      <c r="N16" s="1543"/>
      <c r="O16" s="772"/>
      <c r="P16" s="1519"/>
      <c r="Q16" s="1542" t="s">
        <v>322</v>
      </c>
      <c r="R16" s="1542" t="s">
        <v>323</v>
      </c>
      <c r="S16" s="1542" t="s">
        <v>324</v>
      </c>
      <c r="T16" s="1542" t="s">
        <v>325</v>
      </c>
      <c r="U16" s="1542"/>
      <c r="V16" s="771"/>
      <c r="W16" s="1518"/>
      <c r="X16" s="1544" t="s">
        <v>318</v>
      </c>
      <c r="Y16" s="1519"/>
      <c r="Z16" s="1541"/>
      <c r="AA16" s="1541"/>
      <c r="AB16" s="1517"/>
      <c r="AC16" s="1517"/>
      <c r="AD16" s="1517"/>
      <c r="AE16" s="1517"/>
    </row>
    <row r="17" spans="1:31" s="762" customFormat="1">
      <c r="A17" s="1545" t="s">
        <v>326</v>
      </c>
      <c r="B17" s="1518"/>
      <c r="C17" s="1546">
        <v>505.65219999999999</v>
      </c>
      <c r="D17" s="1547">
        <v>472.8458</v>
      </c>
      <c r="E17" s="1547" t="s">
        <v>375</v>
      </c>
      <c r="F17" s="1548">
        <v>501.4271</v>
      </c>
      <c r="G17" s="773">
        <v>8.3992999999999824</v>
      </c>
      <c r="H17" s="774">
        <v>1.7036159015779706E-2</v>
      </c>
      <c r="I17" s="1549"/>
      <c r="J17" s="1546" t="s">
        <v>375</v>
      </c>
      <c r="K17" s="1547" t="s">
        <v>375</v>
      </c>
      <c r="L17" s="1547" t="s">
        <v>375</v>
      </c>
      <c r="M17" s="1548" t="s">
        <v>375</v>
      </c>
      <c r="N17" s="773"/>
      <c r="O17" s="774"/>
      <c r="P17" s="1518"/>
      <c r="Q17" s="1546" t="s">
        <v>375</v>
      </c>
      <c r="R17" s="1547" t="s">
        <v>375</v>
      </c>
      <c r="S17" s="1547" t="s">
        <v>375</v>
      </c>
      <c r="T17" s="1548" t="s">
        <v>375</v>
      </c>
      <c r="U17" s="773" t="s">
        <v>375</v>
      </c>
      <c r="V17" s="775" t="s">
        <v>375</v>
      </c>
      <c r="W17" s="1518"/>
      <c r="X17" s="1550">
        <v>501.4271</v>
      </c>
      <c r="Y17" s="1551"/>
      <c r="Z17" s="776">
        <v>8.3992999999999824</v>
      </c>
      <c r="AA17" s="775">
        <v>1.7036159015779706E-2</v>
      </c>
      <c r="AB17" s="1552"/>
      <c r="AC17" s="1552"/>
      <c r="AD17" s="1552"/>
      <c r="AE17" s="1552"/>
    </row>
    <row r="18" spans="1:31" s="762" customFormat="1">
      <c r="A18" s="1553" t="s">
        <v>327</v>
      </c>
      <c r="B18" s="1518"/>
      <c r="C18" s="1554" t="s">
        <v>375</v>
      </c>
      <c r="D18" s="1555" t="s">
        <v>375</v>
      </c>
      <c r="E18" s="1555" t="s">
        <v>375</v>
      </c>
      <c r="F18" s="1556" t="s">
        <v>375</v>
      </c>
      <c r="G18" s="777"/>
      <c r="H18" s="778" t="s">
        <v>375</v>
      </c>
      <c r="I18" s="1549"/>
      <c r="J18" s="1554" t="s">
        <v>375</v>
      </c>
      <c r="K18" s="1555" t="s">
        <v>375</v>
      </c>
      <c r="L18" s="1555" t="s">
        <v>375</v>
      </c>
      <c r="M18" s="1556" t="s">
        <v>375</v>
      </c>
      <c r="N18" s="777" t="s">
        <v>375</v>
      </c>
      <c r="O18" s="779" t="s">
        <v>375</v>
      </c>
      <c r="P18" s="1518"/>
      <c r="Q18" s="1554" t="s">
        <v>375</v>
      </c>
      <c r="R18" s="1555" t="s">
        <v>375</v>
      </c>
      <c r="S18" s="1555" t="s">
        <v>375</v>
      </c>
      <c r="T18" s="1556" t="s">
        <v>375</v>
      </c>
      <c r="U18" s="777" t="s">
        <v>375</v>
      </c>
      <c r="V18" s="779" t="s">
        <v>375</v>
      </c>
      <c r="W18" s="1518"/>
      <c r="X18" s="1557" t="s">
        <v>375</v>
      </c>
      <c r="Y18" s="1537"/>
      <c r="Z18" s="780" t="s">
        <v>375</v>
      </c>
      <c r="AA18" s="779" t="s">
        <v>375</v>
      </c>
      <c r="AB18" s="1552"/>
      <c r="AC18" s="1552"/>
      <c r="AD18" s="1552"/>
      <c r="AE18" s="1552"/>
    </row>
    <row r="19" spans="1:31" s="762" customFormat="1">
      <c r="A19" s="1553" t="s">
        <v>328</v>
      </c>
      <c r="B19" s="1518"/>
      <c r="C19" s="1554">
        <v>429.161</v>
      </c>
      <c r="D19" s="1555">
        <v>436.09750000000003</v>
      </c>
      <c r="E19" s="1555">
        <v>446.30990000000003</v>
      </c>
      <c r="F19" s="1556">
        <v>436.48809999999997</v>
      </c>
      <c r="G19" s="777">
        <v>3.9625999999999522</v>
      </c>
      <c r="H19" s="778">
        <v>9.1615407646483682E-3</v>
      </c>
      <c r="I19" s="1549"/>
      <c r="J19" s="1554" t="s">
        <v>375</v>
      </c>
      <c r="K19" s="1555" t="s">
        <v>375</v>
      </c>
      <c r="L19" s="1555" t="s">
        <v>375</v>
      </c>
      <c r="M19" s="1556" t="s">
        <v>375</v>
      </c>
      <c r="N19" s="777" t="s">
        <v>375</v>
      </c>
      <c r="O19" s="779" t="s">
        <v>375</v>
      </c>
      <c r="P19" s="1518"/>
      <c r="Q19" s="1554" t="s">
        <v>375</v>
      </c>
      <c r="R19" s="1555" t="s">
        <v>332</v>
      </c>
      <c r="S19" s="1555" t="s">
        <v>332</v>
      </c>
      <c r="T19" s="1556" t="s">
        <v>332</v>
      </c>
      <c r="U19" s="777" t="s">
        <v>375</v>
      </c>
      <c r="V19" s="779" t="s">
        <v>375</v>
      </c>
      <c r="W19" s="1518"/>
      <c r="X19" s="1557" t="s">
        <v>332</v>
      </c>
      <c r="Y19" s="1537"/>
      <c r="Z19" s="780" t="s">
        <v>375</v>
      </c>
      <c r="AA19" s="779" t="s">
        <v>375</v>
      </c>
      <c r="AB19" s="1552"/>
      <c r="AC19" s="1552"/>
      <c r="AD19" s="1552"/>
      <c r="AE19" s="1552"/>
    </row>
    <row r="20" spans="1:31" s="762" customFormat="1">
      <c r="A20" s="1553" t="s">
        <v>329</v>
      </c>
      <c r="B20" s="1518"/>
      <c r="C20" s="1554" t="s">
        <v>375</v>
      </c>
      <c r="D20" s="1555">
        <v>522.56349999999998</v>
      </c>
      <c r="E20" s="1555">
        <v>505.88209999999998</v>
      </c>
      <c r="F20" s="1556">
        <v>512.06500000000005</v>
      </c>
      <c r="G20" s="777">
        <v>-7.3520999999999503</v>
      </c>
      <c r="H20" s="778">
        <v>-1.4154520519251146E-2</v>
      </c>
      <c r="I20" s="1549"/>
      <c r="J20" s="1554" t="s">
        <v>375</v>
      </c>
      <c r="K20" s="1555" t="s">
        <v>375</v>
      </c>
      <c r="L20" s="1555" t="s">
        <v>375</v>
      </c>
      <c r="M20" s="1556" t="s">
        <v>375</v>
      </c>
      <c r="N20" s="777" t="s">
        <v>375</v>
      </c>
      <c r="O20" s="779" t="s">
        <v>375</v>
      </c>
      <c r="P20" s="1518"/>
      <c r="Q20" s="1554" t="s">
        <v>375</v>
      </c>
      <c r="R20" s="1555">
        <v>525.27390000000003</v>
      </c>
      <c r="S20" s="1555">
        <v>544.43809999999996</v>
      </c>
      <c r="T20" s="1556">
        <v>539.74149999999997</v>
      </c>
      <c r="U20" s="777">
        <v>-10.081400000000031</v>
      </c>
      <c r="V20" s="779">
        <v>-1.8335722284393841E-2</v>
      </c>
      <c r="W20" s="1518"/>
      <c r="X20" s="1558">
        <v>531.14200000000005</v>
      </c>
      <c r="Y20" s="1518"/>
      <c r="Z20" s="780">
        <v>-9.2333999999999605</v>
      </c>
      <c r="AA20" s="779">
        <v>-1.7087010252502144E-2</v>
      </c>
      <c r="AB20" s="1552"/>
      <c r="AC20" s="1552"/>
      <c r="AD20" s="1552"/>
      <c r="AE20" s="1552"/>
    </row>
    <row r="21" spans="1:31" s="762" customFormat="1">
      <c r="A21" s="1553" t="s">
        <v>330</v>
      </c>
      <c r="B21" s="1518"/>
      <c r="C21" s="1554">
        <v>492.95</v>
      </c>
      <c r="D21" s="1555">
        <v>507.19819999999999</v>
      </c>
      <c r="E21" s="1555" t="s">
        <v>375</v>
      </c>
      <c r="F21" s="1556">
        <v>499.80680000000001</v>
      </c>
      <c r="G21" s="777">
        <v>1.9784999999999968</v>
      </c>
      <c r="H21" s="778">
        <v>3.9742618087401649E-3</v>
      </c>
      <c r="I21" s="1549"/>
      <c r="J21" s="1554" t="s">
        <v>375</v>
      </c>
      <c r="K21" s="1555" t="s">
        <v>375</v>
      </c>
      <c r="L21" s="1555" t="s">
        <v>375</v>
      </c>
      <c r="M21" s="1556" t="s">
        <v>375</v>
      </c>
      <c r="N21" s="777" t="s">
        <v>375</v>
      </c>
      <c r="O21" s="779" t="s">
        <v>375</v>
      </c>
      <c r="P21" s="1518"/>
      <c r="Q21" s="1554" t="s">
        <v>375</v>
      </c>
      <c r="R21" s="1555" t="s">
        <v>375</v>
      </c>
      <c r="S21" s="1555" t="s">
        <v>375</v>
      </c>
      <c r="T21" s="1556" t="s">
        <v>375</v>
      </c>
      <c r="U21" s="777" t="s">
        <v>375</v>
      </c>
      <c r="V21" s="779" t="s">
        <v>375</v>
      </c>
      <c r="W21" s="1518"/>
      <c r="X21" s="1558">
        <v>499.80680000000001</v>
      </c>
      <c r="Y21" s="1537"/>
      <c r="Z21" s="780">
        <v>1.9784999999999968</v>
      </c>
      <c r="AA21" s="779">
        <v>3.9742618087401649E-3</v>
      </c>
      <c r="AB21" s="1552"/>
      <c r="AC21" s="1552"/>
      <c r="AD21" s="1552"/>
      <c r="AE21" s="1552"/>
    </row>
    <row r="22" spans="1:31" s="762" customFormat="1">
      <c r="A22" s="1553" t="s">
        <v>331</v>
      </c>
      <c r="B22" s="1518"/>
      <c r="C22" s="1554" t="s">
        <v>375</v>
      </c>
      <c r="D22" s="1555" t="s">
        <v>332</v>
      </c>
      <c r="E22" s="1555" t="s">
        <v>375</v>
      </c>
      <c r="F22" s="1556" t="s">
        <v>332</v>
      </c>
      <c r="G22" s="791" t="s">
        <v>375</v>
      </c>
      <c r="H22" s="792" t="s">
        <v>375</v>
      </c>
      <c r="I22" s="1549"/>
      <c r="J22" s="1554" t="s">
        <v>375</v>
      </c>
      <c r="K22" s="1555" t="s">
        <v>375</v>
      </c>
      <c r="L22" s="1555" t="s">
        <v>375</v>
      </c>
      <c r="M22" s="1556" t="s">
        <v>375</v>
      </c>
      <c r="N22" s="777" t="s">
        <v>375</v>
      </c>
      <c r="O22" s="779" t="s">
        <v>375</v>
      </c>
      <c r="P22" s="1518"/>
      <c r="Q22" s="1554" t="s">
        <v>375</v>
      </c>
      <c r="R22" s="1555" t="s">
        <v>375</v>
      </c>
      <c r="S22" s="1555" t="s">
        <v>375</v>
      </c>
      <c r="T22" s="1556" t="s">
        <v>375</v>
      </c>
      <c r="U22" s="777" t="s">
        <v>375</v>
      </c>
      <c r="V22" s="779" t="s">
        <v>375</v>
      </c>
      <c r="W22" s="1518"/>
      <c r="X22" s="1558" t="s">
        <v>332</v>
      </c>
      <c r="Y22" s="1537"/>
      <c r="Z22" s="780"/>
      <c r="AA22" s="779"/>
      <c r="AB22" s="1552"/>
      <c r="AC22" s="1552"/>
      <c r="AD22" s="1552"/>
      <c r="AE22" s="1552"/>
    </row>
    <row r="23" spans="1:31" s="762" customFormat="1">
      <c r="A23" s="1553" t="s">
        <v>333</v>
      </c>
      <c r="B23" s="1518"/>
      <c r="C23" s="1559" t="s">
        <v>375</v>
      </c>
      <c r="D23" s="1560" t="s">
        <v>375</v>
      </c>
      <c r="E23" s="1560" t="s">
        <v>375</v>
      </c>
      <c r="F23" s="1561" t="s">
        <v>375</v>
      </c>
      <c r="G23" s="777"/>
      <c r="H23" s="778"/>
      <c r="I23" s="1562"/>
      <c r="J23" s="1559">
        <v>471.56040000000002</v>
      </c>
      <c r="K23" s="1560">
        <v>484.02539999999999</v>
      </c>
      <c r="L23" s="1560">
        <v>496.53640000000001</v>
      </c>
      <c r="M23" s="1561">
        <v>489.2516</v>
      </c>
      <c r="N23" s="777">
        <v>-0.183400000000006</v>
      </c>
      <c r="O23" s="779">
        <v>-3.7471778683584311E-4</v>
      </c>
      <c r="P23" s="1518"/>
      <c r="Q23" s="1559" t="s">
        <v>375</v>
      </c>
      <c r="R23" s="1560" t="s">
        <v>375</v>
      </c>
      <c r="S23" s="1560" t="s">
        <v>375</v>
      </c>
      <c r="T23" s="1561" t="s">
        <v>375</v>
      </c>
      <c r="U23" s="777" t="s">
        <v>375</v>
      </c>
      <c r="V23" s="779" t="s">
        <v>375</v>
      </c>
      <c r="W23" s="1518"/>
      <c r="X23" s="1558">
        <v>489.2516</v>
      </c>
      <c r="Y23" s="1551"/>
      <c r="Z23" s="780">
        <v>-0.183400000000006</v>
      </c>
      <c r="AA23" s="779">
        <v>-3.7471778683584311E-4</v>
      </c>
      <c r="AB23" s="1552"/>
      <c r="AC23" s="1552"/>
      <c r="AD23" s="1552"/>
      <c r="AE23" s="1552"/>
    </row>
    <row r="24" spans="1:31" s="762" customFormat="1">
      <c r="A24" s="1553" t="s">
        <v>334</v>
      </c>
      <c r="B24" s="1518"/>
      <c r="C24" s="1554" t="s">
        <v>375</v>
      </c>
      <c r="D24" s="1555">
        <v>392.5</v>
      </c>
      <c r="E24" s="1555" t="s">
        <v>375</v>
      </c>
      <c r="F24" s="1556">
        <v>392.5</v>
      </c>
      <c r="G24" s="777">
        <v>0</v>
      </c>
      <c r="H24" s="778">
        <v>0</v>
      </c>
      <c r="I24" s="1549"/>
      <c r="J24" s="1554" t="s">
        <v>375</v>
      </c>
      <c r="K24" s="1555" t="s">
        <v>375</v>
      </c>
      <c r="L24" s="1555" t="s">
        <v>375</v>
      </c>
      <c r="M24" s="1556" t="s">
        <v>375</v>
      </c>
      <c r="N24" s="777" t="s">
        <v>375</v>
      </c>
      <c r="O24" s="779" t="s">
        <v>375</v>
      </c>
      <c r="P24" s="1518"/>
      <c r="Q24" s="1554" t="s">
        <v>375</v>
      </c>
      <c r="R24" s="1555">
        <v>492.61079999999998</v>
      </c>
      <c r="S24" s="1555" t="s">
        <v>375</v>
      </c>
      <c r="T24" s="1556">
        <v>492.61079999999998</v>
      </c>
      <c r="U24" s="777" t="s">
        <v>375</v>
      </c>
      <c r="V24" s="779" t="s">
        <v>375</v>
      </c>
      <c r="W24" s="1518"/>
      <c r="X24" s="1558">
        <v>443.45850000000002</v>
      </c>
      <c r="Y24" s="1551"/>
      <c r="Z24" s="780" t="s">
        <v>375</v>
      </c>
      <c r="AA24" s="779" t="s">
        <v>375</v>
      </c>
      <c r="AB24" s="1552"/>
      <c r="AC24" s="1552"/>
      <c r="AD24" s="1552"/>
      <c r="AE24" s="1552"/>
    </row>
    <row r="25" spans="1:31" s="762" customFormat="1">
      <c r="A25" s="1553" t="s">
        <v>335</v>
      </c>
      <c r="B25" s="1518"/>
      <c r="C25" s="1554">
        <v>480.15899999999999</v>
      </c>
      <c r="D25" s="1555">
        <v>492.50749999999999</v>
      </c>
      <c r="E25" s="1555" t="s">
        <v>375</v>
      </c>
      <c r="F25" s="1556">
        <v>484.79360000000003</v>
      </c>
      <c r="G25" s="777">
        <v>6.6956000000000131</v>
      </c>
      <c r="H25" s="778">
        <v>1.4004660132441504E-2</v>
      </c>
      <c r="I25" s="1549"/>
      <c r="J25" s="1554" t="s">
        <v>375</v>
      </c>
      <c r="K25" s="1555" t="s">
        <v>375</v>
      </c>
      <c r="L25" s="1555" t="s">
        <v>375</v>
      </c>
      <c r="M25" s="1556" t="s">
        <v>375</v>
      </c>
      <c r="N25" s="777" t="s">
        <v>375</v>
      </c>
      <c r="O25" s="779" t="s">
        <v>375</v>
      </c>
      <c r="P25" s="1518"/>
      <c r="Q25" s="1554">
        <v>479.44499999999999</v>
      </c>
      <c r="R25" s="1555">
        <v>490.98390000000001</v>
      </c>
      <c r="S25" s="1555" t="s">
        <v>375</v>
      </c>
      <c r="T25" s="1556">
        <v>486.53339999999997</v>
      </c>
      <c r="U25" s="777">
        <v>0.34919999999999618</v>
      </c>
      <c r="V25" s="779">
        <v>7.1824629430583542E-4</v>
      </c>
      <c r="W25" s="1518"/>
      <c r="X25" s="1558">
        <v>485.75029999999998</v>
      </c>
      <c r="Y25" s="1551"/>
      <c r="Z25" s="780">
        <v>3.2058999999999855</v>
      </c>
      <c r="AA25" s="779">
        <v>6.6437409697428507E-3</v>
      </c>
      <c r="AB25" s="1552"/>
      <c r="AC25" s="1552"/>
      <c r="AD25" s="1552"/>
      <c r="AE25" s="1552"/>
    </row>
    <row r="26" spans="1:31" s="762" customFormat="1">
      <c r="A26" s="1553" t="s">
        <v>336</v>
      </c>
      <c r="B26" s="1518"/>
      <c r="C26" s="1559">
        <v>505.79020000000003</v>
      </c>
      <c r="D26" s="1560">
        <v>512.75720000000001</v>
      </c>
      <c r="E26" s="1560">
        <v>522.41949999999997</v>
      </c>
      <c r="F26" s="1561">
        <v>510.18239999999997</v>
      </c>
      <c r="G26" s="777">
        <v>1.0483999999999583</v>
      </c>
      <c r="H26" s="778">
        <v>2.0591828477374285E-3</v>
      </c>
      <c r="I26" s="1549"/>
      <c r="J26" s="1559" t="s">
        <v>375</v>
      </c>
      <c r="K26" s="1560">
        <v>524</v>
      </c>
      <c r="L26" s="1560" t="s">
        <v>95</v>
      </c>
      <c r="M26" s="1561">
        <v>532.48779999999999</v>
      </c>
      <c r="N26" s="777">
        <v>83.542899999999975</v>
      </c>
      <c r="O26" s="779">
        <v>0.18608720134698031</v>
      </c>
      <c r="P26" s="1518"/>
      <c r="Q26" s="1559" t="s">
        <v>375</v>
      </c>
      <c r="R26" s="1560" t="s">
        <v>375</v>
      </c>
      <c r="S26" s="1560" t="s">
        <v>375</v>
      </c>
      <c r="T26" s="1561" t="s">
        <v>375</v>
      </c>
      <c r="U26" s="777" t="s">
        <v>375</v>
      </c>
      <c r="V26" s="779" t="s">
        <v>375</v>
      </c>
      <c r="W26" s="1518"/>
      <c r="X26" s="1558">
        <v>513.6558</v>
      </c>
      <c r="Y26" s="1537"/>
      <c r="Z26" s="780">
        <v>13.894400000000019</v>
      </c>
      <c r="AA26" s="779">
        <v>2.7802067146442289E-2</v>
      </c>
      <c r="AB26" s="1552"/>
      <c r="AC26" s="1552"/>
      <c r="AD26" s="1552"/>
      <c r="AE26" s="1552"/>
    </row>
    <row r="27" spans="1:31" s="762" customFormat="1">
      <c r="A27" s="1553" t="s">
        <v>337</v>
      </c>
      <c r="B27" s="1518"/>
      <c r="C27" s="1559">
        <v>448.93990000000002</v>
      </c>
      <c r="D27" s="1560">
        <v>489.60039999999998</v>
      </c>
      <c r="E27" s="1560" t="s">
        <v>375</v>
      </c>
      <c r="F27" s="1561">
        <v>481.53320000000002</v>
      </c>
      <c r="G27" s="777">
        <v>14.888400000000047</v>
      </c>
      <c r="H27" s="778">
        <v>3.1905209272663271E-2</v>
      </c>
      <c r="I27" s="1549"/>
      <c r="J27" s="1559" t="s">
        <v>375</v>
      </c>
      <c r="K27" s="1560" t="s">
        <v>375</v>
      </c>
      <c r="L27" s="1560" t="s">
        <v>375</v>
      </c>
      <c r="M27" s="1561" t="s">
        <v>375</v>
      </c>
      <c r="N27" s="777" t="s">
        <v>375</v>
      </c>
      <c r="O27" s="779" t="s">
        <v>375</v>
      </c>
      <c r="P27" s="1518"/>
      <c r="Q27" s="1559" t="s">
        <v>375</v>
      </c>
      <c r="R27" s="1560" t="s">
        <v>375</v>
      </c>
      <c r="S27" s="1560" t="s">
        <v>375</v>
      </c>
      <c r="T27" s="1561" t="s">
        <v>375</v>
      </c>
      <c r="U27" s="777" t="s">
        <v>375</v>
      </c>
      <c r="V27" s="779" t="s">
        <v>375</v>
      </c>
      <c r="W27" s="1518"/>
      <c r="X27" s="1558">
        <v>481.53320000000002</v>
      </c>
      <c r="Y27" s="1537"/>
      <c r="Z27" s="780">
        <v>14.888400000000047</v>
      </c>
      <c r="AA27" s="779">
        <v>3.1905209272663271E-2</v>
      </c>
      <c r="AB27" s="1552"/>
      <c r="AC27" s="1552"/>
      <c r="AD27" s="1552"/>
      <c r="AE27" s="1552"/>
    </row>
    <row r="28" spans="1:31" s="762" customFormat="1">
      <c r="A28" s="1553" t="s">
        <v>338</v>
      </c>
      <c r="B28" s="1518"/>
      <c r="C28" s="1554">
        <v>510.15039999999999</v>
      </c>
      <c r="D28" s="1555">
        <v>463.87909999999999</v>
      </c>
      <c r="E28" s="1555">
        <v>432.58569999999997</v>
      </c>
      <c r="F28" s="1556">
        <v>502.99849999999998</v>
      </c>
      <c r="G28" s="781">
        <v>2.6286999999999807</v>
      </c>
      <c r="H28" s="778">
        <v>5.2535145006753492E-3</v>
      </c>
      <c r="I28" s="1549"/>
      <c r="J28" s="1554" t="s">
        <v>375</v>
      </c>
      <c r="K28" s="1555" t="s">
        <v>375</v>
      </c>
      <c r="L28" s="1555" t="s">
        <v>375</v>
      </c>
      <c r="M28" s="1556" t="s">
        <v>375</v>
      </c>
      <c r="N28" s="777" t="s">
        <v>375</v>
      </c>
      <c r="O28" s="779" t="s">
        <v>375</v>
      </c>
      <c r="P28" s="1518"/>
      <c r="Q28" s="1554">
        <v>564.24390000000005</v>
      </c>
      <c r="R28" s="1555">
        <v>574.29079999999999</v>
      </c>
      <c r="S28" s="1555">
        <v>583.89710000000002</v>
      </c>
      <c r="T28" s="1556">
        <v>572.07370000000003</v>
      </c>
      <c r="U28" s="777">
        <v>54.976999999999975</v>
      </c>
      <c r="V28" s="779">
        <v>0.10631860539817795</v>
      </c>
      <c r="W28" s="1518"/>
      <c r="X28" s="1558">
        <v>506.45949999999999</v>
      </c>
      <c r="Y28" s="1537"/>
      <c r="Z28" s="780">
        <v>5.2515999999999963</v>
      </c>
      <c r="AA28" s="779">
        <v>1.0477887519330764E-2</v>
      </c>
      <c r="AB28" s="1552"/>
      <c r="AC28" s="1552"/>
      <c r="AD28" s="1552"/>
      <c r="AE28" s="1552"/>
    </row>
    <row r="29" spans="1:31" s="762" customFormat="1">
      <c r="A29" s="1553" t="s">
        <v>339</v>
      </c>
      <c r="B29" s="1518"/>
      <c r="C29" s="1554" t="s">
        <v>375</v>
      </c>
      <c r="D29" s="1555" t="s">
        <v>375</v>
      </c>
      <c r="E29" s="1555" t="s">
        <v>375</v>
      </c>
      <c r="F29" s="1556" t="s">
        <v>375</v>
      </c>
      <c r="G29" s="777">
        <v>0</v>
      </c>
      <c r="H29" s="778">
        <v>0</v>
      </c>
      <c r="I29" s="1549"/>
      <c r="J29" s="1554" t="s">
        <v>375</v>
      </c>
      <c r="K29" s="1555" t="s">
        <v>375</v>
      </c>
      <c r="L29" s="1555" t="s">
        <v>375</v>
      </c>
      <c r="M29" s="1556" t="s">
        <v>375</v>
      </c>
      <c r="N29" s="777" t="s">
        <v>375</v>
      </c>
      <c r="O29" s="779" t="s">
        <v>375</v>
      </c>
      <c r="P29" s="1518"/>
      <c r="Q29" s="1554" t="s">
        <v>375</v>
      </c>
      <c r="R29" s="1555" t="s">
        <v>375</v>
      </c>
      <c r="S29" s="1555" t="s">
        <v>375</v>
      </c>
      <c r="T29" s="1556" t="s">
        <v>375</v>
      </c>
      <c r="U29" s="777" t="s">
        <v>375</v>
      </c>
      <c r="V29" s="779" t="s">
        <v>375</v>
      </c>
      <c r="W29" s="1518"/>
      <c r="X29" s="1558" t="s">
        <v>375</v>
      </c>
      <c r="Y29" s="1551"/>
      <c r="Z29" s="780" t="s">
        <v>375</v>
      </c>
      <c r="AA29" s="779" t="s">
        <v>375</v>
      </c>
      <c r="AB29" s="1552"/>
      <c r="AC29" s="1552"/>
      <c r="AD29" s="1552"/>
      <c r="AE29" s="1552"/>
    </row>
    <row r="30" spans="1:31" s="762" customFormat="1">
      <c r="A30" s="1553" t="s">
        <v>340</v>
      </c>
      <c r="B30" s="1518"/>
      <c r="C30" s="1554" t="s">
        <v>375</v>
      </c>
      <c r="D30" s="1555">
        <v>432.49259999999998</v>
      </c>
      <c r="E30" s="1555" t="s">
        <v>375</v>
      </c>
      <c r="F30" s="1556">
        <v>432.49259999999998</v>
      </c>
      <c r="G30" s="777">
        <v>60.935900000000004</v>
      </c>
      <c r="H30" s="778">
        <v>0.16400161805721702</v>
      </c>
      <c r="I30" s="1549"/>
      <c r="J30" s="1554" t="s">
        <v>375</v>
      </c>
      <c r="K30" s="1555" t="s">
        <v>375</v>
      </c>
      <c r="L30" s="1555" t="s">
        <v>375</v>
      </c>
      <c r="M30" s="1556" t="s">
        <v>375</v>
      </c>
      <c r="N30" s="777" t="s">
        <v>375</v>
      </c>
      <c r="O30" s="779" t="s">
        <v>375</v>
      </c>
      <c r="P30" s="1518"/>
      <c r="Q30" s="1554" t="s">
        <v>375</v>
      </c>
      <c r="R30" s="1555">
        <v>362.35469999999998</v>
      </c>
      <c r="S30" s="1555" t="s">
        <v>375</v>
      </c>
      <c r="T30" s="1556">
        <v>362.35469999999998</v>
      </c>
      <c r="U30" s="777">
        <v>35.822699999999998</v>
      </c>
      <c r="V30" s="779">
        <v>0.10970655249715189</v>
      </c>
      <c r="W30" s="1518"/>
      <c r="X30" s="1558">
        <v>417.68599999999998</v>
      </c>
      <c r="Y30" s="1551"/>
      <c r="Z30" s="780">
        <v>55.634299999999996</v>
      </c>
      <c r="AA30" s="779">
        <v>0.15366396567120111</v>
      </c>
      <c r="AB30" s="1552"/>
      <c r="AC30" s="1552"/>
      <c r="AD30" s="1552"/>
      <c r="AE30" s="1552"/>
    </row>
    <row r="31" spans="1:31" s="762" customFormat="1">
      <c r="A31" s="1553" t="s">
        <v>341</v>
      </c>
      <c r="B31" s="1518"/>
      <c r="C31" s="1554" t="s">
        <v>375</v>
      </c>
      <c r="D31" s="1555">
        <v>425.51749999999998</v>
      </c>
      <c r="E31" s="1555">
        <v>437.30489999999998</v>
      </c>
      <c r="F31" s="1556">
        <v>433.91449999999998</v>
      </c>
      <c r="G31" s="777">
        <v>9.5377999999999474</v>
      </c>
      <c r="H31" s="778">
        <v>2.2474843694293201E-2</v>
      </c>
      <c r="I31" s="1549"/>
      <c r="J31" s="1554" t="s">
        <v>375</v>
      </c>
      <c r="K31" s="1555" t="s">
        <v>375</v>
      </c>
      <c r="L31" s="1555" t="s">
        <v>375</v>
      </c>
      <c r="M31" s="1556" t="s">
        <v>375</v>
      </c>
      <c r="N31" s="777" t="s">
        <v>375</v>
      </c>
      <c r="O31" s="779" t="s">
        <v>375</v>
      </c>
      <c r="P31" s="1518"/>
      <c r="Q31" s="1554" t="s">
        <v>375</v>
      </c>
      <c r="R31" s="1555" t="s">
        <v>332</v>
      </c>
      <c r="S31" s="1555" t="s">
        <v>375</v>
      </c>
      <c r="T31" s="1556" t="s">
        <v>332</v>
      </c>
      <c r="U31" s="777" t="s">
        <v>375</v>
      </c>
      <c r="V31" s="779" t="s">
        <v>375</v>
      </c>
      <c r="W31" s="1518"/>
      <c r="X31" s="1558" t="s">
        <v>332</v>
      </c>
      <c r="Y31" s="1551"/>
      <c r="Z31" s="780" t="s">
        <v>375</v>
      </c>
      <c r="AA31" s="779" t="s">
        <v>375</v>
      </c>
      <c r="AB31" s="1552"/>
      <c r="AC31" s="1552"/>
      <c r="AD31" s="1552"/>
      <c r="AE31" s="1552"/>
    </row>
    <row r="32" spans="1:31" s="762" customFormat="1">
      <c r="A32" s="1553" t="s">
        <v>342</v>
      </c>
      <c r="B32" s="1518"/>
      <c r="C32" s="1554">
        <v>530.22680000000003</v>
      </c>
      <c r="D32" s="1560" t="s">
        <v>332</v>
      </c>
      <c r="E32" s="1560" t="s">
        <v>375</v>
      </c>
      <c r="F32" s="1561" t="s">
        <v>332</v>
      </c>
      <c r="G32" s="777" t="s">
        <v>375</v>
      </c>
      <c r="H32" s="778" t="s">
        <v>375</v>
      </c>
      <c r="I32" s="1549"/>
      <c r="J32" s="1554" t="s">
        <v>375</v>
      </c>
      <c r="K32" s="1560" t="s">
        <v>375</v>
      </c>
      <c r="L32" s="1560" t="s">
        <v>375</v>
      </c>
      <c r="M32" s="1561" t="s">
        <v>375</v>
      </c>
      <c r="N32" s="777" t="s">
        <v>375</v>
      </c>
      <c r="O32" s="779" t="s">
        <v>375</v>
      </c>
      <c r="P32" s="1518"/>
      <c r="Q32" s="1554" t="s">
        <v>375</v>
      </c>
      <c r="R32" s="1560" t="s">
        <v>375</v>
      </c>
      <c r="S32" s="1560" t="s">
        <v>375</v>
      </c>
      <c r="T32" s="1561" t="s">
        <v>375</v>
      </c>
      <c r="U32" s="777" t="s">
        <v>375</v>
      </c>
      <c r="V32" s="779" t="s">
        <v>375</v>
      </c>
      <c r="W32" s="1518"/>
      <c r="X32" s="1558" t="s">
        <v>332</v>
      </c>
      <c r="Y32" s="1551"/>
      <c r="Z32" s="780" t="s">
        <v>375</v>
      </c>
      <c r="AA32" s="779" t="s">
        <v>375</v>
      </c>
      <c r="AB32" s="1552"/>
      <c r="AC32" s="1552"/>
      <c r="AD32" s="1552"/>
      <c r="AE32" s="1552"/>
    </row>
    <row r="33" spans="1:31" s="762" customFormat="1">
      <c r="A33" s="1553" t="s">
        <v>343</v>
      </c>
      <c r="B33" s="1518"/>
      <c r="C33" s="1554" t="s">
        <v>375</v>
      </c>
      <c r="D33" s="1560" t="s">
        <v>375</v>
      </c>
      <c r="E33" s="1560" t="s">
        <v>375</v>
      </c>
      <c r="F33" s="1561" t="s">
        <v>375</v>
      </c>
      <c r="G33" s="777" t="s">
        <v>375</v>
      </c>
      <c r="H33" s="778" t="s">
        <v>375</v>
      </c>
      <c r="I33" s="1549"/>
      <c r="J33" s="1554" t="s">
        <v>375</v>
      </c>
      <c r="K33" s="1560" t="s">
        <v>375</v>
      </c>
      <c r="L33" s="1560" t="s">
        <v>375</v>
      </c>
      <c r="M33" s="1561" t="s">
        <v>375</v>
      </c>
      <c r="N33" s="777" t="s">
        <v>375</v>
      </c>
      <c r="O33" s="779" t="s">
        <v>375</v>
      </c>
      <c r="P33" s="1518"/>
      <c r="Q33" s="1554" t="s">
        <v>375</v>
      </c>
      <c r="R33" s="1560" t="s">
        <v>375</v>
      </c>
      <c r="S33" s="1560" t="s">
        <v>375</v>
      </c>
      <c r="T33" s="1561" t="s">
        <v>375</v>
      </c>
      <c r="U33" s="777" t="s">
        <v>375</v>
      </c>
      <c r="V33" s="779" t="s">
        <v>375</v>
      </c>
      <c r="W33" s="1518"/>
      <c r="X33" s="1558" t="s">
        <v>375</v>
      </c>
      <c r="Y33" s="1551"/>
      <c r="Z33" s="780" t="s">
        <v>375</v>
      </c>
      <c r="AA33" s="779" t="s">
        <v>375</v>
      </c>
      <c r="AB33" s="1552"/>
      <c r="AC33" s="1552"/>
      <c r="AD33" s="1552"/>
      <c r="AE33" s="1552"/>
    </row>
    <row r="34" spans="1:31" s="762" customFormat="1">
      <c r="A34" s="1553" t="s">
        <v>344</v>
      </c>
      <c r="B34" s="1518"/>
      <c r="C34" s="1554" t="s">
        <v>375</v>
      </c>
      <c r="D34" s="1560" t="s">
        <v>375</v>
      </c>
      <c r="E34" s="1560" t="s">
        <v>375</v>
      </c>
      <c r="F34" s="1561" t="s">
        <v>375</v>
      </c>
      <c r="G34" s="777"/>
      <c r="H34" s="778" t="s">
        <v>375</v>
      </c>
      <c r="I34" s="1549"/>
      <c r="J34" s="1554" t="s">
        <v>375</v>
      </c>
      <c r="K34" s="1560" t="s">
        <v>375</v>
      </c>
      <c r="L34" s="1560" t="s">
        <v>375</v>
      </c>
      <c r="M34" s="1561" t="s">
        <v>375</v>
      </c>
      <c r="N34" s="777" t="s">
        <v>375</v>
      </c>
      <c r="O34" s="779" t="s">
        <v>375</v>
      </c>
      <c r="P34" s="1518"/>
      <c r="Q34" s="1554" t="s">
        <v>375</v>
      </c>
      <c r="R34" s="1560" t="s">
        <v>375</v>
      </c>
      <c r="S34" s="1560" t="s">
        <v>375</v>
      </c>
      <c r="T34" s="1561" t="s">
        <v>375</v>
      </c>
      <c r="U34" s="777" t="s">
        <v>375</v>
      </c>
      <c r="V34" s="779" t="s">
        <v>375</v>
      </c>
      <c r="W34" s="1518"/>
      <c r="X34" s="1558" t="s">
        <v>375</v>
      </c>
      <c r="Y34" s="1551"/>
      <c r="Z34" s="780" t="s">
        <v>375</v>
      </c>
      <c r="AA34" s="779" t="s">
        <v>375</v>
      </c>
      <c r="AB34" s="1552"/>
      <c r="AC34" s="1552"/>
      <c r="AD34" s="1552"/>
      <c r="AE34" s="1552"/>
    </row>
    <row r="35" spans="1:31" s="762" customFormat="1">
      <c r="A35" s="1553" t="s">
        <v>345</v>
      </c>
      <c r="B35" s="1518"/>
      <c r="C35" s="1554" t="s">
        <v>375</v>
      </c>
      <c r="D35" s="1555">
        <v>474.72910000000002</v>
      </c>
      <c r="E35" s="1555">
        <v>511.6859</v>
      </c>
      <c r="F35" s="1556">
        <v>493.09800000000001</v>
      </c>
      <c r="G35" s="777">
        <v>-18.91799999999995</v>
      </c>
      <c r="H35" s="778">
        <v>-3.6948064122996116E-2</v>
      </c>
      <c r="I35" s="1549"/>
      <c r="J35" s="1554" t="s">
        <v>375</v>
      </c>
      <c r="K35" s="1555" t="s">
        <v>375</v>
      </c>
      <c r="L35" s="1555" t="s">
        <v>375</v>
      </c>
      <c r="M35" s="1556" t="s">
        <v>375</v>
      </c>
      <c r="N35" s="777" t="s">
        <v>375</v>
      </c>
      <c r="O35" s="779" t="s">
        <v>375</v>
      </c>
      <c r="P35" s="1518"/>
      <c r="Q35" s="1554" t="s">
        <v>375</v>
      </c>
      <c r="R35" s="1555">
        <v>481.8535</v>
      </c>
      <c r="S35" s="1555">
        <v>472.07400000000001</v>
      </c>
      <c r="T35" s="1556">
        <v>473.54340000000002</v>
      </c>
      <c r="U35" s="777">
        <v>-0.8668999999999869</v>
      </c>
      <c r="V35" s="779">
        <v>-1.8273212027647423E-3</v>
      </c>
      <c r="W35" s="1518"/>
      <c r="X35" s="1558">
        <v>477.55290000000002</v>
      </c>
      <c r="Y35" s="1537"/>
      <c r="Z35" s="780">
        <v>-4.5680999999999585</v>
      </c>
      <c r="AA35" s="779">
        <v>-9.4750073114424627E-3</v>
      </c>
      <c r="AB35" s="1552"/>
      <c r="AC35" s="1552"/>
      <c r="AD35" s="1552"/>
      <c r="AE35" s="1552"/>
    </row>
    <row r="36" spans="1:31" s="762" customFormat="1">
      <c r="A36" s="1553" t="s">
        <v>346</v>
      </c>
      <c r="B36" s="1518"/>
      <c r="C36" s="1554">
        <v>456.80779999999999</v>
      </c>
      <c r="D36" s="1555">
        <v>464.863</v>
      </c>
      <c r="E36" s="1555" t="s">
        <v>375</v>
      </c>
      <c r="F36" s="1556">
        <v>459.4606</v>
      </c>
      <c r="G36" s="777">
        <v>6.7567999999999984</v>
      </c>
      <c r="H36" s="778">
        <v>1.4925432479250267E-2</v>
      </c>
      <c r="I36" s="1549"/>
      <c r="J36" s="1554" t="s">
        <v>375</v>
      </c>
      <c r="K36" s="1555" t="s">
        <v>375</v>
      </c>
      <c r="L36" s="1555" t="s">
        <v>375</v>
      </c>
      <c r="M36" s="1556" t="s">
        <v>375</v>
      </c>
      <c r="N36" s="777" t="s">
        <v>375</v>
      </c>
      <c r="O36" s="779" t="s">
        <v>375</v>
      </c>
      <c r="P36" s="1518"/>
      <c r="Q36" s="1554">
        <v>537.47429999999997</v>
      </c>
      <c r="R36" s="1555">
        <v>514.00239999999997</v>
      </c>
      <c r="S36" s="1555" t="s">
        <v>375</v>
      </c>
      <c r="T36" s="1556">
        <v>528.04300000000001</v>
      </c>
      <c r="U36" s="777">
        <v>12.608100000000036</v>
      </c>
      <c r="V36" s="779">
        <v>2.4461091012657477E-2</v>
      </c>
      <c r="W36" s="1518"/>
      <c r="X36" s="1558">
        <v>462.95800000000003</v>
      </c>
      <c r="Y36" s="1537"/>
      <c r="Z36" s="780">
        <v>7.0552000000000135</v>
      </c>
      <c r="AA36" s="779">
        <v>1.5475228491687254E-2</v>
      </c>
      <c r="AB36" s="1552"/>
      <c r="AC36" s="1552"/>
      <c r="AD36" s="1552"/>
      <c r="AE36" s="1552"/>
    </row>
    <row r="37" spans="1:31" s="762" customFormat="1">
      <c r="A37" s="1553" t="s">
        <v>347</v>
      </c>
      <c r="B37" s="1518"/>
      <c r="C37" s="1554" t="s">
        <v>375</v>
      </c>
      <c r="D37" s="1555">
        <v>483.8408</v>
      </c>
      <c r="E37" s="1555">
        <v>496.36399999999998</v>
      </c>
      <c r="F37" s="1556">
        <v>492.22800000000001</v>
      </c>
      <c r="G37" s="777">
        <v>-7.094099999999969</v>
      </c>
      <c r="H37" s="778">
        <v>-1.4207462477627053E-2</v>
      </c>
      <c r="I37" s="1549"/>
      <c r="J37" s="1554" t="s">
        <v>375</v>
      </c>
      <c r="K37" s="1555" t="s">
        <v>375</v>
      </c>
      <c r="L37" s="1555" t="s">
        <v>375</v>
      </c>
      <c r="M37" s="1556" t="s">
        <v>375</v>
      </c>
      <c r="N37" s="777" t="s">
        <v>375</v>
      </c>
      <c r="O37" s="779" t="s">
        <v>375</v>
      </c>
      <c r="P37" s="1518"/>
      <c r="Q37" s="1554" t="s">
        <v>375</v>
      </c>
      <c r="R37" s="1555">
        <v>452.6191</v>
      </c>
      <c r="S37" s="1555">
        <v>483.87299999999999</v>
      </c>
      <c r="T37" s="1556">
        <v>477.46109999999999</v>
      </c>
      <c r="U37" s="777">
        <v>50.421799999999962</v>
      </c>
      <c r="V37" s="779">
        <v>0.11807297361156222</v>
      </c>
      <c r="W37" s="1518"/>
      <c r="X37" s="1558">
        <v>492.11360000000002</v>
      </c>
      <c r="Y37" s="1537"/>
      <c r="Z37" s="780">
        <v>-6.6486999999999625</v>
      </c>
      <c r="AA37" s="779">
        <v>-1.3330398067375904E-2</v>
      </c>
      <c r="AB37" s="1552"/>
      <c r="AC37" s="1552"/>
      <c r="AD37" s="1552"/>
      <c r="AE37" s="1552"/>
    </row>
    <row r="38" spans="1:31" s="762" customFormat="1">
      <c r="A38" s="1553" t="s">
        <v>348</v>
      </c>
      <c r="B38" s="1518"/>
      <c r="C38" s="1554">
        <v>469.35469999999998</v>
      </c>
      <c r="D38" s="1555">
        <v>459.72329999999999</v>
      </c>
      <c r="E38" s="1555" t="s">
        <v>375</v>
      </c>
      <c r="F38" s="1556">
        <v>465.06549999999999</v>
      </c>
      <c r="G38" s="777">
        <v>2.7344999999999686</v>
      </c>
      <c r="H38" s="778">
        <v>5.914593656925371E-3</v>
      </c>
      <c r="I38" s="1549"/>
      <c r="J38" s="1554" t="s">
        <v>375</v>
      </c>
      <c r="K38" s="1555" t="s">
        <v>375</v>
      </c>
      <c r="L38" s="1555" t="s">
        <v>375</v>
      </c>
      <c r="M38" s="1556" t="s">
        <v>375</v>
      </c>
      <c r="N38" s="777" t="s">
        <v>375</v>
      </c>
      <c r="O38" s="779" t="s">
        <v>375</v>
      </c>
      <c r="P38" s="1518"/>
      <c r="Q38" s="1554">
        <v>433.35320000000002</v>
      </c>
      <c r="R38" s="1555">
        <v>421.5727</v>
      </c>
      <c r="S38" s="1555" t="s">
        <v>375</v>
      </c>
      <c r="T38" s="1556">
        <v>423.33800000000002</v>
      </c>
      <c r="U38" s="777">
        <v>-15.78309999999999</v>
      </c>
      <c r="V38" s="779">
        <v>-3.5942476915821198E-2</v>
      </c>
      <c r="W38" s="1518"/>
      <c r="X38" s="1558">
        <v>445.51089999999999</v>
      </c>
      <c r="Y38" s="1537"/>
      <c r="Z38" s="780">
        <v>-5.943300000000022</v>
      </c>
      <c r="AA38" s="779">
        <v>-1.316479058119302E-2</v>
      </c>
      <c r="AB38" s="1517"/>
      <c r="AC38" s="1517"/>
      <c r="AD38" s="1517"/>
      <c r="AE38" s="1517"/>
    </row>
    <row r="39" spans="1:31" s="762" customFormat="1">
      <c r="A39" s="1553" t="s">
        <v>349</v>
      </c>
      <c r="B39" s="1518"/>
      <c r="C39" s="1554" t="s">
        <v>375</v>
      </c>
      <c r="D39" s="1555">
        <v>388.90769999999998</v>
      </c>
      <c r="E39" s="1555">
        <v>450.67419999999998</v>
      </c>
      <c r="F39" s="1556">
        <v>438.91919999999999</v>
      </c>
      <c r="G39" s="777">
        <v>4.599899999999991</v>
      </c>
      <c r="H39" s="778">
        <v>1.0591055935115001E-2</v>
      </c>
      <c r="I39" s="1549"/>
      <c r="J39" s="1554" t="s">
        <v>375</v>
      </c>
      <c r="K39" s="1555" t="s">
        <v>375</v>
      </c>
      <c r="L39" s="1555" t="s">
        <v>375</v>
      </c>
      <c r="M39" s="1556" t="s">
        <v>375</v>
      </c>
      <c r="N39" s="777" t="s">
        <v>375</v>
      </c>
      <c r="O39" s="779" t="s">
        <v>375</v>
      </c>
      <c r="P39" s="1518"/>
      <c r="Q39" s="1554" t="s">
        <v>375</v>
      </c>
      <c r="R39" s="1555">
        <v>412.82260000000002</v>
      </c>
      <c r="S39" s="1555">
        <v>398.75850000000003</v>
      </c>
      <c r="T39" s="1556">
        <v>400.19439999999997</v>
      </c>
      <c r="U39" s="777">
        <v>-15.415900000000022</v>
      </c>
      <c r="V39" s="779">
        <v>-3.7092199110561053E-2</v>
      </c>
      <c r="W39" s="1518"/>
      <c r="X39" s="1558">
        <v>411.5394</v>
      </c>
      <c r="Y39" s="1537"/>
      <c r="Z39" s="780">
        <v>-9.5520000000000209</v>
      </c>
      <c r="AA39" s="779">
        <v>-2.2683911378859833E-2</v>
      </c>
      <c r="AB39" s="1552"/>
      <c r="AC39" s="1552"/>
      <c r="AD39" s="1552"/>
      <c r="AE39" s="1552"/>
    </row>
    <row r="40" spans="1:31" s="762" customFormat="1">
      <c r="A40" s="1553" t="s">
        <v>350</v>
      </c>
      <c r="B40" s="1518"/>
      <c r="C40" s="1554">
        <v>415.0523</v>
      </c>
      <c r="D40" s="1555">
        <v>419.34449999999998</v>
      </c>
      <c r="E40" s="1555">
        <v>413.25310000000002</v>
      </c>
      <c r="F40" s="1556">
        <v>417.1628</v>
      </c>
      <c r="G40" s="777">
        <v>1.3509999999999991</v>
      </c>
      <c r="H40" s="778">
        <v>3.249066043820692E-3</v>
      </c>
      <c r="I40" s="1549"/>
      <c r="J40" s="1554" t="s">
        <v>375</v>
      </c>
      <c r="K40" s="1555" t="s">
        <v>375</v>
      </c>
      <c r="L40" s="1555" t="s">
        <v>375</v>
      </c>
      <c r="M40" s="1556" t="s">
        <v>375</v>
      </c>
      <c r="N40" s="777" t="s">
        <v>375</v>
      </c>
      <c r="O40" s="779" t="s">
        <v>375</v>
      </c>
      <c r="P40" s="1518"/>
      <c r="Q40" s="1554" t="s">
        <v>375</v>
      </c>
      <c r="R40" s="1555">
        <v>427.59609999999998</v>
      </c>
      <c r="S40" s="1555">
        <v>447.08159999999998</v>
      </c>
      <c r="T40" s="1556">
        <v>433.22750000000002</v>
      </c>
      <c r="U40" s="777">
        <v>35.037900000000036</v>
      </c>
      <c r="V40" s="779">
        <v>8.7993006346725355E-2</v>
      </c>
      <c r="W40" s="1518"/>
      <c r="X40" s="1558">
        <v>418.35789999999997</v>
      </c>
      <c r="Y40" s="1537"/>
      <c r="Z40" s="780">
        <v>3.8569999999999709</v>
      </c>
      <c r="AA40" s="779">
        <v>9.3051667680335015E-3</v>
      </c>
      <c r="AB40" s="1552"/>
      <c r="AC40" s="1552"/>
      <c r="AD40" s="1552"/>
      <c r="AE40" s="1552"/>
    </row>
    <row r="41" spans="1:31" s="762" customFormat="1">
      <c r="A41" s="1553" t="s">
        <v>351</v>
      </c>
      <c r="B41" s="1518"/>
      <c r="C41" s="1554" t="s">
        <v>375</v>
      </c>
      <c r="D41" s="1555">
        <v>442.25420000000003</v>
      </c>
      <c r="E41" s="1555">
        <v>327.74669999999998</v>
      </c>
      <c r="F41" s="1556">
        <v>387.54039999999998</v>
      </c>
      <c r="G41" s="777">
        <v>2.2512999999999579</v>
      </c>
      <c r="H41" s="778">
        <v>5.8431447969848893E-3</v>
      </c>
      <c r="I41" s="1549"/>
      <c r="J41" s="1554" t="s">
        <v>375</v>
      </c>
      <c r="K41" s="1555" t="s">
        <v>375</v>
      </c>
      <c r="L41" s="1555" t="s">
        <v>375</v>
      </c>
      <c r="M41" s="1556" t="s">
        <v>375</v>
      </c>
      <c r="N41" s="777" t="s">
        <v>375</v>
      </c>
      <c r="O41" s="779" t="s">
        <v>375</v>
      </c>
      <c r="P41" s="1518"/>
      <c r="Q41" s="1554" t="s">
        <v>375</v>
      </c>
      <c r="R41" s="1555" t="s">
        <v>332</v>
      </c>
      <c r="S41" s="1555" t="s">
        <v>332</v>
      </c>
      <c r="T41" s="1556" t="s">
        <v>332</v>
      </c>
      <c r="U41" s="777" t="s">
        <v>375</v>
      </c>
      <c r="V41" s="779" t="s">
        <v>375</v>
      </c>
      <c r="W41" s="1518"/>
      <c r="X41" s="1558" t="s">
        <v>332</v>
      </c>
      <c r="Y41" s="1537"/>
      <c r="Z41" s="780" t="s">
        <v>375</v>
      </c>
      <c r="AA41" s="779" t="s">
        <v>375</v>
      </c>
      <c r="AB41" s="1552"/>
      <c r="AC41" s="1552"/>
      <c r="AD41" s="1552"/>
      <c r="AE41" s="1552"/>
    </row>
    <row r="42" spans="1:31" s="762" customFormat="1">
      <c r="A42" s="1553" t="s">
        <v>352</v>
      </c>
      <c r="B42" s="1518"/>
      <c r="C42" s="1554" t="s">
        <v>375</v>
      </c>
      <c r="D42" s="1555">
        <v>485.70260000000002</v>
      </c>
      <c r="E42" s="1555">
        <v>484.45499999999998</v>
      </c>
      <c r="F42" s="1556">
        <v>484.71429999999998</v>
      </c>
      <c r="G42" s="777">
        <v>3.180499999999995</v>
      </c>
      <c r="H42" s="778">
        <v>6.6049361436311127E-3</v>
      </c>
      <c r="I42" s="1549"/>
      <c r="J42" s="1554" t="s">
        <v>375</v>
      </c>
      <c r="K42" s="1555" t="s">
        <v>375</v>
      </c>
      <c r="L42" s="1555" t="s">
        <v>375</v>
      </c>
      <c r="M42" s="1556" t="s">
        <v>375</v>
      </c>
      <c r="N42" s="777" t="s">
        <v>375</v>
      </c>
      <c r="O42" s="779" t="s">
        <v>375</v>
      </c>
      <c r="P42" s="1518"/>
      <c r="Q42" s="1554" t="s">
        <v>375</v>
      </c>
      <c r="R42" s="1555" t="s">
        <v>375</v>
      </c>
      <c r="S42" s="1555" t="s">
        <v>375</v>
      </c>
      <c r="T42" s="1556" t="s">
        <v>375</v>
      </c>
      <c r="U42" s="777" t="s">
        <v>375</v>
      </c>
      <c r="V42" s="779" t="s">
        <v>375</v>
      </c>
      <c r="W42" s="1518"/>
      <c r="X42" s="1558">
        <v>484.71429999999998</v>
      </c>
      <c r="Y42" s="1537"/>
      <c r="Z42" s="780">
        <v>3.180499999999995</v>
      </c>
      <c r="AA42" s="779">
        <v>6.6049361436311127E-3</v>
      </c>
      <c r="AB42" s="1552"/>
      <c r="AC42" s="1552"/>
      <c r="AD42" s="1552"/>
      <c r="AE42" s="1552"/>
    </row>
    <row r="43" spans="1:31" s="762" customFormat="1" ht="13.5" thickBot="1">
      <c r="A43" s="1563" t="s">
        <v>353</v>
      </c>
      <c r="B43" s="1518"/>
      <c r="C43" s="1564" t="s">
        <v>375</v>
      </c>
      <c r="D43" s="1565">
        <v>518.90070000000003</v>
      </c>
      <c r="E43" s="1565">
        <v>528.84010000000001</v>
      </c>
      <c r="F43" s="1566">
        <v>524.69889999999998</v>
      </c>
      <c r="G43" s="782">
        <v>-3.91050000000007</v>
      </c>
      <c r="H43" s="783">
        <v>-7.3977118076221648E-3</v>
      </c>
      <c r="I43" s="1549"/>
      <c r="J43" s="1564" t="s">
        <v>375</v>
      </c>
      <c r="K43" s="1565" t="s">
        <v>375</v>
      </c>
      <c r="L43" s="1565" t="s">
        <v>375</v>
      </c>
      <c r="M43" s="1566" t="s">
        <v>375</v>
      </c>
      <c r="N43" s="782" t="s">
        <v>375</v>
      </c>
      <c r="O43" s="784" t="s">
        <v>375</v>
      </c>
      <c r="P43" s="1518"/>
      <c r="Q43" s="1564" t="s">
        <v>375</v>
      </c>
      <c r="R43" s="1565">
        <v>527.54250000000002</v>
      </c>
      <c r="S43" s="1565" t="s">
        <v>375</v>
      </c>
      <c r="T43" s="1566">
        <v>527.54250000000002</v>
      </c>
      <c r="U43" s="782">
        <v>-0.50620000000003529</v>
      </c>
      <c r="V43" s="784">
        <v>-9.5862370270016761E-4</v>
      </c>
      <c r="W43" s="1518"/>
      <c r="X43" s="1567">
        <v>524.88160000000005</v>
      </c>
      <c r="Y43" s="1537"/>
      <c r="Z43" s="785">
        <v>-3.6917999999999438</v>
      </c>
      <c r="AA43" s="784">
        <v>-6.9844604363366036E-3</v>
      </c>
      <c r="AB43" s="1517"/>
      <c r="AC43" s="1517"/>
      <c r="AD43" s="1517"/>
      <c r="AE43" s="1517"/>
    </row>
    <row r="44" spans="1:31">
      <c r="A44" s="1568" t="s">
        <v>404</v>
      </c>
    </row>
    <row r="55" spans="3:5" ht="15">
      <c r="D55" s="1517"/>
      <c r="E55" s="765"/>
    </row>
    <row r="59" spans="3:5" ht="20.85" customHeight="1">
      <c r="C59" s="745"/>
      <c r="D59" s="786" t="s">
        <v>429</v>
      </c>
    </row>
    <row r="60" spans="3:5">
      <c r="C60" s="748"/>
      <c r="D60" s="75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24" sqref="X24"/>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2" t="s">
        <v>419</v>
      </c>
      <c r="D1" s="833"/>
      <c r="E1" s="833"/>
      <c r="F1" s="834"/>
      <c r="G1" s="834"/>
      <c r="H1" s="833"/>
      <c r="I1" s="833"/>
      <c r="J1" s="833"/>
      <c r="K1" s="833"/>
      <c r="L1" s="833"/>
      <c r="M1" s="833"/>
      <c r="N1" s="833"/>
      <c r="O1" s="833"/>
      <c r="P1" s="833"/>
      <c r="Q1" s="833"/>
      <c r="R1" s="833"/>
      <c r="S1" s="835" t="s">
        <v>420</v>
      </c>
      <c r="U1" s="716">
        <v>0</v>
      </c>
      <c r="AE1" s="3">
        <v>0</v>
      </c>
    </row>
    <row r="2" spans="1:31" s="663" customFormat="1" ht="20.85" customHeight="1">
      <c r="A2" s="893"/>
      <c r="B2" s="893"/>
      <c r="C2" s="836"/>
      <c r="D2" s="837"/>
      <c r="E2" s="837"/>
      <c r="F2" s="838"/>
      <c r="G2" s="838"/>
      <c r="H2" s="837"/>
      <c r="I2" s="837"/>
      <c r="J2" s="837"/>
      <c r="K2" s="837"/>
      <c r="L2" s="837"/>
      <c r="M2" s="837"/>
      <c r="N2" s="837"/>
      <c r="O2" s="837"/>
      <c r="P2" s="837"/>
      <c r="Q2" s="837"/>
      <c r="R2" s="837"/>
      <c r="S2" s="839" t="s">
        <v>511</v>
      </c>
      <c r="U2" s="893"/>
    </row>
    <row r="3" spans="1:31" s="717" customFormat="1">
      <c r="C3" s="894"/>
      <c r="Q3" s="895" t="s">
        <v>513</v>
      </c>
      <c r="R3" s="896" t="s">
        <v>421</v>
      </c>
      <c r="S3" s="897">
        <v>44802</v>
      </c>
    </row>
    <row r="4" spans="1:31" s="717" customFormat="1">
      <c r="C4" s="894"/>
      <c r="D4" s="898"/>
      <c r="E4" s="898"/>
      <c r="F4" s="898"/>
      <c r="R4" s="896" t="s">
        <v>422</v>
      </c>
      <c r="S4" s="897">
        <v>44808</v>
      </c>
    </row>
    <row r="5" spans="1:31" ht="6.6" customHeight="1">
      <c r="C5" s="840"/>
    </row>
    <row r="6" spans="1:31" ht="28.35" customHeight="1">
      <c r="C6" s="1641" t="s">
        <v>423</v>
      </c>
      <c r="D6" s="1641"/>
      <c r="E6" s="1641"/>
      <c r="F6" s="1641"/>
      <c r="G6" s="1641"/>
      <c r="H6" s="1641"/>
      <c r="I6" s="1641"/>
      <c r="J6" s="1641"/>
      <c r="K6" s="1641"/>
      <c r="L6" s="1641"/>
      <c r="M6" s="1641"/>
      <c r="N6" s="1641"/>
      <c r="O6" s="1641"/>
      <c r="P6" s="1641"/>
      <c r="Q6" s="1641"/>
      <c r="R6" s="1641"/>
      <c r="S6" s="1641"/>
    </row>
    <row r="7" spans="1:31" ht="5.85" customHeight="1">
      <c r="C7" s="841"/>
      <c r="D7" s="841"/>
      <c r="E7" s="841"/>
      <c r="F7" s="841"/>
      <c r="G7" s="841"/>
      <c r="H7" s="841"/>
      <c r="I7" s="841"/>
      <c r="J7" s="841"/>
      <c r="K7" s="841"/>
      <c r="L7" s="841"/>
      <c r="M7" s="841"/>
      <c r="N7" s="841"/>
      <c r="O7" s="841"/>
      <c r="P7" s="841"/>
      <c r="Q7" s="842"/>
      <c r="R7" s="841"/>
      <c r="S7" s="841"/>
    </row>
    <row r="8" spans="1:31" ht="13.5" thickBot="1">
      <c r="A8" s="899"/>
      <c r="B8" s="899"/>
      <c r="C8" s="841"/>
      <c r="D8" s="841"/>
      <c r="E8" s="841"/>
      <c r="F8" s="841"/>
      <c r="G8" s="841"/>
      <c r="H8" s="841"/>
      <c r="I8" s="841"/>
      <c r="J8" s="841"/>
      <c r="K8" s="841"/>
      <c r="L8" s="841"/>
      <c r="M8" s="841"/>
      <c r="N8" s="841"/>
      <c r="O8" s="841"/>
      <c r="P8" s="841"/>
      <c r="Q8" s="841"/>
      <c r="R8" s="841"/>
      <c r="S8" s="841"/>
    </row>
    <row r="9" spans="1:31" ht="18.75" thickBot="1">
      <c r="A9" s="899"/>
      <c r="B9" s="899"/>
      <c r="C9" s="843" t="s">
        <v>379</v>
      </c>
      <c r="D9" s="844"/>
      <c r="E9" s="844"/>
      <c r="F9" s="844"/>
      <c r="G9" s="844"/>
      <c r="H9" s="844"/>
      <c r="I9" s="844"/>
      <c r="J9" s="844"/>
      <c r="K9" s="844"/>
      <c r="L9" s="844"/>
      <c r="M9" s="844"/>
      <c r="N9" s="844"/>
      <c r="O9" s="844"/>
      <c r="P9" s="844"/>
      <c r="Q9" s="844"/>
      <c r="R9" s="845"/>
      <c r="S9" s="841"/>
    </row>
    <row r="10" spans="1:31" ht="13.5" thickBot="1">
      <c r="A10" s="716" t="s">
        <v>381</v>
      </c>
      <c r="B10" s="716" t="s">
        <v>382</v>
      </c>
      <c r="C10" s="846"/>
      <c r="D10" s="847" t="s">
        <v>326</v>
      </c>
      <c r="E10" s="848" t="s">
        <v>329</v>
      </c>
      <c r="F10" s="848" t="s">
        <v>330</v>
      </c>
      <c r="G10" s="848" t="s">
        <v>333</v>
      </c>
      <c r="H10" s="848" t="s">
        <v>335</v>
      </c>
      <c r="I10" s="848" t="s">
        <v>336</v>
      </c>
      <c r="J10" s="848" t="s">
        <v>338</v>
      </c>
      <c r="K10" s="848" t="s">
        <v>345</v>
      </c>
      <c r="L10" s="848" t="s">
        <v>346</v>
      </c>
      <c r="M10" s="848" t="s">
        <v>347</v>
      </c>
      <c r="N10" s="848" t="s">
        <v>348</v>
      </c>
      <c r="O10" s="848" t="s">
        <v>349</v>
      </c>
      <c r="P10" s="849" t="s">
        <v>350</v>
      </c>
      <c r="Q10" s="849" t="s">
        <v>353</v>
      </c>
      <c r="R10" s="850" t="s">
        <v>380</v>
      </c>
      <c r="S10" s="841"/>
    </row>
    <row r="11" spans="1:31" ht="14.25">
      <c r="C11" s="851" t="s">
        <v>383</v>
      </c>
      <c r="D11" s="852"/>
      <c r="E11" s="853"/>
      <c r="F11" s="853"/>
      <c r="G11" s="853"/>
      <c r="H11" s="853"/>
      <c r="I11" s="853"/>
      <c r="J11" s="853"/>
      <c r="K11" s="853"/>
      <c r="L11" s="853"/>
      <c r="M11" s="853"/>
      <c r="N11" s="853"/>
      <c r="O11" s="853"/>
      <c r="P11" s="853"/>
      <c r="Q11" s="853"/>
      <c r="R11" s="854"/>
      <c r="S11" s="841"/>
    </row>
    <row r="12" spans="1:31">
      <c r="C12" s="855" t="s">
        <v>384</v>
      </c>
      <c r="D12" s="900">
        <v>101.83</v>
      </c>
      <c r="E12" s="901">
        <v>90.7577</v>
      </c>
      <c r="F12" s="901">
        <v>104.32</v>
      </c>
      <c r="G12" s="901">
        <v>118.48</v>
      </c>
      <c r="H12" s="901">
        <v>129.91999999999999</v>
      </c>
      <c r="I12" s="901">
        <v>80</v>
      </c>
      <c r="J12" s="901">
        <v>142.75</v>
      </c>
      <c r="K12" s="901">
        <v>98</v>
      </c>
      <c r="L12" s="901">
        <v>121.79</v>
      </c>
      <c r="M12" s="901">
        <v>154.9374</v>
      </c>
      <c r="N12" s="901" t="e">
        <v>#N/A</v>
      </c>
      <c r="O12" s="901">
        <v>36.853000000000002</v>
      </c>
      <c r="P12" s="902" t="e">
        <v>#N/A</v>
      </c>
      <c r="Q12" s="902" t="e">
        <v>#N/A</v>
      </c>
      <c r="R12" s="903">
        <v>106.0339</v>
      </c>
      <c r="S12" s="841"/>
    </row>
    <row r="13" spans="1:31">
      <c r="A13" s="904"/>
      <c r="B13" s="904"/>
      <c r="C13" s="856" t="s">
        <v>385</v>
      </c>
      <c r="D13" s="905">
        <v>101.83</v>
      </c>
      <c r="E13" s="906">
        <v>90.755399999999995</v>
      </c>
      <c r="F13" s="906">
        <v>105.6</v>
      </c>
      <c r="G13" s="906">
        <v>99.92</v>
      </c>
      <c r="H13" s="906">
        <v>134.08000000000001</v>
      </c>
      <c r="I13" s="906">
        <v>84</v>
      </c>
      <c r="J13" s="906">
        <v>145.84</v>
      </c>
      <c r="K13" s="906">
        <v>101</v>
      </c>
      <c r="L13" s="906">
        <v>106.58</v>
      </c>
      <c r="M13" s="906">
        <v>154.9374</v>
      </c>
      <c r="N13" s="906" t="e">
        <v>#N/A</v>
      </c>
      <c r="O13" s="906">
        <v>36.853000000000002</v>
      </c>
      <c r="P13" s="907" t="e">
        <v>#N/A</v>
      </c>
      <c r="Q13" s="907" t="e">
        <v>#N/A</v>
      </c>
      <c r="R13" s="908">
        <v>107.06789999999999</v>
      </c>
      <c r="S13" s="841"/>
    </row>
    <row r="14" spans="1:31">
      <c r="A14" s="904"/>
      <c r="B14" s="904"/>
      <c r="C14" s="857" t="s">
        <v>386</v>
      </c>
      <c r="D14" s="909">
        <v>0</v>
      </c>
      <c r="E14" s="910">
        <v>2.3000000000052978E-3</v>
      </c>
      <c r="F14" s="910">
        <v>-1.2800000000000011</v>
      </c>
      <c r="G14" s="910">
        <v>18.560000000000002</v>
      </c>
      <c r="H14" s="910">
        <v>-4.160000000000025</v>
      </c>
      <c r="I14" s="910">
        <v>-4</v>
      </c>
      <c r="J14" s="910">
        <v>-3.0900000000000034</v>
      </c>
      <c r="K14" s="910">
        <v>-3</v>
      </c>
      <c r="L14" s="910">
        <v>15.210000000000008</v>
      </c>
      <c r="M14" s="910">
        <v>0</v>
      </c>
      <c r="N14" s="911" t="e">
        <v>#N/A</v>
      </c>
      <c r="O14" s="910">
        <v>0</v>
      </c>
      <c r="P14" s="912"/>
      <c r="Q14" s="913"/>
      <c r="R14" s="914">
        <v>-1.0339999999999918</v>
      </c>
      <c r="S14" s="841"/>
    </row>
    <row r="15" spans="1:31">
      <c r="A15" s="915"/>
      <c r="B15" s="915"/>
      <c r="C15" s="857" t="s">
        <v>387</v>
      </c>
      <c r="D15" s="858">
        <v>96.035324551865003</v>
      </c>
      <c r="E15" s="859">
        <v>85.593098056376306</v>
      </c>
      <c r="F15" s="859">
        <v>98.383630140926613</v>
      </c>
      <c r="G15" s="859">
        <v>111.73784987631315</v>
      </c>
      <c r="H15" s="859">
        <v>122.52685226139941</v>
      </c>
      <c r="I15" s="859">
        <v>75.447569126477475</v>
      </c>
      <c r="J15" s="859">
        <v>134.62675616005825</v>
      </c>
      <c r="K15" s="859">
        <v>92.423272179934898</v>
      </c>
      <c r="L15" s="859">
        <v>114.85949304892115</v>
      </c>
      <c r="M15" s="859">
        <v>146.12062745970863</v>
      </c>
      <c r="N15" s="859"/>
      <c r="O15" s="859">
        <v>34.755865812725929</v>
      </c>
      <c r="P15" s="860"/>
      <c r="Q15" s="860"/>
      <c r="R15" s="861"/>
      <c r="S15" s="841"/>
    </row>
    <row r="16" spans="1:31">
      <c r="A16" s="716" t="s">
        <v>381</v>
      </c>
      <c r="B16" s="716" t="s">
        <v>389</v>
      </c>
      <c r="C16" s="862" t="s">
        <v>388</v>
      </c>
      <c r="D16" s="863">
        <v>3</v>
      </c>
      <c r="E16" s="864">
        <v>3.15</v>
      </c>
      <c r="F16" s="864">
        <v>21.9</v>
      </c>
      <c r="G16" s="864">
        <v>8.1300000000000008</v>
      </c>
      <c r="H16" s="864">
        <v>4.53</v>
      </c>
      <c r="I16" s="864">
        <v>19.02</v>
      </c>
      <c r="J16" s="864">
        <v>10.45</v>
      </c>
      <c r="K16" s="864">
        <v>8.76</v>
      </c>
      <c r="L16" s="864">
        <v>2.93</v>
      </c>
      <c r="M16" s="864">
        <v>11.87</v>
      </c>
      <c r="N16" s="864">
        <v>0</v>
      </c>
      <c r="O16" s="864">
        <v>6.26</v>
      </c>
      <c r="P16" s="865"/>
      <c r="Q16" s="866"/>
      <c r="R16" s="867">
        <v>100.00000000000003</v>
      </c>
      <c r="S16" s="841"/>
    </row>
    <row r="17" spans="1:19" ht="14.25">
      <c r="C17" s="851" t="s">
        <v>390</v>
      </c>
      <c r="D17" s="868"/>
      <c r="E17" s="869"/>
      <c r="F17" s="869"/>
      <c r="G17" s="869"/>
      <c r="H17" s="869"/>
      <c r="I17" s="869"/>
      <c r="J17" s="869"/>
      <c r="K17" s="869"/>
      <c r="L17" s="869"/>
      <c r="M17" s="869"/>
      <c r="N17" s="869"/>
      <c r="O17" s="869"/>
      <c r="P17" s="869"/>
      <c r="Q17" s="869"/>
      <c r="R17" s="870"/>
      <c r="S17" s="841"/>
    </row>
    <row r="18" spans="1:19">
      <c r="C18" s="855" t="s">
        <v>384</v>
      </c>
      <c r="D18" s="900">
        <v>386.94</v>
      </c>
      <c r="E18" s="901">
        <v>164.60220000000001</v>
      </c>
      <c r="F18" s="901">
        <v>206.8</v>
      </c>
      <c r="G18" s="901">
        <v>175.67</v>
      </c>
      <c r="H18" s="901">
        <v>240.27</v>
      </c>
      <c r="I18" s="901">
        <v>208</v>
      </c>
      <c r="J18" s="901">
        <v>273.04000000000002</v>
      </c>
      <c r="K18" s="901">
        <v>214</v>
      </c>
      <c r="L18" s="901">
        <v>370.85</v>
      </c>
      <c r="M18" s="901">
        <v>242.10910000000001</v>
      </c>
      <c r="N18" s="901" t="e">
        <v>#N/A</v>
      </c>
      <c r="O18" s="901">
        <v>366.89550000000003</v>
      </c>
      <c r="P18" s="902"/>
      <c r="Q18" s="902"/>
      <c r="R18" s="903">
        <v>228.2371</v>
      </c>
      <c r="S18" s="841"/>
    </row>
    <row r="19" spans="1:19">
      <c r="A19" s="904"/>
      <c r="B19" s="904"/>
      <c r="C19" s="856" t="s">
        <v>385</v>
      </c>
      <c r="D19" s="905">
        <v>386.94</v>
      </c>
      <c r="E19" s="906">
        <v>164.60220000000001</v>
      </c>
      <c r="F19" s="906">
        <v>210.4</v>
      </c>
      <c r="G19" s="906">
        <v>240.52</v>
      </c>
      <c r="H19" s="906">
        <v>239.17</v>
      </c>
      <c r="I19" s="906">
        <v>212</v>
      </c>
      <c r="J19" s="906">
        <v>273.89</v>
      </c>
      <c r="K19" s="906">
        <v>216</v>
      </c>
      <c r="L19" s="906">
        <v>345.27</v>
      </c>
      <c r="M19" s="906">
        <v>242.10910000000001</v>
      </c>
      <c r="N19" s="906" t="e">
        <v>#N/A</v>
      </c>
      <c r="O19" s="906">
        <v>363.81580000000002</v>
      </c>
      <c r="P19" s="907"/>
      <c r="Q19" s="907"/>
      <c r="R19" s="908">
        <v>242.11660000000001</v>
      </c>
      <c r="S19" s="841"/>
    </row>
    <row r="20" spans="1:19">
      <c r="A20" s="904"/>
      <c r="B20" s="904"/>
      <c r="C20" s="857" t="s">
        <v>386</v>
      </c>
      <c r="D20" s="909">
        <v>0</v>
      </c>
      <c r="E20" s="911">
        <v>0</v>
      </c>
      <c r="F20" s="910">
        <v>-3.5999999999999943</v>
      </c>
      <c r="G20" s="910">
        <v>-64.850000000000023</v>
      </c>
      <c r="H20" s="910">
        <v>1.1000000000000227</v>
      </c>
      <c r="I20" s="910">
        <v>-4</v>
      </c>
      <c r="J20" s="910">
        <v>-0.84999999999996589</v>
      </c>
      <c r="K20" s="910">
        <v>-2</v>
      </c>
      <c r="L20" s="910">
        <v>25.580000000000041</v>
      </c>
      <c r="M20" s="910">
        <v>0</v>
      </c>
      <c r="N20" s="911">
        <v>0</v>
      </c>
      <c r="O20" s="910">
        <v>3.0797000000000025</v>
      </c>
      <c r="P20" s="912"/>
      <c r="Q20" s="913"/>
      <c r="R20" s="914">
        <v>-13.879500000000007</v>
      </c>
      <c r="S20" s="841"/>
    </row>
    <row r="21" spans="1:19">
      <c r="A21" s="915"/>
      <c r="B21" s="915"/>
      <c r="C21" s="857" t="s">
        <v>387</v>
      </c>
      <c r="D21" s="858">
        <v>169.53422559259647</v>
      </c>
      <c r="E21" s="871">
        <v>72.11894998665862</v>
      </c>
      <c r="F21" s="859">
        <v>90.607530502271544</v>
      </c>
      <c r="G21" s="859">
        <v>76.968205431982781</v>
      </c>
      <c r="H21" s="859">
        <v>105.27210519236357</v>
      </c>
      <c r="I21" s="859">
        <v>91.133299538068087</v>
      </c>
      <c r="J21" s="859">
        <v>119.62998127824093</v>
      </c>
      <c r="K21" s="859">
        <v>93.762144717050816</v>
      </c>
      <c r="L21" s="859">
        <v>162.48453910429112</v>
      </c>
      <c r="M21" s="859">
        <v>106.07789005380808</v>
      </c>
      <c r="N21" s="859"/>
      <c r="O21" s="859">
        <v>160.75191106090992</v>
      </c>
      <c r="P21" s="860"/>
      <c r="Q21" s="860"/>
      <c r="R21" s="861"/>
      <c r="S21" s="841"/>
    </row>
    <row r="22" spans="1:19" ht="13.5" thickBot="1">
      <c r="C22" s="872" t="s">
        <v>388</v>
      </c>
      <c r="D22" s="873">
        <v>3.43</v>
      </c>
      <c r="E22" s="874">
        <v>2.4</v>
      </c>
      <c r="F22" s="874">
        <v>16.91</v>
      </c>
      <c r="G22" s="874">
        <v>8.85</v>
      </c>
      <c r="H22" s="874">
        <v>10.82</v>
      </c>
      <c r="I22" s="874">
        <v>27.44</v>
      </c>
      <c r="J22" s="874">
        <v>8.34</v>
      </c>
      <c r="K22" s="874">
        <v>5.99</v>
      </c>
      <c r="L22" s="874">
        <v>2.66</v>
      </c>
      <c r="M22" s="874">
        <v>8.89</v>
      </c>
      <c r="N22" s="874">
        <v>0</v>
      </c>
      <c r="O22" s="874">
        <v>4.26</v>
      </c>
      <c r="P22" s="875"/>
      <c r="Q22" s="876"/>
      <c r="R22" s="877">
        <v>99.990000000000009</v>
      </c>
      <c r="S22" s="841"/>
    </row>
    <row r="23" spans="1:19" ht="13.5" thickBot="1">
      <c r="A23" s="899"/>
      <c r="B23" s="899"/>
      <c r="C23" s="841"/>
      <c r="D23" s="841"/>
      <c r="E23" s="841"/>
      <c r="F23" s="841"/>
      <c r="G23" s="841"/>
      <c r="H23" s="841"/>
      <c r="I23" s="841"/>
      <c r="J23" s="841"/>
      <c r="K23" s="841"/>
      <c r="L23" s="841"/>
      <c r="M23" s="841"/>
      <c r="N23" s="841"/>
      <c r="O23" s="841"/>
      <c r="P23" s="841"/>
      <c r="Q23" s="841"/>
      <c r="R23" s="841"/>
      <c r="S23" s="841"/>
    </row>
    <row r="24" spans="1:19" ht="18.75" thickBot="1">
      <c r="A24" s="899"/>
      <c r="B24" s="899"/>
      <c r="C24" s="878" t="s">
        <v>391</v>
      </c>
      <c r="D24" s="844"/>
      <c r="E24" s="844"/>
      <c r="F24" s="844"/>
      <c r="G24" s="844"/>
      <c r="H24" s="844"/>
      <c r="I24" s="844"/>
      <c r="J24" s="844"/>
      <c r="K24" s="844"/>
      <c r="L24" s="844"/>
      <c r="M24" s="844"/>
      <c r="N24" s="844"/>
      <c r="O24" s="844"/>
      <c r="P24" s="844"/>
      <c r="Q24" s="844"/>
      <c r="R24" s="845"/>
      <c r="S24" s="841"/>
    </row>
    <row r="25" spans="1:19" ht="13.5" thickBot="1">
      <c r="A25" s="716" t="s">
        <v>392</v>
      </c>
      <c r="B25" s="716" t="s">
        <v>393</v>
      </c>
      <c r="C25" s="846"/>
      <c r="D25" s="847" t="s">
        <v>326</v>
      </c>
      <c r="E25" s="848" t="s">
        <v>329</v>
      </c>
      <c r="F25" s="848" t="s">
        <v>330</v>
      </c>
      <c r="G25" s="848" t="s">
        <v>333</v>
      </c>
      <c r="H25" s="848" t="s">
        <v>335</v>
      </c>
      <c r="I25" s="848" t="s">
        <v>336</v>
      </c>
      <c r="J25" s="848" t="s">
        <v>338</v>
      </c>
      <c r="K25" s="848" t="s">
        <v>345</v>
      </c>
      <c r="L25" s="848" t="s">
        <v>346</v>
      </c>
      <c r="M25" s="848" t="s">
        <v>347</v>
      </c>
      <c r="N25" s="848" t="s">
        <v>348</v>
      </c>
      <c r="O25" s="848" t="s">
        <v>349</v>
      </c>
      <c r="P25" s="849" t="s">
        <v>350</v>
      </c>
      <c r="Q25" s="849" t="s">
        <v>353</v>
      </c>
      <c r="R25" s="850" t="s">
        <v>380</v>
      </c>
      <c r="S25" s="841"/>
    </row>
    <row r="26" spans="1:19" ht="14.25">
      <c r="C26" s="851" t="s">
        <v>394</v>
      </c>
      <c r="D26" s="852"/>
      <c r="E26" s="853"/>
      <c r="F26" s="853"/>
      <c r="G26" s="853"/>
      <c r="H26" s="853"/>
      <c r="I26" s="853"/>
      <c r="J26" s="853"/>
      <c r="K26" s="853"/>
      <c r="L26" s="853"/>
      <c r="M26" s="853"/>
      <c r="N26" s="853"/>
      <c r="O26" s="853"/>
      <c r="P26" s="853"/>
      <c r="Q26" s="853"/>
      <c r="R26" s="854"/>
      <c r="S26" s="841"/>
    </row>
    <row r="27" spans="1:19">
      <c r="C27" s="855" t="s">
        <v>395</v>
      </c>
      <c r="D27" s="900">
        <v>4.67</v>
      </c>
      <c r="E27" s="901"/>
      <c r="F27" s="901"/>
      <c r="G27" s="901">
        <v>2.4</v>
      </c>
      <c r="H27" s="901">
        <v>2.94</v>
      </c>
      <c r="I27" s="901">
        <v>3.26</v>
      </c>
      <c r="J27" s="901">
        <v>3.35</v>
      </c>
      <c r="K27" s="901"/>
      <c r="L27" s="901">
        <v>2.69</v>
      </c>
      <c r="M27" s="901"/>
      <c r="N27" s="901"/>
      <c r="O27" s="901"/>
      <c r="P27" s="902"/>
      <c r="Q27" s="902">
        <v>2.4632000000000001</v>
      </c>
      <c r="R27" s="903">
        <v>2.9615</v>
      </c>
      <c r="S27" s="841"/>
    </row>
    <row r="28" spans="1:19">
      <c r="A28" s="904"/>
      <c r="B28" s="904"/>
      <c r="C28" s="856" t="s">
        <v>385</v>
      </c>
      <c r="D28" s="905">
        <v>4.67</v>
      </c>
      <c r="E28" s="879"/>
      <c r="F28" s="880"/>
      <c r="G28" s="880">
        <v>2.4300000000000002</v>
      </c>
      <c r="H28" s="880">
        <v>2.93</v>
      </c>
      <c r="I28" s="880">
        <v>3.25</v>
      </c>
      <c r="J28" s="880">
        <v>3.35</v>
      </c>
      <c r="K28" s="880"/>
      <c r="L28" s="880">
        <v>2.5099999999999998</v>
      </c>
      <c r="M28" s="880"/>
      <c r="N28" s="880"/>
      <c r="O28" s="880"/>
      <c r="P28" s="881"/>
      <c r="Q28" s="881">
        <v>2.7397999999999998</v>
      </c>
      <c r="R28" s="908">
        <v>3.0655000000000001</v>
      </c>
      <c r="S28" s="841"/>
    </row>
    <row r="29" spans="1:19">
      <c r="A29" s="904"/>
      <c r="B29" s="904"/>
      <c r="C29" s="857" t="s">
        <v>386</v>
      </c>
      <c r="D29" s="909">
        <v>0</v>
      </c>
      <c r="E29" s="911"/>
      <c r="F29" s="910"/>
      <c r="G29" s="910">
        <v>-3.0000000000000249E-2</v>
      </c>
      <c r="H29" s="910">
        <v>9.9999999999997868E-3</v>
      </c>
      <c r="I29" s="910">
        <v>9.9999999999997868E-3</v>
      </c>
      <c r="J29" s="910">
        <v>0</v>
      </c>
      <c r="K29" s="910"/>
      <c r="L29" s="910">
        <v>0.18000000000000016</v>
      </c>
      <c r="M29" s="910"/>
      <c r="N29" s="911"/>
      <c r="O29" s="911"/>
      <c r="P29" s="913"/>
      <c r="Q29" s="912">
        <v>-0.27659999999999973</v>
      </c>
      <c r="R29" s="914">
        <v>-0.10400000000000009</v>
      </c>
      <c r="S29" s="841"/>
    </row>
    <row r="30" spans="1:19">
      <c r="A30" s="915"/>
      <c r="B30" s="915"/>
      <c r="C30" s="857" t="s">
        <v>387</v>
      </c>
      <c r="D30" s="858">
        <v>157.69035961505992</v>
      </c>
      <c r="E30" s="871"/>
      <c r="F30" s="859"/>
      <c r="G30" s="859">
        <v>81.040013506668913</v>
      </c>
      <c r="H30" s="859">
        <v>99.274016545669426</v>
      </c>
      <c r="I30" s="859">
        <v>110.07935167989193</v>
      </c>
      <c r="J30" s="859">
        <v>113.11835218639203</v>
      </c>
      <c r="K30" s="859"/>
      <c r="L30" s="859">
        <v>90.832348472058072</v>
      </c>
      <c r="M30" s="859"/>
      <c r="N30" s="859"/>
      <c r="O30" s="859"/>
      <c r="P30" s="860"/>
      <c r="Q30" s="860">
        <v>83.174067195677864</v>
      </c>
      <c r="R30" s="882"/>
      <c r="S30" s="841"/>
    </row>
    <row r="31" spans="1:19">
      <c r="A31" s="716" t="s">
        <v>392</v>
      </c>
      <c r="B31" s="716" t="s">
        <v>396</v>
      </c>
      <c r="C31" s="862" t="s">
        <v>388</v>
      </c>
      <c r="D31" s="863">
        <v>5.49</v>
      </c>
      <c r="E31" s="864"/>
      <c r="F31" s="864"/>
      <c r="G31" s="864">
        <v>20.59</v>
      </c>
      <c r="H31" s="864">
        <v>6.71</v>
      </c>
      <c r="I31" s="864">
        <v>45.97</v>
      </c>
      <c r="J31" s="864">
        <v>7.95</v>
      </c>
      <c r="K31" s="864"/>
      <c r="L31" s="864">
        <v>4.55</v>
      </c>
      <c r="M31" s="864"/>
      <c r="N31" s="864"/>
      <c r="O31" s="864"/>
      <c r="P31" s="865"/>
      <c r="Q31" s="866">
        <v>4.5</v>
      </c>
      <c r="R31" s="867">
        <v>99.99</v>
      </c>
      <c r="S31" s="841"/>
    </row>
    <row r="32" spans="1:19" ht="14.25">
      <c r="C32" s="851" t="s">
        <v>397</v>
      </c>
      <c r="D32" s="868"/>
      <c r="E32" s="869"/>
      <c r="F32" s="869"/>
      <c r="G32" s="869"/>
      <c r="H32" s="869"/>
      <c r="I32" s="869"/>
      <c r="J32" s="869"/>
      <c r="K32" s="869"/>
      <c r="L32" s="869"/>
      <c r="M32" s="869"/>
      <c r="N32" s="869"/>
      <c r="O32" s="869"/>
      <c r="P32" s="869"/>
      <c r="Q32" s="869"/>
      <c r="R32" s="870"/>
      <c r="S32" s="841"/>
    </row>
    <row r="33" spans="1:19">
      <c r="C33" s="855" t="s">
        <v>395</v>
      </c>
      <c r="D33" s="900">
        <v>4.4400000000000004</v>
      </c>
      <c r="E33" s="901"/>
      <c r="F33" s="901">
        <v>5.37</v>
      </c>
      <c r="G33" s="901">
        <v>2.13</v>
      </c>
      <c r="H33" s="901" t="e">
        <v>#N/A</v>
      </c>
      <c r="I33" s="901">
        <v>3.13</v>
      </c>
      <c r="J33" s="901">
        <v>3.49</v>
      </c>
      <c r="K33" s="901"/>
      <c r="L33" s="901">
        <v>2.58</v>
      </c>
      <c r="M33" s="901"/>
      <c r="N33" s="901"/>
      <c r="O33" s="901"/>
      <c r="P33" s="902"/>
      <c r="Q33" s="902">
        <v>2.3395999999999999</v>
      </c>
      <c r="R33" s="903">
        <v>3.4426000000000001</v>
      </c>
      <c r="S33" s="841"/>
    </row>
    <row r="34" spans="1:19">
      <c r="A34" s="904"/>
      <c r="B34" s="904"/>
      <c r="C34" s="856" t="s">
        <v>385</v>
      </c>
      <c r="D34" s="905">
        <v>4.4400000000000004</v>
      </c>
      <c r="E34" s="906"/>
      <c r="F34" s="906">
        <v>5.8</v>
      </c>
      <c r="G34" s="906">
        <v>2.17</v>
      </c>
      <c r="H34" s="906" t="e">
        <v>#N/A</v>
      </c>
      <c r="I34" s="906">
        <v>3.13</v>
      </c>
      <c r="J34" s="906">
        <v>3.48</v>
      </c>
      <c r="K34" s="906"/>
      <c r="L34" s="906">
        <v>1.83</v>
      </c>
      <c r="M34" s="906"/>
      <c r="N34" s="906"/>
      <c r="O34" s="906"/>
      <c r="P34" s="907"/>
      <c r="Q34" s="907">
        <v>2.8323</v>
      </c>
      <c r="R34" s="908">
        <v>3.5626000000000002</v>
      </c>
      <c r="S34" s="841"/>
    </row>
    <row r="35" spans="1:19">
      <c r="A35" s="904"/>
      <c r="B35" s="904"/>
      <c r="C35" s="857" t="s">
        <v>386</v>
      </c>
      <c r="D35" s="909">
        <v>0</v>
      </c>
      <c r="E35" s="911"/>
      <c r="F35" s="910">
        <v>-0.42999999999999972</v>
      </c>
      <c r="G35" s="910">
        <v>-4.0000000000000036E-2</v>
      </c>
      <c r="H35" s="910" t="e">
        <v>#N/A</v>
      </c>
      <c r="I35" s="910">
        <v>0</v>
      </c>
      <c r="J35" s="910">
        <v>1.0000000000000231E-2</v>
      </c>
      <c r="K35" s="910"/>
      <c r="L35" s="910">
        <v>0.75</v>
      </c>
      <c r="M35" s="911"/>
      <c r="N35" s="911"/>
      <c r="O35" s="911"/>
      <c r="P35" s="913"/>
      <c r="Q35" s="912">
        <v>-0.49270000000000014</v>
      </c>
      <c r="R35" s="914">
        <v>-0.12000000000000011</v>
      </c>
      <c r="S35" s="841"/>
    </row>
    <row r="36" spans="1:19">
      <c r="A36" s="915"/>
      <c r="B36" s="915"/>
      <c r="C36" s="857" t="s">
        <v>387</v>
      </c>
      <c r="D36" s="858">
        <v>128.97228838668448</v>
      </c>
      <c r="E36" s="871"/>
      <c r="F36" s="859">
        <v>155.98675419740891</v>
      </c>
      <c r="G36" s="859">
        <v>61.8718410503689</v>
      </c>
      <c r="H36" s="859" t="e">
        <v>#N/A</v>
      </c>
      <c r="I36" s="859">
        <v>90.919653750072612</v>
      </c>
      <c r="J36" s="859">
        <v>101.37686632196596</v>
      </c>
      <c r="K36" s="859"/>
      <c r="L36" s="859">
        <v>74.943356765235578</v>
      </c>
      <c r="M36" s="859"/>
      <c r="N36" s="859"/>
      <c r="O36" s="859"/>
      <c r="P36" s="860"/>
      <c r="Q36" s="860">
        <v>67.960262592226812</v>
      </c>
      <c r="R36" s="861"/>
      <c r="S36" s="841"/>
    </row>
    <row r="37" spans="1:19">
      <c r="A37" s="716" t="s">
        <v>392</v>
      </c>
      <c r="B37" s="716" t="s">
        <v>398</v>
      </c>
      <c r="C37" s="862" t="s">
        <v>388</v>
      </c>
      <c r="D37" s="863">
        <v>2.95</v>
      </c>
      <c r="E37" s="864"/>
      <c r="F37" s="864">
        <v>25.08</v>
      </c>
      <c r="G37" s="864">
        <v>22.55</v>
      </c>
      <c r="H37" s="864">
        <v>0</v>
      </c>
      <c r="I37" s="864">
        <v>22.35</v>
      </c>
      <c r="J37" s="864">
        <v>16.63</v>
      </c>
      <c r="K37" s="864"/>
      <c r="L37" s="864">
        <v>4.67</v>
      </c>
      <c r="M37" s="864"/>
      <c r="N37" s="864"/>
      <c r="O37" s="864"/>
      <c r="P37" s="865"/>
      <c r="Q37" s="866">
        <v>3.44</v>
      </c>
      <c r="R37" s="867">
        <v>100</v>
      </c>
      <c r="S37" s="841"/>
    </row>
    <row r="38" spans="1:19" ht="14.25">
      <c r="C38" s="851" t="s">
        <v>399</v>
      </c>
      <c r="D38" s="868"/>
      <c r="E38" s="869"/>
      <c r="F38" s="869"/>
      <c r="G38" s="869"/>
      <c r="H38" s="869"/>
      <c r="I38" s="869"/>
      <c r="J38" s="869"/>
      <c r="K38" s="869"/>
      <c r="L38" s="869"/>
      <c r="M38" s="869"/>
      <c r="N38" s="869"/>
      <c r="O38" s="869"/>
      <c r="P38" s="869"/>
      <c r="Q38" s="869"/>
      <c r="R38" s="870"/>
      <c r="S38" s="841"/>
    </row>
    <row r="39" spans="1:19">
      <c r="C39" s="855" t="s">
        <v>395</v>
      </c>
      <c r="D39" s="900">
        <v>3.27</v>
      </c>
      <c r="E39" s="901"/>
      <c r="F39" s="901">
        <v>2.92</v>
      </c>
      <c r="G39" s="901">
        <v>2.2599999999999998</v>
      </c>
      <c r="H39" s="901" t="e">
        <v>#N/A</v>
      </c>
      <c r="I39" s="901">
        <v>3.02</v>
      </c>
      <c r="J39" s="901">
        <v>3.1</v>
      </c>
      <c r="K39" s="901"/>
      <c r="L39" s="901">
        <v>2.2999999999999998</v>
      </c>
      <c r="M39" s="901"/>
      <c r="N39" s="901"/>
      <c r="O39" s="901"/>
      <c r="P39" s="902"/>
      <c r="Q39" s="902">
        <v>2.3780000000000001</v>
      </c>
      <c r="R39" s="903">
        <v>2.8300999999999998</v>
      </c>
      <c r="S39" s="841"/>
    </row>
    <row r="40" spans="1:19">
      <c r="A40" s="904"/>
      <c r="B40" s="904"/>
      <c r="C40" s="856" t="s">
        <v>385</v>
      </c>
      <c r="D40" s="905">
        <v>3.27</v>
      </c>
      <c r="E40" s="906"/>
      <c r="F40" s="906">
        <v>3.22</v>
      </c>
      <c r="G40" s="906">
        <v>2.25</v>
      </c>
      <c r="H40" s="906" t="e">
        <v>#N/A</v>
      </c>
      <c r="I40" s="906">
        <v>3.02</v>
      </c>
      <c r="J40" s="906">
        <v>3.1</v>
      </c>
      <c r="K40" s="906"/>
      <c r="L40" s="906">
        <v>1.83</v>
      </c>
      <c r="M40" s="906"/>
      <c r="N40" s="906"/>
      <c r="O40" s="906"/>
      <c r="P40" s="907"/>
      <c r="Q40" s="907">
        <v>1.9779</v>
      </c>
      <c r="R40" s="908">
        <v>2.9020999999999999</v>
      </c>
      <c r="S40" s="841"/>
    </row>
    <row r="41" spans="1:19">
      <c r="A41" s="904"/>
      <c r="B41" s="904"/>
      <c r="C41" s="857" t="s">
        <v>386</v>
      </c>
      <c r="D41" s="909">
        <v>0</v>
      </c>
      <c r="E41" s="911"/>
      <c r="F41" s="910">
        <v>-0.30000000000000027</v>
      </c>
      <c r="G41" s="910">
        <v>9.9999999999997868E-3</v>
      </c>
      <c r="H41" s="910" t="e">
        <v>#N/A</v>
      </c>
      <c r="I41" s="910">
        <v>0</v>
      </c>
      <c r="J41" s="910">
        <v>0</v>
      </c>
      <c r="K41" s="910"/>
      <c r="L41" s="910">
        <v>0.46999999999999975</v>
      </c>
      <c r="M41" s="911"/>
      <c r="N41" s="911"/>
      <c r="O41" s="911"/>
      <c r="P41" s="913"/>
      <c r="Q41" s="912">
        <v>0.40010000000000012</v>
      </c>
      <c r="R41" s="914">
        <v>-7.2000000000000064E-2</v>
      </c>
      <c r="S41" s="841"/>
    </row>
    <row r="42" spans="1:19">
      <c r="A42" s="915"/>
      <c r="B42" s="915"/>
      <c r="C42" s="857" t="s">
        <v>387</v>
      </c>
      <c r="D42" s="858">
        <v>115.54362036677151</v>
      </c>
      <c r="E42" s="871"/>
      <c r="F42" s="859">
        <v>103.17656619907424</v>
      </c>
      <c r="G42" s="859">
        <v>79.855835482845123</v>
      </c>
      <c r="H42" s="859" t="e">
        <v>#N/A</v>
      </c>
      <c r="I42" s="859">
        <v>106.71001024698774</v>
      </c>
      <c r="J42" s="859">
        <v>109.53676548531854</v>
      </c>
      <c r="K42" s="859"/>
      <c r="L42" s="859">
        <v>81.269213102010525</v>
      </c>
      <c r="M42" s="859"/>
      <c r="N42" s="859"/>
      <c r="O42" s="859"/>
      <c r="P42" s="860"/>
      <c r="Q42" s="860">
        <v>84.025299459383078</v>
      </c>
      <c r="R42" s="861"/>
      <c r="S42" s="841"/>
    </row>
    <row r="43" spans="1:19" ht="13.5" thickBot="1">
      <c r="C43" s="872" t="s">
        <v>388</v>
      </c>
      <c r="D43" s="873">
        <v>5.08</v>
      </c>
      <c r="E43" s="874"/>
      <c r="F43" s="874">
        <v>25.3</v>
      </c>
      <c r="G43" s="874">
        <v>13.42</v>
      </c>
      <c r="H43" s="874">
        <v>0</v>
      </c>
      <c r="I43" s="874">
        <v>32.520000000000003</v>
      </c>
      <c r="J43" s="874">
        <v>14.6</v>
      </c>
      <c r="K43" s="874"/>
      <c r="L43" s="874">
        <v>3.63</v>
      </c>
      <c r="M43" s="874"/>
      <c r="N43" s="874"/>
      <c r="O43" s="874"/>
      <c r="P43" s="875"/>
      <c r="Q43" s="876">
        <v>2.93</v>
      </c>
      <c r="R43" s="877">
        <v>100</v>
      </c>
      <c r="S43" s="841"/>
    </row>
    <row r="44" spans="1:19" ht="13.5" thickBot="1">
      <c r="A44" s="899" t="s">
        <v>400</v>
      </c>
      <c r="B44" s="899" t="s">
        <v>401</v>
      </c>
      <c r="C44" s="841"/>
      <c r="D44" s="841"/>
      <c r="E44" s="841"/>
      <c r="F44" s="841"/>
      <c r="G44" s="841"/>
      <c r="H44" s="841"/>
      <c r="I44" s="841"/>
      <c r="J44" s="841"/>
      <c r="K44" s="841"/>
      <c r="L44" s="841"/>
      <c r="M44" s="841"/>
      <c r="N44" s="841"/>
      <c r="O44" s="841"/>
      <c r="P44" s="841"/>
      <c r="Q44" s="841"/>
      <c r="R44" s="841"/>
      <c r="S44" s="841"/>
    </row>
    <row r="45" spans="1:19" ht="18.75" thickBot="1">
      <c r="A45" s="899"/>
      <c r="B45" s="899"/>
      <c r="C45" s="843" t="s">
        <v>402</v>
      </c>
      <c r="D45" s="844"/>
      <c r="E45" s="844"/>
      <c r="F45" s="844"/>
      <c r="G45" s="844"/>
      <c r="H45" s="844"/>
      <c r="I45" s="844"/>
      <c r="J45" s="844"/>
      <c r="K45" s="844"/>
      <c r="L45" s="844"/>
      <c r="M45" s="844"/>
      <c r="N45" s="844"/>
      <c r="O45" s="844"/>
      <c r="P45" s="844"/>
      <c r="Q45" s="844"/>
      <c r="R45" s="845"/>
      <c r="S45" s="841"/>
    </row>
    <row r="46" spans="1:19" ht="13.5" thickBot="1">
      <c r="C46" s="846"/>
      <c r="D46" s="847" t="s">
        <v>326</v>
      </c>
      <c r="E46" s="848" t="s">
        <v>329</v>
      </c>
      <c r="F46" s="848" t="s">
        <v>330</v>
      </c>
      <c r="G46" s="848" t="s">
        <v>333</v>
      </c>
      <c r="H46" s="848" t="s">
        <v>335</v>
      </c>
      <c r="I46" s="848" t="s">
        <v>336</v>
      </c>
      <c r="J46" s="848" t="s">
        <v>338</v>
      </c>
      <c r="K46" s="848" t="s">
        <v>345</v>
      </c>
      <c r="L46" s="848" t="s">
        <v>346</v>
      </c>
      <c r="M46" s="848" t="s">
        <v>347</v>
      </c>
      <c r="N46" s="848" t="s">
        <v>348</v>
      </c>
      <c r="O46" s="848" t="s">
        <v>349</v>
      </c>
      <c r="P46" s="849" t="s">
        <v>350</v>
      </c>
      <c r="Q46" s="849" t="s">
        <v>353</v>
      </c>
      <c r="R46" s="850" t="s">
        <v>380</v>
      </c>
      <c r="S46" s="841"/>
    </row>
    <row r="47" spans="1:19">
      <c r="C47" s="883" t="s">
        <v>403</v>
      </c>
      <c r="D47" s="884" t="s">
        <v>375</v>
      </c>
      <c r="E47" s="885"/>
      <c r="F47" s="886">
        <v>577</v>
      </c>
      <c r="G47" s="886"/>
      <c r="H47" s="886"/>
      <c r="I47" s="886">
        <v>640</v>
      </c>
      <c r="J47" s="886">
        <v>618.66999999999996</v>
      </c>
      <c r="K47" s="885">
        <v>549.63</v>
      </c>
      <c r="L47" s="885"/>
      <c r="M47" s="885"/>
      <c r="N47" s="885">
        <v>433.68</v>
      </c>
      <c r="O47" s="885"/>
      <c r="P47" s="885">
        <v>425.57</v>
      </c>
      <c r="Q47" s="885"/>
      <c r="R47" s="887">
        <v>591.46420000000001</v>
      </c>
      <c r="S47" s="841"/>
    </row>
    <row r="48" spans="1:19">
      <c r="A48" s="904"/>
      <c r="B48" s="904"/>
      <c r="C48" s="888" t="s">
        <v>385</v>
      </c>
      <c r="D48" s="889">
        <v>678.5</v>
      </c>
      <c r="E48" s="890"/>
      <c r="F48" s="890">
        <v>564</v>
      </c>
      <c r="G48" s="890"/>
      <c r="H48" s="890"/>
      <c r="I48" s="890">
        <v>639</v>
      </c>
      <c r="J48" s="890">
        <v>580.5</v>
      </c>
      <c r="K48" s="890">
        <v>544.95000000000005</v>
      </c>
      <c r="L48" s="890"/>
      <c r="M48" s="890"/>
      <c r="N48" s="890">
        <v>437.18</v>
      </c>
      <c r="O48" s="890"/>
      <c r="P48" s="890">
        <v>428.97</v>
      </c>
      <c r="Q48" s="891"/>
      <c r="R48" s="892">
        <v>588.97720000000004</v>
      </c>
      <c r="S48" s="841"/>
    </row>
    <row r="49" spans="1:19">
      <c r="A49" s="904"/>
      <c r="B49" s="904"/>
      <c r="C49" s="857" t="s">
        <v>386</v>
      </c>
      <c r="D49" s="909" t="e">
        <v>#VALUE!</v>
      </c>
      <c r="E49" s="911"/>
      <c r="F49" s="910">
        <v>13</v>
      </c>
      <c r="G49" s="910"/>
      <c r="H49" s="910"/>
      <c r="I49" s="910">
        <v>1</v>
      </c>
      <c r="J49" s="910">
        <v>38.169999999999959</v>
      </c>
      <c r="K49" s="910">
        <v>4.67999999999995</v>
      </c>
      <c r="L49" s="910"/>
      <c r="M49" s="910"/>
      <c r="N49" s="910">
        <v>-3.5</v>
      </c>
      <c r="O49" s="910"/>
      <c r="P49" s="910">
        <v>-3.4000000000000341</v>
      </c>
      <c r="Q49" s="913"/>
      <c r="R49" s="914">
        <v>2.4869999999999663</v>
      </c>
      <c r="S49" s="841"/>
    </row>
    <row r="50" spans="1:19">
      <c r="A50" s="915"/>
      <c r="B50" s="915"/>
      <c r="C50" s="857" t="s">
        <v>387</v>
      </c>
      <c r="D50" s="858" t="e">
        <v>#VALUE!</v>
      </c>
      <c r="E50" s="859"/>
      <c r="F50" s="859">
        <v>97.554509638960397</v>
      </c>
      <c r="G50" s="859"/>
      <c r="H50" s="859"/>
      <c r="I50" s="859">
        <v>108.2060418872351</v>
      </c>
      <c r="J50" s="859">
        <v>104.59973739746209</v>
      </c>
      <c r="K50" s="859">
        <v>92.927010628876602</v>
      </c>
      <c r="L50" s="859"/>
      <c r="M50" s="859"/>
      <c r="N50" s="859">
        <v>73.323119133837693</v>
      </c>
      <c r="O50" s="859"/>
      <c r="P50" s="859">
        <v>71.951945696797878</v>
      </c>
      <c r="Q50" s="860"/>
      <c r="R50" s="882"/>
      <c r="S50" s="841"/>
    </row>
    <row r="51" spans="1:19" ht="13.5" thickBot="1">
      <c r="C51" s="872" t="s">
        <v>388</v>
      </c>
      <c r="D51" s="873">
        <v>7.44</v>
      </c>
      <c r="E51" s="874"/>
      <c r="F51" s="874">
        <v>8.1</v>
      </c>
      <c r="G51" s="874"/>
      <c r="H51" s="874"/>
      <c r="I51" s="874">
        <v>30.78</v>
      </c>
      <c r="J51" s="874">
        <v>15.61</v>
      </c>
      <c r="K51" s="874">
        <v>36.520000000000003</v>
      </c>
      <c r="L51" s="874"/>
      <c r="M51" s="874"/>
      <c r="N51" s="874">
        <v>1.22</v>
      </c>
      <c r="O51" s="874"/>
      <c r="P51" s="875">
        <v>0.33</v>
      </c>
      <c r="Q51" s="876"/>
      <c r="R51" s="877">
        <v>100</v>
      </c>
      <c r="S51" s="84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P21" sqref="P21"/>
    </sheetView>
  </sheetViews>
  <sheetFormatPr defaultRowHeight="12.75"/>
  <cols>
    <col min="1" max="1" width="18.85546875" style="1248" customWidth="1"/>
    <col min="2" max="2" width="14.28515625" style="1248" customWidth="1"/>
    <col min="3" max="3" width="13.7109375" style="1248" customWidth="1"/>
    <col min="4" max="4" width="15" style="1248" customWidth="1"/>
    <col min="5" max="5" width="14.28515625" style="1248" customWidth="1"/>
    <col min="6" max="6" width="18.42578125" style="1248" customWidth="1"/>
    <col min="7" max="7" width="9.140625" style="1248"/>
    <col min="8" max="8" width="18.85546875" style="1248" bestFit="1" customWidth="1"/>
    <col min="9" max="9" width="12.5703125" style="1248" customWidth="1"/>
    <col min="10" max="251" width="9.140625" style="1248"/>
    <col min="252" max="252" width="4.42578125" style="1248" customWidth="1"/>
    <col min="253" max="253" width="20.85546875" style="1248" customWidth="1"/>
    <col min="254" max="255" width="12" style="1248" customWidth="1"/>
    <col min="256" max="256" width="14.5703125" style="1248" customWidth="1"/>
    <col min="257" max="257" width="12.42578125" style="1248" customWidth="1"/>
    <col min="258" max="258" width="19.7109375" style="1248" customWidth="1"/>
    <col min="259" max="259" width="9.140625" style="1248"/>
    <col min="260" max="260" width="16.85546875" style="1248" customWidth="1"/>
    <col min="261" max="261" width="12.5703125" style="1248" customWidth="1"/>
    <col min="262" max="262" width="11.7109375" style="1248" customWidth="1"/>
    <col min="263" max="263" width="12.28515625" style="1248" customWidth="1"/>
    <col min="264" max="507" width="9.140625" style="1248"/>
    <col min="508" max="508" width="4.42578125" style="1248" customWidth="1"/>
    <col min="509" max="509" width="20.85546875" style="1248" customWidth="1"/>
    <col min="510" max="511" width="12" style="1248" customWidth="1"/>
    <col min="512" max="512" width="14.5703125" style="1248" customWidth="1"/>
    <col min="513" max="513" width="12.42578125" style="1248" customWidth="1"/>
    <col min="514" max="514" width="19.7109375" style="1248" customWidth="1"/>
    <col min="515" max="515" width="9.140625" style="1248"/>
    <col min="516" max="516" width="16.85546875" style="1248" customWidth="1"/>
    <col min="517" max="517" width="12.5703125" style="1248" customWidth="1"/>
    <col min="518" max="518" width="11.7109375" style="1248" customWidth="1"/>
    <col min="519" max="519" width="12.28515625" style="1248" customWidth="1"/>
    <col min="520" max="763" width="9.140625" style="1248"/>
    <col min="764" max="764" width="4.42578125" style="1248" customWidth="1"/>
    <col min="765" max="765" width="20.85546875" style="1248" customWidth="1"/>
    <col min="766" max="767" width="12" style="1248" customWidth="1"/>
    <col min="768" max="768" width="14.5703125" style="1248" customWidth="1"/>
    <col min="769" max="769" width="12.42578125" style="1248" customWidth="1"/>
    <col min="770" max="770" width="19.7109375" style="1248" customWidth="1"/>
    <col min="771" max="771" width="9.140625" style="1248"/>
    <col min="772" max="772" width="16.85546875" style="1248" customWidth="1"/>
    <col min="773" max="773" width="12.5703125" style="1248" customWidth="1"/>
    <col min="774" max="774" width="11.7109375" style="1248" customWidth="1"/>
    <col min="775" max="775" width="12.28515625" style="1248" customWidth="1"/>
    <col min="776" max="1019" width="9.140625" style="1248"/>
    <col min="1020" max="1020" width="4.42578125" style="1248" customWidth="1"/>
    <col min="1021" max="1021" width="20.85546875" style="1248" customWidth="1"/>
    <col min="1022" max="1023" width="12" style="1248" customWidth="1"/>
    <col min="1024" max="1024" width="14.5703125" style="1248" customWidth="1"/>
    <col min="1025" max="1025" width="12.42578125" style="1248" customWidth="1"/>
    <col min="1026" max="1026" width="19.7109375" style="1248" customWidth="1"/>
    <col min="1027" max="1027" width="9.140625" style="1248"/>
    <col min="1028" max="1028" width="16.85546875" style="1248" customWidth="1"/>
    <col min="1029" max="1029" width="12.5703125" style="1248" customWidth="1"/>
    <col min="1030" max="1030" width="11.7109375" style="1248" customWidth="1"/>
    <col min="1031" max="1031" width="12.28515625" style="1248" customWidth="1"/>
    <col min="1032" max="1275" width="9.140625" style="1248"/>
    <col min="1276" max="1276" width="4.42578125" style="1248" customWidth="1"/>
    <col min="1277" max="1277" width="20.85546875" style="1248" customWidth="1"/>
    <col min="1278" max="1279" width="12" style="1248" customWidth="1"/>
    <col min="1280" max="1280" width="14.5703125" style="1248" customWidth="1"/>
    <col min="1281" max="1281" width="12.42578125" style="1248" customWidth="1"/>
    <col min="1282" max="1282" width="19.7109375" style="1248" customWidth="1"/>
    <col min="1283" max="1283" width="9.140625" style="1248"/>
    <col min="1284" max="1284" width="16.85546875" style="1248" customWidth="1"/>
    <col min="1285" max="1285" width="12.5703125" style="1248" customWidth="1"/>
    <col min="1286" max="1286" width="11.7109375" style="1248" customWidth="1"/>
    <col min="1287" max="1287" width="12.28515625" style="1248" customWidth="1"/>
    <col min="1288" max="1531" width="9.140625" style="1248"/>
    <col min="1532" max="1532" width="4.42578125" style="1248" customWidth="1"/>
    <col min="1533" max="1533" width="20.85546875" style="1248" customWidth="1"/>
    <col min="1534" max="1535" width="12" style="1248" customWidth="1"/>
    <col min="1536" max="1536" width="14.5703125" style="1248" customWidth="1"/>
    <col min="1537" max="1537" width="12.42578125" style="1248" customWidth="1"/>
    <col min="1538" max="1538" width="19.7109375" style="1248" customWidth="1"/>
    <col min="1539" max="1539" width="9.140625" style="1248"/>
    <col min="1540" max="1540" width="16.85546875" style="1248" customWidth="1"/>
    <col min="1541" max="1541" width="12.5703125" style="1248" customWidth="1"/>
    <col min="1542" max="1542" width="11.7109375" style="1248" customWidth="1"/>
    <col min="1543" max="1543" width="12.28515625" style="1248" customWidth="1"/>
    <col min="1544" max="1787" width="9.140625" style="1248"/>
    <col min="1788" max="1788" width="4.42578125" style="1248" customWidth="1"/>
    <col min="1789" max="1789" width="20.85546875" style="1248" customWidth="1"/>
    <col min="1790" max="1791" width="12" style="1248" customWidth="1"/>
    <col min="1792" max="1792" width="14.5703125" style="1248" customWidth="1"/>
    <col min="1793" max="1793" width="12.42578125" style="1248" customWidth="1"/>
    <col min="1794" max="1794" width="19.7109375" style="1248" customWidth="1"/>
    <col min="1795" max="1795" width="9.140625" style="1248"/>
    <col min="1796" max="1796" width="16.85546875" style="1248" customWidth="1"/>
    <col min="1797" max="1797" width="12.5703125" style="1248" customWidth="1"/>
    <col min="1798" max="1798" width="11.7109375" style="1248" customWidth="1"/>
    <col min="1799" max="1799" width="12.28515625" style="1248" customWidth="1"/>
    <col min="1800" max="2043" width="9.140625" style="1248"/>
    <col min="2044" max="2044" width="4.42578125" style="1248" customWidth="1"/>
    <col min="2045" max="2045" width="20.85546875" style="1248" customWidth="1"/>
    <col min="2046" max="2047" width="12" style="1248" customWidth="1"/>
    <col min="2048" max="2048" width="14.5703125" style="1248" customWidth="1"/>
    <col min="2049" max="2049" width="12.42578125" style="1248" customWidth="1"/>
    <col min="2050" max="2050" width="19.7109375" style="1248" customWidth="1"/>
    <col min="2051" max="2051" width="9.140625" style="1248"/>
    <col min="2052" max="2052" width="16.85546875" style="1248" customWidth="1"/>
    <col min="2053" max="2053" width="12.5703125" style="1248" customWidth="1"/>
    <col min="2054" max="2054" width="11.7109375" style="1248" customWidth="1"/>
    <col min="2055" max="2055" width="12.28515625" style="1248" customWidth="1"/>
    <col min="2056" max="2299" width="9.140625" style="1248"/>
    <col min="2300" max="2300" width="4.42578125" style="1248" customWidth="1"/>
    <col min="2301" max="2301" width="20.85546875" style="1248" customWidth="1"/>
    <col min="2302" max="2303" width="12" style="1248" customWidth="1"/>
    <col min="2304" max="2304" width="14.5703125" style="1248" customWidth="1"/>
    <col min="2305" max="2305" width="12.42578125" style="1248" customWidth="1"/>
    <col min="2306" max="2306" width="19.7109375" style="1248" customWidth="1"/>
    <col min="2307" max="2307" width="9.140625" style="1248"/>
    <col min="2308" max="2308" width="16.85546875" style="1248" customWidth="1"/>
    <col min="2309" max="2309" width="12.5703125" style="1248" customWidth="1"/>
    <col min="2310" max="2310" width="11.7109375" style="1248" customWidth="1"/>
    <col min="2311" max="2311" width="12.28515625" style="1248" customWidth="1"/>
    <col min="2312" max="2555" width="9.140625" style="1248"/>
    <col min="2556" max="2556" width="4.42578125" style="1248" customWidth="1"/>
    <col min="2557" max="2557" width="20.85546875" style="1248" customWidth="1"/>
    <col min="2558" max="2559" width="12" style="1248" customWidth="1"/>
    <col min="2560" max="2560" width="14.5703125" style="1248" customWidth="1"/>
    <col min="2561" max="2561" width="12.42578125" style="1248" customWidth="1"/>
    <col min="2562" max="2562" width="19.7109375" style="1248" customWidth="1"/>
    <col min="2563" max="2563" width="9.140625" style="1248"/>
    <col min="2564" max="2564" width="16.85546875" style="1248" customWidth="1"/>
    <col min="2565" max="2565" width="12.5703125" style="1248" customWidth="1"/>
    <col min="2566" max="2566" width="11.7109375" style="1248" customWidth="1"/>
    <col min="2567" max="2567" width="12.28515625" style="1248" customWidth="1"/>
    <col min="2568" max="2811" width="9.140625" style="1248"/>
    <col min="2812" max="2812" width="4.42578125" style="1248" customWidth="1"/>
    <col min="2813" max="2813" width="20.85546875" style="1248" customWidth="1"/>
    <col min="2814" max="2815" width="12" style="1248" customWidth="1"/>
    <col min="2816" max="2816" width="14.5703125" style="1248" customWidth="1"/>
    <col min="2817" max="2817" width="12.42578125" style="1248" customWidth="1"/>
    <col min="2818" max="2818" width="19.7109375" style="1248" customWidth="1"/>
    <col min="2819" max="2819" width="9.140625" style="1248"/>
    <col min="2820" max="2820" width="16.85546875" style="1248" customWidth="1"/>
    <col min="2821" max="2821" width="12.5703125" style="1248" customWidth="1"/>
    <col min="2822" max="2822" width="11.7109375" style="1248" customWidth="1"/>
    <col min="2823" max="2823" width="12.28515625" style="1248" customWidth="1"/>
    <col min="2824" max="3067" width="9.140625" style="1248"/>
    <col min="3068" max="3068" width="4.42578125" style="1248" customWidth="1"/>
    <col min="3069" max="3069" width="20.85546875" style="1248" customWidth="1"/>
    <col min="3070" max="3071" width="12" style="1248" customWidth="1"/>
    <col min="3072" max="3072" width="14.5703125" style="1248" customWidth="1"/>
    <col min="3073" max="3073" width="12.42578125" style="1248" customWidth="1"/>
    <col min="3074" max="3074" width="19.7109375" style="1248" customWidth="1"/>
    <col min="3075" max="3075" width="9.140625" style="1248"/>
    <col min="3076" max="3076" width="16.85546875" style="1248" customWidth="1"/>
    <col min="3077" max="3077" width="12.5703125" style="1248" customWidth="1"/>
    <col min="3078" max="3078" width="11.7109375" style="1248" customWidth="1"/>
    <col min="3079" max="3079" width="12.28515625" style="1248" customWidth="1"/>
    <col min="3080" max="3323" width="9.140625" style="1248"/>
    <col min="3324" max="3324" width="4.42578125" style="1248" customWidth="1"/>
    <col min="3325" max="3325" width="20.85546875" style="1248" customWidth="1"/>
    <col min="3326" max="3327" width="12" style="1248" customWidth="1"/>
    <col min="3328" max="3328" width="14.5703125" style="1248" customWidth="1"/>
    <col min="3329" max="3329" width="12.42578125" style="1248" customWidth="1"/>
    <col min="3330" max="3330" width="19.7109375" style="1248" customWidth="1"/>
    <col min="3331" max="3331" width="9.140625" style="1248"/>
    <col min="3332" max="3332" width="16.85546875" style="1248" customWidth="1"/>
    <col min="3333" max="3333" width="12.5703125" style="1248" customWidth="1"/>
    <col min="3334" max="3334" width="11.7109375" style="1248" customWidth="1"/>
    <col min="3335" max="3335" width="12.28515625" style="1248" customWidth="1"/>
    <col min="3336" max="3579" width="9.140625" style="1248"/>
    <col min="3580" max="3580" width="4.42578125" style="1248" customWidth="1"/>
    <col min="3581" max="3581" width="20.85546875" style="1248" customWidth="1"/>
    <col min="3582" max="3583" width="12" style="1248" customWidth="1"/>
    <col min="3584" max="3584" width="14.5703125" style="1248" customWidth="1"/>
    <col min="3585" max="3585" width="12.42578125" style="1248" customWidth="1"/>
    <col min="3586" max="3586" width="19.7109375" style="1248" customWidth="1"/>
    <col min="3587" max="3587" width="9.140625" style="1248"/>
    <col min="3588" max="3588" width="16.85546875" style="1248" customWidth="1"/>
    <col min="3589" max="3589" width="12.5703125" style="1248" customWidth="1"/>
    <col min="3590" max="3590" width="11.7109375" style="1248" customWidth="1"/>
    <col min="3591" max="3591" width="12.28515625" style="1248" customWidth="1"/>
    <col min="3592" max="3835" width="9.140625" style="1248"/>
    <col min="3836" max="3836" width="4.42578125" style="1248" customWidth="1"/>
    <col min="3837" max="3837" width="20.85546875" style="1248" customWidth="1"/>
    <col min="3838" max="3839" width="12" style="1248" customWidth="1"/>
    <col min="3840" max="3840" width="14.5703125" style="1248" customWidth="1"/>
    <col min="3841" max="3841" width="12.42578125" style="1248" customWidth="1"/>
    <col min="3842" max="3842" width="19.7109375" style="1248" customWidth="1"/>
    <col min="3843" max="3843" width="9.140625" style="1248"/>
    <col min="3844" max="3844" width="16.85546875" style="1248" customWidth="1"/>
    <col min="3845" max="3845" width="12.5703125" style="1248" customWidth="1"/>
    <col min="3846" max="3846" width="11.7109375" style="1248" customWidth="1"/>
    <col min="3847" max="3847" width="12.28515625" style="1248" customWidth="1"/>
    <col min="3848" max="4091" width="9.140625" style="1248"/>
    <col min="4092" max="4092" width="4.42578125" style="1248" customWidth="1"/>
    <col min="4093" max="4093" width="20.85546875" style="1248" customWidth="1"/>
    <col min="4094" max="4095" width="12" style="1248" customWidth="1"/>
    <col min="4096" max="4096" width="14.5703125" style="1248" customWidth="1"/>
    <col min="4097" max="4097" width="12.42578125" style="1248" customWidth="1"/>
    <col min="4098" max="4098" width="19.7109375" style="1248" customWidth="1"/>
    <col min="4099" max="4099" width="9.140625" style="1248"/>
    <col min="4100" max="4100" width="16.85546875" style="1248" customWidth="1"/>
    <col min="4101" max="4101" width="12.5703125" style="1248" customWidth="1"/>
    <col min="4102" max="4102" width="11.7109375" style="1248" customWidth="1"/>
    <col min="4103" max="4103" width="12.28515625" style="1248" customWidth="1"/>
    <col min="4104" max="4347" width="9.140625" style="1248"/>
    <col min="4348" max="4348" width="4.42578125" style="1248" customWidth="1"/>
    <col min="4349" max="4349" width="20.85546875" style="1248" customWidth="1"/>
    <col min="4350" max="4351" width="12" style="1248" customWidth="1"/>
    <col min="4352" max="4352" width="14.5703125" style="1248" customWidth="1"/>
    <col min="4353" max="4353" width="12.42578125" style="1248" customWidth="1"/>
    <col min="4354" max="4354" width="19.7109375" style="1248" customWidth="1"/>
    <col min="4355" max="4355" width="9.140625" style="1248"/>
    <col min="4356" max="4356" width="16.85546875" style="1248" customWidth="1"/>
    <col min="4357" max="4357" width="12.5703125" style="1248" customWidth="1"/>
    <col min="4358" max="4358" width="11.7109375" style="1248" customWidth="1"/>
    <col min="4359" max="4359" width="12.28515625" style="1248" customWidth="1"/>
    <col min="4360" max="4603" width="9.140625" style="1248"/>
    <col min="4604" max="4604" width="4.42578125" style="1248" customWidth="1"/>
    <col min="4605" max="4605" width="20.85546875" style="1248" customWidth="1"/>
    <col min="4606" max="4607" width="12" style="1248" customWidth="1"/>
    <col min="4608" max="4608" width="14.5703125" style="1248" customWidth="1"/>
    <col min="4609" max="4609" width="12.42578125" style="1248" customWidth="1"/>
    <col min="4610" max="4610" width="19.7109375" style="1248" customWidth="1"/>
    <col min="4611" max="4611" width="9.140625" style="1248"/>
    <col min="4612" max="4612" width="16.85546875" style="1248" customWidth="1"/>
    <col min="4613" max="4613" width="12.5703125" style="1248" customWidth="1"/>
    <col min="4614" max="4614" width="11.7109375" style="1248" customWidth="1"/>
    <col min="4615" max="4615" width="12.28515625" style="1248" customWidth="1"/>
    <col min="4616" max="4859" width="9.140625" style="1248"/>
    <col min="4860" max="4860" width="4.42578125" style="1248" customWidth="1"/>
    <col min="4861" max="4861" width="20.85546875" style="1248" customWidth="1"/>
    <col min="4862" max="4863" width="12" style="1248" customWidth="1"/>
    <col min="4864" max="4864" width="14.5703125" style="1248" customWidth="1"/>
    <col min="4865" max="4865" width="12.42578125" style="1248" customWidth="1"/>
    <col min="4866" max="4866" width="19.7109375" style="1248" customWidth="1"/>
    <col min="4867" max="4867" width="9.140625" style="1248"/>
    <col min="4868" max="4868" width="16.85546875" style="1248" customWidth="1"/>
    <col min="4869" max="4869" width="12.5703125" style="1248" customWidth="1"/>
    <col min="4870" max="4870" width="11.7109375" style="1248" customWidth="1"/>
    <col min="4871" max="4871" width="12.28515625" style="1248" customWidth="1"/>
    <col min="4872" max="5115" width="9.140625" style="1248"/>
    <col min="5116" max="5116" width="4.42578125" style="1248" customWidth="1"/>
    <col min="5117" max="5117" width="20.85546875" style="1248" customWidth="1"/>
    <col min="5118" max="5119" width="12" style="1248" customWidth="1"/>
    <col min="5120" max="5120" width="14.5703125" style="1248" customWidth="1"/>
    <col min="5121" max="5121" width="12.42578125" style="1248" customWidth="1"/>
    <col min="5122" max="5122" width="19.7109375" style="1248" customWidth="1"/>
    <col min="5123" max="5123" width="9.140625" style="1248"/>
    <col min="5124" max="5124" width="16.85546875" style="1248" customWidth="1"/>
    <col min="5125" max="5125" width="12.5703125" style="1248" customWidth="1"/>
    <col min="5126" max="5126" width="11.7109375" style="1248" customWidth="1"/>
    <col min="5127" max="5127" width="12.28515625" style="1248" customWidth="1"/>
    <col min="5128" max="5371" width="9.140625" style="1248"/>
    <col min="5372" max="5372" width="4.42578125" style="1248" customWidth="1"/>
    <col min="5373" max="5373" width="20.85546875" style="1248" customWidth="1"/>
    <col min="5374" max="5375" width="12" style="1248" customWidth="1"/>
    <col min="5376" max="5376" width="14.5703125" style="1248" customWidth="1"/>
    <col min="5377" max="5377" width="12.42578125" style="1248" customWidth="1"/>
    <col min="5378" max="5378" width="19.7109375" style="1248" customWidth="1"/>
    <col min="5379" max="5379" width="9.140625" style="1248"/>
    <col min="5380" max="5380" width="16.85546875" style="1248" customWidth="1"/>
    <col min="5381" max="5381" width="12.5703125" style="1248" customWidth="1"/>
    <col min="5382" max="5382" width="11.7109375" style="1248" customWidth="1"/>
    <col min="5383" max="5383" width="12.28515625" style="1248" customWidth="1"/>
    <col min="5384" max="5627" width="9.140625" style="1248"/>
    <col min="5628" max="5628" width="4.42578125" style="1248" customWidth="1"/>
    <col min="5629" max="5629" width="20.85546875" style="1248" customWidth="1"/>
    <col min="5630" max="5631" width="12" style="1248" customWidth="1"/>
    <col min="5632" max="5632" width="14.5703125" style="1248" customWidth="1"/>
    <col min="5633" max="5633" width="12.42578125" style="1248" customWidth="1"/>
    <col min="5634" max="5634" width="19.7109375" style="1248" customWidth="1"/>
    <col min="5635" max="5635" width="9.140625" style="1248"/>
    <col min="5636" max="5636" width="16.85546875" style="1248" customWidth="1"/>
    <col min="5637" max="5637" width="12.5703125" style="1248" customWidth="1"/>
    <col min="5638" max="5638" width="11.7109375" style="1248" customWidth="1"/>
    <col min="5639" max="5639" width="12.28515625" style="1248" customWidth="1"/>
    <col min="5640" max="5883" width="9.140625" style="1248"/>
    <col min="5884" max="5884" width="4.42578125" style="1248" customWidth="1"/>
    <col min="5885" max="5885" width="20.85546875" style="1248" customWidth="1"/>
    <col min="5886" max="5887" width="12" style="1248" customWidth="1"/>
    <col min="5888" max="5888" width="14.5703125" style="1248" customWidth="1"/>
    <col min="5889" max="5889" width="12.42578125" style="1248" customWidth="1"/>
    <col min="5890" max="5890" width="19.7109375" style="1248" customWidth="1"/>
    <col min="5891" max="5891" width="9.140625" style="1248"/>
    <col min="5892" max="5892" width="16.85546875" style="1248" customWidth="1"/>
    <col min="5893" max="5893" width="12.5703125" style="1248" customWidth="1"/>
    <col min="5894" max="5894" width="11.7109375" style="1248" customWidth="1"/>
    <col min="5895" max="5895" width="12.28515625" style="1248" customWidth="1"/>
    <col min="5896" max="6139" width="9.140625" style="1248"/>
    <col min="6140" max="6140" width="4.42578125" style="1248" customWidth="1"/>
    <col min="6141" max="6141" width="20.85546875" style="1248" customWidth="1"/>
    <col min="6142" max="6143" width="12" style="1248" customWidth="1"/>
    <col min="6144" max="6144" width="14.5703125" style="1248" customWidth="1"/>
    <col min="6145" max="6145" width="12.42578125" style="1248" customWidth="1"/>
    <col min="6146" max="6146" width="19.7109375" style="1248" customWidth="1"/>
    <col min="6147" max="6147" width="9.140625" style="1248"/>
    <col min="6148" max="6148" width="16.85546875" style="1248" customWidth="1"/>
    <col min="6149" max="6149" width="12.5703125" style="1248" customWidth="1"/>
    <col min="6150" max="6150" width="11.7109375" style="1248" customWidth="1"/>
    <col min="6151" max="6151" width="12.28515625" style="1248" customWidth="1"/>
    <col min="6152" max="6395" width="9.140625" style="1248"/>
    <col min="6396" max="6396" width="4.42578125" style="1248" customWidth="1"/>
    <col min="6397" max="6397" width="20.85546875" style="1248" customWidth="1"/>
    <col min="6398" max="6399" width="12" style="1248" customWidth="1"/>
    <col min="6400" max="6400" width="14.5703125" style="1248" customWidth="1"/>
    <col min="6401" max="6401" width="12.42578125" style="1248" customWidth="1"/>
    <col min="6402" max="6402" width="19.7109375" style="1248" customWidth="1"/>
    <col min="6403" max="6403" width="9.140625" style="1248"/>
    <col min="6404" max="6404" width="16.85546875" style="1248" customWidth="1"/>
    <col min="6405" max="6405" width="12.5703125" style="1248" customWidth="1"/>
    <col min="6406" max="6406" width="11.7109375" style="1248" customWidth="1"/>
    <col min="6407" max="6407" width="12.28515625" style="1248" customWidth="1"/>
    <col min="6408" max="6651" width="9.140625" style="1248"/>
    <col min="6652" max="6652" width="4.42578125" style="1248" customWidth="1"/>
    <col min="6653" max="6653" width="20.85546875" style="1248" customWidth="1"/>
    <col min="6654" max="6655" width="12" style="1248" customWidth="1"/>
    <col min="6656" max="6656" width="14.5703125" style="1248" customWidth="1"/>
    <col min="6657" max="6657" width="12.42578125" style="1248" customWidth="1"/>
    <col min="6658" max="6658" width="19.7109375" style="1248" customWidth="1"/>
    <col min="6659" max="6659" width="9.140625" style="1248"/>
    <col min="6660" max="6660" width="16.85546875" style="1248" customWidth="1"/>
    <col min="6661" max="6661" width="12.5703125" style="1248" customWidth="1"/>
    <col min="6662" max="6662" width="11.7109375" style="1248" customWidth="1"/>
    <col min="6663" max="6663" width="12.28515625" style="1248" customWidth="1"/>
    <col min="6664" max="6907" width="9.140625" style="1248"/>
    <col min="6908" max="6908" width="4.42578125" style="1248" customWidth="1"/>
    <col min="6909" max="6909" width="20.85546875" style="1248" customWidth="1"/>
    <col min="6910" max="6911" width="12" style="1248" customWidth="1"/>
    <col min="6912" max="6912" width="14.5703125" style="1248" customWidth="1"/>
    <col min="6913" max="6913" width="12.42578125" style="1248" customWidth="1"/>
    <col min="6914" max="6914" width="19.7109375" style="1248" customWidth="1"/>
    <col min="6915" max="6915" width="9.140625" style="1248"/>
    <col min="6916" max="6916" width="16.85546875" style="1248" customWidth="1"/>
    <col min="6917" max="6917" width="12.5703125" style="1248" customWidth="1"/>
    <col min="6918" max="6918" width="11.7109375" style="1248" customWidth="1"/>
    <col min="6919" max="6919" width="12.28515625" style="1248" customWidth="1"/>
    <col min="6920" max="7163" width="9.140625" style="1248"/>
    <col min="7164" max="7164" width="4.42578125" style="1248" customWidth="1"/>
    <col min="7165" max="7165" width="20.85546875" style="1248" customWidth="1"/>
    <col min="7166" max="7167" width="12" style="1248" customWidth="1"/>
    <col min="7168" max="7168" width="14.5703125" style="1248" customWidth="1"/>
    <col min="7169" max="7169" width="12.42578125" style="1248" customWidth="1"/>
    <col min="7170" max="7170" width="19.7109375" style="1248" customWidth="1"/>
    <col min="7171" max="7171" width="9.140625" style="1248"/>
    <col min="7172" max="7172" width="16.85546875" style="1248" customWidth="1"/>
    <col min="7173" max="7173" width="12.5703125" style="1248" customWidth="1"/>
    <col min="7174" max="7174" width="11.7109375" style="1248" customWidth="1"/>
    <col min="7175" max="7175" width="12.28515625" style="1248" customWidth="1"/>
    <col min="7176" max="7419" width="9.140625" style="1248"/>
    <col min="7420" max="7420" width="4.42578125" style="1248" customWidth="1"/>
    <col min="7421" max="7421" width="20.85546875" style="1248" customWidth="1"/>
    <col min="7422" max="7423" width="12" style="1248" customWidth="1"/>
    <col min="7424" max="7424" width="14.5703125" style="1248" customWidth="1"/>
    <col min="7425" max="7425" width="12.42578125" style="1248" customWidth="1"/>
    <col min="7426" max="7426" width="19.7109375" style="1248" customWidth="1"/>
    <col min="7427" max="7427" width="9.140625" style="1248"/>
    <col min="7428" max="7428" width="16.85546875" style="1248" customWidth="1"/>
    <col min="7429" max="7429" width="12.5703125" style="1248" customWidth="1"/>
    <col min="7430" max="7430" width="11.7109375" style="1248" customWidth="1"/>
    <col min="7431" max="7431" width="12.28515625" style="1248" customWidth="1"/>
    <col min="7432" max="7675" width="9.140625" style="1248"/>
    <col min="7676" max="7676" width="4.42578125" style="1248" customWidth="1"/>
    <col min="7677" max="7677" width="20.85546875" style="1248" customWidth="1"/>
    <col min="7678" max="7679" width="12" style="1248" customWidth="1"/>
    <col min="7680" max="7680" width="14.5703125" style="1248" customWidth="1"/>
    <col min="7681" max="7681" width="12.42578125" style="1248" customWidth="1"/>
    <col min="7682" max="7682" width="19.7109375" style="1248" customWidth="1"/>
    <col min="7683" max="7683" width="9.140625" style="1248"/>
    <col min="7684" max="7684" width="16.85546875" style="1248" customWidth="1"/>
    <col min="7685" max="7685" width="12.5703125" style="1248" customWidth="1"/>
    <col min="7686" max="7686" width="11.7109375" style="1248" customWidth="1"/>
    <col min="7687" max="7687" width="12.28515625" style="1248" customWidth="1"/>
    <col min="7688" max="7931" width="9.140625" style="1248"/>
    <col min="7932" max="7932" width="4.42578125" style="1248" customWidth="1"/>
    <col min="7933" max="7933" width="20.85546875" style="1248" customWidth="1"/>
    <col min="7934" max="7935" width="12" style="1248" customWidth="1"/>
    <col min="7936" max="7936" width="14.5703125" style="1248" customWidth="1"/>
    <col min="7937" max="7937" width="12.42578125" style="1248" customWidth="1"/>
    <col min="7938" max="7938" width="19.7109375" style="1248" customWidth="1"/>
    <col min="7939" max="7939" width="9.140625" style="1248"/>
    <col min="7940" max="7940" width="16.85546875" style="1248" customWidth="1"/>
    <col min="7941" max="7941" width="12.5703125" style="1248" customWidth="1"/>
    <col min="7942" max="7942" width="11.7109375" style="1248" customWidth="1"/>
    <col min="7943" max="7943" width="12.28515625" style="1248" customWidth="1"/>
    <col min="7944" max="8187" width="9.140625" style="1248"/>
    <col min="8188" max="8188" width="4.42578125" style="1248" customWidth="1"/>
    <col min="8189" max="8189" width="20.85546875" style="1248" customWidth="1"/>
    <col min="8190" max="8191" width="12" style="1248" customWidth="1"/>
    <col min="8192" max="8192" width="14.5703125" style="1248" customWidth="1"/>
    <col min="8193" max="8193" width="12.42578125" style="1248" customWidth="1"/>
    <col min="8194" max="8194" width="19.7109375" style="1248" customWidth="1"/>
    <col min="8195" max="8195" width="9.140625" style="1248"/>
    <col min="8196" max="8196" width="16.85546875" style="1248" customWidth="1"/>
    <col min="8197" max="8197" width="12.5703125" style="1248" customWidth="1"/>
    <col min="8198" max="8198" width="11.7109375" style="1248" customWidth="1"/>
    <col min="8199" max="8199" width="12.28515625" style="1248" customWidth="1"/>
    <col min="8200" max="8443" width="9.140625" style="1248"/>
    <col min="8444" max="8444" width="4.42578125" style="1248" customWidth="1"/>
    <col min="8445" max="8445" width="20.85546875" style="1248" customWidth="1"/>
    <col min="8446" max="8447" width="12" style="1248" customWidth="1"/>
    <col min="8448" max="8448" width="14.5703125" style="1248" customWidth="1"/>
    <col min="8449" max="8449" width="12.42578125" style="1248" customWidth="1"/>
    <col min="8450" max="8450" width="19.7109375" style="1248" customWidth="1"/>
    <col min="8451" max="8451" width="9.140625" style="1248"/>
    <col min="8452" max="8452" width="16.85546875" style="1248" customWidth="1"/>
    <col min="8453" max="8453" width="12.5703125" style="1248" customWidth="1"/>
    <col min="8454" max="8454" width="11.7109375" style="1248" customWidth="1"/>
    <col min="8455" max="8455" width="12.28515625" style="1248" customWidth="1"/>
    <col min="8456" max="8699" width="9.140625" style="1248"/>
    <col min="8700" max="8700" width="4.42578125" style="1248" customWidth="1"/>
    <col min="8701" max="8701" width="20.85546875" style="1248" customWidth="1"/>
    <col min="8702" max="8703" width="12" style="1248" customWidth="1"/>
    <col min="8704" max="8704" width="14.5703125" style="1248" customWidth="1"/>
    <col min="8705" max="8705" width="12.42578125" style="1248" customWidth="1"/>
    <col min="8706" max="8706" width="19.7109375" style="1248" customWidth="1"/>
    <col min="8707" max="8707" width="9.140625" style="1248"/>
    <col min="8708" max="8708" width="16.85546875" style="1248" customWidth="1"/>
    <col min="8709" max="8709" width="12.5703125" style="1248" customWidth="1"/>
    <col min="8710" max="8710" width="11.7109375" style="1248" customWidth="1"/>
    <col min="8711" max="8711" width="12.28515625" style="1248" customWidth="1"/>
    <col min="8712" max="8955" width="9.140625" style="1248"/>
    <col min="8956" max="8956" width="4.42578125" style="1248" customWidth="1"/>
    <col min="8957" max="8957" width="20.85546875" style="1248" customWidth="1"/>
    <col min="8958" max="8959" width="12" style="1248" customWidth="1"/>
    <col min="8960" max="8960" width="14.5703125" style="1248" customWidth="1"/>
    <col min="8961" max="8961" width="12.42578125" style="1248" customWidth="1"/>
    <col min="8962" max="8962" width="19.7109375" style="1248" customWidth="1"/>
    <col min="8963" max="8963" width="9.140625" style="1248"/>
    <col min="8964" max="8964" width="16.85546875" style="1248" customWidth="1"/>
    <col min="8965" max="8965" width="12.5703125" style="1248" customWidth="1"/>
    <col min="8966" max="8966" width="11.7109375" style="1248" customWidth="1"/>
    <col min="8967" max="8967" width="12.28515625" style="1248" customWidth="1"/>
    <col min="8968" max="9211" width="9.140625" style="1248"/>
    <col min="9212" max="9212" width="4.42578125" style="1248" customWidth="1"/>
    <col min="9213" max="9213" width="20.85546875" style="1248" customWidth="1"/>
    <col min="9214" max="9215" width="12" style="1248" customWidth="1"/>
    <col min="9216" max="9216" width="14.5703125" style="1248" customWidth="1"/>
    <col min="9217" max="9217" width="12.42578125" style="1248" customWidth="1"/>
    <col min="9218" max="9218" width="19.7109375" style="1248" customWidth="1"/>
    <col min="9219" max="9219" width="9.140625" style="1248"/>
    <col min="9220" max="9220" width="16.85546875" style="1248" customWidth="1"/>
    <col min="9221" max="9221" width="12.5703125" style="1248" customWidth="1"/>
    <col min="9222" max="9222" width="11.7109375" style="1248" customWidth="1"/>
    <col min="9223" max="9223" width="12.28515625" style="1248" customWidth="1"/>
    <col min="9224" max="9467" width="9.140625" style="1248"/>
    <col min="9468" max="9468" width="4.42578125" style="1248" customWidth="1"/>
    <col min="9469" max="9469" width="20.85546875" style="1248" customWidth="1"/>
    <col min="9470" max="9471" width="12" style="1248" customWidth="1"/>
    <col min="9472" max="9472" width="14.5703125" style="1248" customWidth="1"/>
    <col min="9473" max="9473" width="12.42578125" style="1248" customWidth="1"/>
    <col min="9474" max="9474" width="19.7109375" style="1248" customWidth="1"/>
    <col min="9475" max="9475" width="9.140625" style="1248"/>
    <col min="9476" max="9476" width="16.85546875" style="1248" customWidth="1"/>
    <col min="9477" max="9477" width="12.5703125" style="1248" customWidth="1"/>
    <col min="9478" max="9478" width="11.7109375" style="1248" customWidth="1"/>
    <col min="9479" max="9479" width="12.28515625" style="1248" customWidth="1"/>
    <col min="9480" max="9723" width="9.140625" style="1248"/>
    <col min="9724" max="9724" width="4.42578125" style="1248" customWidth="1"/>
    <col min="9725" max="9725" width="20.85546875" style="1248" customWidth="1"/>
    <col min="9726" max="9727" width="12" style="1248" customWidth="1"/>
    <col min="9728" max="9728" width="14.5703125" style="1248" customWidth="1"/>
    <col min="9729" max="9729" width="12.42578125" style="1248" customWidth="1"/>
    <col min="9730" max="9730" width="19.7109375" style="1248" customWidth="1"/>
    <col min="9731" max="9731" width="9.140625" style="1248"/>
    <col min="9732" max="9732" width="16.85546875" style="1248" customWidth="1"/>
    <col min="9733" max="9733" width="12.5703125" style="1248" customWidth="1"/>
    <col min="9734" max="9734" width="11.7109375" style="1248" customWidth="1"/>
    <col min="9735" max="9735" width="12.28515625" style="1248" customWidth="1"/>
    <col min="9736" max="9979" width="9.140625" style="1248"/>
    <col min="9980" max="9980" width="4.42578125" style="1248" customWidth="1"/>
    <col min="9981" max="9981" width="20.85546875" style="1248" customWidth="1"/>
    <col min="9982" max="9983" width="12" style="1248" customWidth="1"/>
    <col min="9984" max="9984" width="14.5703125" style="1248" customWidth="1"/>
    <col min="9985" max="9985" width="12.42578125" style="1248" customWidth="1"/>
    <col min="9986" max="9986" width="19.7109375" style="1248" customWidth="1"/>
    <col min="9987" max="9987" width="9.140625" style="1248"/>
    <col min="9988" max="9988" width="16.85546875" style="1248" customWidth="1"/>
    <col min="9989" max="9989" width="12.5703125" style="1248" customWidth="1"/>
    <col min="9990" max="9990" width="11.7109375" style="1248" customWidth="1"/>
    <col min="9991" max="9991" width="12.28515625" style="1248" customWidth="1"/>
    <col min="9992" max="10235" width="9.140625" style="1248"/>
    <col min="10236" max="10236" width="4.42578125" style="1248" customWidth="1"/>
    <col min="10237" max="10237" width="20.85546875" style="1248" customWidth="1"/>
    <col min="10238" max="10239" width="12" style="1248" customWidth="1"/>
    <col min="10240" max="10240" width="14.5703125" style="1248" customWidth="1"/>
    <col min="10241" max="10241" width="12.42578125" style="1248" customWidth="1"/>
    <col min="10242" max="10242" width="19.7109375" style="1248" customWidth="1"/>
    <col min="10243" max="10243" width="9.140625" style="1248"/>
    <col min="10244" max="10244" width="16.85546875" style="1248" customWidth="1"/>
    <col min="10245" max="10245" width="12.5703125" style="1248" customWidth="1"/>
    <col min="10246" max="10246" width="11.7109375" style="1248" customWidth="1"/>
    <col min="10247" max="10247" width="12.28515625" style="1248" customWidth="1"/>
    <col min="10248" max="10491" width="9.140625" style="1248"/>
    <col min="10492" max="10492" width="4.42578125" style="1248" customWidth="1"/>
    <col min="10493" max="10493" width="20.85546875" style="1248" customWidth="1"/>
    <col min="10494" max="10495" width="12" style="1248" customWidth="1"/>
    <col min="10496" max="10496" width="14.5703125" style="1248" customWidth="1"/>
    <col min="10497" max="10497" width="12.42578125" style="1248" customWidth="1"/>
    <col min="10498" max="10498" width="19.7109375" style="1248" customWidth="1"/>
    <col min="10499" max="10499" width="9.140625" style="1248"/>
    <col min="10500" max="10500" width="16.85546875" style="1248" customWidth="1"/>
    <col min="10501" max="10501" width="12.5703125" style="1248" customWidth="1"/>
    <col min="10502" max="10502" width="11.7109375" style="1248" customWidth="1"/>
    <col min="10503" max="10503" width="12.28515625" style="1248" customWidth="1"/>
    <col min="10504" max="10747" width="9.140625" style="1248"/>
    <col min="10748" max="10748" width="4.42578125" style="1248" customWidth="1"/>
    <col min="10749" max="10749" width="20.85546875" style="1248" customWidth="1"/>
    <col min="10750" max="10751" width="12" style="1248" customWidth="1"/>
    <col min="10752" max="10752" width="14.5703125" style="1248" customWidth="1"/>
    <col min="10753" max="10753" width="12.42578125" style="1248" customWidth="1"/>
    <col min="10754" max="10754" width="19.7109375" style="1248" customWidth="1"/>
    <col min="10755" max="10755" width="9.140625" style="1248"/>
    <col min="10756" max="10756" width="16.85546875" style="1248" customWidth="1"/>
    <col min="10757" max="10757" width="12.5703125" style="1248" customWidth="1"/>
    <col min="10758" max="10758" width="11.7109375" style="1248" customWidth="1"/>
    <col min="10759" max="10759" width="12.28515625" style="1248" customWidth="1"/>
    <col min="10760" max="11003" width="9.140625" style="1248"/>
    <col min="11004" max="11004" width="4.42578125" style="1248" customWidth="1"/>
    <col min="11005" max="11005" width="20.85546875" style="1248" customWidth="1"/>
    <col min="11006" max="11007" width="12" style="1248" customWidth="1"/>
    <col min="11008" max="11008" width="14.5703125" style="1248" customWidth="1"/>
    <col min="11009" max="11009" width="12.42578125" style="1248" customWidth="1"/>
    <col min="11010" max="11010" width="19.7109375" style="1248" customWidth="1"/>
    <col min="11011" max="11011" width="9.140625" style="1248"/>
    <col min="11012" max="11012" width="16.85546875" style="1248" customWidth="1"/>
    <col min="11013" max="11013" width="12.5703125" style="1248" customWidth="1"/>
    <col min="11014" max="11014" width="11.7109375" style="1248" customWidth="1"/>
    <col min="11015" max="11015" width="12.28515625" style="1248" customWidth="1"/>
    <col min="11016" max="11259" width="9.140625" style="1248"/>
    <col min="11260" max="11260" width="4.42578125" style="1248" customWidth="1"/>
    <col min="11261" max="11261" width="20.85546875" style="1248" customWidth="1"/>
    <col min="11262" max="11263" width="12" style="1248" customWidth="1"/>
    <col min="11264" max="11264" width="14.5703125" style="1248" customWidth="1"/>
    <col min="11265" max="11265" width="12.42578125" style="1248" customWidth="1"/>
    <col min="11266" max="11266" width="19.7109375" style="1248" customWidth="1"/>
    <col min="11267" max="11267" width="9.140625" style="1248"/>
    <col min="11268" max="11268" width="16.85546875" style="1248" customWidth="1"/>
    <col min="11269" max="11269" width="12.5703125" style="1248" customWidth="1"/>
    <col min="11270" max="11270" width="11.7109375" style="1248" customWidth="1"/>
    <col min="11271" max="11271" width="12.28515625" style="1248" customWidth="1"/>
    <col min="11272" max="11515" width="9.140625" style="1248"/>
    <col min="11516" max="11516" width="4.42578125" style="1248" customWidth="1"/>
    <col min="11517" max="11517" width="20.85546875" style="1248" customWidth="1"/>
    <col min="11518" max="11519" width="12" style="1248" customWidth="1"/>
    <col min="11520" max="11520" width="14.5703125" style="1248" customWidth="1"/>
    <col min="11521" max="11521" width="12.42578125" style="1248" customWidth="1"/>
    <col min="11522" max="11522" width="19.7109375" style="1248" customWidth="1"/>
    <col min="11523" max="11523" width="9.140625" style="1248"/>
    <col min="11524" max="11524" width="16.85546875" style="1248" customWidth="1"/>
    <col min="11525" max="11525" width="12.5703125" style="1248" customWidth="1"/>
    <col min="11526" max="11526" width="11.7109375" style="1248" customWidth="1"/>
    <col min="11527" max="11527" width="12.28515625" style="1248" customWidth="1"/>
    <col min="11528" max="11771" width="9.140625" style="1248"/>
    <col min="11772" max="11772" width="4.42578125" style="1248" customWidth="1"/>
    <col min="11773" max="11773" width="20.85546875" style="1248" customWidth="1"/>
    <col min="11774" max="11775" width="12" style="1248" customWidth="1"/>
    <col min="11776" max="11776" width="14.5703125" style="1248" customWidth="1"/>
    <col min="11777" max="11777" width="12.42578125" style="1248" customWidth="1"/>
    <col min="11778" max="11778" width="19.7109375" style="1248" customWidth="1"/>
    <col min="11779" max="11779" width="9.140625" style="1248"/>
    <col min="11780" max="11780" width="16.85546875" style="1248" customWidth="1"/>
    <col min="11781" max="11781" width="12.5703125" style="1248" customWidth="1"/>
    <col min="11782" max="11782" width="11.7109375" style="1248" customWidth="1"/>
    <col min="11783" max="11783" width="12.28515625" style="1248" customWidth="1"/>
    <col min="11784" max="12027" width="9.140625" style="1248"/>
    <col min="12028" max="12028" width="4.42578125" style="1248" customWidth="1"/>
    <col min="12029" max="12029" width="20.85546875" style="1248" customWidth="1"/>
    <col min="12030" max="12031" width="12" style="1248" customWidth="1"/>
    <col min="12032" max="12032" width="14.5703125" style="1248" customWidth="1"/>
    <col min="12033" max="12033" width="12.42578125" style="1248" customWidth="1"/>
    <col min="12034" max="12034" width="19.7109375" style="1248" customWidth="1"/>
    <col min="12035" max="12035" width="9.140625" style="1248"/>
    <col min="12036" max="12036" width="16.85546875" style="1248" customWidth="1"/>
    <col min="12037" max="12037" width="12.5703125" style="1248" customWidth="1"/>
    <col min="12038" max="12038" width="11.7109375" style="1248" customWidth="1"/>
    <col min="12039" max="12039" width="12.28515625" style="1248" customWidth="1"/>
    <col min="12040" max="12283" width="9.140625" style="1248"/>
    <col min="12284" max="12284" width="4.42578125" style="1248" customWidth="1"/>
    <col min="12285" max="12285" width="20.85546875" style="1248" customWidth="1"/>
    <col min="12286" max="12287" width="12" style="1248" customWidth="1"/>
    <col min="12288" max="12288" width="14.5703125" style="1248" customWidth="1"/>
    <col min="12289" max="12289" width="12.42578125" style="1248" customWidth="1"/>
    <col min="12290" max="12290" width="19.7109375" style="1248" customWidth="1"/>
    <col min="12291" max="12291" width="9.140625" style="1248"/>
    <col min="12292" max="12292" width="16.85546875" style="1248" customWidth="1"/>
    <col min="12293" max="12293" width="12.5703125" style="1248" customWidth="1"/>
    <col min="12294" max="12294" width="11.7109375" style="1248" customWidth="1"/>
    <col min="12295" max="12295" width="12.28515625" style="1248" customWidth="1"/>
    <col min="12296" max="12539" width="9.140625" style="1248"/>
    <col min="12540" max="12540" width="4.42578125" style="1248" customWidth="1"/>
    <col min="12541" max="12541" width="20.85546875" style="1248" customWidth="1"/>
    <col min="12542" max="12543" width="12" style="1248" customWidth="1"/>
    <col min="12544" max="12544" width="14.5703125" style="1248" customWidth="1"/>
    <col min="12545" max="12545" width="12.42578125" style="1248" customWidth="1"/>
    <col min="12546" max="12546" width="19.7109375" style="1248" customWidth="1"/>
    <col min="12547" max="12547" width="9.140625" style="1248"/>
    <col min="12548" max="12548" width="16.85546875" style="1248" customWidth="1"/>
    <col min="12549" max="12549" width="12.5703125" style="1248" customWidth="1"/>
    <col min="12550" max="12550" width="11.7109375" style="1248" customWidth="1"/>
    <col min="12551" max="12551" width="12.28515625" style="1248" customWidth="1"/>
    <col min="12552" max="12795" width="9.140625" style="1248"/>
    <col min="12796" max="12796" width="4.42578125" style="1248" customWidth="1"/>
    <col min="12797" max="12797" width="20.85546875" style="1248" customWidth="1"/>
    <col min="12798" max="12799" width="12" style="1248" customWidth="1"/>
    <col min="12800" max="12800" width="14.5703125" style="1248" customWidth="1"/>
    <col min="12801" max="12801" width="12.42578125" style="1248" customWidth="1"/>
    <col min="12802" max="12802" width="19.7109375" style="1248" customWidth="1"/>
    <col min="12803" max="12803" width="9.140625" style="1248"/>
    <col min="12804" max="12804" width="16.85546875" style="1248" customWidth="1"/>
    <col min="12805" max="12805" width="12.5703125" style="1248" customWidth="1"/>
    <col min="12806" max="12806" width="11.7109375" style="1248" customWidth="1"/>
    <col min="12807" max="12807" width="12.28515625" style="1248" customWidth="1"/>
    <col min="12808" max="13051" width="9.140625" style="1248"/>
    <col min="13052" max="13052" width="4.42578125" style="1248" customWidth="1"/>
    <col min="13053" max="13053" width="20.85546875" style="1248" customWidth="1"/>
    <col min="13054" max="13055" width="12" style="1248" customWidth="1"/>
    <col min="13056" max="13056" width="14.5703125" style="1248" customWidth="1"/>
    <col min="13057" max="13057" width="12.42578125" style="1248" customWidth="1"/>
    <col min="13058" max="13058" width="19.7109375" style="1248" customWidth="1"/>
    <col min="13059" max="13059" width="9.140625" style="1248"/>
    <col min="13060" max="13060" width="16.85546875" style="1248" customWidth="1"/>
    <col min="13061" max="13061" width="12.5703125" style="1248" customWidth="1"/>
    <col min="13062" max="13062" width="11.7109375" style="1248" customWidth="1"/>
    <col min="13063" max="13063" width="12.28515625" style="1248" customWidth="1"/>
    <col min="13064" max="13307" width="9.140625" style="1248"/>
    <col min="13308" max="13308" width="4.42578125" style="1248" customWidth="1"/>
    <col min="13309" max="13309" width="20.85546875" style="1248" customWidth="1"/>
    <col min="13310" max="13311" width="12" style="1248" customWidth="1"/>
    <col min="13312" max="13312" width="14.5703125" style="1248" customWidth="1"/>
    <col min="13313" max="13313" width="12.42578125" style="1248" customWidth="1"/>
    <col min="13314" max="13314" width="19.7109375" style="1248" customWidth="1"/>
    <col min="13315" max="13315" width="9.140625" style="1248"/>
    <col min="13316" max="13316" width="16.85546875" style="1248" customWidth="1"/>
    <col min="13317" max="13317" width="12.5703125" style="1248" customWidth="1"/>
    <col min="13318" max="13318" width="11.7109375" style="1248" customWidth="1"/>
    <col min="13319" max="13319" width="12.28515625" style="1248" customWidth="1"/>
    <col min="13320" max="13563" width="9.140625" style="1248"/>
    <col min="13564" max="13564" width="4.42578125" style="1248" customWidth="1"/>
    <col min="13565" max="13565" width="20.85546875" style="1248" customWidth="1"/>
    <col min="13566" max="13567" width="12" style="1248" customWidth="1"/>
    <col min="13568" max="13568" width="14.5703125" style="1248" customWidth="1"/>
    <col min="13569" max="13569" width="12.42578125" style="1248" customWidth="1"/>
    <col min="13570" max="13570" width="19.7109375" style="1248" customWidth="1"/>
    <col min="13571" max="13571" width="9.140625" style="1248"/>
    <col min="13572" max="13572" width="16.85546875" style="1248" customWidth="1"/>
    <col min="13573" max="13573" width="12.5703125" style="1248" customWidth="1"/>
    <col min="13574" max="13574" width="11.7109375" style="1248" customWidth="1"/>
    <col min="13575" max="13575" width="12.28515625" style="1248" customWidth="1"/>
    <col min="13576" max="13819" width="9.140625" style="1248"/>
    <col min="13820" max="13820" width="4.42578125" style="1248" customWidth="1"/>
    <col min="13821" max="13821" width="20.85546875" style="1248" customWidth="1"/>
    <col min="13822" max="13823" width="12" style="1248" customWidth="1"/>
    <col min="13824" max="13824" width="14.5703125" style="1248" customWidth="1"/>
    <col min="13825" max="13825" width="12.42578125" style="1248" customWidth="1"/>
    <col min="13826" max="13826" width="19.7109375" style="1248" customWidth="1"/>
    <col min="13827" max="13827" width="9.140625" style="1248"/>
    <col min="13828" max="13828" width="16.85546875" style="1248" customWidth="1"/>
    <col min="13829" max="13829" width="12.5703125" style="1248" customWidth="1"/>
    <col min="13830" max="13830" width="11.7109375" style="1248" customWidth="1"/>
    <col min="13831" max="13831" width="12.28515625" style="1248" customWidth="1"/>
    <col min="13832" max="14075" width="9.140625" style="1248"/>
    <col min="14076" max="14076" width="4.42578125" style="1248" customWidth="1"/>
    <col min="14077" max="14077" width="20.85546875" style="1248" customWidth="1"/>
    <col min="14078" max="14079" width="12" style="1248" customWidth="1"/>
    <col min="14080" max="14080" width="14.5703125" style="1248" customWidth="1"/>
    <col min="14081" max="14081" width="12.42578125" style="1248" customWidth="1"/>
    <col min="14082" max="14082" width="19.7109375" style="1248" customWidth="1"/>
    <col min="14083" max="14083" width="9.140625" style="1248"/>
    <col min="14084" max="14084" width="16.85546875" style="1248" customWidth="1"/>
    <col min="14085" max="14085" width="12.5703125" style="1248" customWidth="1"/>
    <col min="14086" max="14086" width="11.7109375" style="1248" customWidth="1"/>
    <col min="14087" max="14087" width="12.28515625" style="1248" customWidth="1"/>
    <col min="14088" max="14331" width="9.140625" style="1248"/>
    <col min="14332" max="14332" width="4.42578125" style="1248" customWidth="1"/>
    <col min="14333" max="14333" width="20.85546875" style="1248" customWidth="1"/>
    <col min="14334" max="14335" width="12" style="1248" customWidth="1"/>
    <col min="14336" max="14336" width="14.5703125" style="1248" customWidth="1"/>
    <col min="14337" max="14337" width="12.42578125" style="1248" customWidth="1"/>
    <col min="14338" max="14338" width="19.7109375" style="1248" customWidth="1"/>
    <col min="14339" max="14339" width="9.140625" style="1248"/>
    <col min="14340" max="14340" width="16.85546875" style="1248" customWidth="1"/>
    <col min="14341" max="14341" width="12.5703125" style="1248" customWidth="1"/>
    <col min="14342" max="14342" width="11.7109375" style="1248" customWidth="1"/>
    <col min="14343" max="14343" width="12.28515625" style="1248" customWidth="1"/>
    <col min="14344" max="14587" width="9.140625" style="1248"/>
    <col min="14588" max="14588" width="4.42578125" style="1248" customWidth="1"/>
    <col min="14589" max="14589" width="20.85546875" style="1248" customWidth="1"/>
    <col min="14590" max="14591" width="12" style="1248" customWidth="1"/>
    <col min="14592" max="14592" width="14.5703125" style="1248" customWidth="1"/>
    <col min="14593" max="14593" width="12.42578125" style="1248" customWidth="1"/>
    <col min="14594" max="14594" width="19.7109375" style="1248" customWidth="1"/>
    <col min="14595" max="14595" width="9.140625" style="1248"/>
    <col min="14596" max="14596" width="16.85546875" style="1248" customWidth="1"/>
    <col min="14597" max="14597" width="12.5703125" style="1248" customWidth="1"/>
    <col min="14598" max="14598" width="11.7109375" style="1248" customWidth="1"/>
    <col min="14599" max="14599" width="12.28515625" style="1248" customWidth="1"/>
    <col min="14600" max="14843" width="9.140625" style="1248"/>
    <col min="14844" max="14844" width="4.42578125" style="1248" customWidth="1"/>
    <col min="14845" max="14845" width="20.85546875" style="1248" customWidth="1"/>
    <col min="14846" max="14847" width="12" style="1248" customWidth="1"/>
    <col min="14848" max="14848" width="14.5703125" style="1248" customWidth="1"/>
    <col min="14849" max="14849" width="12.42578125" style="1248" customWidth="1"/>
    <col min="14850" max="14850" width="19.7109375" style="1248" customWidth="1"/>
    <col min="14851" max="14851" width="9.140625" style="1248"/>
    <col min="14852" max="14852" width="16.85546875" style="1248" customWidth="1"/>
    <col min="14853" max="14853" width="12.5703125" style="1248" customWidth="1"/>
    <col min="14854" max="14854" width="11.7109375" style="1248" customWidth="1"/>
    <col min="14855" max="14855" width="12.28515625" style="1248" customWidth="1"/>
    <col min="14856" max="15099" width="9.140625" style="1248"/>
    <col min="15100" max="15100" width="4.42578125" style="1248" customWidth="1"/>
    <col min="15101" max="15101" width="20.85546875" style="1248" customWidth="1"/>
    <col min="15102" max="15103" width="12" style="1248" customWidth="1"/>
    <col min="15104" max="15104" width="14.5703125" style="1248" customWidth="1"/>
    <col min="15105" max="15105" width="12.42578125" style="1248" customWidth="1"/>
    <col min="15106" max="15106" width="19.7109375" style="1248" customWidth="1"/>
    <col min="15107" max="15107" width="9.140625" style="1248"/>
    <col min="15108" max="15108" width="16.85546875" style="1248" customWidth="1"/>
    <col min="15109" max="15109" width="12.5703125" style="1248" customWidth="1"/>
    <col min="15110" max="15110" width="11.7109375" style="1248" customWidth="1"/>
    <col min="15111" max="15111" width="12.28515625" style="1248" customWidth="1"/>
    <col min="15112" max="15355" width="9.140625" style="1248"/>
    <col min="15356" max="15356" width="4.42578125" style="1248" customWidth="1"/>
    <col min="15357" max="15357" width="20.85546875" style="1248" customWidth="1"/>
    <col min="15358" max="15359" width="12" style="1248" customWidth="1"/>
    <col min="15360" max="15360" width="14.5703125" style="1248" customWidth="1"/>
    <col min="15361" max="15361" width="12.42578125" style="1248" customWidth="1"/>
    <col min="15362" max="15362" width="19.7109375" style="1248" customWidth="1"/>
    <col min="15363" max="15363" width="9.140625" style="1248"/>
    <col min="15364" max="15364" width="16.85546875" style="1248" customWidth="1"/>
    <col min="15365" max="15365" width="12.5703125" style="1248" customWidth="1"/>
    <col min="15366" max="15366" width="11.7109375" style="1248" customWidth="1"/>
    <col min="15367" max="15367" width="12.28515625" style="1248" customWidth="1"/>
    <col min="15368" max="15611" width="9.140625" style="1248"/>
    <col min="15612" max="15612" width="4.42578125" style="1248" customWidth="1"/>
    <col min="15613" max="15613" width="20.85546875" style="1248" customWidth="1"/>
    <col min="15614" max="15615" width="12" style="1248" customWidth="1"/>
    <col min="15616" max="15616" width="14.5703125" style="1248" customWidth="1"/>
    <col min="15617" max="15617" width="12.42578125" style="1248" customWidth="1"/>
    <col min="15618" max="15618" width="19.7109375" style="1248" customWidth="1"/>
    <col min="15619" max="15619" width="9.140625" style="1248"/>
    <col min="15620" max="15620" width="16.85546875" style="1248" customWidth="1"/>
    <col min="15621" max="15621" width="12.5703125" style="1248" customWidth="1"/>
    <col min="15622" max="15622" width="11.7109375" style="1248" customWidth="1"/>
    <col min="15623" max="15623" width="12.28515625" style="1248" customWidth="1"/>
    <col min="15624" max="15867" width="9.140625" style="1248"/>
    <col min="15868" max="15868" width="4.42578125" style="1248" customWidth="1"/>
    <col min="15869" max="15869" width="20.85546875" style="1248" customWidth="1"/>
    <col min="15870" max="15871" width="12" style="1248" customWidth="1"/>
    <col min="15872" max="15872" width="14.5703125" style="1248" customWidth="1"/>
    <col min="15873" max="15873" width="12.42578125" style="1248" customWidth="1"/>
    <col min="15874" max="15874" width="19.7109375" style="1248" customWidth="1"/>
    <col min="15875" max="15875" width="9.140625" style="1248"/>
    <col min="15876" max="15876" width="16.85546875" style="1248" customWidth="1"/>
    <col min="15877" max="15877" width="12.5703125" style="1248" customWidth="1"/>
    <col min="15878" max="15878" width="11.7109375" style="1248" customWidth="1"/>
    <col min="15879" max="15879" width="12.28515625" style="1248" customWidth="1"/>
    <col min="15880" max="16123" width="9.140625" style="1248"/>
    <col min="16124" max="16124" width="4.42578125" style="1248" customWidth="1"/>
    <col min="16125" max="16125" width="20.85546875" style="1248" customWidth="1"/>
    <col min="16126" max="16127" width="12" style="1248" customWidth="1"/>
    <col min="16128" max="16128" width="14.5703125" style="1248" customWidth="1"/>
    <col min="16129" max="16129" width="12.42578125" style="1248" customWidth="1"/>
    <col min="16130" max="16130" width="19.7109375" style="1248" customWidth="1"/>
    <col min="16131" max="16131" width="9.140625" style="1248"/>
    <col min="16132" max="16132" width="16.85546875" style="1248" customWidth="1"/>
    <col min="16133" max="16133" width="12.5703125" style="1248" customWidth="1"/>
    <col min="16134" max="16134" width="11.7109375" style="1248" customWidth="1"/>
    <col min="16135" max="16135" width="12.28515625" style="1248" customWidth="1"/>
    <col min="16136" max="16384" width="9.140625" style="1248"/>
  </cols>
  <sheetData>
    <row r="1" spans="1:20" ht="15.75">
      <c r="A1" s="1247" t="s">
        <v>247</v>
      </c>
    </row>
    <row r="2" spans="1:20" ht="26.25" customHeight="1">
      <c r="A2" s="1249" t="s">
        <v>248</v>
      </c>
    </row>
    <row r="5" spans="1:20" ht="38.25" customHeight="1" thickBot="1">
      <c r="A5" s="1643" t="s">
        <v>505</v>
      </c>
      <c r="B5" s="1643"/>
      <c r="C5" s="1643"/>
      <c r="D5" s="1643"/>
      <c r="E5" s="1643"/>
      <c r="F5" s="1643"/>
      <c r="H5" s="1250" t="s">
        <v>267</v>
      </c>
    </row>
    <row r="6" spans="1:20" ht="15.75" customHeight="1" thickBot="1">
      <c r="A6" s="1644" t="s">
        <v>116</v>
      </c>
      <c r="B6" s="1646" t="s">
        <v>502</v>
      </c>
      <c r="C6" s="1647"/>
      <c r="D6" s="1648"/>
      <c r="E6" s="1649" t="s">
        <v>503</v>
      </c>
      <c r="F6" s="1651" t="s">
        <v>504</v>
      </c>
    </row>
    <row r="7" spans="1:20" ht="21" customHeight="1" thickBot="1">
      <c r="A7" s="1645"/>
      <c r="B7" s="1251" t="s">
        <v>254</v>
      </c>
      <c r="C7" s="1251" t="s">
        <v>257</v>
      </c>
      <c r="D7" s="1251" t="s">
        <v>258</v>
      </c>
      <c r="E7" s="1650"/>
      <c r="F7" s="1652"/>
    </row>
    <row r="8" spans="1:20" ht="17.25" customHeight="1" thickBot="1">
      <c r="A8" s="1252" t="s">
        <v>117</v>
      </c>
      <c r="B8" s="1253">
        <v>4219.9629999999997</v>
      </c>
      <c r="C8" s="1254">
        <v>1856.2329999999999</v>
      </c>
      <c r="D8" s="1255">
        <f t="shared" ref="D8:D13" si="0">(C8/B8)*100</f>
        <v>43.986949648610661</v>
      </c>
      <c r="E8" s="1254">
        <v>7416.3090000000002</v>
      </c>
      <c r="F8" s="1255">
        <f t="shared" ref="F8:F13" si="1">((B8-E8)/E8)*100</f>
        <v>-43.098878431305927</v>
      </c>
      <c r="H8" s="1256" t="s">
        <v>118</v>
      </c>
    </row>
    <row r="9" spans="1:20" ht="18" customHeight="1" thickBot="1">
      <c r="A9" s="1252" t="s">
        <v>119</v>
      </c>
      <c r="B9" s="1257">
        <v>15867</v>
      </c>
      <c r="C9" s="1254">
        <v>4002</v>
      </c>
      <c r="D9" s="1255">
        <f t="shared" si="0"/>
        <v>25.222159198336168</v>
      </c>
      <c r="E9" s="1258">
        <v>22228</v>
      </c>
      <c r="F9" s="1255">
        <f t="shared" si="1"/>
        <v>-28.617059564513227</v>
      </c>
      <c r="H9" s="1259">
        <f>B9-E9</f>
        <v>-6361</v>
      </c>
      <c r="O9" s="1161"/>
      <c r="P9" s="1161"/>
      <c r="Q9" s="1161"/>
      <c r="R9" s="1161"/>
      <c r="S9" s="1161"/>
      <c r="T9" s="1161"/>
    </row>
    <row r="10" spans="1:20" ht="15" customHeight="1" thickBot="1">
      <c r="A10" s="1260" t="s">
        <v>249</v>
      </c>
      <c r="B10" s="1257">
        <v>5197</v>
      </c>
      <c r="C10" s="1261">
        <v>0</v>
      </c>
      <c r="D10" s="1262">
        <f t="shared" si="0"/>
        <v>0</v>
      </c>
      <c r="E10" s="1261">
        <v>5360</v>
      </c>
      <c r="F10" s="1262">
        <f t="shared" si="1"/>
        <v>-3.0410447761194028</v>
      </c>
      <c r="O10" s="1161"/>
      <c r="P10" s="1161"/>
      <c r="Q10" s="1161"/>
      <c r="R10" s="1161"/>
      <c r="S10" s="1161"/>
      <c r="T10" s="1161"/>
    </row>
    <row r="11" spans="1:20" ht="17.25" customHeight="1" thickBot="1">
      <c r="A11" s="1252" t="s">
        <v>120</v>
      </c>
      <c r="B11" s="1257">
        <v>125214.883</v>
      </c>
      <c r="C11" s="1263">
        <v>11370.46</v>
      </c>
      <c r="D11" s="1255">
        <f t="shared" si="0"/>
        <v>9.0807575965230889</v>
      </c>
      <c r="E11" s="1263">
        <v>134742.79999999999</v>
      </c>
      <c r="F11" s="1255">
        <f t="shared" si="1"/>
        <v>-7.0711882193334175</v>
      </c>
      <c r="J11" s="1264"/>
      <c r="K11" s="1161"/>
      <c r="L11" s="1161"/>
      <c r="M11" s="1161"/>
      <c r="N11" s="1161"/>
      <c r="O11" s="1161"/>
      <c r="P11" s="1161"/>
      <c r="Q11" s="1161"/>
      <c r="R11" s="1161"/>
      <c r="S11" s="1161"/>
      <c r="T11" s="1161"/>
    </row>
    <row r="12" spans="1:20" ht="15" customHeight="1" thickBot="1">
      <c r="A12" s="1265" t="s">
        <v>121</v>
      </c>
      <c r="B12" s="1257">
        <v>52856.315999999999</v>
      </c>
      <c r="C12" s="1266">
        <v>12320.687</v>
      </c>
      <c r="D12" s="1255">
        <f t="shared" si="0"/>
        <v>23.30977247827866</v>
      </c>
      <c r="E12" s="1266">
        <v>52896.665000000001</v>
      </c>
      <c r="F12" s="1255">
        <f t="shared" si="1"/>
        <v>-7.6278910967264163E-2</v>
      </c>
      <c r="K12" s="1161"/>
      <c r="L12" s="1161"/>
      <c r="M12" s="1161"/>
      <c r="N12" s="1161"/>
      <c r="O12" s="1161"/>
      <c r="P12" s="1161"/>
      <c r="Q12" s="1161"/>
      <c r="R12" s="1161"/>
      <c r="S12" s="1161"/>
      <c r="T12" s="1161"/>
    </row>
    <row r="13" spans="1:20" ht="15" customHeight="1" thickBot="1">
      <c r="A13" s="1265" t="s">
        <v>122</v>
      </c>
      <c r="B13" s="1257">
        <f>B11+B12</f>
        <v>178071.19899999999</v>
      </c>
      <c r="C13" s="1266">
        <f>C11+C12</f>
        <v>23691.146999999997</v>
      </c>
      <c r="D13" s="1267">
        <f t="shared" si="0"/>
        <v>13.304311496212254</v>
      </c>
      <c r="E13" s="1266">
        <f>E11+E12</f>
        <v>187639.465</v>
      </c>
      <c r="F13" s="1267">
        <f t="shared" si="1"/>
        <v>-5.0992822858453595</v>
      </c>
      <c r="K13" s="1161"/>
      <c r="L13" s="1161"/>
      <c r="M13" s="1161"/>
      <c r="N13" s="1161"/>
      <c r="O13" s="1161"/>
      <c r="P13" s="1161"/>
      <c r="Q13" s="1161"/>
      <c r="R13" s="1161"/>
      <c r="S13" s="1161"/>
      <c r="T13" s="1161"/>
    </row>
    <row r="14" spans="1:20">
      <c r="E14" s="1268"/>
      <c r="K14" s="1161"/>
      <c r="L14" s="1161"/>
      <c r="M14" s="1161"/>
      <c r="N14" s="1161"/>
      <c r="O14" s="1161"/>
      <c r="P14" s="1161"/>
      <c r="Q14" s="1161"/>
      <c r="R14" s="1161"/>
      <c r="S14" s="1161"/>
      <c r="T14" s="1161"/>
    </row>
    <row r="15" spans="1:20">
      <c r="K15" s="1161"/>
      <c r="L15" s="1161"/>
      <c r="M15" s="1161"/>
      <c r="N15" s="1161"/>
      <c r="O15" s="1161"/>
      <c r="P15" s="1161"/>
      <c r="Q15" s="1161"/>
      <c r="R15" s="1161"/>
      <c r="S15" s="1161"/>
      <c r="T15" s="1161"/>
    </row>
    <row r="16" spans="1:20" ht="15.75">
      <c r="A16" s="1269" t="s">
        <v>250</v>
      </c>
      <c r="L16" s="1161"/>
      <c r="M16" s="1161"/>
      <c r="O16" s="1161"/>
      <c r="P16" s="1161"/>
      <c r="Q16" s="1161"/>
      <c r="R16" s="1161"/>
      <c r="S16" s="1161"/>
      <c r="T16" s="1161"/>
    </row>
    <row r="17" spans="1:20">
      <c r="L17" s="1161"/>
      <c r="M17" s="1161"/>
      <c r="O17" s="1161"/>
      <c r="P17" s="1161"/>
      <c r="Q17" s="1161"/>
      <c r="R17" s="1161"/>
      <c r="S17" s="1161"/>
      <c r="T17" s="1161"/>
    </row>
    <row r="18" spans="1:20" ht="33" customHeight="1" thickBot="1">
      <c r="A18" s="1643" t="s">
        <v>507</v>
      </c>
      <c r="B18" s="1643"/>
      <c r="C18" s="1643"/>
      <c r="D18" s="1643"/>
      <c r="E18" s="1643"/>
      <c r="F18" s="1643"/>
      <c r="K18" s="1161"/>
      <c r="L18" s="1161"/>
      <c r="M18" s="1161"/>
      <c r="O18" s="1161"/>
      <c r="P18" s="1161"/>
      <c r="Q18" s="1161"/>
      <c r="R18" s="1161"/>
      <c r="S18" s="1161"/>
      <c r="T18" s="1161"/>
    </row>
    <row r="19" spans="1:20" ht="16.5" customHeight="1" thickBot="1">
      <c r="A19" s="1653" t="s">
        <v>123</v>
      </c>
      <c r="B19" s="1646" t="s">
        <v>502</v>
      </c>
      <c r="C19" s="1647"/>
      <c r="D19" s="1648"/>
      <c r="E19" s="1649" t="s">
        <v>508</v>
      </c>
      <c r="F19" s="1651" t="s">
        <v>509</v>
      </c>
      <c r="K19" s="1161"/>
      <c r="L19" s="1161"/>
      <c r="M19" s="1161"/>
      <c r="O19" s="1161"/>
      <c r="P19" s="1161"/>
      <c r="Q19" s="1161"/>
      <c r="R19" s="1161"/>
      <c r="S19" s="1161"/>
      <c r="T19" s="1161"/>
    </row>
    <row r="20" spans="1:20" ht="21" customHeight="1" thickBot="1">
      <c r="A20" s="1654"/>
      <c r="B20" s="1270" t="s">
        <v>254</v>
      </c>
      <c r="C20" s="1270" t="s">
        <v>367</v>
      </c>
      <c r="D20" s="1270" t="s">
        <v>368</v>
      </c>
      <c r="E20" s="1655"/>
      <c r="F20" s="1656"/>
      <c r="K20" s="1161"/>
      <c r="L20" s="1161"/>
      <c r="M20" s="1161"/>
      <c r="O20" s="1161"/>
      <c r="P20" s="1161"/>
      <c r="Q20" s="1161"/>
      <c r="R20" s="1161"/>
      <c r="S20" s="1161"/>
      <c r="T20" s="1161"/>
    </row>
    <row r="21" spans="1:20" ht="15.75" thickBot="1">
      <c r="A21" s="1271" t="s">
        <v>117</v>
      </c>
      <c r="B21" s="1257">
        <v>33933.735999999997</v>
      </c>
      <c r="C21" s="1272">
        <v>0</v>
      </c>
      <c r="D21" s="1273">
        <f t="shared" ref="D21:D26" si="2">(C21/B21)*100</f>
        <v>0</v>
      </c>
      <c r="E21" s="1266">
        <v>20268.402999999998</v>
      </c>
      <c r="F21" s="1273">
        <f t="shared" ref="F21:F26" si="3">((B21-E21)/E21)*100</f>
        <v>67.421853611258868</v>
      </c>
      <c r="H21" s="1256" t="s">
        <v>124</v>
      </c>
      <c r="K21" s="1161"/>
      <c r="L21" s="1161"/>
      <c r="M21" s="1161"/>
      <c r="O21" s="1161"/>
      <c r="P21" s="1161"/>
      <c r="Q21" s="1161"/>
      <c r="R21" s="1161"/>
      <c r="S21" s="1161"/>
      <c r="T21" s="1161"/>
    </row>
    <row r="22" spans="1:20" ht="15.75" thickBot="1">
      <c r="A22" s="1271" t="s">
        <v>119</v>
      </c>
      <c r="B22" s="1257">
        <v>123262</v>
      </c>
      <c r="C22" s="1272">
        <v>0</v>
      </c>
      <c r="D22" s="1255">
        <f t="shared" si="2"/>
        <v>0</v>
      </c>
      <c r="E22" s="1266">
        <v>84325</v>
      </c>
      <c r="F22" s="1255">
        <f t="shared" si="3"/>
        <v>46.174918470204567</v>
      </c>
      <c r="H22" s="1259">
        <f>B22-E22</f>
        <v>38937</v>
      </c>
      <c r="K22" s="1161"/>
      <c r="L22" s="1161"/>
      <c r="M22" s="1161"/>
      <c r="O22" s="1161"/>
      <c r="P22" s="1161"/>
      <c r="Q22" s="1161"/>
      <c r="R22" s="1161"/>
      <c r="S22" s="1161"/>
      <c r="T22" s="1161"/>
    </row>
    <row r="23" spans="1:20" ht="15.75" thickBot="1">
      <c r="A23" s="1274" t="s">
        <v>249</v>
      </c>
      <c r="B23" s="1257">
        <v>30616</v>
      </c>
      <c r="C23" s="1275">
        <v>0</v>
      </c>
      <c r="D23" s="1255">
        <f t="shared" si="2"/>
        <v>0</v>
      </c>
      <c r="E23" s="1261">
        <v>22717</v>
      </c>
      <c r="F23" s="1255">
        <f t="shared" si="3"/>
        <v>34.771316635119078</v>
      </c>
      <c r="N23" s="1161"/>
      <c r="O23" s="1161"/>
      <c r="P23" s="1161"/>
      <c r="Q23" s="1161"/>
      <c r="R23" s="1161"/>
      <c r="S23" s="1161"/>
      <c r="T23" s="1161"/>
    </row>
    <row r="24" spans="1:20" ht="15.75" thickBot="1">
      <c r="A24" s="1271" t="s">
        <v>120</v>
      </c>
      <c r="B24" s="1257">
        <v>6683.2640000000001</v>
      </c>
      <c r="C24" s="1276">
        <v>107.161</v>
      </c>
      <c r="D24" s="1262">
        <f t="shared" si="2"/>
        <v>1.6034231178059106</v>
      </c>
      <c r="E24" s="1266">
        <v>7401.5140000000001</v>
      </c>
      <c r="F24" s="1262">
        <f t="shared" si="3"/>
        <v>-9.7040956755604331</v>
      </c>
      <c r="N24" s="1161"/>
      <c r="O24" s="1161"/>
      <c r="P24" s="1161"/>
      <c r="Q24" s="1161"/>
      <c r="R24" s="1161"/>
      <c r="S24" s="1161"/>
      <c r="T24" s="1161"/>
    </row>
    <row r="25" spans="1:20" ht="15.75" thickBot="1">
      <c r="A25" s="1271" t="s">
        <v>121</v>
      </c>
      <c r="B25" s="1257">
        <v>4821.3869999999997</v>
      </c>
      <c r="C25" s="1276">
        <v>214.364</v>
      </c>
      <c r="D25" s="1255">
        <f t="shared" si="2"/>
        <v>4.4461064834662727</v>
      </c>
      <c r="E25" s="1266">
        <v>3508.9670000000001</v>
      </c>
      <c r="F25" s="1255">
        <f t="shared" si="3"/>
        <v>37.40189064188975</v>
      </c>
      <c r="N25" s="1161"/>
      <c r="O25" s="1161"/>
      <c r="P25" s="1161"/>
      <c r="Q25" s="1161"/>
      <c r="R25" s="1161"/>
      <c r="S25" s="1161"/>
      <c r="T25" s="1161"/>
    </row>
    <row r="26" spans="1:20" ht="15.75" thickBot="1">
      <c r="A26" s="1271" t="s">
        <v>122</v>
      </c>
      <c r="B26" s="1257">
        <f>B24+B25</f>
        <v>11504.651</v>
      </c>
      <c r="C26" s="1266">
        <f>C24+C25</f>
        <v>321.52499999999998</v>
      </c>
      <c r="D26" s="1267">
        <f t="shared" si="2"/>
        <v>2.7947392754460778</v>
      </c>
      <c r="E26" s="1266">
        <f>E24+E25</f>
        <v>10910.481</v>
      </c>
      <c r="F26" s="1267">
        <f t="shared" si="3"/>
        <v>5.4458643940629203</v>
      </c>
      <c r="N26" s="1161"/>
      <c r="O26" s="1161"/>
      <c r="P26" s="1161"/>
      <c r="Q26" s="1161"/>
      <c r="R26" s="1161"/>
      <c r="S26" s="1161"/>
      <c r="T26" s="1161"/>
    </row>
    <row r="27" spans="1:20">
      <c r="A27" s="1277" t="s">
        <v>370</v>
      </c>
      <c r="B27" s="1278"/>
      <c r="C27" s="1279"/>
      <c r="D27" s="1279"/>
      <c r="E27" s="1279"/>
      <c r="F27" s="1280"/>
      <c r="H27" s="1161"/>
      <c r="I27" s="1161"/>
      <c r="J27" s="1161"/>
      <c r="K27" s="1161"/>
      <c r="L27" s="1161"/>
      <c r="M27" s="1161"/>
      <c r="N27" s="1161"/>
      <c r="O27" s="1161"/>
      <c r="P27" s="1161"/>
      <c r="Q27" s="1161"/>
      <c r="R27" s="1161"/>
      <c r="S27" s="1161"/>
      <c r="T27" s="1161"/>
    </row>
    <row r="28" spans="1:20">
      <c r="A28" s="1281"/>
      <c r="B28" s="1282"/>
      <c r="C28" s="1283"/>
      <c r="D28" s="1284"/>
      <c r="E28" s="1161"/>
      <c r="F28" s="1161"/>
      <c r="G28" s="1161"/>
      <c r="H28" s="1161"/>
      <c r="I28" s="1161"/>
      <c r="J28" s="1161"/>
      <c r="K28" s="1161"/>
      <c r="L28" s="1161"/>
      <c r="M28" s="1161"/>
      <c r="N28" s="1161"/>
      <c r="O28" s="1161"/>
      <c r="P28" s="1161"/>
      <c r="Q28" s="1161"/>
      <c r="R28" s="1161"/>
      <c r="S28" s="1161"/>
      <c r="T28" s="1161"/>
    </row>
    <row r="29" spans="1:20">
      <c r="A29" s="1281"/>
      <c r="B29" s="1285"/>
      <c r="C29" s="1284"/>
      <c r="D29" s="1286"/>
      <c r="E29" s="1161"/>
      <c r="F29" s="1161"/>
      <c r="G29" s="1161"/>
      <c r="H29" s="1161"/>
      <c r="I29" s="1161"/>
      <c r="J29" s="1161"/>
      <c r="K29" s="1161"/>
      <c r="L29" s="1161"/>
      <c r="M29" s="1161"/>
      <c r="N29" s="1161"/>
      <c r="O29" s="1161"/>
      <c r="P29" s="1161"/>
      <c r="Q29" s="1161"/>
      <c r="R29" s="1161"/>
      <c r="S29" s="1161"/>
      <c r="T29" s="1161"/>
    </row>
    <row r="30" spans="1:20">
      <c r="A30" s="1278"/>
      <c r="B30" s="1284"/>
      <c r="C30" s="1642"/>
      <c r="D30" s="1642"/>
      <c r="E30" s="1161"/>
      <c r="F30" s="1161"/>
      <c r="G30" s="1161"/>
      <c r="H30" s="1161"/>
      <c r="I30" s="1161"/>
      <c r="J30" s="1161"/>
      <c r="K30" s="1161"/>
      <c r="L30" s="1161"/>
      <c r="M30" s="1161"/>
      <c r="N30" s="1161"/>
      <c r="O30" s="1161"/>
      <c r="P30" s="1161"/>
      <c r="Q30" s="1161"/>
      <c r="R30" s="1161"/>
      <c r="S30" s="1161"/>
      <c r="T30" s="1161"/>
    </row>
    <row r="31" spans="1:20">
      <c r="A31" s="1284"/>
      <c r="B31" s="1286"/>
      <c r="C31" s="1284"/>
      <c r="D31" s="1284"/>
      <c r="E31" s="1161"/>
      <c r="F31" s="1161"/>
      <c r="G31" s="1161"/>
      <c r="H31" s="1161"/>
      <c r="I31" s="1161"/>
      <c r="J31" s="1161"/>
      <c r="K31" s="1161"/>
      <c r="L31" s="1161"/>
      <c r="M31" s="1161"/>
      <c r="N31" s="1161"/>
      <c r="O31" s="1161"/>
      <c r="P31" s="1161"/>
      <c r="Q31" s="1161"/>
      <c r="R31" s="1161"/>
      <c r="S31" s="1161"/>
      <c r="T31" s="1161"/>
    </row>
    <row r="32" spans="1:20" ht="15.75">
      <c r="A32" s="1287"/>
      <c r="B32" s="1286"/>
      <c r="C32" s="1288"/>
      <c r="D32" s="1161"/>
      <c r="E32" s="1161"/>
      <c r="F32" s="1161"/>
      <c r="G32" s="1161"/>
      <c r="H32" s="1161"/>
      <c r="I32" s="1161"/>
      <c r="J32" s="1161"/>
      <c r="K32" s="1161"/>
      <c r="L32" s="1161"/>
      <c r="M32" s="1161"/>
      <c r="N32" s="1161"/>
      <c r="O32" s="1161"/>
      <c r="P32" s="1161"/>
      <c r="Q32" s="1161"/>
      <c r="R32" s="1161"/>
      <c r="S32" s="1161"/>
      <c r="T32" s="1161"/>
    </row>
    <row r="33" spans="1:20">
      <c r="A33" s="1284"/>
      <c r="B33" s="1289"/>
      <c r="C33" s="1284"/>
      <c r="D33" s="1161"/>
      <c r="E33" s="1161"/>
      <c r="F33" s="1161"/>
      <c r="G33" s="1161"/>
      <c r="H33" s="1161"/>
      <c r="I33" s="1161"/>
      <c r="J33" s="1161"/>
      <c r="K33" s="1161"/>
      <c r="L33" s="1161"/>
      <c r="M33" s="1161"/>
      <c r="N33" s="1161"/>
      <c r="O33" s="1161"/>
      <c r="P33" s="1161"/>
      <c r="Q33" s="1161"/>
      <c r="R33" s="1161"/>
      <c r="S33" s="1161"/>
      <c r="T33" s="1161"/>
    </row>
    <row r="34" spans="1:20">
      <c r="A34" s="1290"/>
      <c r="B34" s="1289"/>
      <c r="C34" s="1284"/>
      <c r="D34" s="1161"/>
      <c r="E34" s="1161"/>
      <c r="F34" s="1161"/>
      <c r="G34" s="1161"/>
      <c r="H34" s="1161"/>
      <c r="I34" s="1161"/>
      <c r="J34" s="1161"/>
      <c r="K34" s="1161"/>
      <c r="L34" s="1161"/>
      <c r="M34" s="1161"/>
      <c r="N34" s="1161"/>
      <c r="O34" s="1161"/>
      <c r="P34" s="1161"/>
      <c r="Q34" s="1161"/>
      <c r="R34" s="1161"/>
      <c r="S34" s="1161"/>
      <c r="T34" s="1161"/>
    </row>
    <row r="35" spans="1:20">
      <c r="A35" s="1290"/>
      <c r="B35" s="1284"/>
      <c r="C35" s="1284"/>
      <c r="D35" s="1161"/>
      <c r="E35" s="1161"/>
      <c r="F35" s="1284"/>
      <c r="G35" s="1284"/>
      <c r="H35" s="1161"/>
      <c r="I35" s="1161"/>
      <c r="J35" s="1161"/>
      <c r="K35" s="1161"/>
      <c r="L35" s="1161"/>
      <c r="M35" s="1161"/>
      <c r="N35" s="1161"/>
      <c r="O35" s="1161"/>
      <c r="P35" s="1161"/>
      <c r="Q35" s="1161"/>
      <c r="R35" s="1161"/>
      <c r="S35" s="1161"/>
      <c r="T35" s="1161"/>
    </row>
    <row r="36" spans="1:20">
      <c r="A36" s="1281"/>
      <c r="B36" s="1291"/>
      <c r="C36" s="1291"/>
      <c r="D36" s="1161"/>
      <c r="E36" s="1161"/>
      <c r="F36" s="1280"/>
      <c r="G36" s="1284"/>
      <c r="H36" s="1161"/>
      <c r="I36" s="1161"/>
      <c r="J36" s="1161"/>
      <c r="K36" s="1161"/>
      <c r="L36" s="1161"/>
      <c r="M36" s="1161"/>
      <c r="N36" s="1161"/>
      <c r="O36" s="1161"/>
      <c r="P36" s="1161"/>
      <c r="Q36" s="1161"/>
      <c r="R36" s="1161"/>
    </row>
    <row r="37" spans="1:20">
      <c r="A37" s="1281"/>
      <c r="B37" s="1291"/>
      <c r="C37" s="1291"/>
      <c r="D37" s="1161"/>
      <c r="E37" s="1161"/>
      <c r="F37" s="1280"/>
      <c r="G37" s="1284"/>
      <c r="H37" s="1161"/>
      <c r="I37" s="1161"/>
      <c r="J37" s="1161"/>
      <c r="K37" s="1161"/>
      <c r="L37" s="1161"/>
      <c r="M37" s="1161"/>
      <c r="N37" s="1161"/>
      <c r="O37" s="1161"/>
      <c r="P37" s="1161"/>
      <c r="Q37" s="1161"/>
      <c r="R37" s="1161"/>
    </row>
    <row r="38" spans="1:20">
      <c r="A38" s="1278"/>
      <c r="B38" s="1279"/>
      <c r="C38" s="1279"/>
      <c r="D38" s="1161"/>
      <c r="E38" s="1161"/>
      <c r="F38" s="1280"/>
      <c r="G38" s="1292"/>
      <c r="H38" s="1161"/>
      <c r="I38" s="1161"/>
      <c r="J38" s="1161"/>
      <c r="K38" s="1161"/>
      <c r="L38" s="1161"/>
      <c r="M38" s="1161"/>
      <c r="N38" s="1161"/>
      <c r="O38" s="1161"/>
      <c r="P38" s="1161"/>
      <c r="Q38" s="1161"/>
      <c r="R38" s="1161"/>
    </row>
    <row r="39" spans="1:20">
      <c r="A39" s="1282"/>
      <c r="B39" s="1284"/>
      <c r="C39" s="1284"/>
      <c r="D39" s="1161"/>
      <c r="E39" s="1161"/>
      <c r="F39" s="1284"/>
      <c r="G39" s="1284"/>
      <c r="H39" s="1161"/>
      <c r="I39" s="1161"/>
      <c r="J39" s="1161"/>
      <c r="K39" s="1161"/>
      <c r="L39" s="1161"/>
      <c r="M39" s="1161"/>
      <c r="N39" s="1161"/>
      <c r="O39" s="1161"/>
      <c r="P39" s="1161"/>
      <c r="Q39" s="1161"/>
      <c r="R39" s="1161"/>
    </row>
    <row r="40" spans="1:20">
      <c r="A40" s="1285"/>
      <c r="B40" s="1284"/>
      <c r="C40" s="1286"/>
      <c r="D40" s="1161"/>
      <c r="E40" s="1161"/>
      <c r="F40" s="1284"/>
      <c r="G40" s="1284"/>
      <c r="H40" s="1284"/>
    </row>
    <row r="41" spans="1:20">
      <c r="A41" s="1284"/>
      <c r="B41" s="1642"/>
      <c r="C41" s="1642"/>
      <c r="D41" s="1284"/>
      <c r="E41" s="1284"/>
      <c r="F41" s="1284"/>
      <c r="G41" s="1284"/>
    </row>
    <row r="42" spans="1:20">
      <c r="A42" s="1286"/>
      <c r="B42" s="1284"/>
      <c r="C42" s="1284"/>
      <c r="D42" s="1284"/>
      <c r="E42" s="1284"/>
      <c r="F42" s="1284"/>
      <c r="G42" s="1284"/>
    </row>
    <row r="43" spans="1:20">
      <c r="A43" s="1286"/>
      <c r="B43" s="1288"/>
      <c r="C43" s="1284"/>
      <c r="D43" s="1284"/>
      <c r="E43" s="1284"/>
      <c r="F43" s="1284"/>
      <c r="G43" s="1284"/>
    </row>
    <row r="44" spans="1:20">
      <c r="A44" s="1289"/>
      <c r="B44" s="1284"/>
      <c r="C44" s="1284"/>
      <c r="D44" s="1284"/>
      <c r="E44" s="1284"/>
      <c r="F44" s="1284"/>
      <c r="G44" s="1284"/>
    </row>
    <row r="45" spans="1:20">
      <c r="A45" s="1289"/>
      <c r="B45" s="1284"/>
      <c r="C45" s="1284"/>
      <c r="D45" s="1288"/>
      <c r="E45" s="1284"/>
      <c r="F45" s="1284"/>
      <c r="G45" s="1284"/>
    </row>
    <row r="46" spans="1:20">
      <c r="A46" s="1284"/>
      <c r="B46" s="1284"/>
      <c r="C46" s="1284"/>
      <c r="D46" s="1284"/>
      <c r="E46" s="1284"/>
      <c r="F46" s="1284"/>
      <c r="G46" s="1284"/>
    </row>
    <row r="47" spans="1:20">
      <c r="A47" s="1284"/>
      <c r="B47" s="1284"/>
      <c r="C47" s="1284"/>
      <c r="D47" s="1284"/>
      <c r="E47" s="1284"/>
      <c r="F47" s="1284"/>
      <c r="G47" s="128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22" workbookViewId="0">
      <selection activeCell="P40" sqref="P40"/>
    </sheetView>
  </sheetViews>
  <sheetFormatPr defaultRowHeight="12.75"/>
  <cols>
    <col min="1" max="1" width="21.7109375" style="1248" customWidth="1"/>
    <col min="2" max="2" width="11.140625" style="1248" customWidth="1"/>
    <col min="3" max="3" width="12.140625" style="1248" customWidth="1"/>
    <col min="4" max="4" width="8.85546875" style="1248" bestFit="1" customWidth="1"/>
    <col min="5" max="5" width="7.42578125" style="1248" customWidth="1"/>
    <col min="6" max="6" width="20.28515625" style="1248" customWidth="1"/>
    <col min="7" max="7" width="10.5703125" style="1248" customWidth="1"/>
    <col min="8" max="8" width="9.85546875" style="1264" bestFit="1" customWidth="1"/>
    <col min="9" max="9" width="8.85546875" style="1248" bestFit="1" customWidth="1"/>
    <col min="10" max="10" width="2.85546875" style="1248" customWidth="1"/>
    <col min="11" max="11" width="22.85546875" style="1248" customWidth="1"/>
    <col min="12" max="12" width="12.140625" style="1248" customWidth="1"/>
    <col min="13" max="13" width="11.7109375" style="1248" customWidth="1"/>
    <col min="14" max="14" width="8.85546875" style="1248" bestFit="1" customWidth="1"/>
    <col min="15" max="15" width="4.42578125" style="1248" customWidth="1"/>
    <col min="16" max="16" width="19.85546875" style="1248" customWidth="1"/>
    <col min="17" max="17" width="12.42578125" style="1248" customWidth="1"/>
    <col min="18" max="18" width="15" style="1248" customWidth="1"/>
    <col min="19" max="19" width="8.85546875" style="1248" bestFit="1" customWidth="1"/>
    <col min="20" max="252" width="9.140625" style="1248"/>
    <col min="253" max="253" width="5" style="1248" customWidth="1"/>
    <col min="254" max="254" width="17.7109375" style="1248" customWidth="1"/>
    <col min="255" max="255" width="13.85546875" style="1248" customWidth="1"/>
    <col min="256" max="256" width="13.140625" style="1248" customWidth="1"/>
    <col min="257" max="257" width="12.28515625" style="1248" customWidth="1"/>
    <col min="258" max="258" width="3" style="1248" customWidth="1"/>
    <col min="259" max="259" width="20.28515625" style="1248" customWidth="1"/>
    <col min="260" max="260" width="12.5703125" style="1248" customWidth="1"/>
    <col min="261" max="261" width="11.7109375" style="1248" customWidth="1"/>
    <col min="262" max="262" width="9.140625" style="1248"/>
    <col min="263" max="263" width="2.85546875" style="1248" customWidth="1"/>
    <col min="264" max="264" width="18.5703125" style="1248" customWidth="1"/>
    <col min="265" max="265" width="14.42578125" style="1248" customWidth="1"/>
    <col min="266" max="266" width="13.7109375" style="1248" customWidth="1"/>
    <col min="267" max="267" width="10.140625" style="1248" customWidth="1"/>
    <col min="268" max="268" width="4.42578125" style="1248" customWidth="1"/>
    <col min="269" max="269" width="24" style="1248" customWidth="1"/>
    <col min="270" max="270" width="13.140625" style="1248" customWidth="1"/>
    <col min="271" max="271" width="13" style="1248" customWidth="1"/>
    <col min="272" max="272" width="10.42578125" style="1248" customWidth="1"/>
    <col min="273" max="508" width="9.140625" style="1248"/>
    <col min="509" max="509" width="5" style="1248" customWidth="1"/>
    <col min="510" max="510" width="17.7109375" style="1248" customWidth="1"/>
    <col min="511" max="511" width="13.85546875" style="1248" customWidth="1"/>
    <col min="512" max="512" width="13.140625" style="1248" customWidth="1"/>
    <col min="513" max="513" width="12.28515625" style="1248" customWidth="1"/>
    <col min="514" max="514" width="3" style="1248" customWidth="1"/>
    <col min="515" max="515" width="20.28515625" style="1248" customWidth="1"/>
    <col min="516" max="516" width="12.5703125" style="1248" customWidth="1"/>
    <col min="517" max="517" width="11.7109375" style="1248" customWidth="1"/>
    <col min="518" max="518" width="9.140625" style="1248"/>
    <col min="519" max="519" width="2.85546875" style="1248" customWidth="1"/>
    <col min="520" max="520" width="18.5703125" style="1248" customWidth="1"/>
    <col min="521" max="521" width="14.42578125" style="1248" customWidth="1"/>
    <col min="522" max="522" width="13.7109375" style="1248" customWidth="1"/>
    <col min="523" max="523" width="10.140625" style="1248" customWidth="1"/>
    <col min="524" max="524" width="4.42578125" style="1248" customWidth="1"/>
    <col min="525" max="525" width="24" style="1248" customWidth="1"/>
    <col min="526" max="526" width="13.140625" style="1248" customWidth="1"/>
    <col min="527" max="527" width="13" style="1248" customWidth="1"/>
    <col min="528" max="528" width="10.42578125" style="1248" customWidth="1"/>
    <col min="529" max="764" width="9.140625" style="1248"/>
    <col min="765" max="765" width="5" style="1248" customWidth="1"/>
    <col min="766" max="766" width="17.7109375" style="1248" customWidth="1"/>
    <col min="767" max="767" width="13.85546875" style="1248" customWidth="1"/>
    <col min="768" max="768" width="13.140625" style="1248" customWidth="1"/>
    <col min="769" max="769" width="12.28515625" style="1248" customWidth="1"/>
    <col min="770" max="770" width="3" style="1248" customWidth="1"/>
    <col min="771" max="771" width="20.28515625" style="1248" customWidth="1"/>
    <col min="772" max="772" width="12.5703125" style="1248" customWidth="1"/>
    <col min="773" max="773" width="11.7109375" style="1248" customWidth="1"/>
    <col min="774" max="774" width="9.140625" style="1248"/>
    <col min="775" max="775" width="2.85546875" style="1248" customWidth="1"/>
    <col min="776" max="776" width="18.5703125" style="1248" customWidth="1"/>
    <col min="777" max="777" width="14.42578125" style="1248" customWidth="1"/>
    <col min="778" max="778" width="13.7109375" style="1248" customWidth="1"/>
    <col min="779" max="779" width="10.140625" style="1248" customWidth="1"/>
    <col min="780" max="780" width="4.42578125" style="1248" customWidth="1"/>
    <col min="781" max="781" width="24" style="1248" customWidth="1"/>
    <col min="782" max="782" width="13.140625" style="1248" customWidth="1"/>
    <col min="783" max="783" width="13" style="1248" customWidth="1"/>
    <col min="784" max="784" width="10.42578125" style="1248" customWidth="1"/>
    <col min="785" max="1020" width="9.140625" style="1248"/>
    <col min="1021" max="1021" width="5" style="1248" customWidth="1"/>
    <col min="1022" max="1022" width="17.7109375" style="1248" customWidth="1"/>
    <col min="1023" max="1023" width="13.85546875" style="1248" customWidth="1"/>
    <col min="1024" max="1024" width="13.140625" style="1248" customWidth="1"/>
    <col min="1025" max="1025" width="12.28515625" style="1248" customWidth="1"/>
    <col min="1026" max="1026" width="3" style="1248" customWidth="1"/>
    <col min="1027" max="1027" width="20.28515625" style="1248" customWidth="1"/>
    <col min="1028" max="1028" width="12.5703125" style="1248" customWidth="1"/>
    <col min="1029" max="1029" width="11.7109375" style="1248" customWidth="1"/>
    <col min="1030" max="1030" width="9.140625" style="1248"/>
    <col min="1031" max="1031" width="2.85546875" style="1248" customWidth="1"/>
    <col min="1032" max="1032" width="18.5703125" style="1248" customWidth="1"/>
    <col min="1033" max="1033" width="14.42578125" style="1248" customWidth="1"/>
    <col min="1034" max="1034" width="13.7109375" style="1248" customWidth="1"/>
    <col min="1035" max="1035" width="10.140625" style="1248" customWidth="1"/>
    <col min="1036" max="1036" width="4.42578125" style="1248" customWidth="1"/>
    <col min="1037" max="1037" width="24" style="1248" customWidth="1"/>
    <col min="1038" max="1038" width="13.140625" style="1248" customWidth="1"/>
    <col min="1039" max="1039" width="13" style="1248" customWidth="1"/>
    <col min="1040" max="1040" width="10.42578125" style="1248" customWidth="1"/>
    <col min="1041" max="1276" width="9.140625" style="1248"/>
    <col min="1277" max="1277" width="5" style="1248" customWidth="1"/>
    <col min="1278" max="1278" width="17.7109375" style="1248" customWidth="1"/>
    <col min="1279" max="1279" width="13.85546875" style="1248" customWidth="1"/>
    <col min="1280" max="1280" width="13.140625" style="1248" customWidth="1"/>
    <col min="1281" max="1281" width="12.28515625" style="1248" customWidth="1"/>
    <col min="1282" max="1282" width="3" style="1248" customWidth="1"/>
    <col min="1283" max="1283" width="20.28515625" style="1248" customWidth="1"/>
    <col min="1284" max="1284" width="12.5703125" style="1248" customWidth="1"/>
    <col min="1285" max="1285" width="11.7109375" style="1248" customWidth="1"/>
    <col min="1286" max="1286" width="9.140625" style="1248"/>
    <col min="1287" max="1287" width="2.85546875" style="1248" customWidth="1"/>
    <col min="1288" max="1288" width="18.5703125" style="1248" customWidth="1"/>
    <col min="1289" max="1289" width="14.42578125" style="1248" customWidth="1"/>
    <col min="1290" max="1290" width="13.7109375" style="1248" customWidth="1"/>
    <col min="1291" max="1291" width="10.140625" style="1248" customWidth="1"/>
    <col min="1292" max="1292" width="4.42578125" style="1248" customWidth="1"/>
    <col min="1293" max="1293" width="24" style="1248" customWidth="1"/>
    <col min="1294" max="1294" width="13.140625" style="1248" customWidth="1"/>
    <col min="1295" max="1295" width="13" style="1248" customWidth="1"/>
    <col min="1296" max="1296" width="10.42578125" style="1248" customWidth="1"/>
    <col min="1297" max="1532" width="9.140625" style="1248"/>
    <col min="1533" max="1533" width="5" style="1248" customWidth="1"/>
    <col min="1534" max="1534" width="17.7109375" style="1248" customWidth="1"/>
    <col min="1535" max="1535" width="13.85546875" style="1248" customWidth="1"/>
    <col min="1536" max="1536" width="13.140625" style="1248" customWidth="1"/>
    <col min="1537" max="1537" width="12.28515625" style="1248" customWidth="1"/>
    <col min="1538" max="1538" width="3" style="1248" customWidth="1"/>
    <col min="1539" max="1539" width="20.28515625" style="1248" customWidth="1"/>
    <col min="1540" max="1540" width="12.5703125" style="1248" customWidth="1"/>
    <col min="1541" max="1541" width="11.7109375" style="1248" customWidth="1"/>
    <col min="1542" max="1542" width="9.140625" style="1248"/>
    <col min="1543" max="1543" width="2.85546875" style="1248" customWidth="1"/>
    <col min="1544" max="1544" width="18.5703125" style="1248" customWidth="1"/>
    <col min="1545" max="1545" width="14.42578125" style="1248" customWidth="1"/>
    <col min="1546" max="1546" width="13.7109375" style="1248" customWidth="1"/>
    <col min="1547" max="1547" width="10.140625" style="1248" customWidth="1"/>
    <col min="1548" max="1548" width="4.42578125" style="1248" customWidth="1"/>
    <col min="1549" max="1549" width="24" style="1248" customWidth="1"/>
    <col min="1550" max="1550" width="13.140625" style="1248" customWidth="1"/>
    <col min="1551" max="1551" width="13" style="1248" customWidth="1"/>
    <col min="1552" max="1552" width="10.42578125" style="1248" customWidth="1"/>
    <col min="1553" max="1788" width="9.140625" style="1248"/>
    <col min="1789" max="1789" width="5" style="1248" customWidth="1"/>
    <col min="1790" max="1790" width="17.7109375" style="1248" customWidth="1"/>
    <col min="1791" max="1791" width="13.85546875" style="1248" customWidth="1"/>
    <col min="1792" max="1792" width="13.140625" style="1248" customWidth="1"/>
    <col min="1793" max="1793" width="12.28515625" style="1248" customWidth="1"/>
    <col min="1794" max="1794" width="3" style="1248" customWidth="1"/>
    <col min="1795" max="1795" width="20.28515625" style="1248" customWidth="1"/>
    <col min="1796" max="1796" width="12.5703125" style="1248" customWidth="1"/>
    <col min="1797" max="1797" width="11.7109375" style="1248" customWidth="1"/>
    <col min="1798" max="1798" width="9.140625" style="1248"/>
    <col min="1799" max="1799" width="2.85546875" style="1248" customWidth="1"/>
    <col min="1800" max="1800" width="18.5703125" style="1248" customWidth="1"/>
    <col min="1801" max="1801" width="14.42578125" style="1248" customWidth="1"/>
    <col min="1802" max="1802" width="13.7109375" style="1248" customWidth="1"/>
    <col min="1803" max="1803" width="10.140625" style="1248" customWidth="1"/>
    <col min="1804" max="1804" width="4.42578125" style="1248" customWidth="1"/>
    <col min="1805" max="1805" width="24" style="1248" customWidth="1"/>
    <col min="1806" max="1806" width="13.140625" style="1248" customWidth="1"/>
    <col min="1807" max="1807" width="13" style="1248" customWidth="1"/>
    <col min="1808" max="1808" width="10.42578125" style="1248" customWidth="1"/>
    <col min="1809" max="2044" width="9.140625" style="1248"/>
    <col min="2045" max="2045" width="5" style="1248" customWidth="1"/>
    <col min="2046" max="2046" width="17.7109375" style="1248" customWidth="1"/>
    <col min="2047" max="2047" width="13.85546875" style="1248" customWidth="1"/>
    <col min="2048" max="2048" width="13.140625" style="1248" customWidth="1"/>
    <col min="2049" max="2049" width="12.28515625" style="1248" customWidth="1"/>
    <col min="2050" max="2050" width="3" style="1248" customWidth="1"/>
    <col min="2051" max="2051" width="20.28515625" style="1248" customWidth="1"/>
    <col min="2052" max="2052" width="12.5703125" style="1248" customWidth="1"/>
    <col min="2053" max="2053" width="11.7109375" style="1248" customWidth="1"/>
    <col min="2054" max="2054" width="9.140625" style="1248"/>
    <col min="2055" max="2055" width="2.85546875" style="1248" customWidth="1"/>
    <col min="2056" max="2056" width="18.5703125" style="1248" customWidth="1"/>
    <col min="2057" max="2057" width="14.42578125" style="1248" customWidth="1"/>
    <col min="2058" max="2058" width="13.7109375" style="1248" customWidth="1"/>
    <col min="2059" max="2059" width="10.140625" style="1248" customWidth="1"/>
    <col min="2060" max="2060" width="4.42578125" style="1248" customWidth="1"/>
    <col min="2061" max="2061" width="24" style="1248" customWidth="1"/>
    <col min="2062" max="2062" width="13.140625" style="1248" customWidth="1"/>
    <col min="2063" max="2063" width="13" style="1248" customWidth="1"/>
    <col min="2064" max="2064" width="10.42578125" style="1248" customWidth="1"/>
    <col min="2065" max="2300" width="9.140625" style="1248"/>
    <col min="2301" max="2301" width="5" style="1248" customWidth="1"/>
    <col min="2302" max="2302" width="17.7109375" style="1248" customWidth="1"/>
    <col min="2303" max="2303" width="13.85546875" style="1248" customWidth="1"/>
    <col min="2304" max="2304" width="13.140625" style="1248" customWidth="1"/>
    <col min="2305" max="2305" width="12.28515625" style="1248" customWidth="1"/>
    <col min="2306" max="2306" width="3" style="1248" customWidth="1"/>
    <col min="2307" max="2307" width="20.28515625" style="1248" customWidth="1"/>
    <col min="2308" max="2308" width="12.5703125" style="1248" customWidth="1"/>
    <col min="2309" max="2309" width="11.7109375" style="1248" customWidth="1"/>
    <col min="2310" max="2310" width="9.140625" style="1248"/>
    <col min="2311" max="2311" width="2.85546875" style="1248" customWidth="1"/>
    <col min="2312" max="2312" width="18.5703125" style="1248" customWidth="1"/>
    <col min="2313" max="2313" width="14.42578125" style="1248" customWidth="1"/>
    <col min="2314" max="2314" width="13.7109375" style="1248" customWidth="1"/>
    <col min="2315" max="2315" width="10.140625" style="1248" customWidth="1"/>
    <col min="2316" max="2316" width="4.42578125" style="1248" customWidth="1"/>
    <col min="2317" max="2317" width="24" style="1248" customWidth="1"/>
    <col min="2318" max="2318" width="13.140625" style="1248" customWidth="1"/>
    <col min="2319" max="2319" width="13" style="1248" customWidth="1"/>
    <col min="2320" max="2320" width="10.42578125" style="1248" customWidth="1"/>
    <col min="2321" max="2556" width="9.140625" style="1248"/>
    <col min="2557" max="2557" width="5" style="1248" customWidth="1"/>
    <col min="2558" max="2558" width="17.7109375" style="1248" customWidth="1"/>
    <col min="2559" max="2559" width="13.85546875" style="1248" customWidth="1"/>
    <col min="2560" max="2560" width="13.140625" style="1248" customWidth="1"/>
    <col min="2561" max="2561" width="12.28515625" style="1248" customWidth="1"/>
    <col min="2562" max="2562" width="3" style="1248" customWidth="1"/>
    <col min="2563" max="2563" width="20.28515625" style="1248" customWidth="1"/>
    <col min="2564" max="2564" width="12.5703125" style="1248" customWidth="1"/>
    <col min="2565" max="2565" width="11.7109375" style="1248" customWidth="1"/>
    <col min="2566" max="2566" width="9.140625" style="1248"/>
    <col min="2567" max="2567" width="2.85546875" style="1248" customWidth="1"/>
    <col min="2568" max="2568" width="18.5703125" style="1248" customWidth="1"/>
    <col min="2569" max="2569" width="14.42578125" style="1248" customWidth="1"/>
    <col min="2570" max="2570" width="13.7109375" style="1248" customWidth="1"/>
    <col min="2571" max="2571" width="10.140625" style="1248" customWidth="1"/>
    <col min="2572" max="2572" width="4.42578125" style="1248" customWidth="1"/>
    <col min="2573" max="2573" width="24" style="1248" customWidth="1"/>
    <col min="2574" max="2574" width="13.140625" style="1248" customWidth="1"/>
    <col min="2575" max="2575" width="13" style="1248" customWidth="1"/>
    <col min="2576" max="2576" width="10.42578125" style="1248" customWidth="1"/>
    <col min="2577" max="2812" width="9.140625" style="1248"/>
    <col min="2813" max="2813" width="5" style="1248" customWidth="1"/>
    <col min="2814" max="2814" width="17.7109375" style="1248" customWidth="1"/>
    <col min="2815" max="2815" width="13.85546875" style="1248" customWidth="1"/>
    <col min="2816" max="2816" width="13.140625" style="1248" customWidth="1"/>
    <col min="2817" max="2817" width="12.28515625" style="1248" customWidth="1"/>
    <col min="2818" max="2818" width="3" style="1248" customWidth="1"/>
    <col min="2819" max="2819" width="20.28515625" style="1248" customWidth="1"/>
    <col min="2820" max="2820" width="12.5703125" style="1248" customWidth="1"/>
    <col min="2821" max="2821" width="11.7109375" style="1248" customWidth="1"/>
    <col min="2822" max="2822" width="9.140625" style="1248"/>
    <col min="2823" max="2823" width="2.85546875" style="1248" customWidth="1"/>
    <col min="2824" max="2824" width="18.5703125" style="1248" customWidth="1"/>
    <col min="2825" max="2825" width="14.42578125" style="1248" customWidth="1"/>
    <col min="2826" max="2826" width="13.7109375" style="1248" customWidth="1"/>
    <col min="2827" max="2827" width="10.140625" style="1248" customWidth="1"/>
    <col min="2828" max="2828" width="4.42578125" style="1248" customWidth="1"/>
    <col min="2829" max="2829" width="24" style="1248" customWidth="1"/>
    <col min="2830" max="2830" width="13.140625" style="1248" customWidth="1"/>
    <col min="2831" max="2831" width="13" style="1248" customWidth="1"/>
    <col min="2832" max="2832" width="10.42578125" style="1248" customWidth="1"/>
    <col min="2833" max="3068" width="9.140625" style="1248"/>
    <col min="3069" max="3069" width="5" style="1248" customWidth="1"/>
    <col min="3070" max="3070" width="17.7109375" style="1248" customWidth="1"/>
    <col min="3071" max="3071" width="13.85546875" style="1248" customWidth="1"/>
    <col min="3072" max="3072" width="13.140625" style="1248" customWidth="1"/>
    <col min="3073" max="3073" width="12.28515625" style="1248" customWidth="1"/>
    <col min="3074" max="3074" width="3" style="1248" customWidth="1"/>
    <col min="3075" max="3075" width="20.28515625" style="1248" customWidth="1"/>
    <col min="3076" max="3076" width="12.5703125" style="1248" customWidth="1"/>
    <col min="3077" max="3077" width="11.7109375" style="1248" customWidth="1"/>
    <col min="3078" max="3078" width="9.140625" style="1248"/>
    <col min="3079" max="3079" width="2.85546875" style="1248" customWidth="1"/>
    <col min="3080" max="3080" width="18.5703125" style="1248" customWidth="1"/>
    <col min="3081" max="3081" width="14.42578125" style="1248" customWidth="1"/>
    <col min="3082" max="3082" width="13.7109375" style="1248" customWidth="1"/>
    <col min="3083" max="3083" width="10.140625" style="1248" customWidth="1"/>
    <col min="3084" max="3084" width="4.42578125" style="1248" customWidth="1"/>
    <col min="3085" max="3085" width="24" style="1248" customWidth="1"/>
    <col min="3086" max="3086" width="13.140625" style="1248" customWidth="1"/>
    <col min="3087" max="3087" width="13" style="1248" customWidth="1"/>
    <col min="3088" max="3088" width="10.42578125" style="1248" customWidth="1"/>
    <col min="3089" max="3324" width="9.140625" style="1248"/>
    <col min="3325" max="3325" width="5" style="1248" customWidth="1"/>
    <col min="3326" max="3326" width="17.7109375" style="1248" customWidth="1"/>
    <col min="3327" max="3327" width="13.85546875" style="1248" customWidth="1"/>
    <col min="3328" max="3328" width="13.140625" style="1248" customWidth="1"/>
    <col min="3329" max="3329" width="12.28515625" style="1248" customWidth="1"/>
    <col min="3330" max="3330" width="3" style="1248" customWidth="1"/>
    <col min="3331" max="3331" width="20.28515625" style="1248" customWidth="1"/>
    <col min="3332" max="3332" width="12.5703125" style="1248" customWidth="1"/>
    <col min="3333" max="3333" width="11.7109375" style="1248" customWidth="1"/>
    <col min="3334" max="3334" width="9.140625" style="1248"/>
    <col min="3335" max="3335" width="2.85546875" style="1248" customWidth="1"/>
    <col min="3336" max="3336" width="18.5703125" style="1248" customWidth="1"/>
    <col min="3337" max="3337" width="14.42578125" style="1248" customWidth="1"/>
    <col min="3338" max="3338" width="13.7109375" style="1248" customWidth="1"/>
    <col min="3339" max="3339" width="10.140625" style="1248" customWidth="1"/>
    <col min="3340" max="3340" width="4.42578125" style="1248" customWidth="1"/>
    <col min="3341" max="3341" width="24" style="1248" customWidth="1"/>
    <col min="3342" max="3342" width="13.140625" style="1248" customWidth="1"/>
    <col min="3343" max="3343" width="13" style="1248" customWidth="1"/>
    <col min="3344" max="3344" width="10.42578125" style="1248" customWidth="1"/>
    <col min="3345" max="3580" width="9.140625" style="1248"/>
    <col min="3581" max="3581" width="5" style="1248" customWidth="1"/>
    <col min="3582" max="3582" width="17.7109375" style="1248" customWidth="1"/>
    <col min="3583" max="3583" width="13.85546875" style="1248" customWidth="1"/>
    <col min="3584" max="3584" width="13.140625" style="1248" customWidth="1"/>
    <col min="3585" max="3585" width="12.28515625" style="1248" customWidth="1"/>
    <col min="3586" max="3586" width="3" style="1248" customWidth="1"/>
    <col min="3587" max="3587" width="20.28515625" style="1248" customWidth="1"/>
    <col min="3588" max="3588" width="12.5703125" style="1248" customWidth="1"/>
    <col min="3589" max="3589" width="11.7109375" style="1248" customWidth="1"/>
    <col min="3590" max="3590" width="9.140625" style="1248"/>
    <col min="3591" max="3591" width="2.85546875" style="1248" customWidth="1"/>
    <col min="3592" max="3592" width="18.5703125" style="1248" customWidth="1"/>
    <col min="3593" max="3593" width="14.42578125" style="1248" customWidth="1"/>
    <col min="3594" max="3594" width="13.7109375" style="1248" customWidth="1"/>
    <col min="3595" max="3595" width="10.140625" style="1248" customWidth="1"/>
    <col min="3596" max="3596" width="4.42578125" style="1248" customWidth="1"/>
    <col min="3597" max="3597" width="24" style="1248" customWidth="1"/>
    <col min="3598" max="3598" width="13.140625" style="1248" customWidth="1"/>
    <col min="3599" max="3599" width="13" style="1248" customWidth="1"/>
    <col min="3600" max="3600" width="10.42578125" style="1248" customWidth="1"/>
    <col min="3601" max="3836" width="9.140625" style="1248"/>
    <col min="3837" max="3837" width="5" style="1248" customWidth="1"/>
    <col min="3838" max="3838" width="17.7109375" style="1248" customWidth="1"/>
    <col min="3839" max="3839" width="13.85546875" style="1248" customWidth="1"/>
    <col min="3840" max="3840" width="13.140625" style="1248" customWidth="1"/>
    <col min="3841" max="3841" width="12.28515625" style="1248" customWidth="1"/>
    <col min="3842" max="3842" width="3" style="1248" customWidth="1"/>
    <col min="3843" max="3843" width="20.28515625" style="1248" customWidth="1"/>
    <col min="3844" max="3844" width="12.5703125" style="1248" customWidth="1"/>
    <col min="3845" max="3845" width="11.7109375" style="1248" customWidth="1"/>
    <col min="3846" max="3846" width="9.140625" style="1248"/>
    <col min="3847" max="3847" width="2.85546875" style="1248" customWidth="1"/>
    <col min="3848" max="3848" width="18.5703125" style="1248" customWidth="1"/>
    <col min="3849" max="3849" width="14.42578125" style="1248" customWidth="1"/>
    <col min="3850" max="3850" width="13.7109375" style="1248" customWidth="1"/>
    <col min="3851" max="3851" width="10.140625" style="1248" customWidth="1"/>
    <col min="3852" max="3852" width="4.42578125" style="1248" customWidth="1"/>
    <col min="3853" max="3853" width="24" style="1248" customWidth="1"/>
    <col min="3854" max="3854" width="13.140625" style="1248" customWidth="1"/>
    <col min="3855" max="3855" width="13" style="1248" customWidth="1"/>
    <col min="3856" max="3856" width="10.42578125" style="1248" customWidth="1"/>
    <col min="3857" max="4092" width="9.140625" style="1248"/>
    <col min="4093" max="4093" width="5" style="1248" customWidth="1"/>
    <col min="4094" max="4094" width="17.7109375" style="1248" customWidth="1"/>
    <col min="4095" max="4095" width="13.85546875" style="1248" customWidth="1"/>
    <col min="4096" max="4096" width="13.140625" style="1248" customWidth="1"/>
    <col min="4097" max="4097" width="12.28515625" style="1248" customWidth="1"/>
    <col min="4098" max="4098" width="3" style="1248" customWidth="1"/>
    <col min="4099" max="4099" width="20.28515625" style="1248" customWidth="1"/>
    <col min="4100" max="4100" width="12.5703125" style="1248" customWidth="1"/>
    <col min="4101" max="4101" width="11.7109375" style="1248" customWidth="1"/>
    <col min="4102" max="4102" width="9.140625" style="1248"/>
    <col min="4103" max="4103" width="2.85546875" style="1248" customWidth="1"/>
    <col min="4104" max="4104" width="18.5703125" style="1248" customWidth="1"/>
    <col min="4105" max="4105" width="14.42578125" style="1248" customWidth="1"/>
    <col min="4106" max="4106" width="13.7109375" style="1248" customWidth="1"/>
    <col min="4107" max="4107" width="10.140625" style="1248" customWidth="1"/>
    <col min="4108" max="4108" width="4.42578125" style="1248" customWidth="1"/>
    <col min="4109" max="4109" width="24" style="1248" customWidth="1"/>
    <col min="4110" max="4110" width="13.140625" style="1248" customWidth="1"/>
    <col min="4111" max="4111" width="13" style="1248" customWidth="1"/>
    <col min="4112" max="4112" width="10.42578125" style="1248" customWidth="1"/>
    <col min="4113" max="4348" width="9.140625" style="1248"/>
    <col min="4349" max="4349" width="5" style="1248" customWidth="1"/>
    <col min="4350" max="4350" width="17.7109375" style="1248" customWidth="1"/>
    <col min="4351" max="4351" width="13.85546875" style="1248" customWidth="1"/>
    <col min="4352" max="4352" width="13.140625" style="1248" customWidth="1"/>
    <col min="4353" max="4353" width="12.28515625" style="1248" customWidth="1"/>
    <col min="4354" max="4354" width="3" style="1248" customWidth="1"/>
    <col min="4355" max="4355" width="20.28515625" style="1248" customWidth="1"/>
    <col min="4356" max="4356" width="12.5703125" style="1248" customWidth="1"/>
    <col min="4357" max="4357" width="11.7109375" style="1248" customWidth="1"/>
    <col min="4358" max="4358" width="9.140625" style="1248"/>
    <col min="4359" max="4359" width="2.85546875" style="1248" customWidth="1"/>
    <col min="4360" max="4360" width="18.5703125" style="1248" customWidth="1"/>
    <col min="4361" max="4361" width="14.42578125" style="1248" customWidth="1"/>
    <col min="4362" max="4362" width="13.7109375" style="1248" customWidth="1"/>
    <col min="4363" max="4363" width="10.140625" style="1248" customWidth="1"/>
    <col min="4364" max="4364" width="4.42578125" style="1248" customWidth="1"/>
    <col min="4365" max="4365" width="24" style="1248" customWidth="1"/>
    <col min="4366" max="4366" width="13.140625" style="1248" customWidth="1"/>
    <col min="4367" max="4367" width="13" style="1248" customWidth="1"/>
    <col min="4368" max="4368" width="10.42578125" style="1248" customWidth="1"/>
    <col min="4369" max="4604" width="9.140625" style="1248"/>
    <col min="4605" max="4605" width="5" style="1248" customWidth="1"/>
    <col min="4606" max="4606" width="17.7109375" style="1248" customWidth="1"/>
    <col min="4607" max="4607" width="13.85546875" style="1248" customWidth="1"/>
    <col min="4608" max="4608" width="13.140625" style="1248" customWidth="1"/>
    <col min="4609" max="4609" width="12.28515625" style="1248" customWidth="1"/>
    <col min="4610" max="4610" width="3" style="1248" customWidth="1"/>
    <col min="4611" max="4611" width="20.28515625" style="1248" customWidth="1"/>
    <col min="4612" max="4612" width="12.5703125" style="1248" customWidth="1"/>
    <col min="4613" max="4613" width="11.7109375" style="1248" customWidth="1"/>
    <col min="4614" max="4614" width="9.140625" style="1248"/>
    <col min="4615" max="4615" width="2.85546875" style="1248" customWidth="1"/>
    <col min="4616" max="4616" width="18.5703125" style="1248" customWidth="1"/>
    <col min="4617" max="4617" width="14.42578125" style="1248" customWidth="1"/>
    <col min="4618" max="4618" width="13.7109375" style="1248" customWidth="1"/>
    <col min="4619" max="4619" width="10.140625" style="1248" customWidth="1"/>
    <col min="4620" max="4620" width="4.42578125" style="1248" customWidth="1"/>
    <col min="4621" max="4621" width="24" style="1248" customWidth="1"/>
    <col min="4622" max="4622" width="13.140625" style="1248" customWidth="1"/>
    <col min="4623" max="4623" width="13" style="1248" customWidth="1"/>
    <col min="4624" max="4624" width="10.42578125" style="1248" customWidth="1"/>
    <col min="4625" max="4860" width="9.140625" style="1248"/>
    <col min="4861" max="4861" width="5" style="1248" customWidth="1"/>
    <col min="4862" max="4862" width="17.7109375" style="1248" customWidth="1"/>
    <col min="4863" max="4863" width="13.85546875" style="1248" customWidth="1"/>
    <col min="4864" max="4864" width="13.140625" style="1248" customWidth="1"/>
    <col min="4865" max="4865" width="12.28515625" style="1248" customWidth="1"/>
    <col min="4866" max="4866" width="3" style="1248" customWidth="1"/>
    <col min="4867" max="4867" width="20.28515625" style="1248" customWidth="1"/>
    <col min="4868" max="4868" width="12.5703125" style="1248" customWidth="1"/>
    <col min="4869" max="4869" width="11.7109375" style="1248" customWidth="1"/>
    <col min="4870" max="4870" width="9.140625" style="1248"/>
    <col min="4871" max="4871" width="2.85546875" style="1248" customWidth="1"/>
    <col min="4872" max="4872" width="18.5703125" style="1248" customWidth="1"/>
    <col min="4873" max="4873" width="14.42578125" style="1248" customWidth="1"/>
    <col min="4874" max="4874" width="13.7109375" style="1248" customWidth="1"/>
    <col min="4875" max="4875" width="10.140625" style="1248" customWidth="1"/>
    <col min="4876" max="4876" width="4.42578125" style="1248" customWidth="1"/>
    <col min="4877" max="4877" width="24" style="1248" customWidth="1"/>
    <col min="4878" max="4878" width="13.140625" style="1248" customWidth="1"/>
    <col min="4879" max="4879" width="13" style="1248" customWidth="1"/>
    <col min="4880" max="4880" width="10.42578125" style="1248" customWidth="1"/>
    <col min="4881" max="5116" width="9.140625" style="1248"/>
    <col min="5117" max="5117" width="5" style="1248" customWidth="1"/>
    <col min="5118" max="5118" width="17.7109375" style="1248" customWidth="1"/>
    <col min="5119" max="5119" width="13.85546875" style="1248" customWidth="1"/>
    <col min="5120" max="5120" width="13.140625" style="1248" customWidth="1"/>
    <col min="5121" max="5121" width="12.28515625" style="1248" customWidth="1"/>
    <col min="5122" max="5122" width="3" style="1248" customWidth="1"/>
    <col min="5123" max="5123" width="20.28515625" style="1248" customWidth="1"/>
    <col min="5124" max="5124" width="12.5703125" style="1248" customWidth="1"/>
    <col min="5125" max="5125" width="11.7109375" style="1248" customWidth="1"/>
    <col min="5126" max="5126" width="9.140625" style="1248"/>
    <col min="5127" max="5127" width="2.85546875" style="1248" customWidth="1"/>
    <col min="5128" max="5128" width="18.5703125" style="1248" customWidth="1"/>
    <col min="5129" max="5129" width="14.42578125" style="1248" customWidth="1"/>
    <col min="5130" max="5130" width="13.7109375" style="1248" customWidth="1"/>
    <col min="5131" max="5131" width="10.140625" style="1248" customWidth="1"/>
    <col min="5132" max="5132" width="4.42578125" style="1248" customWidth="1"/>
    <col min="5133" max="5133" width="24" style="1248" customWidth="1"/>
    <col min="5134" max="5134" width="13.140625" style="1248" customWidth="1"/>
    <col min="5135" max="5135" width="13" style="1248" customWidth="1"/>
    <col min="5136" max="5136" width="10.42578125" style="1248" customWidth="1"/>
    <col min="5137" max="5372" width="9.140625" style="1248"/>
    <col min="5373" max="5373" width="5" style="1248" customWidth="1"/>
    <col min="5374" max="5374" width="17.7109375" style="1248" customWidth="1"/>
    <col min="5375" max="5375" width="13.85546875" style="1248" customWidth="1"/>
    <col min="5376" max="5376" width="13.140625" style="1248" customWidth="1"/>
    <col min="5377" max="5377" width="12.28515625" style="1248" customWidth="1"/>
    <col min="5378" max="5378" width="3" style="1248" customWidth="1"/>
    <col min="5379" max="5379" width="20.28515625" style="1248" customWidth="1"/>
    <col min="5380" max="5380" width="12.5703125" style="1248" customWidth="1"/>
    <col min="5381" max="5381" width="11.7109375" style="1248" customWidth="1"/>
    <col min="5382" max="5382" width="9.140625" style="1248"/>
    <col min="5383" max="5383" width="2.85546875" style="1248" customWidth="1"/>
    <col min="5384" max="5384" width="18.5703125" style="1248" customWidth="1"/>
    <col min="5385" max="5385" width="14.42578125" style="1248" customWidth="1"/>
    <col min="5386" max="5386" width="13.7109375" style="1248" customWidth="1"/>
    <col min="5387" max="5387" width="10.140625" style="1248" customWidth="1"/>
    <col min="5388" max="5388" width="4.42578125" style="1248" customWidth="1"/>
    <col min="5389" max="5389" width="24" style="1248" customWidth="1"/>
    <col min="5390" max="5390" width="13.140625" style="1248" customWidth="1"/>
    <col min="5391" max="5391" width="13" style="1248" customWidth="1"/>
    <col min="5392" max="5392" width="10.42578125" style="1248" customWidth="1"/>
    <col min="5393" max="5628" width="9.140625" style="1248"/>
    <col min="5629" max="5629" width="5" style="1248" customWidth="1"/>
    <col min="5630" max="5630" width="17.7109375" style="1248" customWidth="1"/>
    <col min="5631" max="5631" width="13.85546875" style="1248" customWidth="1"/>
    <col min="5632" max="5632" width="13.140625" style="1248" customWidth="1"/>
    <col min="5633" max="5633" width="12.28515625" style="1248" customWidth="1"/>
    <col min="5634" max="5634" width="3" style="1248" customWidth="1"/>
    <col min="5635" max="5635" width="20.28515625" style="1248" customWidth="1"/>
    <col min="5636" max="5636" width="12.5703125" style="1248" customWidth="1"/>
    <col min="5637" max="5637" width="11.7109375" style="1248" customWidth="1"/>
    <col min="5638" max="5638" width="9.140625" style="1248"/>
    <col min="5639" max="5639" width="2.85546875" style="1248" customWidth="1"/>
    <col min="5640" max="5640" width="18.5703125" style="1248" customWidth="1"/>
    <col min="5641" max="5641" width="14.42578125" style="1248" customWidth="1"/>
    <col min="5642" max="5642" width="13.7109375" style="1248" customWidth="1"/>
    <col min="5643" max="5643" width="10.140625" style="1248" customWidth="1"/>
    <col min="5644" max="5644" width="4.42578125" style="1248" customWidth="1"/>
    <col min="5645" max="5645" width="24" style="1248" customWidth="1"/>
    <col min="5646" max="5646" width="13.140625" style="1248" customWidth="1"/>
    <col min="5647" max="5647" width="13" style="1248" customWidth="1"/>
    <col min="5648" max="5648" width="10.42578125" style="1248" customWidth="1"/>
    <col min="5649" max="5884" width="9.140625" style="1248"/>
    <col min="5885" max="5885" width="5" style="1248" customWidth="1"/>
    <col min="5886" max="5886" width="17.7109375" style="1248" customWidth="1"/>
    <col min="5887" max="5887" width="13.85546875" style="1248" customWidth="1"/>
    <col min="5888" max="5888" width="13.140625" style="1248" customWidth="1"/>
    <col min="5889" max="5889" width="12.28515625" style="1248" customWidth="1"/>
    <col min="5890" max="5890" width="3" style="1248" customWidth="1"/>
    <col min="5891" max="5891" width="20.28515625" style="1248" customWidth="1"/>
    <col min="5892" max="5892" width="12.5703125" style="1248" customWidth="1"/>
    <col min="5893" max="5893" width="11.7109375" style="1248" customWidth="1"/>
    <col min="5894" max="5894" width="9.140625" style="1248"/>
    <col min="5895" max="5895" width="2.85546875" style="1248" customWidth="1"/>
    <col min="5896" max="5896" width="18.5703125" style="1248" customWidth="1"/>
    <col min="5897" max="5897" width="14.42578125" style="1248" customWidth="1"/>
    <col min="5898" max="5898" width="13.7109375" style="1248" customWidth="1"/>
    <col min="5899" max="5899" width="10.140625" style="1248" customWidth="1"/>
    <col min="5900" max="5900" width="4.42578125" style="1248" customWidth="1"/>
    <col min="5901" max="5901" width="24" style="1248" customWidth="1"/>
    <col min="5902" max="5902" width="13.140625" style="1248" customWidth="1"/>
    <col min="5903" max="5903" width="13" style="1248" customWidth="1"/>
    <col min="5904" max="5904" width="10.42578125" style="1248" customWidth="1"/>
    <col min="5905" max="6140" width="9.140625" style="1248"/>
    <col min="6141" max="6141" width="5" style="1248" customWidth="1"/>
    <col min="6142" max="6142" width="17.7109375" style="1248" customWidth="1"/>
    <col min="6143" max="6143" width="13.85546875" style="1248" customWidth="1"/>
    <col min="6144" max="6144" width="13.140625" style="1248" customWidth="1"/>
    <col min="6145" max="6145" width="12.28515625" style="1248" customWidth="1"/>
    <col min="6146" max="6146" width="3" style="1248" customWidth="1"/>
    <col min="6147" max="6147" width="20.28515625" style="1248" customWidth="1"/>
    <col min="6148" max="6148" width="12.5703125" style="1248" customWidth="1"/>
    <col min="6149" max="6149" width="11.7109375" style="1248" customWidth="1"/>
    <col min="6150" max="6150" width="9.140625" style="1248"/>
    <col min="6151" max="6151" width="2.85546875" style="1248" customWidth="1"/>
    <col min="6152" max="6152" width="18.5703125" style="1248" customWidth="1"/>
    <col min="6153" max="6153" width="14.42578125" style="1248" customWidth="1"/>
    <col min="6154" max="6154" width="13.7109375" style="1248" customWidth="1"/>
    <col min="6155" max="6155" width="10.140625" style="1248" customWidth="1"/>
    <col min="6156" max="6156" width="4.42578125" style="1248" customWidth="1"/>
    <col min="6157" max="6157" width="24" style="1248" customWidth="1"/>
    <col min="6158" max="6158" width="13.140625" style="1248" customWidth="1"/>
    <col min="6159" max="6159" width="13" style="1248" customWidth="1"/>
    <col min="6160" max="6160" width="10.42578125" style="1248" customWidth="1"/>
    <col min="6161" max="6396" width="9.140625" style="1248"/>
    <col min="6397" max="6397" width="5" style="1248" customWidth="1"/>
    <col min="6398" max="6398" width="17.7109375" style="1248" customWidth="1"/>
    <col min="6399" max="6399" width="13.85546875" style="1248" customWidth="1"/>
    <col min="6400" max="6400" width="13.140625" style="1248" customWidth="1"/>
    <col min="6401" max="6401" width="12.28515625" style="1248" customWidth="1"/>
    <col min="6402" max="6402" width="3" style="1248" customWidth="1"/>
    <col min="6403" max="6403" width="20.28515625" style="1248" customWidth="1"/>
    <col min="6404" max="6404" width="12.5703125" style="1248" customWidth="1"/>
    <col min="6405" max="6405" width="11.7109375" style="1248" customWidth="1"/>
    <col min="6406" max="6406" width="9.140625" style="1248"/>
    <col min="6407" max="6407" width="2.85546875" style="1248" customWidth="1"/>
    <col min="6408" max="6408" width="18.5703125" style="1248" customWidth="1"/>
    <col min="6409" max="6409" width="14.42578125" style="1248" customWidth="1"/>
    <col min="6410" max="6410" width="13.7109375" style="1248" customWidth="1"/>
    <col min="6411" max="6411" width="10.140625" style="1248" customWidth="1"/>
    <col min="6412" max="6412" width="4.42578125" style="1248" customWidth="1"/>
    <col min="6413" max="6413" width="24" style="1248" customWidth="1"/>
    <col min="6414" max="6414" width="13.140625" style="1248" customWidth="1"/>
    <col min="6415" max="6415" width="13" style="1248" customWidth="1"/>
    <col min="6416" max="6416" width="10.42578125" style="1248" customWidth="1"/>
    <col min="6417" max="6652" width="9.140625" style="1248"/>
    <col min="6653" max="6653" width="5" style="1248" customWidth="1"/>
    <col min="6654" max="6654" width="17.7109375" style="1248" customWidth="1"/>
    <col min="6655" max="6655" width="13.85546875" style="1248" customWidth="1"/>
    <col min="6656" max="6656" width="13.140625" style="1248" customWidth="1"/>
    <col min="6657" max="6657" width="12.28515625" style="1248" customWidth="1"/>
    <col min="6658" max="6658" width="3" style="1248" customWidth="1"/>
    <col min="6659" max="6659" width="20.28515625" style="1248" customWidth="1"/>
    <col min="6660" max="6660" width="12.5703125" style="1248" customWidth="1"/>
    <col min="6661" max="6661" width="11.7109375" style="1248" customWidth="1"/>
    <col min="6662" max="6662" width="9.140625" style="1248"/>
    <col min="6663" max="6663" width="2.85546875" style="1248" customWidth="1"/>
    <col min="6664" max="6664" width="18.5703125" style="1248" customWidth="1"/>
    <col min="6665" max="6665" width="14.42578125" style="1248" customWidth="1"/>
    <col min="6666" max="6666" width="13.7109375" style="1248" customWidth="1"/>
    <col min="6667" max="6667" width="10.140625" style="1248" customWidth="1"/>
    <col min="6668" max="6668" width="4.42578125" style="1248" customWidth="1"/>
    <col min="6669" max="6669" width="24" style="1248" customWidth="1"/>
    <col min="6670" max="6670" width="13.140625" style="1248" customWidth="1"/>
    <col min="6671" max="6671" width="13" style="1248" customWidth="1"/>
    <col min="6672" max="6672" width="10.42578125" style="1248" customWidth="1"/>
    <col min="6673" max="6908" width="9.140625" style="1248"/>
    <col min="6909" max="6909" width="5" style="1248" customWidth="1"/>
    <col min="6910" max="6910" width="17.7109375" style="1248" customWidth="1"/>
    <col min="6911" max="6911" width="13.85546875" style="1248" customWidth="1"/>
    <col min="6912" max="6912" width="13.140625" style="1248" customWidth="1"/>
    <col min="6913" max="6913" width="12.28515625" style="1248" customWidth="1"/>
    <col min="6914" max="6914" width="3" style="1248" customWidth="1"/>
    <col min="6915" max="6915" width="20.28515625" style="1248" customWidth="1"/>
    <col min="6916" max="6916" width="12.5703125" style="1248" customWidth="1"/>
    <col min="6917" max="6917" width="11.7109375" style="1248" customWidth="1"/>
    <col min="6918" max="6918" width="9.140625" style="1248"/>
    <col min="6919" max="6919" width="2.85546875" style="1248" customWidth="1"/>
    <col min="6920" max="6920" width="18.5703125" style="1248" customWidth="1"/>
    <col min="6921" max="6921" width="14.42578125" style="1248" customWidth="1"/>
    <col min="6922" max="6922" width="13.7109375" style="1248" customWidth="1"/>
    <col min="6923" max="6923" width="10.140625" style="1248" customWidth="1"/>
    <col min="6924" max="6924" width="4.42578125" style="1248" customWidth="1"/>
    <col min="6925" max="6925" width="24" style="1248" customWidth="1"/>
    <col min="6926" max="6926" width="13.140625" style="1248" customWidth="1"/>
    <col min="6927" max="6927" width="13" style="1248" customWidth="1"/>
    <col min="6928" max="6928" width="10.42578125" style="1248" customWidth="1"/>
    <col min="6929" max="7164" width="9.140625" style="1248"/>
    <col min="7165" max="7165" width="5" style="1248" customWidth="1"/>
    <col min="7166" max="7166" width="17.7109375" style="1248" customWidth="1"/>
    <col min="7167" max="7167" width="13.85546875" style="1248" customWidth="1"/>
    <col min="7168" max="7168" width="13.140625" style="1248" customWidth="1"/>
    <col min="7169" max="7169" width="12.28515625" style="1248" customWidth="1"/>
    <col min="7170" max="7170" width="3" style="1248" customWidth="1"/>
    <col min="7171" max="7171" width="20.28515625" style="1248" customWidth="1"/>
    <col min="7172" max="7172" width="12.5703125" style="1248" customWidth="1"/>
    <col min="7173" max="7173" width="11.7109375" style="1248" customWidth="1"/>
    <col min="7174" max="7174" width="9.140625" style="1248"/>
    <col min="7175" max="7175" width="2.85546875" style="1248" customWidth="1"/>
    <col min="7176" max="7176" width="18.5703125" style="1248" customWidth="1"/>
    <col min="7177" max="7177" width="14.42578125" style="1248" customWidth="1"/>
    <col min="7178" max="7178" width="13.7109375" style="1248" customWidth="1"/>
    <col min="7179" max="7179" width="10.140625" style="1248" customWidth="1"/>
    <col min="7180" max="7180" width="4.42578125" style="1248" customWidth="1"/>
    <col min="7181" max="7181" width="24" style="1248" customWidth="1"/>
    <col min="7182" max="7182" width="13.140625" style="1248" customWidth="1"/>
    <col min="7183" max="7183" width="13" style="1248" customWidth="1"/>
    <col min="7184" max="7184" width="10.42578125" style="1248" customWidth="1"/>
    <col min="7185" max="7420" width="9.140625" style="1248"/>
    <col min="7421" max="7421" width="5" style="1248" customWidth="1"/>
    <col min="7422" max="7422" width="17.7109375" style="1248" customWidth="1"/>
    <col min="7423" max="7423" width="13.85546875" style="1248" customWidth="1"/>
    <col min="7424" max="7424" width="13.140625" style="1248" customWidth="1"/>
    <col min="7425" max="7425" width="12.28515625" style="1248" customWidth="1"/>
    <col min="7426" max="7426" width="3" style="1248" customWidth="1"/>
    <col min="7427" max="7427" width="20.28515625" style="1248" customWidth="1"/>
    <col min="7428" max="7428" width="12.5703125" style="1248" customWidth="1"/>
    <col min="7429" max="7429" width="11.7109375" style="1248" customWidth="1"/>
    <col min="7430" max="7430" width="9.140625" style="1248"/>
    <col min="7431" max="7431" width="2.85546875" style="1248" customWidth="1"/>
    <col min="7432" max="7432" width="18.5703125" style="1248" customWidth="1"/>
    <col min="7433" max="7433" width="14.42578125" style="1248" customWidth="1"/>
    <col min="7434" max="7434" width="13.7109375" style="1248" customWidth="1"/>
    <col min="7435" max="7435" width="10.140625" style="1248" customWidth="1"/>
    <col min="7436" max="7436" width="4.42578125" style="1248" customWidth="1"/>
    <col min="7437" max="7437" width="24" style="1248" customWidth="1"/>
    <col min="7438" max="7438" width="13.140625" style="1248" customWidth="1"/>
    <col min="7439" max="7439" width="13" style="1248" customWidth="1"/>
    <col min="7440" max="7440" width="10.42578125" style="1248" customWidth="1"/>
    <col min="7441" max="7676" width="9.140625" style="1248"/>
    <col min="7677" max="7677" width="5" style="1248" customWidth="1"/>
    <col min="7678" max="7678" width="17.7109375" style="1248" customWidth="1"/>
    <col min="7679" max="7679" width="13.85546875" style="1248" customWidth="1"/>
    <col min="7680" max="7680" width="13.140625" style="1248" customWidth="1"/>
    <col min="7681" max="7681" width="12.28515625" style="1248" customWidth="1"/>
    <col min="7682" max="7682" width="3" style="1248" customWidth="1"/>
    <col min="7683" max="7683" width="20.28515625" style="1248" customWidth="1"/>
    <col min="7684" max="7684" width="12.5703125" style="1248" customWidth="1"/>
    <col min="7685" max="7685" width="11.7109375" style="1248" customWidth="1"/>
    <col min="7686" max="7686" width="9.140625" style="1248"/>
    <col min="7687" max="7687" width="2.85546875" style="1248" customWidth="1"/>
    <col min="7688" max="7688" width="18.5703125" style="1248" customWidth="1"/>
    <col min="7689" max="7689" width="14.42578125" style="1248" customWidth="1"/>
    <col min="7690" max="7690" width="13.7109375" style="1248" customWidth="1"/>
    <col min="7691" max="7691" width="10.140625" style="1248" customWidth="1"/>
    <col min="7692" max="7692" width="4.42578125" style="1248" customWidth="1"/>
    <col min="7693" max="7693" width="24" style="1248" customWidth="1"/>
    <col min="7694" max="7694" width="13.140625" style="1248" customWidth="1"/>
    <col min="7695" max="7695" width="13" style="1248" customWidth="1"/>
    <col min="7696" max="7696" width="10.42578125" style="1248" customWidth="1"/>
    <col min="7697" max="7932" width="9.140625" style="1248"/>
    <col min="7933" max="7933" width="5" style="1248" customWidth="1"/>
    <col min="7934" max="7934" width="17.7109375" style="1248" customWidth="1"/>
    <col min="7935" max="7935" width="13.85546875" style="1248" customWidth="1"/>
    <col min="7936" max="7936" width="13.140625" style="1248" customWidth="1"/>
    <col min="7937" max="7937" width="12.28515625" style="1248" customWidth="1"/>
    <col min="7938" max="7938" width="3" style="1248" customWidth="1"/>
    <col min="7939" max="7939" width="20.28515625" style="1248" customWidth="1"/>
    <col min="7940" max="7940" width="12.5703125" style="1248" customWidth="1"/>
    <col min="7941" max="7941" width="11.7109375" style="1248" customWidth="1"/>
    <col min="7942" max="7942" width="9.140625" style="1248"/>
    <col min="7943" max="7943" width="2.85546875" style="1248" customWidth="1"/>
    <col min="7944" max="7944" width="18.5703125" style="1248" customWidth="1"/>
    <col min="7945" max="7945" width="14.42578125" style="1248" customWidth="1"/>
    <col min="7946" max="7946" width="13.7109375" style="1248" customWidth="1"/>
    <col min="7947" max="7947" width="10.140625" style="1248" customWidth="1"/>
    <col min="7948" max="7948" width="4.42578125" style="1248" customWidth="1"/>
    <col min="7949" max="7949" width="24" style="1248" customWidth="1"/>
    <col min="7950" max="7950" width="13.140625" style="1248" customWidth="1"/>
    <col min="7951" max="7951" width="13" style="1248" customWidth="1"/>
    <col min="7952" max="7952" width="10.42578125" style="1248" customWidth="1"/>
    <col min="7953" max="8188" width="9.140625" style="1248"/>
    <col min="8189" max="8189" width="5" style="1248" customWidth="1"/>
    <col min="8190" max="8190" width="17.7109375" style="1248" customWidth="1"/>
    <col min="8191" max="8191" width="13.85546875" style="1248" customWidth="1"/>
    <col min="8192" max="8192" width="13.140625" style="1248" customWidth="1"/>
    <col min="8193" max="8193" width="12.28515625" style="1248" customWidth="1"/>
    <col min="8194" max="8194" width="3" style="1248" customWidth="1"/>
    <col min="8195" max="8195" width="20.28515625" style="1248" customWidth="1"/>
    <col min="8196" max="8196" width="12.5703125" style="1248" customWidth="1"/>
    <col min="8197" max="8197" width="11.7109375" style="1248" customWidth="1"/>
    <col min="8198" max="8198" width="9.140625" style="1248"/>
    <col min="8199" max="8199" width="2.85546875" style="1248" customWidth="1"/>
    <col min="8200" max="8200" width="18.5703125" style="1248" customWidth="1"/>
    <col min="8201" max="8201" width="14.42578125" style="1248" customWidth="1"/>
    <col min="8202" max="8202" width="13.7109375" style="1248" customWidth="1"/>
    <col min="8203" max="8203" width="10.140625" style="1248" customWidth="1"/>
    <col min="8204" max="8204" width="4.42578125" style="1248" customWidth="1"/>
    <col min="8205" max="8205" width="24" style="1248" customWidth="1"/>
    <col min="8206" max="8206" width="13.140625" style="1248" customWidth="1"/>
    <col min="8207" max="8207" width="13" style="1248" customWidth="1"/>
    <col min="8208" max="8208" width="10.42578125" style="1248" customWidth="1"/>
    <col min="8209" max="8444" width="9.140625" style="1248"/>
    <col min="8445" max="8445" width="5" style="1248" customWidth="1"/>
    <col min="8446" max="8446" width="17.7109375" style="1248" customWidth="1"/>
    <col min="8447" max="8447" width="13.85546875" style="1248" customWidth="1"/>
    <col min="8448" max="8448" width="13.140625" style="1248" customWidth="1"/>
    <col min="8449" max="8449" width="12.28515625" style="1248" customWidth="1"/>
    <col min="8450" max="8450" width="3" style="1248" customWidth="1"/>
    <col min="8451" max="8451" width="20.28515625" style="1248" customWidth="1"/>
    <col min="8452" max="8452" width="12.5703125" style="1248" customWidth="1"/>
    <col min="8453" max="8453" width="11.7109375" style="1248" customWidth="1"/>
    <col min="8454" max="8454" width="9.140625" style="1248"/>
    <col min="8455" max="8455" width="2.85546875" style="1248" customWidth="1"/>
    <col min="8456" max="8456" width="18.5703125" style="1248" customWidth="1"/>
    <col min="8457" max="8457" width="14.42578125" style="1248" customWidth="1"/>
    <col min="8458" max="8458" width="13.7109375" style="1248" customWidth="1"/>
    <col min="8459" max="8459" width="10.140625" style="1248" customWidth="1"/>
    <col min="8460" max="8460" width="4.42578125" style="1248" customWidth="1"/>
    <col min="8461" max="8461" width="24" style="1248" customWidth="1"/>
    <col min="8462" max="8462" width="13.140625" style="1248" customWidth="1"/>
    <col min="8463" max="8463" width="13" style="1248" customWidth="1"/>
    <col min="8464" max="8464" width="10.42578125" style="1248" customWidth="1"/>
    <col min="8465" max="8700" width="9.140625" style="1248"/>
    <col min="8701" max="8701" width="5" style="1248" customWidth="1"/>
    <col min="8702" max="8702" width="17.7109375" style="1248" customWidth="1"/>
    <col min="8703" max="8703" width="13.85546875" style="1248" customWidth="1"/>
    <col min="8704" max="8704" width="13.140625" style="1248" customWidth="1"/>
    <col min="8705" max="8705" width="12.28515625" style="1248" customWidth="1"/>
    <col min="8706" max="8706" width="3" style="1248" customWidth="1"/>
    <col min="8707" max="8707" width="20.28515625" style="1248" customWidth="1"/>
    <col min="8708" max="8708" width="12.5703125" style="1248" customWidth="1"/>
    <col min="8709" max="8709" width="11.7109375" style="1248" customWidth="1"/>
    <col min="8710" max="8710" width="9.140625" style="1248"/>
    <col min="8711" max="8711" width="2.85546875" style="1248" customWidth="1"/>
    <col min="8712" max="8712" width="18.5703125" style="1248" customWidth="1"/>
    <col min="8713" max="8713" width="14.42578125" style="1248" customWidth="1"/>
    <col min="8714" max="8714" width="13.7109375" style="1248" customWidth="1"/>
    <col min="8715" max="8715" width="10.140625" style="1248" customWidth="1"/>
    <col min="8716" max="8716" width="4.42578125" style="1248" customWidth="1"/>
    <col min="8717" max="8717" width="24" style="1248" customWidth="1"/>
    <col min="8718" max="8718" width="13.140625" style="1248" customWidth="1"/>
    <col min="8719" max="8719" width="13" style="1248" customWidth="1"/>
    <col min="8720" max="8720" width="10.42578125" style="1248" customWidth="1"/>
    <col min="8721" max="8956" width="9.140625" style="1248"/>
    <col min="8957" max="8957" width="5" style="1248" customWidth="1"/>
    <col min="8958" max="8958" width="17.7109375" style="1248" customWidth="1"/>
    <col min="8959" max="8959" width="13.85546875" style="1248" customWidth="1"/>
    <col min="8960" max="8960" width="13.140625" style="1248" customWidth="1"/>
    <col min="8961" max="8961" width="12.28515625" style="1248" customWidth="1"/>
    <col min="8962" max="8962" width="3" style="1248" customWidth="1"/>
    <col min="8963" max="8963" width="20.28515625" style="1248" customWidth="1"/>
    <col min="8964" max="8964" width="12.5703125" style="1248" customWidth="1"/>
    <col min="8965" max="8965" width="11.7109375" style="1248" customWidth="1"/>
    <col min="8966" max="8966" width="9.140625" style="1248"/>
    <col min="8967" max="8967" width="2.85546875" style="1248" customWidth="1"/>
    <col min="8968" max="8968" width="18.5703125" style="1248" customWidth="1"/>
    <col min="8969" max="8969" width="14.42578125" style="1248" customWidth="1"/>
    <col min="8970" max="8970" width="13.7109375" style="1248" customWidth="1"/>
    <col min="8971" max="8971" width="10.140625" style="1248" customWidth="1"/>
    <col min="8972" max="8972" width="4.42578125" style="1248" customWidth="1"/>
    <col min="8973" max="8973" width="24" style="1248" customWidth="1"/>
    <col min="8974" max="8974" width="13.140625" style="1248" customWidth="1"/>
    <col min="8975" max="8975" width="13" style="1248" customWidth="1"/>
    <col min="8976" max="8976" width="10.42578125" style="1248" customWidth="1"/>
    <col min="8977" max="9212" width="9.140625" style="1248"/>
    <col min="9213" max="9213" width="5" style="1248" customWidth="1"/>
    <col min="9214" max="9214" width="17.7109375" style="1248" customWidth="1"/>
    <col min="9215" max="9215" width="13.85546875" style="1248" customWidth="1"/>
    <col min="9216" max="9216" width="13.140625" style="1248" customWidth="1"/>
    <col min="9217" max="9217" width="12.28515625" style="1248" customWidth="1"/>
    <col min="9218" max="9218" width="3" style="1248" customWidth="1"/>
    <col min="9219" max="9219" width="20.28515625" style="1248" customWidth="1"/>
    <col min="9220" max="9220" width="12.5703125" style="1248" customWidth="1"/>
    <col min="9221" max="9221" width="11.7109375" style="1248" customWidth="1"/>
    <col min="9222" max="9222" width="9.140625" style="1248"/>
    <col min="9223" max="9223" width="2.85546875" style="1248" customWidth="1"/>
    <col min="9224" max="9224" width="18.5703125" style="1248" customWidth="1"/>
    <col min="9225" max="9225" width="14.42578125" style="1248" customWidth="1"/>
    <col min="9226" max="9226" width="13.7109375" style="1248" customWidth="1"/>
    <col min="9227" max="9227" width="10.140625" style="1248" customWidth="1"/>
    <col min="9228" max="9228" width="4.42578125" style="1248" customWidth="1"/>
    <col min="9229" max="9229" width="24" style="1248" customWidth="1"/>
    <col min="9230" max="9230" width="13.140625" style="1248" customWidth="1"/>
    <col min="9231" max="9231" width="13" style="1248" customWidth="1"/>
    <col min="9232" max="9232" width="10.42578125" style="1248" customWidth="1"/>
    <col min="9233" max="9468" width="9.140625" style="1248"/>
    <col min="9469" max="9469" width="5" style="1248" customWidth="1"/>
    <col min="9470" max="9470" width="17.7109375" style="1248" customWidth="1"/>
    <col min="9471" max="9471" width="13.85546875" style="1248" customWidth="1"/>
    <col min="9472" max="9472" width="13.140625" style="1248" customWidth="1"/>
    <col min="9473" max="9473" width="12.28515625" style="1248" customWidth="1"/>
    <col min="9474" max="9474" width="3" style="1248" customWidth="1"/>
    <col min="9475" max="9475" width="20.28515625" style="1248" customWidth="1"/>
    <col min="9476" max="9476" width="12.5703125" style="1248" customWidth="1"/>
    <col min="9477" max="9477" width="11.7109375" style="1248" customWidth="1"/>
    <col min="9478" max="9478" width="9.140625" style="1248"/>
    <col min="9479" max="9479" width="2.85546875" style="1248" customWidth="1"/>
    <col min="9480" max="9480" width="18.5703125" style="1248" customWidth="1"/>
    <col min="9481" max="9481" width="14.42578125" style="1248" customWidth="1"/>
    <col min="9482" max="9482" width="13.7109375" style="1248" customWidth="1"/>
    <col min="9483" max="9483" width="10.140625" style="1248" customWidth="1"/>
    <col min="9484" max="9484" width="4.42578125" style="1248" customWidth="1"/>
    <col min="9485" max="9485" width="24" style="1248" customWidth="1"/>
    <col min="9486" max="9486" width="13.140625" style="1248" customWidth="1"/>
    <col min="9487" max="9487" width="13" style="1248" customWidth="1"/>
    <col min="9488" max="9488" width="10.42578125" style="1248" customWidth="1"/>
    <col min="9489" max="9724" width="9.140625" style="1248"/>
    <col min="9725" max="9725" width="5" style="1248" customWidth="1"/>
    <col min="9726" max="9726" width="17.7109375" style="1248" customWidth="1"/>
    <col min="9727" max="9727" width="13.85546875" style="1248" customWidth="1"/>
    <col min="9728" max="9728" width="13.140625" style="1248" customWidth="1"/>
    <col min="9729" max="9729" width="12.28515625" style="1248" customWidth="1"/>
    <col min="9730" max="9730" width="3" style="1248" customWidth="1"/>
    <col min="9731" max="9731" width="20.28515625" style="1248" customWidth="1"/>
    <col min="9732" max="9732" width="12.5703125" style="1248" customWidth="1"/>
    <col min="9733" max="9733" width="11.7109375" style="1248" customWidth="1"/>
    <col min="9734" max="9734" width="9.140625" style="1248"/>
    <col min="9735" max="9735" width="2.85546875" style="1248" customWidth="1"/>
    <col min="9736" max="9736" width="18.5703125" style="1248" customWidth="1"/>
    <col min="9737" max="9737" width="14.42578125" style="1248" customWidth="1"/>
    <col min="9738" max="9738" width="13.7109375" style="1248" customWidth="1"/>
    <col min="9739" max="9739" width="10.140625" style="1248" customWidth="1"/>
    <col min="9740" max="9740" width="4.42578125" style="1248" customWidth="1"/>
    <col min="9741" max="9741" width="24" style="1248" customWidth="1"/>
    <col min="9742" max="9742" width="13.140625" style="1248" customWidth="1"/>
    <col min="9743" max="9743" width="13" style="1248" customWidth="1"/>
    <col min="9744" max="9744" width="10.42578125" style="1248" customWidth="1"/>
    <col min="9745" max="9980" width="9.140625" style="1248"/>
    <col min="9981" max="9981" width="5" style="1248" customWidth="1"/>
    <col min="9982" max="9982" width="17.7109375" style="1248" customWidth="1"/>
    <col min="9983" max="9983" width="13.85546875" style="1248" customWidth="1"/>
    <col min="9984" max="9984" width="13.140625" style="1248" customWidth="1"/>
    <col min="9985" max="9985" width="12.28515625" style="1248" customWidth="1"/>
    <col min="9986" max="9986" width="3" style="1248" customWidth="1"/>
    <col min="9987" max="9987" width="20.28515625" style="1248" customWidth="1"/>
    <col min="9988" max="9988" width="12.5703125" style="1248" customWidth="1"/>
    <col min="9989" max="9989" width="11.7109375" style="1248" customWidth="1"/>
    <col min="9990" max="9990" width="9.140625" style="1248"/>
    <col min="9991" max="9991" width="2.85546875" style="1248" customWidth="1"/>
    <col min="9992" max="9992" width="18.5703125" style="1248" customWidth="1"/>
    <col min="9993" max="9993" width="14.42578125" style="1248" customWidth="1"/>
    <col min="9994" max="9994" width="13.7109375" style="1248" customWidth="1"/>
    <col min="9995" max="9995" width="10.140625" style="1248" customWidth="1"/>
    <col min="9996" max="9996" width="4.42578125" style="1248" customWidth="1"/>
    <col min="9997" max="9997" width="24" style="1248" customWidth="1"/>
    <col min="9998" max="9998" width="13.140625" style="1248" customWidth="1"/>
    <col min="9999" max="9999" width="13" style="1248" customWidth="1"/>
    <col min="10000" max="10000" width="10.42578125" style="1248" customWidth="1"/>
    <col min="10001" max="10236" width="9.140625" style="1248"/>
    <col min="10237" max="10237" width="5" style="1248" customWidth="1"/>
    <col min="10238" max="10238" width="17.7109375" style="1248" customWidth="1"/>
    <col min="10239" max="10239" width="13.85546875" style="1248" customWidth="1"/>
    <col min="10240" max="10240" width="13.140625" style="1248" customWidth="1"/>
    <col min="10241" max="10241" width="12.28515625" style="1248" customWidth="1"/>
    <col min="10242" max="10242" width="3" style="1248" customWidth="1"/>
    <col min="10243" max="10243" width="20.28515625" style="1248" customWidth="1"/>
    <col min="10244" max="10244" width="12.5703125" style="1248" customWidth="1"/>
    <col min="10245" max="10245" width="11.7109375" style="1248" customWidth="1"/>
    <col min="10246" max="10246" width="9.140625" style="1248"/>
    <col min="10247" max="10247" width="2.85546875" style="1248" customWidth="1"/>
    <col min="10248" max="10248" width="18.5703125" style="1248" customWidth="1"/>
    <col min="10249" max="10249" width="14.42578125" style="1248" customWidth="1"/>
    <col min="10250" max="10250" width="13.7109375" style="1248" customWidth="1"/>
    <col min="10251" max="10251" width="10.140625" style="1248" customWidth="1"/>
    <col min="10252" max="10252" width="4.42578125" style="1248" customWidth="1"/>
    <col min="10253" max="10253" width="24" style="1248" customWidth="1"/>
    <col min="10254" max="10254" width="13.140625" style="1248" customWidth="1"/>
    <col min="10255" max="10255" width="13" style="1248" customWidth="1"/>
    <col min="10256" max="10256" width="10.42578125" style="1248" customWidth="1"/>
    <col min="10257" max="10492" width="9.140625" style="1248"/>
    <col min="10493" max="10493" width="5" style="1248" customWidth="1"/>
    <col min="10494" max="10494" width="17.7109375" style="1248" customWidth="1"/>
    <col min="10495" max="10495" width="13.85546875" style="1248" customWidth="1"/>
    <col min="10496" max="10496" width="13.140625" style="1248" customWidth="1"/>
    <col min="10497" max="10497" width="12.28515625" style="1248" customWidth="1"/>
    <col min="10498" max="10498" width="3" style="1248" customWidth="1"/>
    <col min="10499" max="10499" width="20.28515625" style="1248" customWidth="1"/>
    <col min="10500" max="10500" width="12.5703125" style="1248" customWidth="1"/>
    <col min="10501" max="10501" width="11.7109375" style="1248" customWidth="1"/>
    <col min="10502" max="10502" width="9.140625" style="1248"/>
    <col min="10503" max="10503" width="2.85546875" style="1248" customWidth="1"/>
    <col min="10504" max="10504" width="18.5703125" style="1248" customWidth="1"/>
    <col min="10505" max="10505" width="14.42578125" style="1248" customWidth="1"/>
    <col min="10506" max="10506" width="13.7109375" style="1248" customWidth="1"/>
    <col min="10507" max="10507" width="10.140625" style="1248" customWidth="1"/>
    <col min="10508" max="10508" width="4.42578125" style="1248" customWidth="1"/>
    <col min="10509" max="10509" width="24" style="1248" customWidth="1"/>
    <col min="10510" max="10510" width="13.140625" style="1248" customWidth="1"/>
    <col min="10511" max="10511" width="13" style="1248" customWidth="1"/>
    <col min="10512" max="10512" width="10.42578125" style="1248" customWidth="1"/>
    <col min="10513" max="10748" width="9.140625" style="1248"/>
    <col min="10749" max="10749" width="5" style="1248" customWidth="1"/>
    <col min="10750" max="10750" width="17.7109375" style="1248" customWidth="1"/>
    <col min="10751" max="10751" width="13.85546875" style="1248" customWidth="1"/>
    <col min="10752" max="10752" width="13.140625" style="1248" customWidth="1"/>
    <col min="10753" max="10753" width="12.28515625" style="1248" customWidth="1"/>
    <col min="10754" max="10754" width="3" style="1248" customWidth="1"/>
    <col min="10755" max="10755" width="20.28515625" style="1248" customWidth="1"/>
    <col min="10756" max="10756" width="12.5703125" style="1248" customWidth="1"/>
    <col min="10757" max="10757" width="11.7109375" style="1248" customWidth="1"/>
    <col min="10758" max="10758" width="9.140625" style="1248"/>
    <col min="10759" max="10759" width="2.85546875" style="1248" customWidth="1"/>
    <col min="10760" max="10760" width="18.5703125" style="1248" customWidth="1"/>
    <col min="10761" max="10761" width="14.42578125" style="1248" customWidth="1"/>
    <col min="10762" max="10762" width="13.7109375" style="1248" customWidth="1"/>
    <col min="10763" max="10763" width="10.140625" style="1248" customWidth="1"/>
    <col min="10764" max="10764" width="4.42578125" style="1248" customWidth="1"/>
    <col min="10765" max="10765" width="24" style="1248" customWidth="1"/>
    <col min="10766" max="10766" width="13.140625" style="1248" customWidth="1"/>
    <col min="10767" max="10767" width="13" style="1248" customWidth="1"/>
    <col min="10768" max="10768" width="10.42578125" style="1248" customWidth="1"/>
    <col min="10769" max="11004" width="9.140625" style="1248"/>
    <col min="11005" max="11005" width="5" style="1248" customWidth="1"/>
    <col min="11006" max="11006" width="17.7109375" style="1248" customWidth="1"/>
    <col min="11007" max="11007" width="13.85546875" style="1248" customWidth="1"/>
    <col min="11008" max="11008" width="13.140625" style="1248" customWidth="1"/>
    <col min="11009" max="11009" width="12.28515625" style="1248" customWidth="1"/>
    <col min="11010" max="11010" width="3" style="1248" customWidth="1"/>
    <col min="11011" max="11011" width="20.28515625" style="1248" customWidth="1"/>
    <col min="11012" max="11012" width="12.5703125" style="1248" customWidth="1"/>
    <col min="11013" max="11013" width="11.7109375" style="1248" customWidth="1"/>
    <col min="11014" max="11014" width="9.140625" style="1248"/>
    <col min="11015" max="11015" width="2.85546875" style="1248" customWidth="1"/>
    <col min="11016" max="11016" width="18.5703125" style="1248" customWidth="1"/>
    <col min="11017" max="11017" width="14.42578125" style="1248" customWidth="1"/>
    <col min="11018" max="11018" width="13.7109375" style="1248" customWidth="1"/>
    <col min="11019" max="11019" width="10.140625" style="1248" customWidth="1"/>
    <col min="11020" max="11020" width="4.42578125" style="1248" customWidth="1"/>
    <col min="11021" max="11021" width="24" style="1248" customWidth="1"/>
    <col min="11022" max="11022" width="13.140625" style="1248" customWidth="1"/>
    <col min="11023" max="11023" width="13" style="1248" customWidth="1"/>
    <col min="11024" max="11024" width="10.42578125" style="1248" customWidth="1"/>
    <col min="11025" max="11260" width="9.140625" style="1248"/>
    <col min="11261" max="11261" width="5" style="1248" customWidth="1"/>
    <col min="11262" max="11262" width="17.7109375" style="1248" customWidth="1"/>
    <col min="11263" max="11263" width="13.85546875" style="1248" customWidth="1"/>
    <col min="11264" max="11264" width="13.140625" style="1248" customWidth="1"/>
    <col min="11265" max="11265" width="12.28515625" style="1248" customWidth="1"/>
    <col min="11266" max="11266" width="3" style="1248" customWidth="1"/>
    <col min="11267" max="11267" width="20.28515625" style="1248" customWidth="1"/>
    <col min="11268" max="11268" width="12.5703125" style="1248" customWidth="1"/>
    <col min="11269" max="11269" width="11.7109375" style="1248" customWidth="1"/>
    <col min="11270" max="11270" width="9.140625" style="1248"/>
    <col min="11271" max="11271" width="2.85546875" style="1248" customWidth="1"/>
    <col min="11272" max="11272" width="18.5703125" style="1248" customWidth="1"/>
    <col min="11273" max="11273" width="14.42578125" style="1248" customWidth="1"/>
    <col min="11274" max="11274" width="13.7109375" style="1248" customWidth="1"/>
    <col min="11275" max="11275" width="10.140625" style="1248" customWidth="1"/>
    <col min="11276" max="11276" width="4.42578125" style="1248" customWidth="1"/>
    <col min="11277" max="11277" width="24" style="1248" customWidth="1"/>
    <col min="11278" max="11278" width="13.140625" style="1248" customWidth="1"/>
    <col min="11279" max="11279" width="13" style="1248" customWidth="1"/>
    <col min="11280" max="11280" width="10.42578125" style="1248" customWidth="1"/>
    <col min="11281" max="11516" width="9.140625" style="1248"/>
    <col min="11517" max="11517" width="5" style="1248" customWidth="1"/>
    <col min="11518" max="11518" width="17.7109375" style="1248" customWidth="1"/>
    <col min="11519" max="11519" width="13.85546875" style="1248" customWidth="1"/>
    <col min="11520" max="11520" width="13.140625" style="1248" customWidth="1"/>
    <col min="11521" max="11521" width="12.28515625" style="1248" customWidth="1"/>
    <col min="11522" max="11522" width="3" style="1248" customWidth="1"/>
    <col min="11523" max="11523" width="20.28515625" style="1248" customWidth="1"/>
    <col min="11524" max="11524" width="12.5703125" style="1248" customWidth="1"/>
    <col min="11525" max="11525" width="11.7109375" style="1248" customWidth="1"/>
    <col min="11526" max="11526" width="9.140625" style="1248"/>
    <col min="11527" max="11527" width="2.85546875" style="1248" customWidth="1"/>
    <col min="11528" max="11528" width="18.5703125" style="1248" customWidth="1"/>
    <col min="11529" max="11529" width="14.42578125" style="1248" customWidth="1"/>
    <col min="11530" max="11530" width="13.7109375" style="1248" customWidth="1"/>
    <col min="11531" max="11531" width="10.140625" style="1248" customWidth="1"/>
    <col min="11532" max="11532" width="4.42578125" style="1248" customWidth="1"/>
    <col min="11533" max="11533" width="24" style="1248" customWidth="1"/>
    <col min="11534" max="11534" width="13.140625" style="1248" customWidth="1"/>
    <col min="11535" max="11535" width="13" style="1248" customWidth="1"/>
    <col min="11536" max="11536" width="10.42578125" style="1248" customWidth="1"/>
    <col min="11537" max="11772" width="9.140625" style="1248"/>
    <col min="11773" max="11773" width="5" style="1248" customWidth="1"/>
    <col min="11774" max="11774" width="17.7109375" style="1248" customWidth="1"/>
    <col min="11775" max="11775" width="13.85546875" style="1248" customWidth="1"/>
    <col min="11776" max="11776" width="13.140625" style="1248" customWidth="1"/>
    <col min="11777" max="11777" width="12.28515625" style="1248" customWidth="1"/>
    <col min="11778" max="11778" width="3" style="1248" customWidth="1"/>
    <col min="11779" max="11779" width="20.28515625" style="1248" customWidth="1"/>
    <col min="11780" max="11780" width="12.5703125" style="1248" customWidth="1"/>
    <col min="11781" max="11781" width="11.7109375" style="1248" customWidth="1"/>
    <col min="11782" max="11782" width="9.140625" style="1248"/>
    <col min="11783" max="11783" width="2.85546875" style="1248" customWidth="1"/>
    <col min="11784" max="11784" width="18.5703125" style="1248" customWidth="1"/>
    <col min="11785" max="11785" width="14.42578125" style="1248" customWidth="1"/>
    <col min="11786" max="11786" width="13.7109375" style="1248" customWidth="1"/>
    <col min="11787" max="11787" width="10.140625" style="1248" customWidth="1"/>
    <col min="11788" max="11788" width="4.42578125" style="1248" customWidth="1"/>
    <col min="11789" max="11789" width="24" style="1248" customWidth="1"/>
    <col min="11790" max="11790" width="13.140625" style="1248" customWidth="1"/>
    <col min="11791" max="11791" width="13" style="1248" customWidth="1"/>
    <col min="11792" max="11792" width="10.42578125" style="1248" customWidth="1"/>
    <col min="11793" max="12028" width="9.140625" style="1248"/>
    <col min="12029" max="12029" width="5" style="1248" customWidth="1"/>
    <col min="12030" max="12030" width="17.7109375" style="1248" customWidth="1"/>
    <col min="12031" max="12031" width="13.85546875" style="1248" customWidth="1"/>
    <col min="12032" max="12032" width="13.140625" style="1248" customWidth="1"/>
    <col min="12033" max="12033" width="12.28515625" style="1248" customWidth="1"/>
    <col min="12034" max="12034" width="3" style="1248" customWidth="1"/>
    <col min="12035" max="12035" width="20.28515625" style="1248" customWidth="1"/>
    <col min="12036" max="12036" width="12.5703125" style="1248" customWidth="1"/>
    <col min="12037" max="12037" width="11.7109375" style="1248" customWidth="1"/>
    <col min="12038" max="12038" width="9.140625" style="1248"/>
    <col min="12039" max="12039" width="2.85546875" style="1248" customWidth="1"/>
    <col min="12040" max="12040" width="18.5703125" style="1248" customWidth="1"/>
    <col min="12041" max="12041" width="14.42578125" style="1248" customWidth="1"/>
    <col min="12042" max="12042" width="13.7109375" style="1248" customWidth="1"/>
    <col min="12043" max="12043" width="10.140625" style="1248" customWidth="1"/>
    <col min="12044" max="12044" width="4.42578125" style="1248" customWidth="1"/>
    <col min="12045" max="12045" width="24" style="1248" customWidth="1"/>
    <col min="12046" max="12046" width="13.140625" style="1248" customWidth="1"/>
    <col min="12047" max="12047" width="13" style="1248" customWidth="1"/>
    <col min="12048" max="12048" width="10.42578125" style="1248" customWidth="1"/>
    <col min="12049" max="12284" width="9.140625" style="1248"/>
    <col min="12285" max="12285" width="5" style="1248" customWidth="1"/>
    <col min="12286" max="12286" width="17.7109375" style="1248" customWidth="1"/>
    <col min="12287" max="12287" width="13.85546875" style="1248" customWidth="1"/>
    <col min="12288" max="12288" width="13.140625" style="1248" customWidth="1"/>
    <col min="12289" max="12289" width="12.28515625" style="1248" customWidth="1"/>
    <col min="12290" max="12290" width="3" style="1248" customWidth="1"/>
    <col min="12291" max="12291" width="20.28515625" style="1248" customWidth="1"/>
    <col min="12292" max="12292" width="12.5703125" style="1248" customWidth="1"/>
    <col min="12293" max="12293" width="11.7109375" style="1248" customWidth="1"/>
    <col min="12294" max="12294" width="9.140625" style="1248"/>
    <col min="12295" max="12295" width="2.85546875" style="1248" customWidth="1"/>
    <col min="12296" max="12296" width="18.5703125" style="1248" customWidth="1"/>
    <col min="12297" max="12297" width="14.42578125" style="1248" customWidth="1"/>
    <col min="12298" max="12298" width="13.7109375" style="1248" customWidth="1"/>
    <col min="12299" max="12299" width="10.140625" style="1248" customWidth="1"/>
    <col min="12300" max="12300" width="4.42578125" style="1248" customWidth="1"/>
    <col min="12301" max="12301" width="24" style="1248" customWidth="1"/>
    <col min="12302" max="12302" width="13.140625" style="1248" customWidth="1"/>
    <col min="12303" max="12303" width="13" style="1248" customWidth="1"/>
    <col min="12304" max="12304" width="10.42578125" style="1248" customWidth="1"/>
    <col min="12305" max="12540" width="9.140625" style="1248"/>
    <col min="12541" max="12541" width="5" style="1248" customWidth="1"/>
    <col min="12542" max="12542" width="17.7109375" style="1248" customWidth="1"/>
    <col min="12543" max="12543" width="13.85546875" style="1248" customWidth="1"/>
    <col min="12544" max="12544" width="13.140625" style="1248" customWidth="1"/>
    <col min="12545" max="12545" width="12.28515625" style="1248" customWidth="1"/>
    <col min="12546" max="12546" width="3" style="1248" customWidth="1"/>
    <col min="12547" max="12547" width="20.28515625" style="1248" customWidth="1"/>
    <col min="12548" max="12548" width="12.5703125" style="1248" customWidth="1"/>
    <col min="12549" max="12549" width="11.7109375" style="1248" customWidth="1"/>
    <col min="12550" max="12550" width="9.140625" style="1248"/>
    <col min="12551" max="12551" width="2.85546875" style="1248" customWidth="1"/>
    <col min="12552" max="12552" width="18.5703125" style="1248" customWidth="1"/>
    <col min="12553" max="12553" width="14.42578125" style="1248" customWidth="1"/>
    <col min="12554" max="12554" width="13.7109375" style="1248" customWidth="1"/>
    <col min="12555" max="12555" width="10.140625" style="1248" customWidth="1"/>
    <col min="12556" max="12556" width="4.42578125" style="1248" customWidth="1"/>
    <col min="12557" max="12557" width="24" style="1248" customWidth="1"/>
    <col min="12558" max="12558" width="13.140625" style="1248" customWidth="1"/>
    <col min="12559" max="12559" width="13" style="1248" customWidth="1"/>
    <col min="12560" max="12560" width="10.42578125" style="1248" customWidth="1"/>
    <col min="12561" max="12796" width="9.140625" style="1248"/>
    <col min="12797" max="12797" width="5" style="1248" customWidth="1"/>
    <col min="12798" max="12798" width="17.7109375" style="1248" customWidth="1"/>
    <col min="12799" max="12799" width="13.85546875" style="1248" customWidth="1"/>
    <col min="12800" max="12800" width="13.140625" style="1248" customWidth="1"/>
    <col min="12801" max="12801" width="12.28515625" style="1248" customWidth="1"/>
    <col min="12802" max="12802" width="3" style="1248" customWidth="1"/>
    <col min="12803" max="12803" width="20.28515625" style="1248" customWidth="1"/>
    <col min="12804" max="12804" width="12.5703125" style="1248" customWidth="1"/>
    <col min="12805" max="12805" width="11.7109375" style="1248" customWidth="1"/>
    <col min="12806" max="12806" width="9.140625" style="1248"/>
    <col min="12807" max="12807" width="2.85546875" style="1248" customWidth="1"/>
    <col min="12808" max="12808" width="18.5703125" style="1248" customWidth="1"/>
    <col min="12809" max="12809" width="14.42578125" style="1248" customWidth="1"/>
    <col min="12810" max="12810" width="13.7109375" style="1248" customWidth="1"/>
    <col min="12811" max="12811" width="10.140625" style="1248" customWidth="1"/>
    <col min="12812" max="12812" width="4.42578125" style="1248" customWidth="1"/>
    <col min="12813" max="12813" width="24" style="1248" customWidth="1"/>
    <col min="12814" max="12814" width="13.140625" style="1248" customWidth="1"/>
    <col min="12815" max="12815" width="13" style="1248" customWidth="1"/>
    <col min="12816" max="12816" width="10.42578125" style="1248" customWidth="1"/>
    <col min="12817" max="13052" width="9.140625" style="1248"/>
    <col min="13053" max="13053" width="5" style="1248" customWidth="1"/>
    <col min="13054" max="13054" width="17.7109375" style="1248" customWidth="1"/>
    <col min="13055" max="13055" width="13.85546875" style="1248" customWidth="1"/>
    <col min="13056" max="13056" width="13.140625" style="1248" customWidth="1"/>
    <col min="13057" max="13057" width="12.28515625" style="1248" customWidth="1"/>
    <col min="13058" max="13058" width="3" style="1248" customWidth="1"/>
    <col min="13059" max="13059" width="20.28515625" style="1248" customWidth="1"/>
    <col min="13060" max="13060" width="12.5703125" style="1248" customWidth="1"/>
    <col min="13061" max="13061" width="11.7109375" style="1248" customWidth="1"/>
    <col min="13062" max="13062" width="9.140625" style="1248"/>
    <col min="13063" max="13063" width="2.85546875" style="1248" customWidth="1"/>
    <col min="13064" max="13064" width="18.5703125" style="1248" customWidth="1"/>
    <col min="13065" max="13065" width="14.42578125" style="1248" customWidth="1"/>
    <col min="13066" max="13066" width="13.7109375" style="1248" customWidth="1"/>
    <col min="13067" max="13067" width="10.140625" style="1248" customWidth="1"/>
    <col min="13068" max="13068" width="4.42578125" style="1248" customWidth="1"/>
    <col min="13069" max="13069" width="24" style="1248" customWidth="1"/>
    <col min="13070" max="13070" width="13.140625" style="1248" customWidth="1"/>
    <col min="13071" max="13071" width="13" style="1248" customWidth="1"/>
    <col min="13072" max="13072" width="10.42578125" style="1248" customWidth="1"/>
    <col min="13073" max="13308" width="9.140625" style="1248"/>
    <col min="13309" max="13309" width="5" style="1248" customWidth="1"/>
    <col min="13310" max="13310" width="17.7109375" style="1248" customWidth="1"/>
    <col min="13311" max="13311" width="13.85546875" style="1248" customWidth="1"/>
    <col min="13312" max="13312" width="13.140625" style="1248" customWidth="1"/>
    <col min="13313" max="13313" width="12.28515625" style="1248" customWidth="1"/>
    <col min="13314" max="13314" width="3" style="1248" customWidth="1"/>
    <col min="13315" max="13315" width="20.28515625" style="1248" customWidth="1"/>
    <col min="13316" max="13316" width="12.5703125" style="1248" customWidth="1"/>
    <col min="13317" max="13317" width="11.7109375" style="1248" customWidth="1"/>
    <col min="13318" max="13318" width="9.140625" style="1248"/>
    <col min="13319" max="13319" width="2.85546875" style="1248" customWidth="1"/>
    <col min="13320" max="13320" width="18.5703125" style="1248" customWidth="1"/>
    <col min="13321" max="13321" width="14.42578125" style="1248" customWidth="1"/>
    <col min="13322" max="13322" width="13.7109375" style="1248" customWidth="1"/>
    <col min="13323" max="13323" width="10.140625" style="1248" customWidth="1"/>
    <col min="13324" max="13324" width="4.42578125" style="1248" customWidth="1"/>
    <col min="13325" max="13325" width="24" style="1248" customWidth="1"/>
    <col min="13326" max="13326" width="13.140625" style="1248" customWidth="1"/>
    <col min="13327" max="13327" width="13" style="1248" customWidth="1"/>
    <col min="13328" max="13328" width="10.42578125" style="1248" customWidth="1"/>
    <col min="13329" max="13564" width="9.140625" style="1248"/>
    <col min="13565" max="13565" width="5" style="1248" customWidth="1"/>
    <col min="13566" max="13566" width="17.7109375" style="1248" customWidth="1"/>
    <col min="13567" max="13567" width="13.85546875" style="1248" customWidth="1"/>
    <col min="13568" max="13568" width="13.140625" style="1248" customWidth="1"/>
    <col min="13569" max="13569" width="12.28515625" style="1248" customWidth="1"/>
    <col min="13570" max="13570" width="3" style="1248" customWidth="1"/>
    <col min="13571" max="13571" width="20.28515625" style="1248" customWidth="1"/>
    <col min="13572" max="13572" width="12.5703125" style="1248" customWidth="1"/>
    <col min="13573" max="13573" width="11.7109375" style="1248" customWidth="1"/>
    <col min="13574" max="13574" width="9.140625" style="1248"/>
    <col min="13575" max="13575" width="2.85546875" style="1248" customWidth="1"/>
    <col min="13576" max="13576" width="18.5703125" style="1248" customWidth="1"/>
    <col min="13577" max="13577" width="14.42578125" style="1248" customWidth="1"/>
    <col min="13578" max="13578" width="13.7109375" style="1248" customWidth="1"/>
    <col min="13579" max="13579" width="10.140625" style="1248" customWidth="1"/>
    <col min="13580" max="13580" width="4.42578125" style="1248" customWidth="1"/>
    <col min="13581" max="13581" width="24" style="1248" customWidth="1"/>
    <col min="13582" max="13582" width="13.140625" style="1248" customWidth="1"/>
    <col min="13583" max="13583" width="13" style="1248" customWidth="1"/>
    <col min="13584" max="13584" width="10.42578125" style="1248" customWidth="1"/>
    <col min="13585" max="13820" width="9.140625" style="1248"/>
    <col min="13821" max="13821" width="5" style="1248" customWidth="1"/>
    <col min="13822" max="13822" width="17.7109375" style="1248" customWidth="1"/>
    <col min="13823" max="13823" width="13.85546875" style="1248" customWidth="1"/>
    <col min="13824" max="13824" width="13.140625" style="1248" customWidth="1"/>
    <col min="13825" max="13825" width="12.28515625" style="1248" customWidth="1"/>
    <col min="13826" max="13826" width="3" style="1248" customWidth="1"/>
    <col min="13827" max="13827" width="20.28515625" style="1248" customWidth="1"/>
    <col min="13828" max="13828" width="12.5703125" style="1248" customWidth="1"/>
    <col min="13829" max="13829" width="11.7109375" style="1248" customWidth="1"/>
    <col min="13830" max="13830" width="9.140625" style="1248"/>
    <col min="13831" max="13831" width="2.85546875" style="1248" customWidth="1"/>
    <col min="13832" max="13832" width="18.5703125" style="1248" customWidth="1"/>
    <col min="13833" max="13833" width="14.42578125" style="1248" customWidth="1"/>
    <col min="13834" max="13834" width="13.7109375" style="1248" customWidth="1"/>
    <col min="13835" max="13835" width="10.140625" style="1248" customWidth="1"/>
    <col min="13836" max="13836" width="4.42578125" style="1248" customWidth="1"/>
    <col min="13837" max="13837" width="24" style="1248" customWidth="1"/>
    <col min="13838" max="13838" width="13.140625" style="1248" customWidth="1"/>
    <col min="13839" max="13839" width="13" style="1248" customWidth="1"/>
    <col min="13840" max="13840" width="10.42578125" style="1248" customWidth="1"/>
    <col min="13841" max="14076" width="9.140625" style="1248"/>
    <col min="14077" max="14077" width="5" style="1248" customWidth="1"/>
    <col min="14078" max="14078" width="17.7109375" style="1248" customWidth="1"/>
    <col min="14079" max="14079" width="13.85546875" style="1248" customWidth="1"/>
    <col min="14080" max="14080" width="13.140625" style="1248" customWidth="1"/>
    <col min="14081" max="14081" width="12.28515625" style="1248" customWidth="1"/>
    <col min="14082" max="14082" width="3" style="1248" customWidth="1"/>
    <col min="14083" max="14083" width="20.28515625" style="1248" customWidth="1"/>
    <col min="14084" max="14084" width="12.5703125" style="1248" customWidth="1"/>
    <col min="14085" max="14085" width="11.7109375" style="1248" customWidth="1"/>
    <col min="14086" max="14086" width="9.140625" style="1248"/>
    <col min="14087" max="14087" width="2.85546875" style="1248" customWidth="1"/>
    <col min="14088" max="14088" width="18.5703125" style="1248" customWidth="1"/>
    <col min="14089" max="14089" width="14.42578125" style="1248" customWidth="1"/>
    <col min="14090" max="14090" width="13.7109375" style="1248" customWidth="1"/>
    <col min="14091" max="14091" width="10.140625" style="1248" customWidth="1"/>
    <col min="14092" max="14092" width="4.42578125" style="1248" customWidth="1"/>
    <col min="14093" max="14093" width="24" style="1248" customWidth="1"/>
    <col min="14094" max="14094" width="13.140625" style="1248" customWidth="1"/>
    <col min="14095" max="14095" width="13" style="1248" customWidth="1"/>
    <col min="14096" max="14096" width="10.42578125" style="1248" customWidth="1"/>
    <col min="14097" max="14332" width="9.140625" style="1248"/>
    <col min="14333" max="14333" width="5" style="1248" customWidth="1"/>
    <col min="14334" max="14334" width="17.7109375" style="1248" customWidth="1"/>
    <col min="14335" max="14335" width="13.85546875" style="1248" customWidth="1"/>
    <col min="14336" max="14336" width="13.140625" style="1248" customWidth="1"/>
    <col min="14337" max="14337" width="12.28515625" style="1248" customWidth="1"/>
    <col min="14338" max="14338" width="3" style="1248" customWidth="1"/>
    <col min="14339" max="14339" width="20.28515625" style="1248" customWidth="1"/>
    <col min="14340" max="14340" width="12.5703125" style="1248" customWidth="1"/>
    <col min="14341" max="14341" width="11.7109375" style="1248" customWidth="1"/>
    <col min="14342" max="14342" width="9.140625" style="1248"/>
    <col min="14343" max="14343" width="2.85546875" style="1248" customWidth="1"/>
    <col min="14344" max="14344" width="18.5703125" style="1248" customWidth="1"/>
    <col min="14345" max="14345" width="14.42578125" style="1248" customWidth="1"/>
    <col min="14346" max="14346" width="13.7109375" style="1248" customWidth="1"/>
    <col min="14347" max="14347" width="10.140625" style="1248" customWidth="1"/>
    <col min="14348" max="14348" width="4.42578125" style="1248" customWidth="1"/>
    <col min="14349" max="14349" width="24" style="1248" customWidth="1"/>
    <col min="14350" max="14350" width="13.140625" style="1248" customWidth="1"/>
    <col min="14351" max="14351" width="13" style="1248" customWidth="1"/>
    <col min="14352" max="14352" width="10.42578125" style="1248" customWidth="1"/>
    <col min="14353" max="14588" width="9.140625" style="1248"/>
    <col min="14589" max="14589" width="5" style="1248" customWidth="1"/>
    <col min="14590" max="14590" width="17.7109375" style="1248" customWidth="1"/>
    <col min="14591" max="14591" width="13.85546875" style="1248" customWidth="1"/>
    <col min="14592" max="14592" width="13.140625" style="1248" customWidth="1"/>
    <col min="14593" max="14593" width="12.28515625" style="1248" customWidth="1"/>
    <col min="14594" max="14594" width="3" style="1248" customWidth="1"/>
    <col min="14595" max="14595" width="20.28515625" style="1248" customWidth="1"/>
    <col min="14596" max="14596" width="12.5703125" style="1248" customWidth="1"/>
    <col min="14597" max="14597" width="11.7109375" style="1248" customWidth="1"/>
    <col min="14598" max="14598" width="9.140625" style="1248"/>
    <col min="14599" max="14599" width="2.85546875" style="1248" customWidth="1"/>
    <col min="14600" max="14600" width="18.5703125" style="1248" customWidth="1"/>
    <col min="14601" max="14601" width="14.42578125" style="1248" customWidth="1"/>
    <col min="14602" max="14602" width="13.7109375" style="1248" customWidth="1"/>
    <col min="14603" max="14603" width="10.140625" style="1248" customWidth="1"/>
    <col min="14604" max="14604" width="4.42578125" style="1248" customWidth="1"/>
    <col min="14605" max="14605" width="24" style="1248" customWidth="1"/>
    <col min="14606" max="14606" width="13.140625" style="1248" customWidth="1"/>
    <col min="14607" max="14607" width="13" style="1248" customWidth="1"/>
    <col min="14608" max="14608" width="10.42578125" style="1248" customWidth="1"/>
    <col min="14609" max="14844" width="9.140625" style="1248"/>
    <col min="14845" max="14845" width="5" style="1248" customWidth="1"/>
    <col min="14846" max="14846" width="17.7109375" style="1248" customWidth="1"/>
    <col min="14847" max="14847" width="13.85546875" style="1248" customWidth="1"/>
    <col min="14848" max="14848" width="13.140625" style="1248" customWidth="1"/>
    <col min="14849" max="14849" width="12.28515625" style="1248" customWidth="1"/>
    <col min="14850" max="14850" width="3" style="1248" customWidth="1"/>
    <col min="14851" max="14851" width="20.28515625" style="1248" customWidth="1"/>
    <col min="14852" max="14852" width="12.5703125" style="1248" customWidth="1"/>
    <col min="14853" max="14853" width="11.7109375" style="1248" customWidth="1"/>
    <col min="14854" max="14854" width="9.140625" style="1248"/>
    <col min="14855" max="14855" width="2.85546875" style="1248" customWidth="1"/>
    <col min="14856" max="14856" width="18.5703125" style="1248" customWidth="1"/>
    <col min="14857" max="14857" width="14.42578125" style="1248" customWidth="1"/>
    <col min="14858" max="14858" width="13.7109375" style="1248" customWidth="1"/>
    <col min="14859" max="14859" width="10.140625" style="1248" customWidth="1"/>
    <col min="14860" max="14860" width="4.42578125" style="1248" customWidth="1"/>
    <col min="14861" max="14861" width="24" style="1248" customWidth="1"/>
    <col min="14862" max="14862" width="13.140625" style="1248" customWidth="1"/>
    <col min="14863" max="14863" width="13" style="1248" customWidth="1"/>
    <col min="14864" max="14864" width="10.42578125" style="1248" customWidth="1"/>
    <col min="14865" max="15100" width="9.140625" style="1248"/>
    <col min="15101" max="15101" width="5" style="1248" customWidth="1"/>
    <col min="15102" max="15102" width="17.7109375" style="1248" customWidth="1"/>
    <col min="15103" max="15103" width="13.85546875" style="1248" customWidth="1"/>
    <col min="15104" max="15104" width="13.140625" style="1248" customWidth="1"/>
    <col min="15105" max="15105" width="12.28515625" style="1248" customWidth="1"/>
    <col min="15106" max="15106" width="3" style="1248" customWidth="1"/>
    <col min="15107" max="15107" width="20.28515625" style="1248" customWidth="1"/>
    <col min="15108" max="15108" width="12.5703125" style="1248" customWidth="1"/>
    <col min="15109" max="15109" width="11.7109375" style="1248" customWidth="1"/>
    <col min="15110" max="15110" width="9.140625" style="1248"/>
    <col min="15111" max="15111" width="2.85546875" style="1248" customWidth="1"/>
    <col min="15112" max="15112" width="18.5703125" style="1248" customWidth="1"/>
    <col min="15113" max="15113" width="14.42578125" style="1248" customWidth="1"/>
    <col min="15114" max="15114" width="13.7109375" style="1248" customWidth="1"/>
    <col min="15115" max="15115" width="10.140625" style="1248" customWidth="1"/>
    <col min="15116" max="15116" width="4.42578125" style="1248" customWidth="1"/>
    <col min="15117" max="15117" width="24" style="1248" customWidth="1"/>
    <col min="15118" max="15118" width="13.140625" style="1248" customWidth="1"/>
    <col min="15119" max="15119" width="13" style="1248" customWidth="1"/>
    <col min="15120" max="15120" width="10.42578125" style="1248" customWidth="1"/>
    <col min="15121" max="15356" width="9.140625" style="1248"/>
    <col min="15357" max="15357" width="5" style="1248" customWidth="1"/>
    <col min="15358" max="15358" width="17.7109375" style="1248" customWidth="1"/>
    <col min="15359" max="15359" width="13.85546875" style="1248" customWidth="1"/>
    <col min="15360" max="15360" width="13.140625" style="1248" customWidth="1"/>
    <col min="15361" max="15361" width="12.28515625" style="1248" customWidth="1"/>
    <col min="15362" max="15362" width="3" style="1248" customWidth="1"/>
    <col min="15363" max="15363" width="20.28515625" style="1248" customWidth="1"/>
    <col min="15364" max="15364" width="12.5703125" style="1248" customWidth="1"/>
    <col min="15365" max="15365" width="11.7109375" style="1248" customWidth="1"/>
    <col min="15366" max="15366" width="9.140625" style="1248"/>
    <col min="15367" max="15367" width="2.85546875" style="1248" customWidth="1"/>
    <col min="15368" max="15368" width="18.5703125" style="1248" customWidth="1"/>
    <col min="15369" max="15369" width="14.42578125" style="1248" customWidth="1"/>
    <col min="15370" max="15370" width="13.7109375" style="1248" customWidth="1"/>
    <col min="15371" max="15371" width="10.140625" style="1248" customWidth="1"/>
    <col min="15372" max="15372" width="4.42578125" style="1248" customWidth="1"/>
    <col min="15373" max="15373" width="24" style="1248" customWidth="1"/>
    <col min="15374" max="15374" width="13.140625" style="1248" customWidth="1"/>
    <col min="15375" max="15375" width="13" style="1248" customWidth="1"/>
    <col min="15376" max="15376" width="10.42578125" style="1248" customWidth="1"/>
    <col min="15377" max="15612" width="9.140625" style="1248"/>
    <col min="15613" max="15613" width="5" style="1248" customWidth="1"/>
    <col min="15614" max="15614" width="17.7109375" style="1248" customWidth="1"/>
    <col min="15615" max="15615" width="13.85546875" style="1248" customWidth="1"/>
    <col min="15616" max="15616" width="13.140625" style="1248" customWidth="1"/>
    <col min="15617" max="15617" width="12.28515625" style="1248" customWidth="1"/>
    <col min="15618" max="15618" width="3" style="1248" customWidth="1"/>
    <col min="15619" max="15619" width="20.28515625" style="1248" customWidth="1"/>
    <col min="15620" max="15620" width="12.5703125" style="1248" customWidth="1"/>
    <col min="15621" max="15621" width="11.7109375" style="1248" customWidth="1"/>
    <col min="15622" max="15622" width="9.140625" style="1248"/>
    <col min="15623" max="15623" width="2.85546875" style="1248" customWidth="1"/>
    <col min="15624" max="15624" width="18.5703125" style="1248" customWidth="1"/>
    <col min="15625" max="15625" width="14.42578125" style="1248" customWidth="1"/>
    <col min="15626" max="15626" width="13.7109375" style="1248" customWidth="1"/>
    <col min="15627" max="15627" width="10.140625" style="1248" customWidth="1"/>
    <col min="15628" max="15628" width="4.42578125" style="1248" customWidth="1"/>
    <col min="15629" max="15629" width="24" style="1248" customWidth="1"/>
    <col min="15630" max="15630" width="13.140625" style="1248" customWidth="1"/>
    <col min="15631" max="15631" width="13" style="1248" customWidth="1"/>
    <col min="15632" max="15632" width="10.42578125" style="1248" customWidth="1"/>
    <col min="15633" max="15868" width="9.140625" style="1248"/>
    <col min="15869" max="15869" width="5" style="1248" customWidth="1"/>
    <col min="15870" max="15870" width="17.7109375" style="1248" customWidth="1"/>
    <col min="15871" max="15871" width="13.85546875" style="1248" customWidth="1"/>
    <col min="15872" max="15872" width="13.140625" style="1248" customWidth="1"/>
    <col min="15873" max="15873" width="12.28515625" style="1248" customWidth="1"/>
    <col min="15874" max="15874" width="3" style="1248" customWidth="1"/>
    <col min="15875" max="15875" width="20.28515625" style="1248" customWidth="1"/>
    <col min="15876" max="15876" width="12.5703125" style="1248" customWidth="1"/>
    <col min="15877" max="15877" width="11.7109375" style="1248" customWidth="1"/>
    <col min="15878" max="15878" width="9.140625" style="1248"/>
    <col min="15879" max="15879" width="2.85546875" style="1248" customWidth="1"/>
    <col min="15880" max="15880" width="18.5703125" style="1248" customWidth="1"/>
    <col min="15881" max="15881" width="14.42578125" style="1248" customWidth="1"/>
    <col min="15882" max="15882" width="13.7109375" style="1248" customWidth="1"/>
    <col min="15883" max="15883" width="10.140625" style="1248" customWidth="1"/>
    <col min="15884" max="15884" width="4.42578125" style="1248" customWidth="1"/>
    <col min="15885" max="15885" width="24" style="1248" customWidth="1"/>
    <col min="15886" max="15886" width="13.140625" style="1248" customWidth="1"/>
    <col min="15887" max="15887" width="13" style="1248" customWidth="1"/>
    <col min="15888" max="15888" width="10.42578125" style="1248" customWidth="1"/>
    <col min="15889" max="16124" width="9.140625" style="1248"/>
    <col min="16125" max="16125" width="5" style="1248" customWidth="1"/>
    <col min="16126" max="16126" width="17.7109375" style="1248" customWidth="1"/>
    <col min="16127" max="16127" width="13.85546875" style="1248" customWidth="1"/>
    <col min="16128" max="16128" width="13.140625" style="1248" customWidth="1"/>
    <col min="16129" max="16129" width="12.28515625" style="1248" customWidth="1"/>
    <col min="16130" max="16130" width="3" style="1248" customWidth="1"/>
    <col min="16131" max="16131" width="20.28515625" style="1248" customWidth="1"/>
    <col min="16132" max="16132" width="12.5703125" style="1248" customWidth="1"/>
    <col min="16133" max="16133" width="11.7109375" style="1248" customWidth="1"/>
    <col min="16134" max="16134" width="9.140625" style="1248"/>
    <col min="16135" max="16135" width="2.85546875" style="1248" customWidth="1"/>
    <col min="16136" max="16136" width="18.5703125" style="1248" customWidth="1"/>
    <col min="16137" max="16137" width="14.42578125" style="1248" customWidth="1"/>
    <col min="16138" max="16138" width="13.7109375" style="1248" customWidth="1"/>
    <col min="16139" max="16139" width="10.140625" style="1248" customWidth="1"/>
    <col min="16140" max="16140" width="4.42578125" style="1248" customWidth="1"/>
    <col min="16141" max="16141" width="24" style="1248" customWidth="1"/>
    <col min="16142" max="16142" width="13.140625" style="1248" customWidth="1"/>
    <col min="16143" max="16143" width="13" style="1248" customWidth="1"/>
    <col min="16144" max="16144" width="10.42578125" style="1248" customWidth="1"/>
    <col min="16145" max="16384" width="9.140625" style="1248"/>
  </cols>
  <sheetData>
    <row r="1" spans="1:24" ht="18.75">
      <c r="A1" s="1293"/>
    </row>
    <row r="2" spans="1:24" ht="28.5" customHeight="1">
      <c r="A2" s="1657" t="s">
        <v>500</v>
      </c>
      <c r="B2" s="1657"/>
      <c r="C2" s="1657"/>
      <c r="D2" s="1657"/>
      <c r="E2" s="1657"/>
      <c r="F2" s="1657"/>
      <c r="G2" s="1657"/>
      <c r="H2" s="1657"/>
      <c r="I2" s="1657"/>
      <c r="J2" s="1657"/>
      <c r="K2" s="1657"/>
      <c r="L2" s="1657"/>
      <c r="M2" s="1657"/>
      <c r="N2" s="1657"/>
      <c r="O2" s="1657"/>
      <c r="P2" s="1657"/>
      <c r="Q2" s="1657"/>
      <c r="R2" s="1657"/>
      <c r="S2" s="1657"/>
      <c r="T2" s="1657"/>
      <c r="U2" s="1657"/>
      <c r="V2" s="1657"/>
      <c r="W2" s="1657"/>
      <c r="X2" s="1657"/>
    </row>
    <row r="3" spans="1:24" ht="15.75" customHeight="1">
      <c r="A3" s="1658" t="s">
        <v>501</v>
      </c>
      <c r="B3" s="1658"/>
      <c r="C3" s="1658"/>
      <c r="D3" s="1658"/>
      <c r="E3" s="1658"/>
      <c r="F3" s="1658"/>
      <c r="P3" s="1280"/>
    </row>
    <row r="4" spans="1:24" ht="4.5" customHeight="1">
      <c r="A4" s="1294"/>
      <c r="B4" s="1294"/>
      <c r="C4" s="1295"/>
      <c r="D4" s="1295"/>
    </row>
    <row r="5" spans="1:24" ht="15.75" thickBot="1">
      <c r="A5" s="1296" t="s">
        <v>125</v>
      </c>
      <c r="B5" s="1659" t="s">
        <v>126</v>
      </c>
      <c r="C5" s="1659"/>
      <c r="D5" s="1297"/>
      <c r="E5" s="1297"/>
      <c r="F5" s="1296" t="s">
        <v>127</v>
      </c>
      <c r="G5" s="1298" t="s">
        <v>128</v>
      </c>
      <c r="H5" s="1299"/>
      <c r="I5" s="1297"/>
      <c r="J5" s="1297"/>
      <c r="K5" s="1296" t="s">
        <v>129</v>
      </c>
      <c r="L5" s="1300" t="s">
        <v>130</v>
      </c>
      <c r="M5" s="1297"/>
      <c r="N5" s="1301"/>
      <c r="O5" s="1161"/>
      <c r="P5" s="1296" t="s">
        <v>131</v>
      </c>
      <c r="Q5" s="1300" t="s">
        <v>132</v>
      </c>
      <c r="R5" s="1297"/>
    </row>
    <row r="6" spans="1:24" ht="30.75" thickBot="1">
      <c r="A6" s="1302" t="s">
        <v>133</v>
      </c>
      <c r="B6" s="1303" t="s">
        <v>134</v>
      </c>
      <c r="C6" s="1304" t="s">
        <v>135</v>
      </c>
      <c r="D6" s="1305" t="s">
        <v>136</v>
      </c>
      <c r="F6" s="1302" t="s">
        <v>133</v>
      </c>
      <c r="G6" s="1303" t="s">
        <v>134</v>
      </c>
      <c r="H6" s="1306" t="s">
        <v>135</v>
      </c>
      <c r="I6" s="1305" t="s">
        <v>136</v>
      </c>
      <c r="K6" s="1307" t="s">
        <v>133</v>
      </c>
      <c r="L6" s="1308" t="s">
        <v>134</v>
      </c>
      <c r="M6" s="1309" t="s">
        <v>137</v>
      </c>
      <c r="N6" s="1310" t="s">
        <v>136</v>
      </c>
      <c r="O6" s="1161"/>
      <c r="P6" s="1307" t="s">
        <v>133</v>
      </c>
      <c r="Q6" s="1308" t="s">
        <v>134</v>
      </c>
      <c r="R6" s="1309" t="s">
        <v>137</v>
      </c>
      <c r="S6" s="1310" t="s">
        <v>136</v>
      </c>
    </row>
    <row r="7" spans="1:24" ht="15.75">
      <c r="A7" s="1311" t="s">
        <v>371</v>
      </c>
      <c r="B7" s="1312">
        <v>4606.99</v>
      </c>
      <c r="C7" s="1312">
        <v>2094</v>
      </c>
      <c r="D7" s="1313">
        <v>4.3842482668049731</v>
      </c>
      <c r="F7" s="1314" t="s">
        <v>138</v>
      </c>
      <c r="G7" s="1315">
        <v>548.72799999999995</v>
      </c>
      <c r="H7" s="1315">
        <v>1956</v>
      </c>
      <c r="I7" s="1316">
        <v>4.2265115920819536</v>
      </c>
      <c r="K7" s="1317" t="s">
        <v>138</v>
      </c>
      <c r="L7" s="1318">
        <v>232970.764</v>
      </c>
      <c r="M7" s="1318">
        <v>40368.258000000002</v>
      </c>
      <c r="N7" s="1319">
        <v>5.7711374119735357</v>
      </c>
      <c r="O7" s="1161"/>
      <c r="P7" s="1314" t="s">
        <v>139</v>
      </c>
      <c r="Q7" s="1315">
        <v>54312.167000000001</v>
      </c>
      <c r="R7" s="1315">
        <v>9625.0190000000002</v>
      </c>
      <c r="S7" s="1316">
        <v>5.6428114063982626</v>
      </c>
    </row>
    <row r="8" spans="1:24" ht="15.75">
      <c r="A8" s="1311" t="s">
        <v>148</v>
      </c>
      <c r="B8" s="1312">
        <v>2412.1390000000001</v>
      </c>
      <c r="C8" s="1312">
        <v>1525</v>
      </c>
      <c r="D8" s="1313">
        <v>3.0898080637806209</v>
      </c>
      <c r="F8" s="1311" t="s">
        <v>140</v>
      </c>
      <c r="G8" s="1312">
        <v>374.017</v>
      </c>
      <c r="H8" s="1312">
        <v>1773</v>
      </c>
      <c r="I8" s="1313">
        <v>2.890327117609329</v>
      </c>
      <c r="K8" s="1311" t="s">
        <v>141</v>
      </c>
      <c r="L8" s="1312">
        <v>216765.32199999999</v>
      </c>
      <c r="M8" s="1312">
        <v>39521.33</v>
      </c>
      <c r="N8" s="1313">
        <v>5.4847678962221158</v>
      </c>
      <c r="O8" s="1161"/>
      <c r="P8" s="1311" t="s">
        <v>141</v>
      </c>
      <c r="Q8" s="1312">
        <v>30456.75</v>
      </c>
      <c r="R8" s="1312">
        <v>6048.5479999999998</v>
      </c>
      <c r="S8" s="1313">
        <v>5.0353820454099072</v>
      </c>
    </row>
    <row r="9" spans="1:24" ht="16.5" thickBot="1">
      <c r="A9" s="1311" t="s">
        <v>138</v>
      </c>
      <c r="B9" s="1312">
        <v>2254.174</v>
      </c>
      <c r="C9" s="1312">
        <v>4822</v>
      </c>
      <c r="D9" s="1313">
        <v>4.0354786793152035</v>
      </c>
      <c r="F9" s="1311" t="s">
        <v>159</v>
      </c>
      <c r="G9" s="1312">
        <v>256.57600000000002</v>
      </c>
      <c r="H9" s="1312">
        <v>1406</v>
      </c>
      <c r="I9" s="1313">
        <v>2.6483077526501035</v>
      </c>
      <c r="K9" s="1311" t="s">
        <v>139</v>
      </c>
      <c r="L9" s="1312">
        <v>100453.935</v>
      </c>
      <c r="M9" s="1312">
        <v>16484.598999999998</v>
      </c>
      <c r="N9" s="1313">
        <v>6.0938051935627922</v>
      </c>
      <c r="O9" s="1161"/>
      <c r="P9" s="1311" t="s">
        <v>145</v>
      </c>
      <c r="Q9" s="1312">
        <v>24984.217000000001</v>
      </c>
      <c r="R9" s="1312">
        <v>3348.9769999999999</v>
      </c>
      <c r="S9" s="1313">
        <v>7.4602533848396098</v>
      </c>
    </row>
    <row r="10" spans="1:24" ht="16.5" thickBot="1">
      <c r="A10" s="1311" t="s">
        <v>405</v>
      </c>
      <c r="B10" s="1312">
        <v>1469.9</v>
      </c>
      <c r="C10" s="1312">
        <v>645</v>
      </c>
      <c r="D10" s="1313">
        <v>4.1662297024202619</v>
      </c>
      <c r="F10" s="1320" t="s">
        <v>259</v>
      </c>
      <c r="G10" s="1321">
        <v>1189</v>
      </c>
      <c r="H10" s="1321">
        <v>5197</v>
      </c>
      <c r="I10" s="1322">
        <v>3.3060378984832264</v>
      </c>
      <c r="K10" s="1311" t="s">
        <v>372</v>
      </c>
      <c r="L10" s="1312">
        <v>93097.758000000002</v>
      </c>
      <c r="M10" s="1312">
        <v>18081.856</v>
      </c>
      <c r="N10" s="1313">
        <v>5.1486837413150512</v>
      </c>
      <c r="O10" s="1161"/>
      <c r="P10" s="1311" t="s">
        <v>140</v>
      </c>
      <c r="Q10" s="1312">
        <v>23942.683000000001</v>
      </c>
      <c r="R10" s="1312">
        <v>4562.8440000000001</v>
      </c>
      <c r="S10" s="1313">
        <v>5.2473157092374842</v>
      </c>
    </row>
    <row r="11" spans="1:24" ht="15.75">
      <c r="A11" s="1311" t="s">
        <v>146</v>
      </c>
      <c r="B11" s="1312">
        <v>733.94200000000001</v>
      </c>
      <c r="C11" s="1312">
        <v>1048</v>
      </c>
      <c r="D11" s="1313">
        <v>3.1224000986994644</v>
      </c>
      <c r="F11"/>
      <c r="G11"/>
      <c r="H11"/>
      <c r="I11"/>
      <c r="K11" s="1311" t="s">
        <v>140</v>
      </c>
      <c r="L11" s="1312">
        <v>83902.437000000005</v>
      </c>
      <c r="M11" s="1312">
        <v>13536.008</v>
      </c>
      <c r="N11" s="1313">
        <v>6.1984624270316626</v>
      </c>
      <c r="O11" s="1161"/>
      <c r="P11" s="1311" t="s">
        <v>142</v>
      </c>
      <c r="Q11" s="1312">
        <v>22418.952000000001</v>
      </c>
      <c r="R11" s="1312">
        <v>3425.9780000000001</v>
      </c>
      <c r="S11" s="1313">
        <v>6.5438108475886301</v>
      </c>
    </row>
    <row r="12" spans="1:24" ht="15.75">
      <c r="A12" s="1311" t="s">
        <v>151</v>
      </c>
      <c r="B12" s="1312">
        <v>711.84699999999998</v>
      </c>
      <c r="C12" s="1312">
        <v>416</v>
      </c>
      <c r="D12" s="1313">
        <v>2.8855698603927165</v>
      </c>
      <c r="K12" s="1311" t="s">
        <v>147</v>
      </c>
      <c r="L12" s="1312">
        <v>67837.065000000002</v>
      </c>
      <c r="M12" s="1312">
        <v>10265.612999999999</v>
      </c>
      <c r="N12" s="1313">
        <v>6.6081845282887643</v>
      </c>
      <c r="O12" s="1161"/>
      <c r="P12" s="1311" t="s">
        <v>275</v>
      </c>
      <c r="Q12" s="1312">
        <v>21344.433000000001</v>
      </c>
      <c r="R12" s="1312">
        <v>4192.0389999999998</v>
      </c>
      <c r="S12" s="1313">
        <v>5.0916589755009438</v>
      </c>
    </row>
    <row r="13" spans="1:24" ht="15.75">
      <c r="A13" s="1311" t="s">
        <v>378</v>
      </c>
      <c r="B13" s="1312">
        <v>668.18</v>
      </c>
      <c r="C13" s="1312">
        <v>304</v>
      </c>
      <c r="D13" s="1313">
        <v>4.6681803891431164</v>
      </c>
      <c r="H13" s="1248"/>
      <c r="K13" s="1311" t="s">
        <v>145</v>
      </c>
      <c r="L13" s="1312">
        <v>66855.865000000005</v>
      </c>
      <c r="M13" s="1312">
        <v>8427.2459999999992</v>
      </c>
      <c r="N13" s="1313">
        <v>7.9332993245954864</v>
      </c>
      <c r="O13" s="1161"/>
      <c r="P13" s="1311" t="s">
        <v>138</v>
      </c>
      <c r="Q13" s="1312">
        <v>15493.467000000001</v>
      </c>
      <c r="R13" s="1312">
        <v>2855.3330000000001</v>
      </c>
      <c r="S13" s="1313">
        <v>5.426150645126155</v>
      </c>
    </row>
    <row r="14" spans="1:24" ht="15.75">
      <c r="A14" s="1311" t="s">
        <v>140</v>
      </c>
      <c r="B14" s="1312">
        <v>500.85700000000003</v>
      </c>
      <c r="C14" s="1312">
        <v>1840</v>
      </c>
      <c r="D14" s="1313">
        <v>2.9830140021321836</v>
      </c>
      <c r="F14" s="1161"/>
      <c r="K14" s="1311" t="s">
        <v>143</v>
      </c>
      <c r="L14" s="1312">
        <v>39723.550999999999</v>
      </c>
      <c r="M14" s="1312">
        <v>7284.41</v>
      </c>
      <c r="N14" s="1313">
        <v>5.4532283328368392</v>
      </c>
      <c r="O14" s="1161"/>
      <c r="P14" s="1311" t="s">
        <v>372</v>
      </c>
      <c r="Q14" s="1312">
        <v>15052.507</v>
      </c>
      <c r="R14" s="1312">
        <v>3117.21</v>
      </c>
      <c r="S14" s="1313">
        <v>4.8288395712832948</v>
      </c>
    </row>
    <row r="15" spans="1:24" ht="15.75">
      <c r="A15" s="1311" t="s">
        <v>308</v>
      </c>
      <c r="B15" s="1312">
        <v>500.54</v>
      </c>
      <c r="C15" s="1312">
        <v>251</v>
      </c>
      <c r="D15" s="1313">
        <v>3.6578485822858813</v>
      </c>
      <c r="E15" s="1323"/>
      <c r="F15" s="1161"/>
      <c r="K15" s="1311" t="s">
        <v>148</v>
      </c>
      <c r="L15" s="1312">
        <v>34960.097999999998</v>
      </c>
      <c r="M15" s="1312">
        <v>5832.2039999999997</v>
      </c>
      <c r="N15" s="1313">
        <v>5.9943201575253537</v>
      </c>
      <c r="O15" s="1161"/>
      <c r="P15" s="1311" t="s">
        <v>147</v>
      </c>
      <c r="Q15" s="1312">
        <v>14184.072</v>
      </c>
      <c r="R15" s="1312">
        <v>2755.7339999999999</v>
      </c>
      <c r="S15" s="1313">
        <v>5.1471121668491957</v>
      </c>
    </row>
    <row r="16" spans="1:24" ht="15.75">
      <c r="A16" s="1311" t="s">
        <v>141</v>
      </c>
      <c r="B16" s="1312">
        <v>331.46</v>
      </c>
      <c r="C16" s="1312">
        <v>247</v>
      </c>
      <c r="D16" s="1313">
        <v>4.5196214786331783</v>
      </c>
      <c r="E16" s="1324"/>
      <c r="F16" s="1161"/>
      <c r="K16" s="1311" t="s">
        <v>142</v>
      </c>
      <c r="L16" s="1312">
        <v>34371.656000000003</v>
      </c>
      <c r="M16" s="1312">
        <v>5125.2759999999998</v>
      </c>
      <c r="N16" s="1313">
        <v>6.706303426391087</v>
      </c>
      <c r="O16" s="1161"/>
      <c r="P16" s="1311" t="s">
        <v>148</v>
      </c>
      <c r="Q16" s="1312">
        <v>7244.1710000000003</v>
      </c>
      <c r="R16" s="1312">
        <v>1203.249</v>
      </c>
      <c r="S16" s="1313">
        <v>6.0205086395251524</v>
      </c>
    </row>
    <row r="17" spans="1:19" ht="15.75">
      <c r="A17" s="1311" t="s">
        <v>153</v>
      </c>
      <c r="B17" s="1312">
        <v>304.18900000000002</v>
      </c>
      <c r="C17" s="1312">
        <v>254</v>
      </c>
      <c r="D17" s="1313">
        <v>3.4780356734507203</v>
      </c>
      <c r="K17" s="1311" t="s">
        <v>155</v>
      </c>
      <c r="L17" s="1312">
        <v>32445.98</v>
      </c>
      <c r="M17" s="1312">
        <v>6206.924</v>
      </c>
      <c r="N17" s="1313">
        <v>5.227384772231785</v>
      </c>
      <c r="O17" s="1161"/>
      <c r="P17" s="1311" t="s">
        <v>154</v>
      </c>
      <c r="Q17" s="1312">
        <v>5023.4530000000004</v>
      </c>
      <c r="R17" s="1312">
        <v>1092.271</v>
      </c>
      <c r="S17" s="1313">
        <v>4.5990903356401489</v>
      </c>
    </row>
    <row r="18" spans="1:19" ht="15.75">
      <c r="A18" s="1311" t="s">
        <v>159</v>
      </c>
      <c r="B18" s="1312">
        <v>256.57600000000002</v>
      </c>
      <c r="C18" s="1312">
        <v>1406</v>
      </c>
      <c r="D18" s="1313">
        <v>2.6483077526501035</v>
      </c>
      <c r="K18" s="1311" t="s">
        <v>275</v>
      </c>
      <c r="L18" s="1312">
        <v>26120.053</v>
      </c>
      <c r="M18" s="1312">
        <v>5008.1379999999999</v>
      </c>
      <c r="N18" s="1313">
        <v>5.2155218166911537</v>
      </c>
      <c r="O18" s="1161"/>
      <c r="P18" s="1311" t="s">
        <v>152</v>
      </c>
      <c r="Q18" s="1312">
        <v>4615.692</v>
      </c>
      <c r="R18" s="1312">
        <v>1024.241</v>
      </c>
      <c r="S18" s="1313">
        <v>4.5064511184379459</v>
      </c>
    </row>
    <row r="19" spans="1:19" ht="16.5" thickBot="1">
      <c r="A19" s="1311" t="s">
        <v>144</v>
      </c>
      <c r="B19" s="1312">
        <v>252.51599999999999</v>
      </c>
      <c r="C19" s="1312">
        <v>534</v>
      </c>
      <c r="D19" s="1313">
        <v>2.9065586224360596</v>
      </c>
      <c r="K19" s="1311" t="s">
        <v>286</v>
      </c>
      <c r="L19" s="1312">
        <v>25551.374</v>
      </c>
      <c r="M19" s="1312">
        <v>3168.7890000000002</v>
      </c>
      <c r="N19" s="1313">
        <v>8.063450737805514</v>
      </c>
      <c r="O19" s="1161"/>
      <c r="P19" s="1311" t="s">
        <v>156</v>
      </c>
      <c r="Q19" s="1312">
        <v>4503.1480000000001</v>
      </c>
      <c r="R19" s="1312">
        <v>921.36400000000003</v>
      </c>
      <c r="S19" s="1313">
        <v>4.8874798668061699</v>
      </c>
    </row>
    <row r="20" spans="1:19" ht="16.5" thickBot="1">
      <c r="A20" s="1320" t="s">
        <v>259</v>
      </c>
      <c r="B20" s="1321">
        <v>15705.014999999999</v>
      </c>
      <c r="C20" s="1321">
        <v>15867</v>
      </c>
      <c r="D20" s="1322">
        <v>3.7216001656886566</v>
      </c>
      <c r="K20" s="1311" t="s">
        <v>152</v>
      </c>
      <c r="L20" s="1312">
        <v>24682.394</v>
      </c>
      <c r="M20" s="1312">
        <v>4151.5479999999998</v>
      </c>
      <c r="N20" s="1313">
        <v>5.9453471331657495</v>
      </c>
      <c r="O20" s="1161"/>
      <c r="P20" s="1311" t="s">
        <v>286</v>
      </c>
      <c r="Q20" s="1312">
        <v>4146.8010000000004</v>
      </c>
      <c r="R20" s="1312">
        <v>670.24</v>
      </c>
      <c r="S20" s="1313">
        <v>6.1870389711148253</v>
      </c>
    </row>
    <row r="21" spans="1:19" ht="15.75">
      <c r="A21"/>
      <c r="B21"/>
      <c r="C21"/>
      <c r="D21"/>
      <c r="K21" s="1311" t="s">
        <v>156</v>
      </c>
      <c r="L21" s="1312">
        <v>17311.125</v>
      </c>
      <c r="M21" s="1312">
        <v>4041.8989999999999</v>
      </c>
      <c r="N21" s="1313">
        <v>4.2829187468563665</v>
      </c>
      <c r="O21" s="1161"/>
      <c r="P21" s="1311" t="s">
        <v>157</v>
      </c>
      <c r="Q21" s="1312">
        <v>4028.261</v>
      </c>
      <c r="R21" s="1312">
        <v>738.447</v>
      </c>
      <c r="S21" s="1313">
        <v>5.4550441670153713</v>
      </c>
    </row>
    <row r="22" spans="1:19" ht="15.75">
      <c r="A22"/>
      <c r="B22"/>
      <c r="C22"/>
      <c r="D22"/>
      <c r="H22" s="1248"/>
      <c r="K22" s="1311" t="s">
        <v>153</v>
      </c>
      <c r="L22" s="1312">
        <v>14678.56</v>
      </c>
      <c r="M22" s="1312">
        <v>2782.759</v>
      </c>
      <c r="N22" s="1313">
        <v>5.2748225771617303</v>
      </c>
      <c r="O22" s="1161"/>
      <c r="P22" s="1311" t="s">
        <v>285</v>
      </c>
      <c r="Q22" s="1312">
        <v>3413.7959999999998</v>
      </c>
      <c r="R22" s="1312">
        <v>612.67100000000005</v>
      </c>
      <c r="S22" s="1313">
        <v>5.5719888814714578</v>
      </c>
    </row>
    <row r="23" spans="1:19" ht="15.75">
      <c r="A23"/>
      <c r="B23"/>
      <c r="C23"/>
      <c r="D23"/>
      <c r="H23" s="1248"/>
      <c r="K23" s="1311" t="s">
        <v>285</v>
      </c>
      <c r="L23" s="1312">
        <v>13399.973</v>
      </c>
      <c r="M23" s="1312">
        <v>2217.761</v>
      </c>
      <c r="N23" s="1313">
        <v>6.0421177033954514</v>
      </c>
      <c r="O23" s="1161"/>
      <c r="P23" s="1311" t="s">
        <v>155</v>
      </c>
      <c r="Q23" s="1312">
        <v>3191.0030000000002</v>
      </c>
      <c r="R23" s="1312">
        <v>652.67499999999995</v>
      </c>
      <c r="S23" s="1313">
        <v>4.8891147967977941</v>
      </c>
    </row>
    <row r="24" spans="1:19" ht="15.75">
      <c r="A24"/>
      <c r="B24"/>
      <c r="C24"/>
      <c r="D24"/>
      <c r="H24" s="1248"/>
      <c r="K24" s="1311" t="s">
        <v>146</v>
      </c>
      <c r="L24" s="1312">
        <v>13081.627</v>
      </c>
      <c r="M24" s="1312">
        <v>2799.4070000000002</v>
      </c>
      <c r="N24" s="1313">
        <v>4.6729993173554254</v>
      </c>
      <c r="O24" s="1161"/>
      <c r="P24" s="1311" t="s">
        <v>143</v>
      </c>
      <c r="Q24" s="1312">
        <v>3091.1039999999998</v>
      </c>
      <c r="R24" s="1312">
        <v>719.71799999999996</v>
      </c>
      <c r="S24" s="1313">
        <v>4.2948821621801869</v>
      </c>
    </row>
    <row r="25" spans="1:19" ht="15.75">
      <c r="A25"/>
      <c r="B25"/>
      <c r="C25"/>
      <c r="D25"/>
      <c r="H25" s="1248"/>
      <c r="K25" s="1311" t="s">
        <v>151</v>
      </c>
      <c r="L25" s="1312">
        <v>8253.125</v>
      </c>
      <c r="M25" s="1312">
        <v>1559.365</v>
      </c>
      <c r="N25" s="1313">
        <v>5.2926191109842788</v>
      </c>
      <c r="O25" s="1161"/>
      <c r="P25" s="1311" t="s">
        <v>151</v>
      </c>
      <c r="Q25" s="1312">
        <v>2462.549</v>
      </c>
      <c r="R25" s="1312">
        <v>475.55599999999998</v>
      </c>
      <c r="S25" s="1313">
        <v>5.1782524035024267</v>
      </c>
    </row>
    <row r="26" spans="1:19" ht="16.5" thickBot="1">
      <c r="H26" s="1248"/>
      <c r="K26" s="1311" t="s">
        <v>287</v>
      </c>
      <c r="L26" s="1312">
        <v>7989.3149999999996</v>
      </c>
      <c r="M26" s="1312">
        <v>1496.51</v>
      </c>
      <c r="N26" s="1313">
        <v>5.3386312152942512</v>
      </c>
      <c r="O26" s="1161"/>
      <c r="P26" s="1311" t="s">
        <v>153</v>
      </c>
      <c r="Q26" s="1312">
        <v>2084.1950000000002</v>
      </c>
      <c r="R26" s="1312">
        <v>402.20400000000001</v>
      </c>
      <c r="S26" s="1313">
        <v>5.1819350379409457</v>
      </c>
    </row>
    <row r="27" spans="1:19" ht="16.5" thickBot="1">
      <c r="A27" s="1161"/>
      <c r="B27" s="1161"/>
      <c r="C27" s="1161"/>
      <c r="D27" s="1161"/>
      <c r="H27" s="1248"/>
      <c r="K27" s="1311" t="s">
        <v>154</v>
      </c>
      <c r="L27" s="1312">
        <v>6291.28</v>
      </c>
      <c r="M27" s="1312">
        <v>1335.0619999999999</v>
      </c>
      <c r="N27" s="1313">
        <v>4.7123504376575776</v>
      </c>
      <c r="O27" s="1161"/>
      <c r="P27" s="1320" t="s">
        <v>259</v>
      </c>
      <c r="Q27" s="1321">
        <v>283185.25400000002</v>
      </c>
      <c r="R27" s="1321">
        <v>52856.315999999999</v>
      </c>
      <c r="S27" s="1322">
        <v>5.3576426703669631</v>
      </c>
    </row>
    <row r="28" spans="1:19" ht="15.75">
      <c r="H28" s="1248"/>
      <c r="K28" s="1311" t="s">
        <v>157</v>
      </c>
      <c r="L28" s="1312">
        <v>5339.4309999999996</v>
      </c>
      <c r="M28" s="1312">
        <v>974.09400000000005</v>
      </c>
      <c r="N28" s="1313">
        <v>5.4814330033857095</v>
      </c>
      <c r="O28" s="1161"/>
      <c r="P28"/>
      <c r="Q28"/>
      <c r="R28"/>
      <c r="S28"/>
    </row>
    <row r="29" spans="1:19" ht="15.75">
      <c r="H29" s="1248"/>
      <c r="K29" s="1311" t="s">
        <v>159</v>
      </c>
      <c r="L29" s="1312">
        <v>4535.7060000000001</v>
      </c>
      <c r="M29" s="1312">
        <v>1149.079</v>
      </c>
      <c r="N29" s="1313">
        <v>3.9472534090345399</v>
      </c>
      <c r="O29" s="1161"/>
      <c r="P29"/>
      <c r="Q29"/>
      <c r="R29"/>
      <c r="S29"/>
    </row>
    <row r="30" spans="1:19" ht="15.75">
      <c r="A30" s="1161"/>
      <c r="B30" s="1161"/>
      <c r="C30" s="1161"/>
      <c r="D30" s="1161"/>
      <c r="E30" s="1161"/>
      <c r="F30" s="1161"/>
      <c r="G30" s="1161"/>
      <c r="H30" s="1161"/>
      <c r="I30" s="1161"/>
      <c r="J30" s="1161"/>
      <c r="K30" s="1311" t="s">
        <v>144</v>
      </c>
      <c r="L30" s="1312">
        <v>4512.99</v>
      </c>
      <c r="M30" s="1312">
        <v>1276.5419999999999</v>
      </c>
      <c r="N30" s="1313">
        <v>3.5353243371545942</v>
      </c>
      <c r="O30" s="1161"/>
      <c r="P30"/>
      <c r="Q30"/>
      <c r="R30"/>
      <c r="S30"/>
    </row>
    <row r="31" spans="1:19" ht="15.75">
      <c r="A31" s="1161"/>
      <c r="B31" s="1161"/>
      <c r="C31" s="1161"/>
      <c r="D31" s="1161"/>
      <c r="E31" s="1161"/>
      <c r="F31" s="1161"/>
      <c r="G31" s="1161"/>
      <c r="H31" s="1161"/>
      <c r="I31" s="1161"/>
      <c r="J31" s="1161"/>
      <c r="K31" s="1311" t="s">
        <v>158</v>
      </c>
      <c r="L31" s="1312">
        <v>3962.2939999999999</v>
      </c>
      <c r="M31" s="1312">
        <v>971.42100000000005</v>
      </c>
      <c r="N31" s="1313">
        <v>4.0788638499682417</v>
      </c>
      <c r="O31" s="1161"/>
      <c r="P31"/>
      <c r="Q31"/>
      <c r="R31"/>
      <c r="S31"/>
    </row>
    <row r="32" spans="1:19" ht="15.75">
      <c r="A32" s="1161"/>
      <c r="B32" s="1161"/>
      <c r="C32" s="1161"/>
      <c r="D32" s="1161"/>
      <c r="E32" s="1161"/>
      <c r="F32" s="1161"/>
      <c r="G32" s="1161"/>
      <c r="H32" s="1161"/>
      <c r="I32" s="1161"/>
      <c r="J32" s="1161"/>
      <c r="K32" s="1311" t="s">
        <v>416</v>
      </c>
      <c r="L32" s="1312">
        <v>3612.5729999999999</v>
      </c>
      <c r="M32" s="1312">
        <v>679.98500000000001</v>
      </c>
      <c r="N32" s="1313">
        <v>5.3127245453943832</v>
      </c>
      <c r="O32" s="1161"/>
    </row>
    <row r="33" spans="1:19" ht="15.75">
      <c r="A33" s="1325" t="s">
        <v>370</v>
      </c>
      <c r="B33" s="1325"/>
      <c r="C33" s="1161"/>
      <c r="D33" s="1161"/>
      <c r="E33" s="1161"/>
      <c r="F33" s="1161"/>
      <c r="G33" s="1161"/>
      <c r="H33" s="1161"/>
      <c r="I33" s="1161"/>
      <c r="J33" s="1161"/>
      <c r="K33" s="1311" t="s">
        <v>415</v>
      </c>
      <c r="L33" s="1312">
        <v>2806.0639999999999</v>
      </c>
      <c r="M33" s="1312">
        <v>340.78899999999999</v>
      </c>
      <c r="N33" s="1313">
        <v>8.2340216380223534</v>
      </c>
      <c r="O33" s="1161"/>
      <c r="P33"/>
      <c r="Q33"/>
      <c r="R33"/>
      <c r="S33"/>
    </row>
    <row r="34" spans="1:19" ht="15.75">
      <c r="A34" s="1277"/>
      <c r="C34" s="1161"/>
      <c r="D34" s="1161"/>
      <c r="E34" s="1161"/>
      <c r="F34" s="1161"/>
      <c r="G34" s="1161"/>
      <c r="H34" s="1161"/>
      <c r="I34" s="1161"/>
      <c r="J34" s="1161"/>
      <c r="K34" s="1311" t="s">
        <v>160</v>
      </c>
      <c r="L34" s="1312">
        <v>2309.8240000000001</v>
      </c>
      <c r="M34" s="1312">
        <v>349.63799999999998</v>
      </c>
      <c r="N34" s="1313">
        <v>6.606329975574738</v>
      </c>
      <c r="O34" s="1161"/>
      <c r="P34"/>
      <c r="Q34"/>
      <c r="R34"/>
      <c r="S34"/>
    </row>
    <row r="35" spans="1:19" ht="15.75">
      <c r="A35" s="1161"/>
      <c r="B35" s="1161"/>
      <c r="C35" s="1161"/>
      <c r="D35" s="1161"/>
      <c r="E35" s="1161"/>
      <c r="F35" s="1161"/>
      <c r="G35" s="1161"/>
      <c r="H35" s="1161"/>
      <c r="I35" s="1161"/>
      <c r="J35" s="1161"/>
      <c r="K35" s="1311" t="s">
        <v>414</v>
      </c>
      <c r="L35" s="1312">
        <v>2163.09</v>
      </c>
      <c r="M35" s="1312">
        <v>391.685</v>
      </c>
      <c r="N35" s="1313">
        <v>5.5225244775776456</v>
      </c>
      <c r="O35" s="1161"/>
      <c r="P35"/>
      <c r="Q35"/>
      <c r="R35"/>
      <c r="S35"/>
    </row>
    <row r="36" spans="1:19" ht="15.75">
      <c r="A36"/>
      <c r="B36"/>
      <c r="C36"/>
      <c r="D36"/>
      <c r="E36"/>
      <c r="F36"/>
      <c r="G36"/>
      <c r="H36"/>
      <c r="I36"/>
      <c r="J36"/>
      <c r="K36" s="1311" t="s">
        <v>406</v>
      </c>
      <c r="L36" s="1312">
        <v>2158.2649999999999</v>
      </c>
      <c r="M36" s="1312">
        <v>534.36300000000006</v>
      </c>
      <c r="N36" s="1313">
        <v>4.0389491787417908</v>
      </c>
      <c r="O36" s="1161"/>
      <c r="P36"/>
      <c r="Q36"/>
      <c r="R36"/>
      <c r="S36"/>
    </row>
    <row r="37" spans="1:19" ht="17.25" customHeight="1">
      <c r="A37"/>
      <c r="B37"/>
      <c r="C37"/>
      <c r="D37"/>
      <c r="E37"/>
      <c r="F37"/>
      <c r="G37"/>
      <c r="H37"/>
      <c r="I37"/>
      <c r="J37"/>
      <c r="K37" s="1311" t="s">
        <v>475</v>
      </c>
      <c r="L37" s="1312">
        <v>1676.62</v>
      </c>
      <c r="M37" s="1312">
        <v>264.35899999999998</v>
      </c>
      <c r="N37" s="1313">
        <v>6.342208890183425</v>
      </c>
      <c r="O37" s="1161"/>
      <c r="P37"/>
      <c r="Q37"/>
      <c r="R37"/>
      <c r="S37"/>
    </row>
    <row r="38" spans="1:19" ht="15.75">
      <c r="A38"/>
      <c r="B38"/>
      <c r="C38"/>
      <c r="D38"/>
      <c r="E38"/>
      <c r="F38"/>
      <c r="G38"/>
      <c r="H38"/>
      <c r="I38"/>
      <c r="J38"/>
      <c r="K38" s="1311" t="s">
        <v>149</v>
      </c>
      <c r="L38" s="1312">
        <v>1618.0029999999999</v>
      </c>
      <c r="M38" s="1312">
        <v>434.01100000000002</v>
      </c>
      <c r="N38" s="1313">
        <v>3.7280230224579558</v>
      </c>
      <c r="O38" s="1161"/>
      <c r="P38"/>
      <c r="Q38"/>
      <c r="R38"/>
      <c r="S38"/>
    </row>
    <row r="39" spans="1:19" ht="15.75">
      <c r="A39"/>
      <c r="B39"/>
      <c r="C39"/>
      <c r="D39"/>
      <c r="E39"/>
      <c r="F39"/>
      <c r="G39"/>
      <c r="H39"/>
      <c r="I39"/>
      <c r="J39"/>
      <c r="K39" s="1311" t="s">
        <v>378</v>
      </c>
      <c r="L39" s="1312">
        <v>1426.4010000000001</v>
      </c>
      <c r="M39" s="1312">
        <v>282.233</v>
      </c>
      <c r="N39" s="1313">
        <v>5.0539837651869206</v>
      </c>
      <c r="O39" s="1161"/>
      <c r="P39"/>
      <c r="Q39"/>
      <c r="R39"/>
      <c r="S39"/>
    </row>
    <row r="40" spans="1:19" ht="15.75">
      <c r="A40" t="s">
        <v>472</v>
      </c>
      <c r="B40">
        <v>10150</v>
      </c>
      <c r="C40">
        <v>6500</v>
      </c>
      <c r="D40">
        <f>B40/1000</f>
        <v>10.15</v>
      </c>
      <c r="E40">
        <v>6.5</v>
      </c>
      <c r="F40">
        <f>D40/E40</f>
        <v>1.5615384615384615</v>
      </c>
      <c r="G40"/>
      <c r="H40"/>
      <c r="I40"/>
      <c r="J40"/>
      <c r="K40" s="1311" t="s">
        <v>479</v>
      </c>
      <c r="L40" s="1312">
        <v>1201577.3570000001</v>
      </c>
      <c r="M40" s="1312">
        <v>208706.72099999999</v>
      </c>
      <c r="N40" s="1313">
        <v>5.7572528150638718</v>
      </c>
      <c r="O40" s="1161"/>
      <c r="P40"/>
      <c r="Q40"/>
      <c r="R40"/>
      <c r="S40"/>
    </row>
    <row r="41" spans="1:19">
      <c r="A41" t="s">
        <v>407</v>
      </c>
      <c r="B41">
        <v>773804</v>
      </c>
      <c r="C41">
        <v>99899</v>
      </c>
      <c r="D41" s="3">
        <f t="shared" ref="D41:D97" si="0">B41/1000</f>
        <v>773.80399999999997</v>
      </c>
      <c r="E41" s="3">
        <v>99.899000000000001</v>
      </c>
      <c r="F41" s="3">
        <f t="shared" ref="F41:F97" si="1">D41/E41</f>
        <v>7.7458633219551745</v>
      </c>
      <c r="G41" s="3"/>
      <c r="H41" s="3"/>
      <c r="I41"/>
      <c r="J41"/>
      <c r="K41"/>
      <c r="L41"/>
      <c r="M41"/>
      <c r="N41"/>
      <c r="O41" s="1161"/>
      <c r="P41"/>
      <c r="Q41"/>
      <c r="R41"/>
      <c r="S41"/>
    </row>
    <row r="42" spans="1:19" ht="14.25" customHeight="1">
      <c r="A42" t="s">
        <v>155</v>
      </c>
      <c r="B42">
        <v>32445980</v>
      </c>
      <c r="C42">
        <v>6206924</v>
      </c>
      <c r="D42" s="3">
        <f t="shared" si="0"/>
        <v>32445.98</v>
      </c>
      <c r="E42" s="3">
        <v>6206.924</v>
      </c>
      <c r="F42" s="3">
        <f t="shared" si="1"/>
        <v>5.227384772231785</v>
      </c>
      <c r="G42" s="3"/>
      <c r="H42" s="3"/>
      <c r="I42"/>
      <c r="J42"/>
      <c r="K42"/>
      <c r="L42"/>
      <c r="M42"/>
      <c r="N42"/>
      <c r="O42" s="1161"/>
      <c r="P42"/>
      <c r="Q42"/>
      <c r="R42"/>
      <c r="S42"/>
    </row>
    <row r="43" spans="1:19">
      <c r="A43" t="s">
        <v>514</v>
      </c>
      <c r="B43">
        <v>199</v>
      </c>
      <c r="C43">
        <v>18</v>
      </c>
      <c r="D43" s="3">
        <f t="shared" si="0"/>
        <v>0.19900000000000001</v>
      </c>
      <c r="E43" s="3">
        <v>1.7999999999999999E-2</v>
      </c>
      <c r="F43" s="3">
        <f t="shared" si="1"/>
        <v>11.055555555555557</v>
      </c>
      <c r="G43" s="3"/>
      <c r="H43" s="3"/>
      <c r="I43"/>
      <c r="J43"/>
      <c r="K43"/>
      <c r="L43"/>
      <c r="M43"/>
      <c r="N43"/>
      <c r="O43" s="1161"/>
      <c r="P43"/>
      <c r="Q43"/>
      <c r="R43"/>
      <c r="S43"/>
    </row>
    <row r="44" spans="1:19">
      <c r="A44" t="s">
        <v>285</v>
      </c>
      <c r="B44">
        <v>13399973</v>
      </c>
      <c r="C44">
        <v>2217761</v>
      </c>
      <c r="D44" s="3">
        <f t="shared" si="0"/>
        <v>13399.973</v>
      </c>
      <c r="E44" s="3">
        <v>2217.761</v>
      </c>
      <c r="F44" s="3">
        <f t="shared" si="1"/>
        <v>6.0421177033954514</v>
      </c>
      <c r="G44" s="3"/>
      <c r="H44" s="3"/>
      <c r="I44"/>
      <c r="J44"/>
      <c r="K44"/>
      <c r="L44"/>
      <c r="M44"/>
      <c r="N44"/>
      <c r="O44" s="1161"/>
      <c r="P44"/>
      <c r="Q44"/>
      <c r="R44"/>
      <c r="S44"/>
    </row>
    <row r="45" spans="1:19">
      <c r="A45" t="s">
        <v>515</v>
      </c>
      <c r="B45">
        <v>33520</v>
      </c>
      <c r="C45">
        <v>25000</v>
      </c>
      <c r="D45" s="3">
        <f t="shared" si="0"/>
        <v>33.520000000000003</v>
      </c>
      <c r="E45" s="3">
        <v>25</v>
      </c>
      <c r="F45" s="3">
        <f t="shared" si="1"/>
        <v>1.3408000000000002</v>
      </c>
      <c r="G45" s="3"/>
      <c r="H45" s="3"/>
      <c r="I45"/>
      <c r="J45"/>
      <c r="K45"/>
      <c r="L45"/>
      <c r="M45"/>
      <c r="N45"/>
      <c r="O45" s="1161"/>
      <c r="P45"/>
      <c r="Q45"/>
      <c r="R45"/>
      <c r="S45"/>
    </row>
    <row r="46" spans="1:19">
      <c r="A46" t="s">
        <v>144</v>
      </c>
      <c r="B46">
        <v>4512990</v>
      </c>
      <c r="C46">
        <v>1276542</v>
      </c>
      <c r="D46" s="3">
        <f t="shared" si="0"/>
        <v>4512.99</v>
      </c>
      <c r="E46" s="3">
        <v>1276.5419999999999</v>
      </c>
      <c r="F46" s="3">
        <f t="shared" si="1"/>
        <v>3.5353243371545942</v>
      </c>
      <c r="G46" s="3"/>
      <c r="H46" s="3"/>
      <c r="I46"/>
      <c r="J46"/>
      <c r="K46"/>
      <c r="L46"/>
      <c r="M46"/>
      <c r="N46"/>
      <c r="O46" s="1161"/>
      <c r="P46"/>
      <c r="Q46"/>
      <c r="R46"/>
      <c r="S46"/>
    </row>
    <row r="47" spans="1:19">
      <c r="A47" t="s">
        <v>154</v>
      </c>
      <c r="B47">
        <v>6291280</v>
      </c>
      <c r="C47">
        <v>1335062</v>
      </c>
      <c r="D47" s="3">
        <f t="shared" si="0"/>
        <v>6291.28</v>
      </c>
      <c r="E47" s="3">
        <v>1335.0619999999999</v>
      </c>
      <c r="F47" s="3">
        <f t="shared" si="1"/>
        <v>4.7123504376575776</v>
      </c>
      <c r="G47" s="3"/>
      <c r="H47" s="3"/>
      <c r="I47"/>
      <c r="J47"/>
      <c r="K47"/>
      <c r="L47"/>
      <c r="M47"/>
      <c r="N47"/>
      <c r="O47" s="1161"/>
      <c r="P47"/>
      <c r="Q47"/>
      <c r="R47"/>
      <c r="S47"/>
    </row>
    <row r="48" spans="1:19" ht="14.25" customHeight="1">
      <c r="A48" t="s">
        <v>146</v>
      </c>
      <c r="B48">
        <v>13081627</v>
      </c>
      <c r="C48">
        <v>2799407</v>
      </c>
      <c r="D48" s="3">
        <f t="shared" si="0"/>
        <v>13081.627</v>
      </c>
      <c r="E48" s="3">
        <v>2799.4070000000002</v>
      </c>
      <c r="F48" s="3">
        <f t="shared" si="1"/>
        <v>4.6729993173554254</v>
      </c>
      <c r="G48" s="3"/>
      <c r="H48" s="3"/>
      <c r="I48"/>
      <c r="J48"/>
      <c r="K48"/>
      <c r="L48"/>
      <c r="M48"/>
      <c r="N48"/>
      <c r="O48" s="1161"/>
      <c r="P48"/>
      <c r="Q48"/>
      <c r="R48"/>
      <c r="S48"/>
    </row>
    <row r="49" spans="1:19">
      <c r="A49" t="s">
        <v>412</v>
      </c>
      <c r="B49">
        <v>887341</v>
      </c>
      <c r="C49">
        <v>167235</v>
      </c>
      <c r="D49" s="3">
        <f t="shared" si="0"/>
        <v>887.34100000000001</v>
      </c>
      <c r="E49" s="3">
        <v>167.23500000000001</v>
      </c>
      <c r="F49" s="3">
        <f t="shared" si="1"/>
        <v>5.3059527012886054</v>
      </c>
      <c r="G49" s="3"/>
      <c r="H49" s="3"/>
      <c r="I49"/>
      <c r="J49"/>
      <c r="K49"/>
      <c r="L49"/>
      <c r="M49"/>
      <c r="N49"/>
      <c r="O49" s="1161"/>
      <c r="P49"/>
      <c r="Q49"/>
      <c r="R49"/>
      <c r="S49"/>
    </row>
    <row r="50" spans="1:19">
      <c r="A50" t="s">
        <v>152</v>
      </c>
      <c r="B50">
        <v>24682394</v>
      </c>
      <c r="C50">
        <v>4151548</v>
      </c>
      <c r="D50" s="3">
        <f t="shared" si="0"/>
        <v>24682.394</v>
      </c>
      <c r="E50" s="3">
        <v>4151.5479999999998</v>
      </c>
      <c r="F50" s="3">
        <f t="shared" si="1"/>
        <v>5.9453471331657495</v>
      </c>
      <c r="G50" s="3"/>
      <c r="H50" s="3"/>
      <c r="I50"/>
      <c r="J50"/>
      <c r="K50"/>
      <c r="L50"/>
      <c r="M50"/>
      <c r="N50"/>
      <c r="O50" s="1161"/>
      <c r="P50"/>
      <c r="Q50"/>
      <c r="R50"/>
      <c r="S50"/>
    </row>
    <row r="51" spans="1:19">
      <c r="A51" t="s">
        <v>516</v>
      </c>
      <c r="B51">
        <v>227672</v>
      </c>
      <c r="C51">
        <v>54571</v>
      </c>
      <c r="D51" s="3">
        <f t="shared" si="0"/>
        <v>227.672</v>
      </c>
      <c r="E51" s="3">
        <v>54.570999999999998</v>
      </c>
      <c r="F51" s="3">
        <f t="shared" si="1"/>
        <v>4.1720327646552198</v>
      </c>
      <c r="G51" s="3"/>
      <c r="H51" s="3"/>
      <c r="I51"/>
      <c r="J51"/>
      <c r="K51"/>
      <c r="L51"/>
      <c r="M51"/>
      <c r="N51"/>
      <c r="O51" s="1161"/>
      <c r="P51"/>
      <c r="Q51"/>
      <c r="R51"/>
      <c r="S51"/>
    </row>
    <row r="52" spans="1:19">
      <c r="A52" t="s">
        <v>157</v>
      </c>
      <c r="B52">
        <v>5339431</v>
      </c>
      <c r="C52">
        <v>974094</v>
      </c>
      <c r="D52" s="3">
        <f t="shared" si="0"/>
        <v>5339.4309999999996</v>
      </c>
      <c r="E52" s="3">
        <v>974.09400000000005</v>
      </c>
      <c r="F52" s="3">
        <f t="shared" si="1"/>
        <v>5.4814330033857095</v>
      </c>
      <c r="G52" s="3"/>
      <c r="H52" s="3"/>
      <c r="I52"/>
      <c r="J52"/>
      <c r="K52"/>
      <c r="L52"/>
      <c r="M52"/>
      <c r="N52"/>
      <c r="O52" s="1161"/>
      <c r="P52"/>
      <c r="Q52"/>
      <c r="R52"/>
      <c r="S52"/>
    </row>
    <row r="53" spans="1:19">
      <c r="A53" t="s">
        <v>416</v>
      </c>
      <c r="B53">
        <v>3612573</v>
      </c>
      <c r="C53">
        <v>679985</v>
      </c>
      <c r="D53" s="3">
        <f t="shared" si="0"/>
        <v>3612.5729999999999</v>
      </c>
      <c r="E53" s="3">
        <v>679.98500000000001</v>
      </c>
      <c r="F53" s="3">
        <f t="shared" si="1"/>
        <v>5.3127245453943832</v>
      </c>
      <c r="G53" s="3"/>
      <c r="H53" s="3"/>
      <c r="I53"/>
      <c r="J53"/>
      <c r="K53"/>
      <c r="L53"/>
      <c r="M53"/>
      <c r="N53"/>
      <c r="O53" s="1161"/>
      <c r="P53"/>
      <c r="Q53"/>
      <c r="R53"/>
      <c r="S53"/>
    </row>
    <row r="54" spans="1:19">
      <c r="A54" t="s">
        <v>139</v>
      </c>
      <c r="B54">
        <v>100453935</v>
      </c>
      <c r="C54">
        <v>16484599</v>
      </c>
      <c r="D54" s="3">
        <f t="shared" si="0"/>
        <v>100453.935</v>
      </c>
      <c r="E54" s="3">
        <v>16484.598999999998</v>
      </c>
      <c r="F54" s="3">
        <f t="shared" si="1"/>
        <v>6.0938051935627922</v>
      </c>
      <c r="G54" s="3"/>
      <c r="H54" s="3"/>
      <c r="I54"/>
      <c r="J54"/>
      <c r="K54"/>
      <c r="L54"/>
      <c r="M54"/>
      <c r="N54"/>
      <c r="O54" s="1161"/>
      <c r="P54"/>
      <c r="Q54"/>
      <c r="R54"/>
      <c r="S54"/>
    </row>
    <row r="55" spans="1:19">
      <c r="A55" t="s">
        <v>473</v>
      </c>
      <c r="B55">
        <v>10218</v>
      </c>
      <c r="C55">
        <v>7275</v>
      </c>
      <c r="D55" s="3">
        <f t="shared" si="0"/>
        <v>10.218</v>
      </c>
      <c r="E55" s="3">
        <v>7.2750000000000004</v>
      </c>
      <c r="F55" s="3">
        <f t="shared" si="1"/>
        <v>1.4045360824742268</v>
      </c>
      <c r="G55" s="3"/>
      <c r="H55" s="3"/>
      <c r="I55"/>
      <c r="J55"/>
      <c r="K55"/>
      <c r="L55"/>
      <c r="M55"/>
      <c r="N55"/>
      <c r="O55" s="1161"/>
      <c r="P55"/>
      <c r="Q55"/>
      <c r="R55"/>
      <c r="S55"/>
    </row>
    <row r="56" spans="1:19">
      <c r="A56" t="s">
        <v>474</v>
      </c>
      <c r="B56">
        <v>525385</v>
      </c>
      <c r="C56">
        <v>485109</v>
      </c>
      <c r="D56" s="3">
        <f t="shared" si="0"/>
        <v>525.38499999999999</v>
      </c>
      <c r="E56" s="3">
        <v>485.10899999999998</v>
      </c>
      <c r="F56" s="3">
        <f t="shared" si="1"/>
        <v>1.0830246398232151</v>
      </c>
      <c r="G56" s="3"/>
      <c r="H56" s="3"/>
      <c r="I56"/>
      <c r="J56"/>
      <c r="K56"/>
      <c r="L56"/>
      <c r="M56"/>
      <c r="N56"/>
      <c r="O56" s="1161"/>
      <c r="P56"/>
      <c r="Q56"/>
      <c r="R56"/>
      <c r="S56"/>
    </row>
    <row r="57" spans="1:19">
      <c r="A57" t="s">
        <v>148</v>
      </c>
      <c r="B57">
        <v>34960098</v>
      </c>
      <c r="C57">
        <v>5832204</v>
      </c>
      <c r="D57" s="3">
        <f t="shared" si="0"/>
        <v>34960.097999999998</v>
      </c>
      <c r="E57" s="3">
        <v>5832.2039999999997</v>
      </c>
      <c r="F57" s="3">
        <f t="shared" si="1"/>
        <v>5.9943201575253537</v>
      </c>
      <c r="G57" s="3"/>
      <c r="H57" s="3"/>
      <c r="I57"/>
      <c r="J57"/>
      <c r="K57"/>
      <c r="L57"/>
      <c r="M57"/>
      <c r="N57"/>
      <c r="O57" s="1161"/>
      <c r="P57"/>
      <c r="Q57"/>
      <c r="R57"/>
      <c r="S57"/>
    </row>
    <row r="58" spans="1:19">
      <c r="A58" t="s">
        <v>475</v>
      </c>
      <c r="B58">
        <v>1676620</v>
      </c>
      <c r="C58">
        <v>264359</v>
      </c>
      <c r="D58" s="3">
        <f t="shared" si="0"/>
        <v>1676.62</v>
      </c>
      <c r="E58" s="3">
        <v>264.35899999999998</v>
      </c>
      <c r="F58" s="3">
        <f t="shared" si="1"/>
        <v>6.342208890183425</v>
      </c>
      <c r="G58" s="3"/>
      <c r="H58" s="3"/>
      <c r="I58"/>
      <c r="J58"/>
      <c r="K58"/>
      <c r="L58"/>
      <c r="M58"/>
      <c r="N58"/>
      <c r="O58" s="1161"/>
      <c r="P58"/>
      <c r="Q58"/>
      <c r="R58"/>
      <c r="S58"/>
    </row>
    <row r="59" spans="1:19">
      <c r="A59" t="s">
        <v>517</v>
      </c>
      <c r="B59">
        <v>1853</v>
      </c>
      <c r="C59">
        <v>193</v>
      </c>
      <c r="D59" s="3">
        <f t="shared" si="0"/>
        <v>1.853</v>
      </c>
      <c r="E59" s="3">
        <v>0.193</v>
      </c>
      <c r="F59" s="3">
        <f t="shared" si="1"/>
        <v>9.6010362694300522</v>
      </c>
      <c r="G59" s="3"/>
      <c r="H59" s="3"/>
      <c r="I59"/>
      <c r="J59"/>
      <c r="K59"/>
      <c r="L59"/>
      <c r="M59"/>
      <c r="N59"/>
      <c r="O59" s="1161"/>
      <c r="P59"/>
      <c r="Q59"/>
      <c r="R59"/>
      <c r="S59"/>
    </row>
    <row r="60" spans="1:19">
      <c r="A60" t="s">
        <v>518</v>
      </c>
      <c r="B60">
        <v>32856</v>
      </c>
      <c r="C60">
        <v>6000</v>
      </c>
      <c r="D60" s="3">
        <f t="shared" si="0"/>
        <v>32.856000000000002</v>
      </c>
      <c r="E60" s="3">
        <v>6</v>
      </c>
      <c r="F60" s="3">
        <f t="shared" si="1"/>
        <v>5.476</v>
      </c>
      <c r="G60" s="3"/>
      <c r="H60" s="3"/>
      <c r="I60"/>
      <c r="J60"/>
      <c r="K60"/>
      <c r="L60"/>
      <c r="M60"/>
      <c r="N60"/>
      <c r="O60" s="1161"/>
    </row>
    <row r="61" spans="1:19">
      <c r="A61" t="s">
        <v>140</v>
      </c>
      <c r="B61">
        <v>83902437</v>
      </c>
      <c r="C61">
        <v>13536008</v>
      </c>
      <c r="D61" s="3">
        <f t="shared" si="0"/>
        <v>83902.437000000005</v>
      </c>
      <c r="E61" s="3">
        <v>13536.008</v>
      </c>
      <c r="F61" s="3">
        <f t="shared" si="1"/>
        <v>6.1984624270316626</v>
      </c>
      <c r="G61" s="3"/>
      <c r="H61" s="3"/>
      <c r="I61"/>
      <c r="J61"/>
      <c r="K61"/>
      <c r="L61"/>
      <c r="M61"/>
      <c r="N61"/>
      <c r="O61" s="1161"/>
      <c r="P61" s="1161"/>
      <c r="Q61" s="1161"/>
      <c r="R61" s="1161"/>
      <c r="S61" s="1161"/>
    </row>
    <row r="62" spans="1:19">
      <c r="A62" t="s">
        <v>372</v>
      </c>
      <c r="B62">
        <v>93097758</v>
      </c>
      <c r="C62">
        <v>18081856</v>
      </c>
      <c r="D62" s="3">
        <f t="shared" si="0"/>
        <v>93097.758000000002</v>
      </c>
      <c r="E62" s="3">
        <v>18081.856</v>
      </c>
      <c r="F62" s="3">
        <f t="shared" si="1"/>
        <v>5.1486837413150512</v>
      </c>
      <c r="G62" s="3"/>
      <c r="H62" s="3"/>
      <c r="I62"/>
      <c r="J62"/>
      <c r="K62"/>
      <c r="L62"/>
      <c r="M62"/>
      <c r="N62"/>
      <c r="O62" s="1161"/>
      <c r="P62" s="1161"/>
      <c r="Q62" s="1161"/>
      <c r="R62" s="1161"/>
      <c r="S62" s="1161"/>
    </row>
    <row r="63" spans="1:19">
      <c r="A63" t="s">
        <v>149</v>
      </c>
      <c r="B63">
        <v>1618003</v>
      </c>
      <c r="C63">
        <v>434011</v>
      </c>
      <c r="D63" s="3">
        <f t="shared" si="0"/>
        <v>1618.0029999999999</v>
      </c>
      <c r="E63" s="3">
        <v>434.01100000000002</v>
      </c>
      <c r="F63" s="3">
        <f t="shared" si="1"/>
        <v>3.7280230224579558</v>
      </c>
      <c r="G63" s="3"/>
      <c r="H63" s="3"/>
      <c r="I63"/>
      <c r="J63"/>
      <c r="K63"/>
      <c r="L63"/>
      <c r="M63"/>
      <c r="N63"/>
      <c r="O63" s="1161"/>
      <c r="P63" s="1161"/>
      <c r="Q63" s="1161"/>
      <c r="R63" s="1161"/>
      <c r="S63" s="1161"/>
    </row>
    <row r="64" spans="1:19">
      <c r="A64" t="s">
        <v>158</v>
      </c>
      <c r="B64">
        <v>3962294</v>
      </c>
      <c r="C64">
        <v>971421</v>
      </c>
      <c r="D64" s="3">
        <f t="shared" si="0"/>
        <v>3962.2939999999999</v>
      </c>
      <c r="E64" s="3">
        <v>971.42100000000005</v>
      </c>
      <c r="F64" s="3">
        <f t="shared" si="1"/>
        <v>4.0788638499682417</v>
      </c>
      <c r="G64" s="3"/>
      <c r="H64" s="3"/>
      <c r="I64"/>
      <c r="J64"/>
      <c r="O64" s="1161"/>
      <c r="P64" s="1161"/>
      <c r="Q64" s="1161"/>
      <c r="R64" s="1161"/>
      <c r="S64" s="1161"/>
    </row>
    <row r="65" spans="1:19">
      <c r="A65" t="s">
        <v>476</v>
      </c>
      <c r="B65">
        <v>31032</v>
      </c>
      <c r="C65">
        <v>8998</v>
      </c>
      <c r="D65" s="3">
        <f t="shared" si="0"/>
        <v>31.032</v>
      </c>
      <c r="E65" s="3">
        <v>8.9979999999999993</v>
      </c>
      <c r="F65" s="3">
        <f t="shared" si="1"/>
        <v>3.4487663925316738</v>
      </c>
      <c r="G65" s="3"/>
      <c r="H65" s="3"/>
      <c r="I65"/>
      <c r="J65"/>
      <c r="K65"/>
      <c r="L65" s="1161"/>
      <c r="M65" s="1161"/>
      <c r="N65" s="1161"/>
      <c r="O65" s="1161"/>
      <c r="P65" s="1161"/>
      <c r="Q65" s="1161"/>
      <c r="R65" s="1161"/>
      <c r="S65" s="1161"/>
    </row>
    <row r="66" spans="1:19">
      <c r="A66" t="s">
        <v>145</v>
      </c>
      <c r="B66">
        <v>66855865</v>
      </c>
      <c r="C66">
        <v>8427246</v>
      </c>
      <c r="D66" s="3">
        <f t="shared" si="0"/>
        <v>66855.865000000005</v>
      </c>
      <c r="E66" s="3">
        <v>8427.2459999999992</v>
      </c>
      <c r="F66" s="3">
        <f t="shared" si="1"/>
        <v>7.9332993245954864</v>
      </c>
      <c r="G66" s="3"/>
      <c r="H66" s="3"/>
      <c r="I66"/>
      <c r="J66"/>
      <c r="K66"/>
      <c r="L66" s="1161"/>
      <c r="M66" s="1161"/>
      <c r="N66" s="1161"/>
      <c r="O66" s="1161"/>
      <c r="P66" s="1161"/>
      <c r="Q66" s="1161"/>
      <c r="R66" s="1161"/>
      <c r="S66" s="1161"/>
    </row>
    <row r="67" spans="1:19">
      <c r="A67" t="s">
        <v>275</v>
      </c>
      <c r="B67">
        <v>26120053</v>
      </c>
      <c r="C67">
        <v>5008138</v>
      </c>
      <c r="D67" s="3">
        <f t="shared" si="0"/>
        <v>26120.053</v>
      </c>
      <c r="E67" s="3">
        <v>5008.1379999999999</v>
      </c>
      <c r="F67" s="3">
        <f t="shared" si="1"/>
        <v>5.2155218166911537</v>
      </c>
      <c r="G67" s="3"/>
      <c r="H67" s="3"/>
      <c r="I67"/>
      <c r="J67"/>
      <c r="K67"/>
      <c r="L67" s="1161"/>
      <c r="M67" s="1161"/>
      <c r="N67" s="1161"/>
      <c r="O67" s="1161"/>
      <c r="P67" s="1161"/>
      <c r="Q67" s="1161"/>
      <c r="R67" s="1161"/>
      <c r="S67" s="1161"/>
    </row>
    <row r="68" spans="1:19">
      <c r="A68" t="s">
        <v>519</v>
      </c>
      <c r="B68">
        <v>424111</v>
      </c>
      <c r="C68">
        <v>43651</v>
      </c>
      <c r="D68" s="3">
        <f t="shared" si="0"/>
        <v>424.11099999999999</v>
      </c>
      <c r="E68" s="3">
        <v>43.651000000000003</v>
      </c>
      <c r="F68" s="3">
        <f t="shared" si="1"/>
        <v>9.715951524592791</v>
      </c>
      <c r="G68" s="3"/>
      <c r="H68" s="3"/>
      <c r="I68"/>
      <c r="J68"/>
      <c r="K68"/>
      <c r="L68" s="1161"/>
      <c r="M68" s="1161"/>
      <c r="N68" s="1161"/>
      <c r="O68" s="1161"/>
      <c r="P68" s="1161"/>
      <c r="Q68" s="1161"/>
      <c r="R68" s="1161"/>
      <c r="S68" s="1161"/>
    </row>
    <row r="69" spans="1:19">
      <c r="A69" t="s">
        <v>413</v>
      </c>
      <c r="B69">
        <v>237358</v>
      </c>
      <c r="C69">
        <v>58902</v>
      </c>
      <c r="D69" s="3">
        <f t="shared" si="0"/>
        <v>237.358</v>
      </c>
      <c r="E69" s="3">
        <v>58.902000000000001</v>
      </c>
      <c r="F69" s="3">
        <f t="shared" si="1"/>
        <v>4.029710366371261</v>
      </c>
      <c r="G69" s="3"/>
      <c r="H69" s="3"/>
      <c r="I69"/>
      <c r="J69"/>
      <c r="K69"/>
      <c r="L69" s="1161"/>
      <c r="M69" s="1161"/>
      <c r="N69" s="1161"/>
      <c r="O69" s="1161"/>
      <c r="P69" s="1161"/>
      <c r="Q69" s="1161"/>
      <c r="R69" s="1161"/>
      <c r="S69" s="1161"/>
    </row>
    <row r="70" spans="1:19">
      <c r="A70" t="s">
        <v>156</v>
      </c>
      <c r="B70">
        <v>17311125</v>
      </c>
      <c r="C70">
        <v>4041899</v>
      </c>
      <c r="D70" s="3">
        <f t="shared" si="0"/>
        <v>17311.125</v>
      </c>
      <c r="E70" s="3">
        <v>4041.8989999999999</v>
      </c>
      <c r="F70" s="3">
        <f t="shared" si="1"/>
        <v>4.2829187468563665</v>
      </c>
      <c r="G70" s="3"/>
      <c r="H70" s="3"/>
      <c r="I70"/>
      <c r="J70"/>
      <c r="K70"/>
      <c r="L70" s="1161"/>
      <c r="M70" s="1161"/>
      <c r="N70" s="1161"/>
      <c r="O70" s="1161"/>
      <c r="P70" s="1161"/>
      <c r="Q70" s="1161"/>
      <c r="R70" s="1161"/>
      <c r="S70" s="1161"/>
    </row>
    <row r="71" spans="1:19">
      <c r="A71" t="s">
        <v>520</v>
      </c>
      <c r="B71">
        <v>70999</v>
      </c>
      <c r="C71">
        <v>3846</v>
      </c>
      <c r="D71" s="3">
        <f t="shared" si="0"/>
        <v>70.998999999999995</v>
      </c>
      <c r="E71" s="3">
        <v>3.8460000000000001</v>
      </c>
      <c r="F71" s="3">
        <f t="shared" si="1"/>
        <v>18.460478419136763</v>
      </c>
      <c r="G71" s="3"/>
      <c r="H71" s="3"/>
      <c r="I71"/>
      <c r="J71"/>
      <c r="K71"/>
      <c r="L71" s="1161"/>
      <c r="M71" s="1161"/>
      <c r="N71" s="1161"/>
      <c r="O71" s="1161"/>
      <c r="P71" s="1161"/>
      <c r="Q71" s="1161"/>
      <c r="R71" s="1161"/>
      <c r="S71" s="1161"/>
    </row>
    <row r="72" spans="1:19">
      <c r="A72" t="s">
        <v>160</v>
      </c>
      <c r="B72">
        <v>2309824</v>
      </c>
      <c r="C72">
        <v>349638</v>
      </c>
      <c r="D72" s="3">
        <f t="shared" si="0"/>
        <v>2309.8240000000001</v>
      </c>
      <c r="E72" s="3">
        <v>349.63799999999998</v>
      </c>
      <c r="F72" s="3">
        <f t="shared" si="1"/>
        <v>6.606329975574738</v>
      </c>
      <c r="G72" s="3"/>
      <c r="H72" s="3"/>
      <c r="I72"/>
      <c r="J72"/>
      <c r="K72"/>
      <c r="L72" s="1161"/>
      <c r="M72" s="1161"/>
      <c r="N72" s="1161"/>
      <c r="O72" s="1161"/>
      <c r="P72" s="1161"/>
      <c r="Q72" s="1161"/>
      <c r="R72" s="1161"/>
      <c r="S72" s="1161"/>
    </row>
    <row r="73" spans="1:19">
      <c r="A73" t="s">
        <v>406</v>
      </c>
      <c r="B73">
        <v>2158265</v>
      </c>
      <c r="C73">
        <v>534363</v>
      </c>
      <c r="D73" s="3">
        <f t="shared" si="0"/>
        <v>2158.2649999999999</v>
      </c>
      <c r="E73" s="3">
        <v>534.36300000000006</v>
      </c>
      <c r="F73" s="3">
        <f t="shared" si="1"/>
        <v>4.0389491787417908</v>
      </c>
      <c r="G73" s="3"/>
      <c r="H73" s="3"/>
      <c r="I73"/>
      <c r="J73"/>
      <c r="K73"/>
      <c r="L73" s="1161"/>
      <c r="M73" s="1161"/>
      <c r="N73" s="1161"/>
      <c r="O73" s="1161"/>
      <c r="P73" s="1161"/>
      <c r="Q73" s="1161"/>
      <c r="R73" s="1161"/>
      <c r="S73" s="1161"/>
    </row>
    <row r="74" spans="1:19">
      <c r="A74" t="s">
        <v>521</v>
      </c>
      <c r="B74">
        <v>15</v>
      </c>
      <c r="C74">
        <v>5</v>
      </c>
      <c r="D74" s="3">
        <f t="shared" si="0"/>
        <v>1.4999999999999999E-2</v>
      </c>
      <c r="E74" s="3">
        <v>5.0000000000000001E-3</v>
      </c>
      <c r="F74" s="3">
        <f t="shared" si="1"/>
        <v>3</v>
      </c>
      <c r="G74" s="3"/>
      <c r="H74" s="3"/>
      <c r="I74"/>
      <c r="J74"/>
      <c r="K74"/>
      <c r="L74" s="1161"/>
      <c r="M74" s="1161"/>
      <c r="N74" s="1161"/>
      <c r="O74" s="1161"/>
      <c r="P74" s="1161"/>
      <c r="Q74" s="1161"/>
      <c r="R74" s="1161"/>
    </row>
    <row r="75" spans="1:19">
      <c r="A75" t="s">
        <v>522</v>
      </c>
      <c r="B75">
        <v>1</v>
      </c>
      <c r="C75">
        <v>10</v>
      </c>
      <c r="D75" s="3">
        <f t="shared" si="0"/>
        <v>1E-3</v>
      </c>
      <c r="E75" s="3">
        <v>0.01</v>
      </c>
      <c r="F75" s="3">
        <f t="shared" si="1"/>
        <v>0.1</v>
      </c>
      <c r="G75" s="3"/>
      <c r="H75" s="3"/>
      <c r="I75"/>
      <c r="J75"/>
      <c r="K75"/>
      <c r="L75" s="1161"/>
      <c r="M75" s="1161"/>
      <c r="N75" s="1161"/>
      <c r="O75" s="1161"/>
      <c r="P75" s="1161"/>
      <c r="Q75" s="1161"/>
      <c r="R75" s="1161"/>
    </row>
    <row r="76" spans="1:19">
      <c r="A76" t="s">
        <v>414</v>
      </c>
      <c r="B76">
        <v>2163090</v>
      </c>
      <c r="C76">
        <v>391685</v>
      </c>
      <c r="D76" s="3">
        <f t="shared" si="0"/>
        <v>2163.09</v>
      </c>
      <c r="E76" s="3">
        <v>391.685</v>
      </c>
      <c r="F76" s="3">
        <f t="shared" si="1"/>
        <v>5.5225244775776456</v>
      </c>
      <c r="G76" s="3"/>
      <c r="H76" s="3"/>
      <c r="I76"/>
      <c r="J76"/>
      <c r="K76"/>
      <c r="L76" s="1161"/>
      <c r="M76" s="1161"/>
      <c r="N76" s="1161"/>
      <c r="O76" s="1161"/>
      <c r="P76" s="1161"/>
      <c r="Q76" s="1161"/>
      <c r="R76" s="1161"/>
    </row>
    <row r="77" spans="1:19">
      <c r="A77" t="s">
        <v>523</v>
      </c>
      <c r="B77">
        <v>16081</v>
      </c>
      <c r="C77">
        <v>2590</v>
      </c>
      <c r="D77" s="3">
        <f t="shared" si="0"/>
        <v>16.081</v>
      </c>
      <c r="E77" s="3">
        <v>2.59</v>
      </c>
      <c r="F77" s="3">
        <f t="shared" si="1"/>
        <v>6.2088803088803086</v>
      </c>
      <c r="G77" s="3"/>
      <c r="H77" s="3"/>
      <c r="I77"/>
      <c r="J77"/>
      <c r="K77"/>
      <c r="L77" s="1161"/>
      <c r="M77" s="1161"/>
      <c r="N77" s="1161"/>
      <c r="O77" s="1161"/>
      <c r="P77" s="1161"/>
      <c r="Q77" s="1161"/>
      <c r="R77" s="1161"/>
    </row>
    <row r="78" spans="1:19">
      <c r="A78" t="s">
        <v>141</v>
      </c>
      <c r="B78">
        <v>216765322</v>
      </c>
      <c r="C78">
        <v>39521330</v>
      </c>
      <c r="D78" s="3">
        <f t="shared" si="0"/>
        <v>216765.32199999999</v>
      </c>
      <c r="E78" s="3">
        <v>39521.33</v>
      </c>
      <c r="F78" s="3">
        <f t="shared" si="1"/>
        <v>5.4847678962221158</v>
      </c>
      <c r="G78" s="3"/>
      <c r="H78" s="3"/>
      <c r="I78"/>
      <c r="J78"/>
      <c r="K78"/>
      <c r="L78" s="1161"/>
      <c r="M78" s="1161"/>
      <c r="N78" s="1161"/>
      <c r="O78" s="1161"/>
      <c r="P78" s="1161"/>
      <c r="Q78" s="1161"/>
      <c r="R78" s="1161"/>
    </row>
    <row r="79" spans="1:19">
      <c r="A79" t="s">
        <v>362</v>
      </c>
      <c r="B79">
        <v>16536</v>
      </c>
      <c r="C79">
        <v>14916</v>
      </c>
      <c r="D79" s="3">
        <f t="shared" si="0"/>
        <v>16.536000000000001</v>
      </c>
      <c r="E79" s="3">
        <v>14.916</v>
      </c>
      <c r="F79" s="3">
        <f t="shared" si="1"/>
        <v>1.1086082059533389</v>
      </c>
      <c r="G79" s="3"/>
      <c r="H79" s="3"/>
      <c r="I79"/>
      <c r="J79"/>
      <c r="K79"/>
      <c r="L79" s="1161"/>
      <c r="M79" s="1161"/>
      <c r="N79" s="1161"/>
      <c r="O79" s="1161"/>
      <c r="P79" s="1161"/>
      <c r="Q79" s="1161"/>
      <c r="R79" s="1161"/>
    </row>
    <row r="80" spans="1:19">
      <c r="A80" t="s">
        <v>477</v>
      </c>
      <c r="B80">
        <v>608013</v>
      </c>
      <c r="C80">
        <v>96113</v>
      </c>
      <c r="D80" s="3">
        <f t="shared" si="0"/>
        <v>608.01300000000003</v>
      </c>
      <c r="E80" s="3">
        <v>96.113</v>
      </c>
      <c r="F80" s="3">
        <f t="shared" si="1"/>
        <v>6.3260224943556027</v>
      </c>
      <c r="G80" s="3"/>
      <c r="H80" s="3"/>
      <c r="I80"/>
      <c r="J80"/>
      <c r="K80"/>
      <c r="L80" s="1161"/>
      <c r="M80" s="1161"/>
      <c r="N80" s="1161"/>
      <c r="O80" s="1161"/>
      <c r="P80" s="1161"/>
      <c r="Q80" s="1161"/>
      <c r="R80" s="1161"/>
    </row>
    <row r="81" spans="1:18">
      <c r="A81" t="s">
        <v>524</v>
      </c>
      <c r="B81">
        <v>94018</v>
      </c>
      <c r="C81">
        <v>12857</v>
      </c>
      <c r="D81" s="3">
        <f t="shared" si="0"/>
        <v>94.018000000000001</v>
      </c>
      <c r="E81" s="3">
        <v>12.856999999999999</v>
      </c>
      <c r="F81" s="3">
        <f t="shared" si="1"/>
        <v>7.3125923621373579</v>
      </c>
      <c r="G81" s="3"/>
      <c r="H81" s="3"/>
      <c r="I81"/>
      <c r="J81"/>
      <c r="K81"/>
      <c r="L81" s="1161"/>
      <c r="M81" s="1161"/>
      <c r="N81" s="1161"/>
      <c r="O81" s="1161"/>
      <c r="P81" s="1161"/>
      <c r="Q81" s="1161"/>
      <c r="R81" s="1161"/>
    </row>
    <row r="82" spans="1:18">
      <c r="A82" t="s">
        <v>286</v>
      </c>
      <c r="B82">
        <v>25551374</v>
      </c>
      <c r="C82">
        <v>3168789</v>
      </c>
      <c r="D82" s="3">
        <f t="shared" si="0"/>
        <v>25551.374</v>
      </c>
      <c r="E82" s="3">
        <v>3168.7890000000002</v>
      </c>
      <c r="F82" s="3">
        <f t="shared" si="1"/>
        <v>8.063450737805514</v>
      </c>
      <c r="G82" s="3"/>
      <c r="H82" s="3"/>
      <c r="I82"/>
      <c r="J82"/>
      <c r="K82"/>
      <c r="L82" s="1161"/>
      <c r="M82" s="1161"/>
      <c r="N82" s="1161"/>
      <c r="O82" s="1161"/>
      <c r="P82" s="1161"/>
      <c r="Q82" s="1161"/>
      <c r="R82" s="1161"/>
    </row>
    <row r="83" spans="1:18">
      <c r="A83" t="s">
        <v>143</v>
      </c>
      <c r="B83">
        <v>39723551</v>
      </c>
      <c r="C83">
        <v>7284410</v>
      </c>
      <c r="D83" s="3">
        <f t="shared" si="0"/>
        <v>39723.550999999999</v>
      </c>
      <c r="E83" s="3">
        <v>7284.41</v>
      </c>
      <c r="F83" s="3">
        <f t="shared" si="1"/>
        <v>5.4532283328368392</v>
      </c>
      <c r="G83" s="3"/>
      <c r="H83" s="3"/>
      <c r="I83"/>
      <c r="J83"/>
      <c r="K83"/>
      <c r="L83" s="1161"/>
      <c r="M83" s="1161"/>
      <c r="N83" s="1161"/>
      <c r="O83" s="1161"/>
      <c r="P83" s="1161"/>
      <c r="Q83" s="1161"/>
      <c r="R83" s="1161"/>
    </row>
    <row r="84" spans="1:18">
      <c r="A84" t="s">
        <v>159</v>
      </c>
      <c r="B84">
        <v>4535706</v>
      </c>
      <c r="C84">
        <v>1149079</v>
      </c>
      <c r="D84" s="3">
        <f t="shared" si="0"/>
        <v>4535.7060000000001</v>
      </c>
      <c r="E84" s="3">
        <v>1149.079</v>
      </c>
      <c r="F84" s="3">
        <f t="shared" si="1"/>
        <v>3.9472534090345399</v>
      </c>
      <c r="G84" s="3"/>
      <c r="H84" s="3"/>
      <c r="I84"/>
      <c r="J84"/>
      <c r="K84"/>
      <c r="L84" s="1161"/>
      <c r="M84" s="1161"/>
      <c r="N84" s="1161"/>
      <c r="O84" s="1161"/>
      <c r="P84" s="1161"/>
      <c r="Q84" s="1161"/>
      <c r="R84" s="1161"/>
    </row>
    <row r="85" spans="1:18">
      <c r="A85" t="s">
        <v>525</v>
      </c>
      <c r="B85">
        <v>28708</v>
      </c>
      <c r="C85">
        <v>25455</v>
      </c>
      <c r="D85" s="3">
        <f t="shared" si="0"/>
        <v>28.707999999999998</v>
      </c>
      <c r="E85" s="3">
        <v>25.454999999999998</v>
      </c>
      <c r="F85" s="3">
        <f t="shared" si="1"/>
        <v>1.1277941465330976</v>
      </c>
      <c r="G85" s="3"/>
      <c r="H85" s="3"/>
      <c r="I85"/>
      <c r="J85"/>
      <c r="K85"/>
      <c r="L85" s="1161"/>
      <c r="M85" s="1161"/>
      <c r="N85" s="1161"/>
      <c r="O85" s="1161"/>
      <c r="P85" s="1161"/>
      <c r="Q85" s="1161"/>
      <c r="R85" s="1161"/>
    </row>
    <row r="86" spans="1:18">
      <c r="A86" t="s">
        <v>153</v>
      </c>
      <c r="B86">
        <v>14678560</v>
      </c>
      <c r="C86">
        <v>2782759</v>
      </c>
      <c r="D86" s="3">
        <f t="shared" si="0"/>
        <v>14678.56</v>
      </c>
      <c r="E86" s="3">
        <v>2782.759</v>
      </c>
      <c r="F86" s="3">
        <f t="shared" si="1"/>
        <v>5.2748225771617303</v>
      </c>
      <c r="G86" s="3"/>
      <c r="H86" s="3"/>
      <c r="I86"/>
      <c r="J86"/>
      <c r="K86"/>
      <c r="L86" s="1161"/>
      <c r="M86" s="1161"/>
      <c r="N86" s="1161"/>
      <c r="O86" s="1161"/>
      <c r="P86" s="1161"/>
      <c r="Q86" s="1161"/>
      <c r="R86" s="1161"/>
    </row>
    <row r="87" spans="1:18">
      <c r="A87" t="s">
        <v>287</v>
      </c>
      <c r="B87">
        <v>7989315</v>
      </c>
      <c r="C87">
        <v>1496510</v>
      </c>
      <c r="D87" s="3">
        <f t="shared" si="0"/>
        <v>7989.3149999999996</v>
      </c>
      <c r="E87" s="3">
        <v>1496.51</v>
      </c>
      <c r="F87" s="3">
        <f t="shared" si="1"/>
        <v>5.3386312152942512</v>
      </c>
      <c r="G87" s="3"/>
      <c r="H87" s="3"/>
      <c r="I87"/>
      <c r="J87"/>
      <c r="K87"/>
      <c r="L87" s="1161"/>
      <c r="M87" s="1161"/>
      <c r="N87" s="1161"/>
      <c r="O87" s="1161"/>
      <c r="P87" s="1161"/>
      <c r="Q87" s="1161"/>
      <c r="R87" s="1161"/>
    </row>
    <row r="88" spans="1:18">
      <c r="A88" t="s">
        <v>415</v>
      </c>
      <c r="B88">
        <v>2806064</v>
      </c>
      <c r="C88">
        <v>340789</v>
      </c>
      <c r="D88" s="3">
        <f t="shared" si="0"/>
        <v>2806.0639999999999</v>
      </c>
      <c r="E88" s="3">
        <v>340.78899999999999</v>
      </c>
      <c r="F88" s="3">
        <f t="shared" si="1"/>
        <v>8.2340216380223534</v>
      </c>
      <c r="G88" s="3"/>
      <c r="H88" s="3"/>
      <c r="I88"/>
      <c r="J88"/>
      <c r="K88"/>
      <c r="L88" s="1161"/>
      <c r="M88" s="1161"/>
      <c r="N88" s="1161"/>
      <c r="O88" s="1161"/>
      <c r="P88" s="1161"/>
      <c r="Q88" s="1161"/>
      <c r="R88" s="1161"/>
    </row>
    <row r="89" spans="1:18">
      <c r="A89" t="s">
        <v>142</v>
      </c>
      <c r="B89">
        <v>34371656</v>
      </c>
      <c r="C89">
        <v>5125276</v>
      </c>
      <c r="D89" s="3">
        <f t="shared" si="0"/>
        <v>34371.656000000003</v>
      </c>
      <c r="E89" s="3">
        <v>5125.2759999999998</v>
      </c>
      <c r="F89" s="3">
        <f t="shared" si="1"/>
        <v>6.706303426391087</v>
      </c>
      <c r="G89" s="3"/>
      <c r="H89" s="3"/>
      <c r="I89"/>
      <c r="J89"/>
      <c r="K89"/>
      <c r="L89" s="1161"/>
      <c r="M89" s="1161"/>
      <c r="N89" s="1161"/>
      <c r="O89" s="1161"/>
      <c r="P89" s="1161"/>
      <c r="Q89" s="1161"/>
      <c r="R89" s="1161"/>
    </row>
    <row r="90" spans="1:18">
      <c r="A90" t="s">
        <v>526</v>
      </c>
      <c r="B90">
        <v>54040</v>
      </c>
      <c r="C90">
        <v>7498</v>
      </c>
      <c r="D90" s="3">
        <f t="shared" si="0"/>
        <v>54.04</v>
      </c>
      <c r="E90" s="3">
        <v>7.4980000000000002</v>
      </c>
      <c r="F90" s="3">
        <f t="shared" si="1"/>
        <v>7.207255268071485</v>
      </c>
      <c r="G90" s="3"/>
      <c r="H90" s="3"/>
      <c r="I90"/>
      <c r="J90"/>
      <c r="K90"/>
      <c r="L90" s="1161"/>
      <c r="M90" s="1161"/>
      <c r="N90" s="1161"/>
      <c r="O90" s="1161"/>
      <c r="P90" s="1161"/>
      <c r="Q90" s="1161"/>
      <c r="R90" s="1161"/>
    </row>
    <row r="91" spans="1:18">
      <c r="A91" t="s">
        <v>378</v>
      </c>
      <c r="B91">
        <v>1426401</v>
      </c>
      <c r="C91">
        <v>282233</v>
      </c>
      <c r="D91" s="3">
        <f t="shared" si="0"/>
        <v>1426.4010000000001</v>
      </c>
      <c r="E91" s="3">
        <v>282.233</v>
      </c>
      <c r="F91" s="3">
        <f t="shared" si="1"/>
        <v>5.0539837651869206</v>
      </c>
      <c r="G91" s="3"/>
      <c r="H91" s="3"/>
      <c r="I91"/>
      <c r="J91"/>
      <c r="K91"/>
      <c r="L91" s="1161"/>
      <c r="M91" s="1161"/>
      <c r="N91" s="1161"/>
      <c r="O91" s="1161"/>
      <c r="P91" s="1161"/>
      <c r="Q91" s="1161"/>
      <c r="R91" s="1161"/>
    </row>
    <row r="92" spans="1:18">
      <c r="A92" t="s">
        <v>151</v>
      </c>
      <c r="B92">
        <v>8253125</v>
      </c>
      <c r="C92">
        <v>1559365</v>
      </c>
      <c r="D92" s="3">
        <f t="shared" si="0"/>
        <v>8253.125</v>
      </c>
      <c r="E92" s="3">
        <v>1559.365</v>
      </c>
      <c r="F92" s="3">
        <f t="shared" si="1"/>
        <v>5.2926191109842788</v>
      </c>
      <c r="G92" s="3"/>
      <c r="H92" s="3"/>
      <c r="I92"/>
      <c r="J92"/>
      <c r="K92"/>
      <c r="L92" s="1161"/>
      <c r="M92" s="1161"/>
      <c r="N92" s="1161"/>
      <c r="O92" s="1161"/>
      <c r="P92" s="1161"/>
      <c r="Q92" s="1161"/>
      <c r="R92" s="1161"/>
    </row>
    <row r="93" spans="1:18">
      <c r="A93" t="s">
        <v>147</v>
      </c>
      <c r="B93">
        <v>67837065</v>
      </c>
      <c r="C93">
        <v>10265613</v>
      </c>
      <c r="D93" s="3">
        <f t="shared" si="0"/>
        <v>67837.065000000002</v>
      </c>
      <c r="E93" s="3">
        <v>10265.612999999999</v>
      </c>
      <c r="F93" s="3">
        <f t="shared" si="1"/>
        <v>6.6081845282887643</v>
      </c>
      <c r="G93" s="3"/>
      <c r="H93" s="3"/>
      <c r="I93"/>
      <c r="J93"/>
      <c r="K93"/>
      <c r="L93" s="1161"/>
      <c r="M93" s="1161"/>
      <c r="N93" s="1161"/>
      <c r="O93" s="1161"/>
      <c r="P93" s="1161"/>
      <c r="Q93" s="1161"/>
      <c r="R93" s="1161"/>
    </row>
    <row r="94" spans="1:18">
      <c r="A94" t="s">
        <v>138</v>
      </c>
      <c r="B94">
        <v>232970764</v>
      </c>
      <c r="C94">
        <v>40368258</v>
      </c>
      <c r="D94" s="3">
        <f t="shared" si="0"/>
        <v>232970.764</v>
      </c>
      <c r="E94" s="3">
        <v>40368.258000000002</v>
      </c>
      <c r="F94" s="3">
        <f t="shared" si="1"/>
        <v>5.7711374119735357</v>
      </c>
      <c r="G94" s="3"/>
      <c r="H94" s="3"/>
      <c r="I94"/>
      <c r="J94"/>
      <c r="K94"/>
      <c r="L94" s="1161"/>
      <c r="M94" s="1161"/>
      <c r="N94" s="1161"/>
      <c r="O94" s="1161"/>
      <c r="P94" s="1161"/>
      <c r="Q94" s="1161"/>
      <c r="R94" s="1161"/>
    </row>
    <row r="95" spans="1:18">
      <c r="A95" t="s">
        <v>527</v>
      </c>
      <c r="B95">
        <v>87885</v>
      </c>
      <c r="C95">
        <v>118750</v>
      </c>
      <c r="D95" s="3">
        <f t="shared" si="0"/>
        <v>87.885000000000005</v>
      </c>
      <c r="E95" s="3">
        <v>118.75</v>
      </c>
      <c r="F95" s="3">
        <f t="shared" si="1"/>
        <v>0.74008421052631579</v>
      </c>
      <c r="G95" s="3"/>
      <c r="H95" s="3"/>
      <c r="I95"/>
      <c r="J95"/>
      <c r="K95"/>
      <c r="L95" s="1161"/>
      <c r="M95" s="1161"/>
      <c r="N95" s="1161"/>
      <c r="O95" s="1161"/>
      <c r="P95" s="1161"/>
      <c r="Q95" s="1161"/>
      <c r="R95" s="1161"/>
    </row>
    <row r="96" spans="1:18">
      <c r="A96" t="s">
        <v>478</v>
      </c>
      <c r="B96">
        <v>541044</v>
      </c>
      <c r="C96">
        <v>118169</v>
      </c>
      <c r="D96" s="3">
        <f t="shared" si="0"/>
        <v>541.04399999999998</v>
      </c>
      <c r="E96" s="3">
        <v>118.169</v>
      </c>
      <c r="F96" s="3">
        <f t="shared" si="1"/>
        <v>4.5785612131777373</v>
      </c>
      <c r="G96" s="3"/>
      <c r="H96" s="3"/>
      <c r="I96"/>
      <c r="J96"/>
      <c r="K96"/>
      <c r="L96" s="1161"/>
      <c r="M96" s="1161"/>
      <c r="N96" s="1161"/>
      <c r="O96" s="1161"/>
      <c r="P96" s="1161"/>
      <c r="Q96" s="1161"/>
      <c r="R96" s="1161"/>
    </row>
    <row r="97" spans="1:13">
      <c r="A97" t="s">
        <v>479</v>
      </c>
      <c r="B97">
        <v>1201577357</v>
      </c>
      <c r="C97">
        <v>208706721</v>
      </c>
      <c r="D97" s="3">
        <f t="shared" si="0"/>
        <v>1201577.3570000001</v>
      </c>
      <c r="E97" s="3">
        <v>208706.72099999999</v>
      </c>
      <c r="F97" s="3">
        <f t="shared" si="1"/>
        <v>5.7572528150638718</v>
      </c>
      <c r="G97" s="3"/>
      <c r="H97" s="3"/>
      <c r="I97"/>
      <c r="J97"/>
      <c r="K97"/>
      <c r="L97" s="1161"/>
      <c r="M97" s="1161"/>
    </row>
    <row r="98" spans="1:13">
      <c r="A98"/>
      <c r="B98"/>
      <c r="C98"/>
      <c r="D98"/>
      <c r="E98"/>
      <c r="F98"/>
      <c r="G98"/>
      <c r="H98"/>
      <c r="I98"/>
      <c r="J98"/>
      <c r="K98"/>
      <c r="L98" s="1161"/>
    </row>
    <row r="99" spans="1:13">
      <c r="A99"/>
      <c r="B99"/>
      <c r="C99"/>
      <c r="D99"/>
      <c r="E99"/>
      <c r="F99"/>
      <c r="G99"/>
      <c r="H99"/>
      <c r="I99"/>
      <c r="J99"/>
      <c r="K99"/>
      <c r="L99" s="1161"/>
    </row>
    <row r="100" spans="1:13">
      <c r="A100"/>
      <c r="B100"/>
      <c r="C100"/>
      <c r="D100"/>
      <c r="E100"/>
      <c r="F100"/>
      <c r="G100"/>
      <c r="H100"/>
      <c r="I100"/>
      <c r="J100"/>
      <c r="K100"/>
      <c r="L100" s="1161"/>
    </row>
    <row r="101" spans="1:13">
      <c r="A101" s="1161"/>
      <c r="B101" s="1161"/>
      <c r="C101" s="1161"/>
      <c r="D101" s="1161"/>
      <c r="E101" s="1161"/>
      <c r="F101" s="1161"/>
      <c r="G101" s="1161"/>
      <c r="H101" s="1161"/>
      <c r="I101" s="1161"/>
      <c r="J101" s="1161"/>
      <c r="K101" s="1161"/>
      <c r="L101" s="1161"/>
    </row>
    <row r="102" spans="1:13">
      <c r="A102" s="1161"/>
      <c r="B102" s="1161"/>
      <c r="C102" s="1161"/>
      <c r="D102" s="1161"/>
      <c r="E102" s="1161"/>
      <c r="F102" s="1161"/>
      <c r="G102" s="1161"/>
      <c r="H102" s="1161"/>
      <c r="I102" s="1161"/>
      <c r="J102" s="1161"/>
      <c r="K102" s="1161"/>
      <c r="L102" s="1161"/>
    </row>
    <row r="103" spans="1:13">
      <c r="A103" s="1161"/>
      <c r="B103" s="1161"/>
      <c r="C103" s="1161"/>
      <c r="D103" s="1161"/>
      <c r="E103" s="1161"/>
      <c r="F103" s="1161"/>
      <c r="G103" s="1161"/>
      <c r="H103" s="1161"/>
      <c r="I103" s="1161"/>
      <c r="J103" s="1161"/>
      <c r="K103" s="1161"/>
      <c r="L103" s="1161"/>
    </row>
    <row r="104" spans="1:13">
      <c r="A104" s="1161"/>
      <c r="B104" s="1161"/>
      <c r="C104" s="1161"/>
      <c r="D104" s="1161"/>
      <c r="E104" s="1161"/>
      <c r="F104" s="1161"/>
      <c r="G104" s="1161"/>
      <c r="H104" s="1161"/>
      <c r="I104" s="1161"/>
      <c r="J104" s="1161"/>
      <c r="K104" s="1161"/>
      <c r="L104" s="1161"/>
    </row>
    <row r="105" spans="1:13">
      <c r="A105" s="1161"/>
      <c r="B105" s="1161"/>
      <c r="C105" s="1161"/>
      <c r="D105" s="1161"/>
      <c r="E105" s="1161"/>
      <c r="F105" s="1161"/>
      <c r="G105" s="1161"/>
      <c r="H105" s="1161"/>
      <c r="I105" s="1161"/>
      <c r="J105" s="1161"/>
      <c r="K105" s="1161"/>
      <c r="L105" s="1161"/>
    </row>
    <row r="106" spans="1:13">
      <c r="A106" s="1161"/>
      <c r="B106" s="1161"/>
      <c r="C106" s="1161"/>
      <c r="D106" s="1161"/>
      <c r="E106" s="1161"/>
      <c r="F106" s="1161"/>
      <c r="G106" s="1161"/>
      <c r="H106" s="1161"/>
      <c r="I106" s="1161"/>
      <c r="J106" s="1161"/>
      <c r="K106" s="1161"/>
      <c r="L106" s="1161"/>
    </row>
    <row r="107" spans="1:13">
      <c r="A107" s="1161"/>
      <c r="B107" s="1161"/>
      <c r="C107" s="1161"/>
      <c r="D107" s="1161"/>
      <c r="E107" s="1161"/>
      <c r="F107" s="1161"/>
      <c r="G107" s="1161"/>
      <c r="H107" s="1161"/>
      <c r="I107" s="1161"/>
      <c r="J107" s="1161"/>
      <c r="K107" s="1161"/>
      <c r="L107" s="1161"/>
    </row>
    <row r="108" spans="1:13">
      <c r="A108" s="1161"/>
      <c r="B108" s="1161"/>
      <c r="C108" s="1161"/>
      <c r="D108" s="1161"/>
      <c r="E108" s="1161"/>
      <c r="F108" s="1161"/>
      <c r="G108" s="1161"/>
      <c r="H108" s="1161"/>
      <c r="I108" s="1161"/>
      <c r="J108" s="1161"/>
      <c r="K108" s="1161"/>
      <c r="L108" s="1161"/>
    </row>
    <row r="109" spans="1:13">
      <c r="A109" s="1161"/>
      <c r="B109" s="1161"/>
      <c r="C109" s="1161"/>
      <c r="D109" s="1161"/>
      <c r="E109" s="1161"/>
      <c r="F109" s="1161"/>
      <c r="G109" s="1161"/>
      <c r="H109" s="1161"/>
      <c r="I109" s="1161"/>
      <c r="J109" s="1161"/>
      <c r="K109" s="1161"/>
      <c r="L109" s="1161"/>
    </row>
    <row r="110" spans="1:13">
      <c r="A110" s="1161"/>
      <c r="B110" s="1161"/>
      <c r="C110" s="1161"/>
      <c r="D110" s="1161"/>
      <c r="E110" s="1161"/>
      <c r="F110" s="1161"/>
      <c r="G110" s="1161"/>
      <c r="H110" s="1161"/>
      <c r="I110" s="1161"/>
      <c r="J110" s="1161"/>
      <c r="K110" s="1161"/>
    </row>
    <row r="111" spans="1:13">
      <c r="A111" s="1161"/>
      <c r="B111" s="1161"/>
      <c r="C111" s="1161"/>
      <c r="D111" s="1161"/>
      <c r="E111" s="1161"/>
      <c r="F111" s="1161"/>
      <c r="G111" s="1161"/>
      <c r="H111" s="1161"/>
      <c r="I111" s="1161"/>
      <c r="J111" s="1161"/>
      <c r="K111" s="1161"/>
    </row>
    <row r="112" spans="1:13">
      <c r="A112" s="1161"/>
      <c r="B112" s="1161"/>
      <c r="C112" s="1161"/>
      <c r="D112" s="1161"/>
      <c r="E112" s="1161"/>
      <c r="F112" s="1161"/>
      <c r="G112" s="1161"/>
      <c r="H112" s="1161"/>
      <c r="I112" s="1161"/>
      <c r="J112" s="1161"/>
      <c r="K112" s="1161"/>
    </row>
    <row r="113" spans="1:11">
      <c r="A113" s="1161"/>
      <c r="B113" s="1161"/>
      <c r="C113" s="1161"/>
      <c r="D113" s="1161"/>
      <c r="E113" s="1161"/>
      <c r="F113" s="1161"/>
      <c r="G113" s="1161"/>
      <c r="H113" s="1161"/>
      <c r="I113" s="1161"/>
      <c r="J113" s="1161"/>
      <c r="K113" s="1161"/>
    </row>
    <row r="114" spans="1:11">
      <c r="A114" s="1161"/>
      <c r="B114" s="1161"/>
      <c r="C114" s="1161"/>
      <c r="D114" s="1161"/>
      <c r="E114" s="1161"/>
      <c r="F114" s="1161"/>
      <c r="G114" s="1161"/>
      <c r="H114" s="1161"/>
      <c r="I114" s="1161"/>
      <c r="J114" s="1161"/>
      <c r="K114" s="1161"/>
    </row>
    <row r="115" spans="1:11">
      <c r="A115" s="1161"/>
      <c r="B115" s="1161"/>
      <c r="C115" s="1161"/>
      <c r="D115" s="1161"/>
      <c r="E115" s="1161"/>
      <c r="F115" s="1161"/>
      <c r="G115" s="1161"/>
      <c r="H115" s="1161"/>
      <c r="I115" s="1161"/>
      <c r="J115" s="1161"/>
      <c r="K115" s="1161"/>
    </row>
    <row r="116" spans="1:11">
      <c r="A116" s="1161"/>
      <c r="B116" s="1161"/>
      <c r="C116" s="1161"/>
      <c r="D116" s="1161"/>
      <c r="E116" s="1161"/>
      <c r="F116" s="1161"/>
      <c r="G116" s="1161"/>
      <c r="H116" s="1161"/>
      <c r="I116" s="1161"/>
      <c r="J116" s="1161"/>
      <c r="K116" s="1161"/>
    </row>
    <row r="117" spans="1:11">
      <c r="A117" s="1161"/>
      <c r="B117" s="1161"/>
      <c r="C117" s="1161"/>
      <c r="D117" s="1161"/>
      <c r="E117" s="1161"/>
      <c r="F117" s="1161"/>
      <c r="G117" s="1161"/>
      <c r="H117" s="1161"/>
      <c r="I117" s="1161"/>
      <c r="J117" s="1161"/>
      <c r="K117" s="1161"/>
    </row>
  </sheetData>
  <sortState ref="K7:N63">
    <sortCondition descending="1" ref="L7:L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A44" sqref="A44:C48"/>
    </sheetView>
  </sheetViews>
  <sheetFormatPr defaultRowHeight="12.75"/>
  <cols>
    <col min="1" max="1" width="16.85546875" style="1248" customWidth="1"/>
    <col min="2" max="2" width="12.28515625" style="1248" bestFit="1" customWidth="1"/>
    <col min="3" max="3" width="10.140625" style="1248" customWidth="1"/>
    <col min="4" max="4" width="9.140625" style="1248"/>
    <col min="5" max="5" width="6" style="1248" customWidth="1"/>
    <col min="6" max="6" width="16.7109375" style="1248" customWidth="1"/>
    <col min="7" max="7" width="11.28515625" style="1248" customWidth="1"/>
    <col min="8" max="8" width="10.42578125" style="1248" customWidth="1"/>
    <col min="9" max="9" width="9.140625" style="1248"/>
    <col min="10" max="10" width="3.5703125" style="1248" customWidth="1"/>
    <col min="11" max="11" width="27.28515625" style="1248" customWidth="1"/>
    <col min="12" max="12" width="11.7109375" style="1248" customWidth="1"/>
    <col min="13" max="13" width="12.28515625" style="1248" customWidth="1"/>
    <col min="14" max="14" width="10.42578125" style="1248" customWidth="1"/>
    <col min="15" max="15" width="3.85546875" style="1248" customWidth="1"/>
    <col min="16" max="16" width="22.5703125" style="1248" customWidth="1"/>
    <col min="17" max="17" width="11.28515625" style="1248" customWidth="1"/>
    <col min="18" max="18" width="10.28515625" style="1248" customWidth="1"/>
    <col min="19" max="19" width="10" style="1248" customWidth="1"/>
    <col min="20" max="255" width="9.140625" style="1248"/>
    <col min="256" max="256" width="4" style="1248" customWidth="1"/>
    <col min="257" max="257" width="15.140625" style="1248" customWidth="1"/>
    <col min="258" max="258" width="13.85546875" style="1248" customWidth="1"/>
    <col min="259" max="259" width="10.140625" style="1248" customWidth="1"/>
    <col min="260" max="260" width="9.140625" style="1248"/>
    <col min="261" max="261" width="3.42578125" style="1248" customWidth="1"/>
    <col min="262" max="262" width="19.5703125" style="1248" customWidth="1"/>
    <col min="263" max="263" width="12.28515625" style="1248" customWidth="1"/>
    <col min="264" max="264" width="10.42578125" style="1248" customWidth="1"/>
    <col min="265" max="265" width="9.140625" style="1248"/>
    <col min="266" max="266" width="3.5703125" style="1248" customWidth="1"/>
    <col min="267" max="267" width="16.42578125" style="1248" customWidth="1"/>
    <col min="268" max="268" width="11.7109375" style="1248" customWidth="1"/>
    <col min="269" max="269" width="10.140625" style="1248" customWidth="1"/>
    <col min="270" max="270" width="15.85546875" style="1248" customWidth="1"/>
    <col min="271" max="271" width="3.85546875" style="1248" customWidth="1"/>
    <col min="272" max="272" width="16.42578125" style="1248" customWidth="1"/>
    <col min="273" max="273" width="11.28515625" style="1248" customWidth="1"/>
    <col min="274" max="274" width="10.28515625" style="1248" customWidth="1"/>
    <col min="275" max="275" width="10" style="1248" customWidth="1"/>
    <col min="276" max="511" width="9.140625" style="1248"/>
    <col min="512" max="512" width="4" style="1248" customWidth="1"/>
    <col min="513" max="513" width="15.140625" style="1248" customWidth="1"/>
    <col min="514" max="514" width="13.85546875" style="1248" customWidth="1"/>
    <col min="515" max="515" width="10.140625" style="1248" customWidth="1"/>
    <col min="516" max="516" width="9.140625" style="1248"/>
    <col min="517" max="517" width="3.42578125" style="1248" customWidth="1"/>
    <col min="518" max="518" width="19.5703125" style="1248" customWidth="1"/>
    <col min="519" max="519" width="12.28515625" style="1248" customWidth="1"/>
    <col min="520" max="520" width="10.42578125" style="1248" customWidth="1"/>
    <col min="521" max="521" width="9.140625" style="1248"/>
    <col min="522" max="522" width="3.5703125" style="1248" customWidth="1"/>
    <col min="523" max="523" width="16.42578125" style="1248" customWidth="1"/>
    <col min="524" max="524" width="11.7109375" style="1248" customWidth="1"/>
    <col min="525" max="525" width="10.140625" style="1248" customWidth="1"/>
    <col min="526" max="526" width="15.85546875" style="1248" customWidth="1"/>
    <col min="527" max="527" width="3.85546875" style="1248" customWidth="1"/>
    <col min="528" max="528" width="16.42578125" style="1248" customWidth="1"/>
    <col min="529" max="529" width="11.28515625" style="1248" customWidth="1"/>
    <col min="530" max="530" width="10.28515625" style="1248" customWidth="1"/>
    <col min="531" max="531" width="10" style="1248" customWidth="1"/>
    <col min="532" max="767" width="9.140625" style="1248"/>
    <col min="768" max="768" width="4" style="1248" customWidth="1"/>
    <col min="769" max="769" width="15.140625" style="1248" customWidth="1"/>
    <col min="770" max="770" width="13.85546875" style="1248" customWidth="1"/>
    <col min="771" max="771" width="10.140625" style="1248" customWidth="1"/>
    <col min="772" max="772" width="9.140625" style="1248"/>
    <col min="773" max="773" width="3.42578125" style="1248" customWidth="1"/>
    <col min="774" max="774" width="19.5703125" style="1248" customWidth="1"/>
    <col min="775" max="775" width="12.28515625" style="1248" customWidth="1"/>
    <col min="776" max="776" width="10.42578125" style="1248" customWidth="1"/>
    <col min="777" max="777" width="9.140625" style="1248"/>
    <col min="778" max="778" width="3.5703125" style="1248" customWidth="1"/>
    <col min="779" max="779" width="16.42578125" style="1248" customWidth="1"/>
    <col min="780" max="780" width="11.7109375" style="1248" customWidth="1"/>
    <col min="781" max="781" width="10.140625" style="1248" customWidth="1"/>
    <col min="782" max="782" width="15.85546875" style="1248" customWidth="1"/>
    <col min="783" max="783" width="3.85546875" style="1248" customWidth="1"/>
    <col min="784" max="784" width="16.42578125" style="1248" customWidth="1"/>
    <col min="785" max="785" width="11.28515625" style="1248" customWidth="1"/>
    <col min="786" max="786" width="10.28515625" style="1248" customWidth="1"/>
    <col min="787" max="787" width="10" style="1248" customWidth="1"/>
    <col min="788" max="1023" width="9.140625" style="1248"/>
    <col min="1024" max="1024" width="4" style="1248" customWidth="1"/>
    <col min="1025" max="1025" width="15.140625" style="1248" customWidth="1"/>
    <col min="1026" max="1026" width="13.85546875" style="1248" customWidth="1"/>
    <col min="1027" max="1027" width="10.140625" style="1248" customWidth="1"/>
    <col min="1028" max="1028" width="9.140625" style="1248"/>
    <col min="1029" max="1029" width="3.42578125" style="1248" customWidth="1"/>
    <col min="1030" max="1030" width="19.5703125" style="1248" customWidth="1"/>
    <col min="1031" max="1031" width="12.28515625" style="1248" customWidth="1"/>
    <col min="1032" max="1032" width="10.42578125" style="1248" customWidth="1"/>
    <col min="1033" max="1033" width="9.140625" style="1248"/>
    <col min="1034" max="1034" width="3.5703125" style="1248" customWidth="1"/>
    <col min="1035" max="1035" width="16.42578125" style="1248" customWidth="1"/>
    <col min="1036" max="1036" width="11.7109375" style="1248" customWidth="1"/>
    <col min="1037" max="1037" width="10.140625" style="1248" customWidth="1"/>
    <col min="1038" max="1038" width="15.85546875" style="1248" customWidth="1"/>
    <col min="1039" max="1039" width="3.85546875" style="1248" customWidth="1"/>
    <col min="1040" max="1040" width="16.42578125" style="1248" customWidth="1"/>
    <col min="1041" max="1041" width="11.28515625" style="1248" customWidth="1"/>
    <col min="1042" max="1042" width="10.28515625" style="1248" customWidth="1"/>
    <col min="1043" max="1043" width="10" style="1248" customWidth="1"/>
    <col min="1044" max="1279" width="9.140625" style="1248"/>
    <col min="1280" max="1280" width="4" style="1248" customWidth="1"/>
    <col min="1281" max="1281" width="15.140625" style="1248" customWidth="1"/>
    <col min="1282" max="1282" width="13.85546875" style="1248" customWidth="1"/>
    <col min="1283" max="1283" width="10.140625" style="1248" customWidth="1"/>
    <col min="1284" max="1284" width="9.140625" style="1248"/>
    <col min="1285" max="1285" width="3.42578125" style="1248" customWidth="1"/>
    <col min="1286" max="1286" width="19.5703125" style="1248" customWidth="1"/>
    <col min="1287" max="1287" width="12.28515625" style="1248" customWidth="1"/>
    <col min="1288" max="1288" width="10.42578125" style="1248" customWidth="1"/>
    <col min="1289" max="1289" width="9.140625" style="1248"/>
    <col min="1290" max="1290" width="3.5703125" style="1248" customWidth="1"/>
    <col min="1291" max="1291" width="16.42578125" style="1248" customWidth="1"/>
    <col min="1292" max="1292" width="11.7109375" style="1248" customWidth="1"/>
    <col min="1293" max="1293" width="10.140625" style="1248" customWidth="1"/>
    <col min="1294" max="1294" width="15.85546875" style="1248" customWidth="1"/>
    <col min="1295" max="1295" width="3.85546875" style="1248" customWidth="1"/>
    <col min="1296" max="1296" width="16.42578125" style="1248" customWidth="1"/>
    <col min="1297" max="1297" width="11.28515625" style="1248" customWidth="1"/>
    <col min="1298" max="1298" width="10.28515625" style="1248" customWidth="1"/>
    <col min="1299" max="1299" width="10" style="1248" customWidth="1"/>
    <col min="1300" max="1535" width="9.140625" style="1248"/>
    <col min="1536" max="1536" width="4" style="1248" customWidth="1"/>
    <col min="1537" max="1537" width="15.140625" style="1248" customWidth="1"/>
    <col min="1538" max="1538" width="13.85546875" style="1248" customWidth="1"/>
    <col min="1539" max="1539" width="10.140625" style="1248" customWidth="1"/>
    <col min="1540" max="1540" width="9.140625" style="1248"/>
    <col min="1541" max="1541" width="3.42578125" style="1248" customWidth="1"/>
    <col min="1542" max="1542" width="19.5703125" style="1248" customWidth="1"/>
    <col min="1543" max="1543" width="12.28515625" style="1248" customWidth="1"/>
    <col min="1544" max="1544" width="10.42578125" style="1248" customWidth="1"/>
    <col min="1545" max="1545" width="9.140625" style="1248"/>
    <col min="1546" max="1546" width="3.5703125" style="1248" customWidth="1"/>
    <col min="1547" max="1547" width="16.42578125" style="1248" customWidth="1"/>
    <col min="1548" max="1548" width="11.7109375" style="1248" customWidth="1"/>
    <col min="1549" max="1549" width="10.140625" style="1248" customWidth="1"/>
    <col min="1550" max="1550" width="15.85546875" style="1248" customWidth="1"/>
    <col min="1551" max="1551" width="3.85546875" style="1248" customWidth="1"/>
    <col min="1552" max="1552" width="16.42578125" style="1248" customWidth="1"/>
    <col min="1553" max="1553" width="11.28515625" style="1248" customWidth="1"/>
    <col min="1554" max="1554" width="10.28515625" style="1248" customWidth="1"/>
    <col min="1555" max="1555" width="10" style="1248" customWidth="1"/>
    <col min="1556" max="1791" width="9.140625" style="1248"/>
    <col min="1792" max="1792" width="4" style="1248" customWidth="1"/>
    <col min="1793" max="1793" width="15.140625" style="1248" customWidth="1"/>
    <col min="1794" max="1794" width="13.85546875" style="1248" customWidth="1"/>
    <col min="1795" max="1795" width="10.140625" style="1248" customWidth="1"/>
    <col min="1796" max="1796" width="9.140625" style="1248"/>
    <col min="1797" max="1797" width="3.42578125" style="1248" customWidth="1"/>
    <col min="1798" max="1798" width="19.5703125" style="1248" customWidth="1"/>
    <col min="1799" max="1799" width="12.28515625" style="1248" customWidth="1"/>
    <col min="1800" max="1800" width="10.42578125" style="1248" customWidth="1"/>
    <col min="1801" max="1801" width="9.140625" style="1248"/>
    <col min="1802" max="1802" width="3.5703125" style="1248" customWidth="1"/>
    <col min="1803" max="1803" width="16.42578125" style="1248" customWidth="1"/>
    <col min="1804" max="1804" width="11.7109375" style="1248" customWidth="1"/>
    <col min="1805" max="1805" width="10.140625" style="1248" customWidth="1"/>
    <col min="1806" max="1806" width="15.85546875" style="1248" customWidth="1"/>
    <col min="1807" max="1807" width="3.85546875" style="1248" customWidth="1"/>
    <col min="1808" max="1808" width="16.42578125" style="1248" customWidth="1"/>
    <col min="1809" max="1809" width="11.28515625" style="1248" customWidth="1"/>
    <col min="1810" max="1810" width="10.28515625" style="1248" customWidth="1"/>
    <col min="1811" max="1811" width="10" style="1248" customWidth="1"/>
    <col min="1812" max="2047" width="9.140625" style="1248"/>
    <col min="2048" max="2048" width="4" style="1248" customWidth="1"/>
    <col min="2049" max="2049" width="15.140625" style="1248" customWidth="1"/>
    <col min="2050" max="2050" width="13.85546875" style="1248" customWidth="1"/>
    <col min="2051" max="2051" width="10.140625" style="1248" customWidth="1"/>
    <col min="2052" max="2052" width="9.140625" style="1248"/>
    <col min="2053" max="2053" width="3.42578125" style="1248" customWidth="1"/>
    <col min="2054" max="2054" width="19.5703125" style="1248" customWidth="1"/>
    <col min="2055" max="2055" width="12.28515625" style="1248" customWidth="1"/>
    <col min="2056" max="2056" width="10.42578125" style="1248" customWidth="1"/>
    <col min="2057" max="2057" width="9.140625" style="1248"/>
    <col min="2058" max="2058" width="3.5703125" style="1248" customWidth="1"/>
    <col min="2059" max="2059" width="16.42578125" style="1248" customWidth="1"/>
    <col min="2060" max="2060" width="11.7109375" style="1248" customWidth="1"/>
    <col min="2061" max="2061" width="10.140625" style="1248" customWidth="1"/>
    <col min="2062" max="2062" width="15.85546875" style="1248" customWidth="1"/>
    <col min="2063" max="2063" width="3.85546875" style="1248" customWidth="1"/>
    <col min="2064" max="2064" width="16.42578125" style="1248" customWidth="1"/>
    <col min="2065" max="2065" width="11.28515625" style="1248" customWidth="1"/>
    <col min="2066" max="2066" width="10.28515625" style="1248" customWidth="1"/>
    <col min="2067" max="2067" width="10" style="1248" customWidth="1"/>
    <col min="2068" max="2303" width="9.140625" style="1248"/>
    <col min="2304" max="2304" width="4" style="1248" customWidth="1"/>
    <col min="2305" max="2305" width="15.140625" style="1248" customWidth="1"/>
    <col min="2306" max="2306" width="13.85546875" style="1248" customWidth="1"/>
    <col min="2307" max="2307" width="10.140625" style="1248" customWidth="1"/>
    <col min="2308" max="2308" width="9.140625" style="1248"/>
    <col min="2309" max="2309" width="3.42578125" style="1248" customWidth="1"/>
    <col min="2310" max="2310" width="19.5703125" style="1248" customWidth="1"/>
    <col min="2311" max="2311" width="12.28515625" style="1248" customWidth="1"/>
    <col min="2312" max="2312" width="10.42578125" style="1248" customWidth="1"/>
    <col min="2313" max="2313" width="9.140625" style="1248"/>
    <col min="2314" max="2314" width="3.5703125" style="1248" customWidth="1"/>
    <col min="2315" max="2315" width="16.42578125" style="1248" customWidth="1"/>
    <col min="2316" max="2316" width="11.7109375" style="1248" customWidth="1"/>
    <col min="2317" max="2317" width="10.140625" style="1248" customWidth="1"/>
    <col min="2318" max="2318" width="15.85546875" style="1248" customWidth="1"/>
    <col min="2319" max="2319" width="3.85546875" style="1248" customWidth="1"/>
    <col min="2320" max="2320" width="16.42578125" style="1248" customWidth="1"/>
    <col min="2321" max="2321" width="11.28515625" style="1248" customWidth="1"/>
    <col min="2322" max="2322" width="10.28515625" style="1248" customWidth="1"/>
    <col min="2323" max="2323" width="10" style="1248" customWidth="1"/>
    <col min="2324" max="2559" width="9.140625" style="1248"/>
    <col min="2560" max="2560" width="4" style="1248" customWidth="1"/>
    <col min="2561" max="2561" width="15.140625" style="1248" customWidth="1"/>
    <col min="2562" max="2562" width="13.85546875" style="1248" customWidth="1"/>
    <col min="2563" max="2563" width="10.140625" style="1248" customWidth="1"/>
    <col min="2564" max="2564" width="9.140625" style="1248"/>
    <col min="2565" max="2565" width="3.42578125" style="1248" customWidth="1"/>
    <col min="2566" max="2566" width="19.5703125" style="1248" customWidth="1"/>
    <col min="2567" max="2567" width="12.28515625" style="1248" customWidth="1"/>
    <col min="2568" max="2568" width="10.42578125" style="1248" customWidth="1"/>
    <col min="2569" max="2569" width="9.140625" style="1248"/>
    <col min="2570" max="2570" width="3.5703125" style="1248" customWidth="1"/>
    <col min="2571" max="2571" width="16.42578125" style="1248" customWidth="1"/>
    <col min="2572" max="2572" width="11.7109375" style="1248" customWidth="1"/>
    <col min="2573" max="2573" width="10.140625" style="1248" customWidth="1"/>
    <col min="2574" max="2574" width="15.85546875" style="1248" customWidth="1"/>
    <col min="2575" max="2575" width="3.85546875" style="1248" customWidth="1"/>
    <col min="2576" max="2576" width="16.42578125" style="1248" customWidth="1"/>
    <col min="2577" max="2577" width="11.28515625" style="1248" customWidth="1"/>
    <col min="2578" max="2578" width="10.28515625" style="1248" customWidth="1"/>
    <col min="2579" max="2579" width="10" style="1248" customWidth="1"/>
    <col min="2580" max="2815" width="9.140625" style="1248"/>
    <col min="2816" max="2816" width="4" style="1248" customWidth="1"/>
    <col min="2817" max="2817" width="15.140625" style="1248" customWidth="1"/>
    <col min="2818" max="2818" width="13.85546875" style="1248" customWidth="1"/>
    <col min="2819" max="2819" width="10.140625" style="1248" customWidth="1"/>
    <col min="2820" max="2820" width="9.140625" style="1248"/>
    <col min="2821" max="2821" width="3.42578125" style="1248" customWidth="1"/>
    <col min="2822" max="2822" width="19.5703125" style="1248" customWidth="1"/>
    <col min="2823" max="2823" width="12.28515625" style="1248" customWidth="1"/>
    <col min="2824" max="2824" width="10.42578125" style="1248" customWidth="1"/>
    <col min="2825" max="2825" width="9.140625" style="1248"/>
    <col min="2826" max="2826" width="3.5703125" style="1248" customWidth="1"/>
    <col min="2827" max="2827" width="16.42578125" style="1248" customWidth="1"/>
    <col min="2828" max="2828" width="11.7109375" style="1248" customWidth="1"/>
    <col min="2829" max="2829" width="10.140625" style="1248" customWidth="1"/>
    <col min="2830" max="2830" width="15.85546875" style="1248" customWidth="1"/>
    <col min="2831" max="2831" width="3.85546875" style="1248" customWidth="1"/>
    <col min="2832" max="2832" width="16.42578125" style="1248" customWidth="1"/>
    <col min="2833" max="2833" width="11.28515625" style="1248" customWidth="1"/>
    <col min="2834" max="2834" width="10.28515625" style="1248" customWidth="1"/>
    <col min="2835" max="2835" width="10" style="1248" customWidth="1"/>
    <col min="2836" max="3071" width="9.140625" style="1248"/>
    <col min="3072" max="3072" width="4" style="1248" customWidth="1"/>
    <col min="3073" max="3073" width="15.140625" style="1248" customWidth="1"/>
    <col min="3074" max="3074" width="13.85546875" style="1248" customWidth="1"/>
    <col min="3075" max="3075" width="10.140625" style="1248" customWidth="1"/>
    <col min="3076" max="3076" width="9.140625" style="1248"/>
    <col min="3077" max="3077" width="3.42578125" style="1248" customWidth="1"/>
    <col min="3078" max="3078" width="19.5703125" style="1248" customWidth="1"/>
    <col min="3079" max="3079" width="12.28515625" style="1248" customWidth="1"/>
    <col min="3080" max="3080" width="10.42578125" style="1248" customWidth="1"/>
    <col min="3081" max="3081" width="9.140625" style="1248"/>
    <col min="3082" max="3082" width="3.5703125" style="1248" customWidth="1"/>
    <col min="3083" max="3083" width="16.42578125" style="1248" customWidth="1"/>
    <col min="3084" max="3084" width="11.7109375" style="1248" customWidth="1"/>
    <col min="3085" max="3085" width="10.140625" style="1248" customWidth="1"/>
    <col min="3086" max="3086" width="15.85546875" style="1248" customWidth="1"/>
    <col min="3087" max="3087" width="3.85546875" style="1248" customWidth="1"/>
    <col min="3088" max="3088" width="16.42578125" style="1248" customWidth="1"/>
    <col min="3089" max="3089" width="11.28515625" style="1248" customWidth="1"/>
    <col min="3090" max="3090" width="10.28515625" style="1248" customWidth="1"/>
    <col min="3091" max="3091" width="10" style="1248" customWidth="1"/>
    <col min="3092" max="3327" width="9.140625" style="1248"/>
    <col min="3328" max="3328" width="4" style="1248" customWidth="1"/>
    <col min="3329" max="3329" width="15.140625" style="1248" customWidth="1"/>
    <col min="3330" max="3330" width="13.85546875" style="1248" customWidth="1"/>
    <col min="3331" max="3331" width="10.140625" style="1248" customWidth="1"/>
    <col min="3332" max="3332" width="9.140625" style="1248"/>
    <col min="3333" max="3333" width="3.42578125" style="1248" customWidth="1"/>
    <col min="3334" max="3334" width="19.5703125" style="1248" customWidth="1"/>
    <col min="3335" max="3335" width="12.28515625" style="1248" customWidth="1"/>
    <col min="3336" max="3336" width="10.42578125" style="1248" customWidth="1"/>
    <col min="3337" max="3337" width="9.140625" style="1248"/>
    <col min="3338" max="3338" width="3.5703125" style="1248" customWidth="1"/>
    <col min="3339" max="3339" width="16.42578125" style="1248" customWidth="1"/>
    <col min="3340" max="3340" width="11.7109375" style="1248" customWidth="1"/>
    <col min="3341" max="3341" width="10.140625" style="1248" customWidth="1"/>
    <col min="3342" max="3342" width="15.85546875" style="1248" customWidth="1"/>
    <col min="3343" max="3343" width="3.85546875" style="1248" customWidth="1"/>
    <col min="3344" max="3344" width="16.42578125" style="1248" customWidth="1"/>
    <col min="3345" max="3345" width="11.28515625" style="1248" customWidth="1"/>
    <col min="3346" max="3346" width="10.28515625" style="1248" customWidth="1"/>
    <col min="3347" max="3347" width="10" style="1248" customWidth="1"/>
    <col min="3348" max="3583" width="9.140625" style="1248"/>
    <col min="3584" max="3584" width="4" style="1248" customWidth="1"/>
    <col min="3585" max="3585" width="15.140625" style="1248" customWidth="1"/>
    <col min="3586" max="3586" width="13.85546875" style="1248" customWidth="1"/>
    <col min="3587" max="3587" width="10.140625" style="1248" customWidth="1"/>
    <col min="3588" max="3588" width="9.140625" style="1248"/>
    <col min="3589" max="3589" width="3.42578125" style="1248" customWidth="1"/>
    <col min="3590" max="3590" width="19.5703125" style="1248" customWidth="1"/>
    <col min="3591" max="3591" width="12.28515625" style="1248" customWidth="1"/>
    <col min="3592" max="3592" width="10.42578125" style="1248" customWidth="1"/>
    <col min="3593" max="3593" width="9.140625" style="1248"/>
    <col min="3594" max="3594" width="3.5703125" style="1248" customWidth="1"/>
    <col min="3595" max="3595" width="16.42578125" style="1248" customWidth="1"/>
    <col min="3596" max="3596" width="11.7109375" style="1248" customWidth="1"/>
    <col min="3597" max="3597" width="10.140625" style="1248" customWidth="1"/>
    <col min="3598" max="3598" width="15.85546875" style="1248" customWidth="1"/>
    <col min="3599" max="3599" width="3.85546875" style="1248" customWidth="1"/>
    <col min="3600" max="3600" width="16.42578125" style="1248" customWidth="1"/>
    <col min="3601" max="3601" width="11.28515625" style="1248" customWidth="1"/>
    <col min="3602" max="3602" width="10.28515625" style="1248" customWidth="1"/>
    <col min="3603" max="3603" width="10" style="1248" customWidth="1"/>
    <col min="3604" max="3839" width="9.140625" style="1248"/>
    <col min="3840" max="3840" width="4" style="1248" customWidth="1"/>
    <col min="3841" max="3841" width="15.140625" style="1248" customWidth="1"/>
    <col min="3842" max="3842" width="13.85546875" style="1248" customWidth="1"/>
    <col min="3843" max="3843" width="10.140625" style="1248" customWidth="1"/>
    <col min="3844" max="3844" width="9.140625" style="1248"/>
    <col min="3845" max="3845" width="3.42578125" style="1248" customWidth="1"/>
    <col min="3846" max="3846" width="19.5703125" style="1248" customWidth="1"/>
    <col min="3847" max="3847" width="12.28515625" style="1248" customWidth="1"/>
    <col min="3848" max="3848" width="10.42578125" style="1248" customWidth="1"/>
    <col min="3849" max="3849" width="9.140625" style="1248"/>
    <col min="3850" max="3850" width="3.5703125" style="1248" customWidth="1"/>
    <col min="3851" max="3851" width="16.42578125" style="1248" customWidth="1"/>
    <col min="3852" max="3852" width="11.7109375" style="1248" customWidth="1"/>
    <col min="3853" max="3853" width="10.140625" style="1248" customWidth="1"/>
    <col min="3854" max="3854" width="15.85546875" style="1248" customWidth="1"/>
    <col min="3855" max="3855" width="3.85546875" style="1248" customWidth="1"/>
    <col min="3856" max="3856" width="16.42578125" style="1248" customWidth="1"/>
    <col min="3857" max="3857" width="11.28515625" style="1248" customWidth="1"/>
    <col min="3858" max="3858" width="10.28515625" style="1248" customWidth="1"/>
    <col min="3859" max="3859" width="10" style="1248" customWidth="1"/>
    <col min="3860" max="4095" width="9.140625" style="1248"/>
    <col min="4096" max="4096" width="4" style="1248" customWidth="1"/>
    <col min="4097" max="4097" width="15.140625" style="1248" customWidth="1"/>
    <col min="4098" max="4098" width="13.85546875" style="1248" customWidth="1"/>
    <col min="4099" max="4099" width="10.140625" style="1248" customWidth="1"/>
    <col min="4100" max="4100" width="9.140625" style="1248"/>
    <col min="4101" max="4101" width="3.42578125" style="1248" customWidth="1"/>
    <col min="4102" max="4102" width="19.5703125" style="1248" customWidth="1"/>
    <col min="4103" max="4103" width="12.28515625" style="1248" customWidth="1"/>
    <col min="4104" max="4104" width="10.42578125" style="1248" customWidth="1"/>
    <col min="4105" max="4105" width="9.140625" style="1248"/>
    <col min="4106" max="4106" width="3.5703125" style="1248" customWidth="1"/>
    <col min="4107" max="4107" width="16.42578125" style="1248" customWidth="1"/>
    <col min="4108" max="4108" width="11.7109375" style="1248" customWidth="1"/>
    <col min="4109" max="4109" width="10.140625" style="1248" customWidth="1"/>
    <col min="4110" max="4110" width="15.85546875" style="1248" customWidth="1"/>
    <col min="4111" max="4111" width="3.85546875" style="1248" customWidth="1"/>
    <col min="4112" max="4112" width="16.42578125" style="1248" customWidth="1"/>
    <col min="4113" max="4113" width="11.28515625" style="1248" customWidth="1"/>
    <col min="4114" max="4114" width="10.28515625" style="1248" customWidth="1"/>
    <col min="4115" max="4115" width="10" style="1248" customWidth="1"/>
    <col min="4116" max="4351" width="9.140625" style="1248"/>
    <col min="4352" max="4352" width="4" style="1248" customWidth="1"/>
    <col min="4353" max="4353" width="15.140625" style="1248" customWidth="1"/>
    <col min="4354" max="4354" width="13.85546875" style="1248" customWidth="1"/>
    <col min="4355" max="4355" width="10.140625" style="1248" customWidth="1"/>
    <col min="4356" max="4356" width="9.140625" style="1248"/>
    <col min="4357" max="4357" width="3.42578125" style="1248" customWidth="1"/>
    <col min="4358" max="4358" width="19.5703125" style="1248" customWidth="1"/>
    <col min="4359" max="4359" width="12.28515625" style="1248" customWidth="1"/>
    <col min="4360" max="4360" width="10.42578125" style="1248" customWidth="1"/>
    <col min="4361" max="4361" width="9.140625" style="1248"/>
    <col min="4362" max="4362" width="3.5703125" style="1248" customWidth="1"/>
    <col min="4363" max="4363" width="16.42578125" style="1248" customWidth="1"/>
    <col min="4364" max="4364" width="11.7109375" style="1248" customWidth="1"/>
    <col min="4365" max="4365" width="10.140625" style="1248" customWidth="1"/>
    <col min="4366" max="4366" width="15.85546875" style="1248" customWidth="1"/>
    <col min="4367" max="4367" width="3.85546875" style="1248" customWidth="1"/>
    <col min="4368" max="4368" width="16.42578125" style="1248" customWidth="1"/>
    <col min="4369" max="4369" width="11.28515625" style="1248" customWidth="1"/>
    <col min="4370" max="4370" width="10.28515625" style="1248" customWidth="1"/>
    <col min="4371" max="4371" width="10" style="1248" customWidth="1"/>
    <col min="4372" max="4607" width="9.140625" style="1248"/>
    <col min="4608" max="4608" width="4" style="1248" customWidth="1"/>
    <col min="4609" max="4609" width="15.140625" style="1248" customWidth="1"/>
    <col min="4610" max="4610" width="13.85546875" style="1248" customWidth="1"/>
    <col min="4611" max="4611" width="10.140625" style="1248" customWidth="1"/>
    <col min="4612" max="4612" width="9.140625" style="1248"/>
    <col min="4613" max="4613" width="3.42578125" style="1248" customWidth="1"/>
    <col min="4614" max="4614" width="19.5703125" style="1248" customWidth="1"/>
    <col min="4615" max="4615" width="12.28515625" style="1248" customWidth="1"/>
    <col min="4616" max="4616" width="10.42578125" style="1248" customWidth="1"/>
    <col min="4617" max="4617" width="9.140625" style="1248"/>
    <col min="4618" max="4618" width="3.5703125" style="1248" customWidth="1"/>
    <col min="4619" max="4619" width="16.42578125" style="1248" customWidth="1"/>
    <col min="4620" max="4620" width="11.7109375" style="1248" customWidth="1"/>
    <col min="4621" max="4621" width="10.140625" style="1248" customWidth="1"/>
    <col min="4622" max="4622" width="15.85546875" style="1248" customWidth="1"/>
    <col min="4623" max="4623" width="3.85546875" style="1248" customWidth="1"/>
    <col min="4624" max="4624" width="16.42578125" style="1248" customWidth="1"/>
    <col min="4625" max="4625" width="11.28515625" style="1248" customWidth="1"/>
    <col min="4626" max="4626" width="10.28515625" style="1248" customWidth="1"/>
    <col min="4627" max="4627" width="10" style="1248" customWidth="1"/>
    <col min="4628" max="4863" width="9.140625" style="1248"/>
    <col min="4864" max="4864" width="4" style="1248" customWidth="1"/>
    <col min="4865" max="4865" width="15.140625" style="1248" customWidth="1"/>
    <col min="4866" max="4866" width="13.85546875" style="1248" customWidth="1"/>
    <col min="4867" max="4867" width="10.140625" style="1248" customWidth="1"/>
    <col min="4868" max="4868" width="9.140625" style="1248"/>
    <col min="4869" max="4869" width="3.42578125" style="1248" customWidth="1"/>
    <col min="4870" max="4870" width="19.5703125" style="1248" customWidth="1"/>
    <col min="4871" max="4871" width="12.28515625" style="1248" customWidth="1"/>
    <col min="4872" max="4872" width="10.42578125" style="1248" customWidth="1"/>
    <col min="4873" max="4873" width="9.140625" style="1248"/>
    <col min="4874" max="4874" width="3.5703125" style="1248" customWidth="1"/>
    <col min="4875" max="4875" width="16.42578125" style="1248" customWidth="1"/>
    <col min="4876" max="4876" width="11.7109375" style="1248" customWidth="1"/>
    <col min="4877" max="4877" width="10.140625" style="1248" customWidth="1"/>
    <col min="4878" max="4878" width="15.85546875" style="1248" customWidth="1"/>
    <col min="4879" max="4879" width="3.85546875" style="1248" customWidth="1"/>
    <col min="4880" max="4880" width="16.42578125" style="1248" customWidth="1"/>
    <col min="4881" max="4881" width="11.28515625" style="1248" customWidth="1"/>
    <col min="4882" max="4882" width="10.28515625" style="1248" customWidth="1"/>
    <col min="4883" max="4883" width="10" style="1248" customWidth="1"/>
    <col min="4884" max="5119" width="9.140625" style="1248"/>
    <col min="5120" max="5120" width="4" style="1248" customWidth="1"/>
    <col min="5121" max="5121" width="15.140625" style="1248" customWidth="1"/>
    <col min="5122" max="5122" width="13.85546875" style="1248" customWidth="1"/>
    <col min="5123" max="5123" width="10.140625" style="1248" customWidth="1"/>
    <col min="5124" max="5124" width="9.140625" style="1248"/>
    <col min="5125" max="5125" width="3.42578125" style="1248" customWidth="1"/>
    <col min="5126" max="5126" width="19.5703125" style="1248" customWidth="1"/>
    <col min="5127" max="5127" width="12.28515625" style="1248" customWidth="1"/>
    <col min="5128" max="5128" width="10.42578125" style="1248" customWidth="1"/>
    <col min="5129" max="5129" width="9.140625" style="1248"/>
    <col min="5130" max="5130" width="3.5703125" style="1248" customWidth="1"/>
    <col min="5131" max="5131" width="16.42578125" style="1248" customWidth="1"/>
    <col min="5132" max="5132" width="11.7109375" style="1248" customWidth="1"/>
    <col min="5133" max="5133" width="10.140625" style="1248" customWidth="1"/>
    <col min="5134" max="5134" width="15.85546875" style="1248" customWidth="1"/>
    <col min="5135" max="5135" width="3.85546875" style="1248" customWidth="1"/>
    <col min="5136" max="5136" width="16.42578125" style="1248" customWidth="1"/>
    <col min="5137" max="5137" width="11.28515625" style="1248" customWidth="1"/>
    <col min="5138" max="5138" width="10.28515625" style="1248" customWidth="1"/>
    <col min="5139" max="5139" width="10" style="1248" customWidth="1"/>
    <col min="5140" max="5375" width="9.140625" style="1248"/>
    <col min="5376" max="5376" width="4" style="1248" customWidth="1"/>
    <col min="5377" max="5377" width="15.140625" style="1248" customWidth="1"/>
    <col min="5378" max="5378" width="13.85546875" style="1248" customWidth="1"/>
    <col min="5379" max="5379" width="10.140625" style="1248" customWidth="1"/>
    <col min="5380" max="5380" width="9.140625" style="1248"/>
    <col min="5381" max="5381" width="3.42578125" style="1248" customWidth="1"/>
    <col min="5382" max="5382" width="19.5703125" style="1248" customWidth="1"/>
    <col min="5383" max="5383" width="12.28515625" style="1248" customWidth="1"/>
    <col min="5384" max="5384" width="10.42578125" style="1248" customWidth="1"/>
    <col min="5385" max="5385" width="9.140625" style="1248"/>
    <col min="5386" max="5386" width="3.5703125" style="1248" customWidth="1"/>
    <col min="5387" max="5387" width="16.42578125" style="1248" customWidth="1"/>
    <col min="5388" max="5388" width="11.7109375" style="1248" customWidth="1"/>
    <col min="5389" max="5389" width="10.140625" style="1248" customWidth="1"/>
    <col min="5390" max="5390" width="15.85546875" style="1248" customWidth="1"/>
    <col min="5391" max="5391" width="3.85546875" style="1248" customWidth="1"/>
    <col min="5392" max="5392" width="16.42578125" style="1248" customWidth="1"/>
    <col min="5393" max="5393" width="11.28515625" style="1248" customWidth="1"/>
    <col min="5394" max="5394" width="10.28515625" style="1248" customWidth="1"/>
    <col min="5395" max="5395" width="10" style="1248" customWidth="1"/>
    <col min="5396" max="5631" width="9.140625" style="1248"/>
    <col min="5632" max="5632" width="4" style="1248" customWidth="1"/>
    <col min="5633" max="5633" width="15.140625" style="1248" customWidth="1"/>
    <col min="5634" max="5634" width="13.85546875" style="1248" customWidth="1"/>
    <col min="5635" max="5635" width="10.140625" style="1248" customWidth="1"/>
    <col min="5636" max="5636" width="9.140625" style="1248"/>
    <col min="5637" max="5637" width="3.42578125" style="1248" customWidth="1"/>
    <col min="5638" max="5638" width="19.5703125" style="1248" customWidth="1"/>
    <col min="5639" max="5639" width="12.28515625" style="1248" customWidth="1"/>
    <col min="5640" max="5640" width="10.42578125" style="1248" customWidth="1"/>
    <col min="5641" max="5641" width="9.140625" style="1248"/>
    <col min="5642" max="5642" width="3.5703125" style="1248" customWidth="1"/>
    <col min="5643" max="5643" width="16.42578125" style="1248" customWidth="1"/>
    <col min="5644" max="5644" width="11.7109375" style="1248" customWidth="1"/>
    <col min="5645" max="5645" width="10.140625" style="1248" customWidth="1"/>
    <col min="5646" max="5646" width="15.85546875" style="1248" customWidth="1"/>
    <col min="5647" max="5647" width="3.85546875" style="1248" customWidth="1"/>
    <col min="5648" max="5648" width="16.42578125" style="1248" customWidth="1"/>
    <col min="5649" max="5649" width="11.28515625" style="1248" customWidth="1"/>
    <col min="5650" max="5650" width="10.28515625" style="1248" customWidth="1"/>
    <col min="5651" max="5651" width="10" style="1248" customWidth="1"/>
    <col min="5652" max="5887" width="9.140625" style="1248"/>
    <col min="5888" max="5888" width="4" style="1248" customWidth="1"/>
    <col min="5889" max="5889" width="15.140625" style="1248" customWidth="1"/>
    <col min="5890" max="5890" width="13.85546875" style="1248" customWidth="1"/>
    <col min="5891" max="5891" width="10.140625" style="1248" customWidth="1"/>
    <col min="5892" max="5892" width="9.140625" style="1248"/>
    <col min="5893" max="5893" width="3.42578125" style="1248" customWidth="1"/>
    <col min="5894" max="5894" width="19.5703125" style="1248" customWidth="1"/>
    <col min="5895" max="5895" width="12.28515625" style="1248" customWidth="1"/>
    <col min="5896" max="5896" width="10.42578125" style="1248" customWidth="1"/>
    <col min="5897" max="5897" width="9.140625" style="1248"/>
    <col min="5898" max="5898" width="3.5703125" style="1248" customWidth="1"/>
    <col min="5899" max="5899" width="16.42578125" style="1248" customWidth="1"/>
    <col min="5900" max="5900" width="11.7109375" style="1248" customWidth="1"/>
    <col min="5901" max="5901" width="10.140625" style="1248" customWidth="1"/>
    <col min="5902" max="5902" width="15.85546875" style="1248" customWidth="1"/>
    <col min="5903" max="5903" width="3.85546875" style="1248" customWidth="1"/>
    <col min="5904" max="5904" width="16.42578125" style="1248" customWidth="1"/>
    <col min="5905" max="5905" width="11.28515625" style="1248" customWidth="1"/>
    <col min="5906" max="5906" width="10.28515625" style="1248" customWidth="1"/>
    <col min="5907" max="5907" width="10" style="1248" customWidth="1"/>
    <col min="5908" max="6143" width="9.140625" style="1248"/>
    <col min="6144" max="6144" width="4" style="1248" customWidth="1"/>
    <col min="6145" max="6145" width="15.140625" style="1248" customWidth="1"/>
    <col min="6146" max="6146" width="13.85546875" style="1248" customWidth="1"/>
    <col min="6147" max="6147" width="10.140625" style="1248" customWidth="1"/>
    <col min="6148" max="6148" width="9.140625" style="1248"/>
    <col min="6149" max="6149" width="3.42578125" style="1248" customWidth="1"/>
    <col min="6150" max="6150" width="19.5703125" style="1248" customWidth="1"/>
    <col min="6151" max="6151" width="12.28515625" style="1248" customWidth="1"/>
    <col min="6152" max="6152" width="10.42578125" style="1248" customWidth="1"/>
    <col min="6153" max="6153" width="9.140625" style="1248"/>
    <col min="6154" max="6154" width="3.5703125" style="1248" customWidth="1"/>
    <col min="6155" max="6155" width="16.42578125" style="1248" customWidth="1"/>
    <col min="6156" max="6156" width="11.7109375" style="1248" customWidth="1"/>
    <col min="6157" max="6157" width="10.140625" style="1248" customWidth="1"/>
    <col min="6158" max="6158" width="15.85546875" style="1248" customWidth="1"/>
    <col min="6159" max="6159" width="3.85546875" style="1248" customWidth="1"/>
    <col min="6160" max="6160" width="16.42578125" style="1248" customWidth="1"/>
    <col min="6161" max="6161" width="11.28515625" style="1248" customWidth="1"/>
    <col min="6162" max="6162" width="10.28515625" style="1248" customWidth="1"/>
    <col min="6163" max="6163" width="10" style="1248" customWidth="1"/>
    <col min="6164" max="6399" width="9.140625" style="1248"/>
    <col min="6400" max="6400" width="4" style="1248" customWidth="1"/>
    <col min="6401" max="6401" width="15.140625" style="1248" customWidth="1"/>
    <col min="6402" max="6402" width="13.85546875" style="1248" customWidth="1"/>
    <col min="6403" max="6403" width="10.140625" style="1248" customWidth="1"/>
    <col min="6404" max="6404" width="9.140625" style="1248"/>
    <col min="6405" max="6405" width="3.42578125" style="1248" customWidth="1"/>
    <col min="6406" max="6406" width="19.5703125" style="1248" customWidth="1"/>
    <col min="6407" max="6407" width="12.28515625" style="1248" customWidth="1"/>
    <col min="6408" max="6408" width="10.42578125" style="1248" customWidth="1"/>
    <col min="6409" max="6409" width="9.140625" style="1248"/>
    <col min="6410" max="6410" width="3.5703125" style="1248" customWidth="1"/>
    <col min="6411" max="6411" width="16.42578125" style="1248" customWidth="1"/>
    <col min="6412" max="6412" width="11.7109375" style="1248" customWidth="1"/>
    <col min="6413" max="6413" width="10.140625" style="1248" customWidth="1"/>
    <col min="6414" max="6414" width="15.85546875" style="1248" customWidth="1"/>
    <col min="6415" max="6415" width="3.85546875" style="1248" customWidth="1"/>
    <col min="6416" max="6416" width="16.42578125" style="1248" customWidth="1"/>
    <col min="6417" max="6417" width="11.28515625" style="1248" customWidth="1"/>
    <col min="6418" max="6418" width="10.28515625" style="1248" customWidth="1"/>
    <col min="6419" max="6419" width="10" style="1248" customWidth="1"/>
    <col min="6420" max="6655" width="9.140625" style="1248"/>
    <col min="6656" max="6656" width="4" style="1248" customWidth="1"/>
    <col min="6657" max="6657" width="15.140625" style="1248" customWidth="1"/>
    <col min="6658" max="6658" width="13.85546875" style="1248" customWidth="1"/>
    <col min="6659" max="6659" width="10.140625" style="1248" customWidth="1"/>
    <col min="6660" max="6660" width="9.140625" style="1248"/>
    <col min="6661" max="6661" width="3.42578125" style="1248" customWidth="1"/>
    <col min="6662" max="6662" width="19.5703125" style="1248" customWidth="1"/>
    <col min="6663" max="6663" width="12.28515625" style="1248" customWidth="1"/>
    <col min="6664" max="6664" width="10.42578125" style="1248" customWidth="1"/>
    <col min="6665" max="6665" width="9.140625" style="1248"/>
    <col min="6666" max="6666" width="3.5703125" style="1248" customWidth="1"/>
    <col min="6667" max="6667" width="16.42578125" style="1248" customWidth="1"/>
    <col min="6668" max="6668" width="11.7109375" style="1248" customWidth="1"/>
    <col min="6669" max="6669" width="10.140625" style="1248" customWidth="1"/>
    <col min="6670" max="6670" width="15.85546875" style="1248" customWidth="1"/>
    <col min="6671" max="6671" width="3.85546875" style="1248" customWidth="1"/>
    <col min="6672" max="6672" width="16.42578125" style="1248" customWidth="1"/>
    <col min="6673" max="6673" width="11.28515625" style="1248" customWidth="1"/>
    <col min="6674" max="6674" width="10.28515625" style="1248" customWidth="1"/>
    <col min="6675" max="6675" width="10" style="1248" customWidth="1"/>
    <col min="6676" max="6911" width="9.140625" style="1248"/>
    <col min="6912" max="6912" width="4" style="1248" customWidth="1"/>
    <col min="6913" max="6913" width="15.140625" style="1248" customWidth="1"/>
    <col min="6914" max="6914" width="13.85546875" style="1248" customWidth="1"/>
    <col min="6915" max="6915" width="10.140625" style="1248" customWidth="1"/>
    <col min="6916" max="6916" width="9.140625" style="1248"/>
    <col min="6917" max="6917" width="3.42578125" style="1248" customWidth="1"/>
    <col min="6918" max="6918" width="19.5703125" style="1248" customWidth="1"/>
    <col min="6919" max="6919" width="12.28515625" style="1248" customWidth="1"/>
    <col min="6920" max="6920" width="10.42578125" style="1248" customWidth="1"/>
    <col min="6921" max="6921" width="9.140625" style="1248"/>
    <col min="6922" max="6922" width="3.5703125" style="1248" customWidth="1"/>
    <col min="6923" max="6923" width="16.42578125" style="1248" customWidth="1"/>
    <col min="6924" max="6924" width="11.7109375" style="1248" customWidth="1"/>
    <col min="6925" max="6925" width="10.140625" style="1248" customWidth="1"/>
    <col min="6926" max="6926" width="15.85546875" style="1248" customWidth="1"/>
    <col min="6927" max="6927" width="3.85546875" style="1248" customWidth="1"/>
    <col min="6928" max="6928" width="16.42578125" style="1248" customWidth="1"/>
    <col min="6929" max="6929" width="11.28515625" style="1248" customWidth="1"/>
    <col min="6930" max="6930" width="10.28515625" style="1248" customWidth="1"/>
    <col min="6931" max="6931" width="10" style="1248" customWidth="1"/>
    <col min="6932" max="7167" width="9.140625" style="1248"/>
    <col min="7168" max="7168" width="4" style="1248" customWidth="1"/>
    <col min="7169" max="7169" width="15.140625" style="1248" customWidth="1"/>
    <col min="7170" max="7170" width="13.85546875" style="1248" customWidth="1"/>
    <col min="7171" max="7171" width="10.140625" style="1248" customWidth="1"/>
    <col min="7172" max="7172" width="9.140625" style="1248"/>
    <col min="7173" max="7173" width="3.42578125" style="1248" customWidth="1"/>
    <col min="7174" max="7174" width="19.5703125" style="1248" customWidth="1"/>
    <col min="7175" max="7175" width="12.28515625" style="1248" customWidth="1"/>
    <col min="7176" max="7176" width="10.42578125" style="1248" customWidth="1"/>
    <col min="7177" max="7177" width="9.140625" style="1248"/>
    <col min="7178" max="7178" width="3.5703125" style="1248" customWidth="1"/>
    <col min="7179" max="7179" width="16.42578125" style="1248" customWidth="1"/>
    <col min="7180" max="7180" width="11.7109375" style="1248" customWidth="1"/>
    <col min="7181" max="7181" width="10.140625" style="1248" customWidth="1"/>
    <col min="7182" max="7182" width="15.85546875" style="1248" customWidth="1"/>
    <col min="7183" max="7183" width="3.85546875" style="1248" customWidth="1"/>
    <col min="7184" max="7184" width="16.42578125" style="1248" customWidth="1"/>
    <col min="7185" max="7185" width="11.28515625" style="1248" customWidth="1"/>
    <col min="7186" max="7186" width="10.28515625" style="1248" customWidth="1"/>
    <col min="7187" max="7187" width="10" style="1248" customWidth="1"/>
    <col min="7188" max="7423" width="9.140625" style="1248"/>
    <col min="7424" max="7424" width="4" style="1248" customWidth="1"/>
    <col min="7425" max="7425" width="15.140625" style="1248" customWidth="1"/>
    <col min="7426" max="7426" width="13.85546875" style="1248" customWidth="1"/>
    <col min="7427" max="7427" width="10.140625" style="1248" customWidth="1"/>
    <col min="7428" max="7428" width="9.140625" style="1248"/>
    <col min="7429" max="7429" width="3.42578125" style="1248" customWidth="1"/>
    <col min="7430" max="7430" width="19.5703125" style="1248" customWidth="1"/>
    <col min="7431" max="7431" width="12.28515625" style="1248" customWidth="1"/>
    <col min="7432" max="7432" width="10.42578125" style="1248" customWidth="1"/>
    <col min="7433" max="7433" width="9.140625" style="1248"/>
    <col min="7434" max="7434" width="3.5703125" style="1248" customWidth="1"/>
    <col min="7435" max="7435" width="16.42578125" style="1248" customWidth="1"/>
    <col min="7436" max="7436" width="11.7109375" style="1248" customWidth="1"/>
    <col min="7437" max="7437" width="10.140625" style="1248" customWidth="1"/>
    <col min="7438" max="7438" width="15.85546875" style="1248" customWidth="1"/>
    <col min="7439" max="7439" width="3.85546875" style="1248" customWidth="1"/>
    <col min="7440" max="7440" width="16.42578125" style="1248" customWidth="1"/>
    <col min="7441" max="7441" width="11.28515625" style="1248" customWidth="1"/>
    <col min="7442" max="7442" width="10.28515625" style="1248" customWidth="1"/>
    <col min="7443" max="7443" width="10" style="1248" customWidth="1"/>
    <col min="7444" max="7679" width="9.140625" style="1248"/>
    <col min="7680" max="7680" width="4" style="1248" customWidth="1"/>
    <col min="7681" max="7681" width="15.140625" style="1248" customWidth="1"/>
    <col min="7682" max="7682" width="13.85546875" style="1248" customWidth="1"/>
    <col min="7683" max="7683" width="10.140625" style="1248" customWidth="1"/>
    <col min="7684" max="7684" width="9.140625" style="1248"/>
    <col min="7685" max="7685" width="3.42578125" style="1248" customWidth="1"/>
    <col min="7686" max="7686" width="19.5703125" style="1248" customWidth="1"/>
    <col min="7687" max="7687" width="12.28515625" style="1248" customWidth="1"/>
    <col min="7688" max="7688" width="10.42578125" style="1248" customWidth="1"/>
    <col min="7689" max="7689" width="9.140625" style="1248"/>
    <col min="7690" max="7690" width="3.5703125" style="1248" customWidth="1"/>
    <col min="7691" max="7691" width="16.42578125" style="1248" customWidth="1"/>
    <col min="7692" max="7692" width="11.7109375" style="1248" customWidth="1"/>
    <col min="7693" max="7693" width="10.140625" style="1248" customWidth="1"/>
    <col min="7694" max="7694" width="15.85546875" style="1248" customWidth="1"/>
    <col min="7695" max="7695" width="3.85546875" style="1248" customWidth="1"/>
    <col min="7696" max="7696" width="16.42578125" style="1248" customWidth="1"/>
    <col min="7697" max="7697" width="11.28515625" style="1248" customWidth="1"/>
    <col min="7698" max="7698" width="10.28515625" style="1248" customWidth="1"/>
    <col min="7699" max="7699" width="10" style="1248" customWidth="1"/>
    <col min="7700" max="7935" width="9.140625" style="1248"/>
    <col min="7936" max="7936" width="4" style="1248" customWidth="1"/>
    <col min="7937" max="7937" width="15.140625" style="1248" customWidth="1"/>
    <col min="7938" max="7938" width="13.85546875" style="1248" customWidth="1"/>
    <col min="7939" max="7939" width="10.140625" style="1248" customWidth="1"/>
    <col min="7940" max="7940" width="9.140625" style="1248"/>
    <col min="7941" max="7941" width="3.42578125" style="1248" customWidth="1"/>
    <col min="7942" max="7942" width="19.5703125" style="1248" customWidth="1"/>
    <col min="7943" max="7943" width="12.28515625" style="1248" customWidth="1"/>
    <col min="7944" max="7944" width="10.42578125" style="1248" customWidth="1"/>
    <col min="7945" max="7945" width="9.140625" style="1248"/>
    <col min="7946" max="7946" width="3.5703125" style="1248" customWidth="1"/>
    <col min="7947" max="7947" width="16.42578125" style="1248" customWidth="1"/>
    <col min="7948" max="7948" width="11.7109375" style="1248" customWidth="1"/>
    <col min="7949" max="7949" width="10.140625" style="1248" customWidth="1"/>
    <col min="7950" max="7950" width="15.85546875" style="1248" customWidth="1"/>
    <col min="7951" max="7951" width="3.85546875" style="1248" customWidth="1"/>
    <col min="7952" max="7952" width="16.42578125" style="1248" customWidth="1"/>
    <col min="7953" max="7953" width="11.28515625" style="1248" customWidth="1"/>
    <col min="7954" max="7954" width="10.28515625" style="1248" customWidth="1"/>
    <col min="7955" max="7955" width="10" style="1248" customWidth="1"/>
    <col min="7956" max="8191" width="9.140625" style="1248"/>
    <col min="8192" max="8192" width="4" style="1248" customWidth="1"/>
    <col min="8193" max="8193" width="15.140625" style="1248" customWidth="1"/>
    <col min="8194" max="8194" width="13.85546875" style="1248" customWidth="1"/>
    <col min="8195" max="8195" width="10.140625" style="1248" customWidth="1"/>
    <col min="8196" max="8196" width="9.140625" style="1248"/>
    <col min="8197" max="8197" width="3.42578125" style="1248" customWidth="1"/>
    <col min="8198" max="8198" width="19.5703125" style="1248" customWidth="1"/>
    <col min="8199" max="8199" width="12.28515625" style="1248" customWidth="1"/>
    <col min="8200" max="8200" width="10.42578125" style="1248" customWidth="1"/>
    <col min="8201" max="8201" width="9.140625" style="1248"/>
    <col min="8202" max="8202" width="3.5703125" style="1248" customWidth="1"/>
    <col min="8203" max="8203" width="16.42578125" style="1248" customWidth="1"/>
    <col min="8204" max="8204" width="11.7109375" style="1248" customWidth="1"/>
    <col min="8205" max="8205" width="10.140625" style="1248" customWidth="1"/>
    <col min="8206" max="8206" width="15.85546875" style="1248" customWidth="1"/>
    <col min="8207" max="8207" width="3.85546875" style="1248" customWidth="1"/>
    <col min="8208" max="8208" width="16.42578125" style="1248" customWidth="1"/>
    <col min="8209" max="8209" width="11.28515625" style="1248" customWidth="1"/>
    <col min="8210" max="8210" width="10.28515625" style="1248" customWidth="1"/>
    <col min="8211" max="8211" width="10" style="1248" customWidth="1"/>
    <col min="8212" max="8447" width="9.140625" style="1248"/>
    <col min="8448" max="8448" width="4" style="1248" customWidth="1"/>
    <col min="8449" max="8449" width="15.140625" style="1248" customWidth="1"/>
    <col min="8450" max="8450" width="13.85546875" style="1248" customWidth="1"/>
    <col min="8451" max="8451" width="10.140625" style="1248" customWidth="1"/>
    <col min="8452" max="8452" width="9.140625" style="1248"/>
    <col min="8453" max="8453" width="3.42578125" style="1248" customWidth="1"/>
    <col min="8454" max="8454" width="19.5703125" style="1248" customWidth="1"/>
    <col min="8455" max="8455" width="12.28515625" style="1248" customWidth="1"/>
    <col min="8456" max="8456" width="10.42578125" style="1248" customWidth="1"/>
    <col min="8457" max="8457" width="9.140625" style="1248"/>
    <col min="8458" max="8458" width="3.5703125" style="1248" customWidth="1"/>
    <col min="8459" max="8459" width="16.42578125" style="1248" customWidth="1"/>
    <col min="8460" max="8460" width="11.7109375" style="1248" customWidth="1"/>
    <col min="8461" max="8461" width="10.140625" style="1248" customWidth="1"/>
    <col min="8462" max="8462" width="15.85546875" style="1248" customWidth="1"/>
    <col min="8463" max="8463" width="3.85546875" style="1248" customWidth="1"/>
    <col min="8464" max="8464" width="16.42578125" style="1248" customWidth="1"/>
    <col min="8465" max="8465" width="11.28515625" style="1248" customWidth="1"/>
    <col min="8466" max="8466" width="10.28515625" style="1248" customWidth="1"/>
    <col min="8467" max="8467" width="10" style="1248" customWidth="1"/>
    <col min="8468" max="8703" width="9.140625" style="1248"/>
    <col min="8704" max="8704" width="4" style="1248" customWidth="1"/>
    <col min="8705" max="8705" width="15.140625" style="1248" customWidth="1"/>
    <col min="8706" max="8706" width="13.85546875" style="1248" customWidth="1"/>
    <col min="8707" max="8707" width="10.140625" style="1248" customWidth="1"/>
    <col min="8708" max="8708" width="9.140625" style="1248"/>
    <col min="8709" max="8709" width="3.42578125" style="1248" customWidth="1"/>
    <col min="8710" max="8710" width="19.5703125" style="1248" customWidth="1"/>
    <col min="8711" max="8711" width="12.28515625" style="1248" customWidth="1"/>
    <col min="8712" max="8712" width="10.42578125" style="1248" customWidth="1"/>
    <col min="8713" max="8713" width="9.140625" style="1248"/>
    <col min="8714" max="8714" width="3.5703125" style="1248" customWidth="1"/>
    <col min="8715" max="8715" width="16.42578125" style="1248" customWidth="1"/>
    <col min="8716" max="8716" width="11.7109375" style="1248" customWidth="1"/>
    <col min="8717" max="8717" width="10.140625" style="1248" customWidth="1"/>
    <col min="8718" max="8718" width="15.85546875" style="1248" customWidth="1"/>
    <col min="8719" max="8719" width="3.85546875" style="1248" customWidth="1"/>
    <col min="8720" max="8720" width="16.42578125" style="1248" customWidth="1"/>
    <col min="8721" max="8721" width="11.28515625" style="1248" customWidth="1"/>
    <col min="8722" max="8722" width="10.28515625" style="1248" customWidth="1"/>
    <col min="8723" max="8723" width="10" style="1248" customWidth="1"/>
    <col min="8724" max="8959" width="9.140625" style="1248"/>
    <col min="8960" max="8960" width="4" style="1248" customWidth="1"/>
    <col min="8961" max="8961" width="15.140625" style="1248" customWidth="1"/>
    <col min="8962" max="8962" width="13.85546875" style="1248" customWidth="1"/>
    <col min="8963" max="8963" width="10.140625" style="1248" customWidth="1"/>
    <col min="8964" max="8964" width="9.140625" style="1248"/>
    <col min="8965" max="8965" width="3.42578125" style="1248" customWidth="1"/>
    <col min="8966" max="8966" width="19.5703125" style="1248" customWidth="1"/>
    <col min="8967" max="8967" width="12.28515625" style="1248" customWidth="1"/>
    <col min="8968" max="8968" width="10.42578125" style="1248" customWidth="1"/>
    <col min="8969" max="8969" width="9.140625" style="1248"/>
    <col min="8970" max="8970" width="3.5703125" style="1248" customWidth="1"/>
    <col min="8971" max="8971" width="16.42578125" style="1248" customWidth="1"/>
    <col min="8972" max="8972" width="11.7109375" style="1248" customWidth="1"/>
    <col min="8973" max="8973" width="10.140625" style="1248" customWidth="1"/>
    <col min="8974" max="8974" width="15.85546875" style="1248" customWidth="1"/>
    <col min="8975" max="8975" width="3.85546875" style="1248" customWidth="1"/>
    <col min="8976" max="8976" width="16.42578125" style="1248" customWidth="1"/>
    <col min="8977" max="8977" width="11.28515625" style="1248" customWidth="1"/>
    <col min="8978" max="8978" width="10.28515625" style="1248" customWidth="1"/>
    <col min="8979" max="8979" width="10" style="1248" customWidth="1"/>
    <col min="8980" max="9215" width="9.140625" style="1248"/>
    <col min="9216" max="9216" width="4" style="1248" customWidth="1"/>
    <col min="9217" max="9217" width="15.140625" style="1248" customWidth="1"/>
    <col min="9218" max="9218" width="13.85546875" style="1248" customWidth="1"/>
    <col min="9219" max="9219" width="10.140625" style="1248" customWidth="1"/>
    <col min="9220" max="9220" width="9.140625" style="1248"/>
    <col min="9221" max="9221" width="3.42578125" style="1248" customWidth="1"/>
    <col min="9222" max="9222" width="19.5703125" style="1248" customWidth="1"/>
    <col min="9223" max="9223" width="12.28515625" style="1248" customWidth="1"/>
    <col min="9224" max="9224" width="10.42578125" style="1248" customWidth="1"/>
    <col min="9225" max="9225" width="9.140625" style="1248"/>
    <col min="9226" max="9226" width="3.5703125" style="1248" customWidth="1"/>
    <col min="9227" max="9227" width="16.42578125" style="1248" customWidth="1"/>
    <col min="9228" max="9228" width="11.7109375" style="1248" customWidth="1"/>
    <col min="9229" max="9229" width="10.140625" style="1248" customWidth="1"/>
    <col min="9230" max="9230" width="15.85546875" style="1248" customWidth="1"/>
    <col min="9231" max="9231" width="3.85546875" style="1248" customWidth="1"/>
    <col min="9232" max="9232" width="16.42578125" style="1248" customWidth="1"/>
    <col min="9233" max="9233" width="11.28515625" style="1248" customWidth="1"/>
    <col min="9234" max="9234" width="10.28515625" style="1248" customWidth="1"/>
    <col min="9235" max="9235" width="10" style="1248" customWidth="1"/>
    <col min="9236" max="9471" width="9.140625" style="1248"/>
    <col min="9472" max="9472" width="4" style="1248" customWidth="1"/>
    <col min="9473" max="9473" width="15.140625" style="1248" customWidth="1"/>
    <col min="9474" max="9474" width="13.85546875" style="1248" customWidth="1"/>
    <col min="9475" max="9475" width="10.140625" style="1248" customWidth="1"/>
    <col min="9476" max="9476" width="9.140625" style="1248"/>
    <col min="9477" max="9477" width="3.42578125" style="1248" customWidth="1"/>
    <col min="9478" max="9478" width="19.5703125" style="1248" customWidth="1"/>
    <col min="9479" max="9479" width="12.28515625" style="1248" customWidth="1"/>
    <col min="9480" max="9480" width="10.42578125" style="1248" customWidth="1"/>
    <col min="9481" max="9481" width="9.140625" style="1248"/>
    <col min="9482" max="9482" width="3.5703125" style="1248" customWidth="1"/>
    <col min="9483" max="9483" width="16.42578125" style="1248" customWidth="1"/>
    <col min="9484" max="9484" width="11.7109375" style="1248" customWidth="1"/>
    <col min="9485" max="9485" width="10.140625" style="1248" customWidth="1"/>
    <col min="9486" max="9486" width="15.85546875" style="1248" customWidth="1"/>
    <col min="9487" max="9487" width="3.85546875" style="1248" customWidth="1"/>
    <col min="9488" max="9488" width="16.42578125" style="1248" customWidth="1"/>
    <col min="9489" max="9489" width="11.28515625" style="1248" customWidth="1"/>
    <col min="9490" max="9490" width="10.28515625" style="1248" customWidth="1"/>
    <col min="9491" max="9491" width="10" style="1248" customWidth="1"/>
    <col min="9492" max="9727" width="9.140625" style="1248"/>
    <col min="9728" max="9728" width="4" style="1248" customWidth="1"/>
    <col min="9729" max="9729" width="15.140625" style="1248" customWidth="1"/>
    <col min="9730" max="9730" width="13.85546875" style="1248" customWidth="1"/>
    <col min="9731" max="9731" width="10.140625" style="1248" customWidth="1"/>
    <col min="9732" max="9732" width="9.140625" style="1248"/>
    <col min="9733" max="9733" width="3.42578125" style="1248" customWidth="1"/>
    <col min="9734" max="9734" width="19.5703125" style="1248" customWidth="1"/>
    <col min="9735" max="9735" width="12.28515625" style="1248" customWidth="1"/>
    <col min="9736" max="9736" width="10.42578125" style="1248" customWidth="1"/>
    <col min="9737" max="9737" width="9.140625" style="1248"/>
    <col min="9738" max="9738" width="3.5703125" style="1248" customWidth="1"/>
    <col min="9739" max="9739" width="16.42578125" style="1248" customWidth="1"/>
    <col min="9740" max="9740" width="11.7109375" style="1248" customWidth="1"/>
    <col min="9741" max="9741" width="10.140625" style="1248" customWidth="1"/>
    <col min="9742" max="9742" width="15.85546875" style="1248" customWidth="1"/>
    <col min="9743" max="9743" width="3.85546875" style="1248" customWidth="1"/>
    <col min="9744" max="9744" width="16.42578125" style="1248" customWidth="1"/>
    <col min="9745" max="9745" width="11.28515625" style="1248" customWidth="1"/>
    <col min="9746" max="9746" width="10.28515625" style="1248" customWidth="1"/>
    <col min="9747" max="9747" width="10" style="1248" customWidth="1"/>
    <col min="9748" max="9983" width="9.140625" style="1248"/>
    <col min="9984" max="9984" width="4" style="1248" customWidth="1"/>
    <col min="9985" max="9985" width="15.140625" style="1248" customWidth="1"/>
    <col min="9986" max="9986" width="13.85546875" style="1248" customWidth="1"/>
    <col min="9987" max="9987" width="10.140625" style="1248" customWidth="1"/>
    <col min="9988" max="9988" width="9.140625" style="1248"/>
    <col min="9989" max="9989" width="3.42578125" style="1248" customWidth="1"/>
    <col min="9990" max="9990" width="19.5703125" style="1248" customWidth="1"/>
    <col min="9991" max="9991" width="12.28515625" style="1248" customWidth="1"/>
    <col min="9992" max="9992" width="10.42578125" style="1248" customWidth="1"/>
    <col min="9993" max="9993" width="9.140625" style="1248"/>
    <col min="9994" max="9994" width="3.5703125" style="1248" customWidth="1"/>
    <col min="9995" max="9995" width="16.42578125" style="1248" customWidth="1"/>
    <col min="9996" max="9996" width="11.7109375" style="1248" customWidth="1"/>
    <col min="9997" max="9997" width="10.140625" style="1248" customWidth="1"/>
    <col min="9998" max="9998" width="15.85546875" style="1248" customWidth="1"/>
    <col min="9999" max="9999" width="3.85546875" style="1248" customWidth="1"/>
    <col min="10000" max="10000" width="16.42578125" style="1248" customWidth="1"/>
    <col min="10001" max="10001" width="11.28515625" style="1248" customWidth="1"/>
    <col min="10002" max="10002" width="10.28515625" style="1248" customWidth="1"/>
    <col min="10003" max="10003" width="10" style="1248" customWidth="1"/>
    <col min="10004" max="10239" width="9.140625" style="1248"/>
    <col min="10240" max="10240" width="4" style="1248" customWidth="1"/>
    <col min="10241" max="10241" width="15.140625" style="1248" customWidth="1"/>
    <col min="10242" max="10242" width="13.85546875" style="1248" customWidth="1"/>
    <col min="10243" max="10243" width="10.140625" style="1248" customWidth="1"/>
    <col min="10244" max="10244" width="9.140625" style="1248"/>
    <col min="10245" max="10245" width="3.42578125" style="1248" customWidth="1"/>
    <col min="10246" max="10246" width="19.5703125" style="1248" customWidth="1"/>
    <col min="10247" max="10247" width="12.28515625" style="1248" customWidth="1"/>
    <col min="10248" max="10248" width="10.42578125" style="1248" customWidth="1"/>
    <col min="10249" max="10249" width="9.140625" style="1248"/>
    <col min="10250" max="10250" width="3.5703125" style="1248" customWidth="1"/>
    <col min="10251" max="10251" width="16.42578125" style="1248" customWidth="1"/>
    <col min="10252" max="10252" width="11.7109375" style="1248" customWidth="1"/>
    <col min="10253" max="10253" width="10.140625" style="1248" customWidth="1"/>
    <col min="10254" max="10254" width="15.85546875" style="1248" customWidth="1"/>
    <col min="10255" max="10255" width="3.85546875" style="1248" customWidth="1"/>
    <col min="10256" max="10256" width="16.42578125" style="1248" customWidth="1"/>
    <col min="10257" max="10257" width="11.28515625" style="1248" customWidth="1"/>
    <col min="10258" max="10258" width="10.28515625" style="1248" customWidth="1"/>
    <col min="10259" max="10259" width="10" style="1248" customWidth="1"/>
    <col min="10260" max="10495" width="9.140625" style="1248"/>
    <col min="10496" max="10496" width="4" style="1248" customWidth="1"/>
    <col min="10497" max="10497" width="15.140625" style="1248" customWidth="1"/>
    <col min="10498" max="10498" width="13.85546875" style="1248" customWidth="1"/>
    <col min="10499" max="10499" width="10.140625" style="1248" customWidth="1"/>
    <col min="10500" max="10500" width="9.140625" style="1248"/>
    <col min="10501" max="10501" width="3.42578125" style="1248" customWidth="1"/>
    <col min="10502" max="10502" width="19.5703125" style="1248" customWidth="1"/>
    <col min="10503" max="10503" width="12.28515625" style="1248" customWidth="1"/>
    <col min="10504" max="10504" width="10.42578125" style="1248" customWidth="1"/>
    <col min="10505" max="10505" width="9.140625" style="1248"/>
    <col min="10506" max="10506" width="3.5703125" style="1248" customWidth="1"/>
    <col min="10507" max="10507" width="16.42578125" style="1248" customWidth="1"/>
    <col min="10508" max="10508" width="11.7109375" style="1248" customWidth="1"/>
    <col min="10509" max="10509" width="10.140625" style="1248" customWidth="1"/>
    <col min="10510" max="10510" width="15.85546875" style="1248" customWidth="1"/>
    <col min="10511" max="10511" width="3.85546875" style="1248" customWidth="1"/>
    <col min="10512" max="10512" width="16.42578125" style="1248" customWidth="1"/>
    <col min="10513" max="10513" width="11.28515625" style="1248" customWidth="1"/>
    <col min="10514" max="10514" width="10.28515625" style="1248" customWidth="1"/>
    <col min="10515" max="10515" width="10" style="1248" customWidth="1"/>
    <col min="10516" max="10751" width="9.140625" style="1248"/>
    <col min="10752" max="10752" width="4" style="1248" customWidth="1"/>
    <col min="10753" max="10753" width="15.140625" style="1248" customWidth="1"/>
    <col min="10754" max="10754" width="13.85546875" style="1248" customWidth="1"/>
    <col min="10755" max="10755" width="10.140625" style="1248" customWidth="1"/>
    <col min="10756" max="10756" width="9.140625" style="1248"/>
    <col min="10757" max="10757" width="3.42578125" style="1248" customWidth="1"/>
    <col min="10758" max="10758" width="19.5703125" style="1248" customWidth="1"/>
    <col min="10759" max="10759" width="12.28515625" style="1248" customWidth="1"/>
    <col min="10760" max="10760" width="10.42578125" style="1248" customWidth="1"/>
    <col min="10761" max="10761" width="9.140625" style="1248"/>
    <col min="10762" max="10762" width="3.5703125" style="1248" customWidth="1"/>
    <col min="10763" max="10763" width="16.42578125" style="1248" customWidth="1"/>
    <col min="10764" max="10764" width="11.7109375" style="1248" customWidth="1"/>
    <col min="10765" max="10765" width="10.140625" style="1248" customWidth="1"/>
    <col min="10766" max="10766" width="15.85546875" style="1248" customWidth="1"/>
    <col min="10767" max="10767" width="3.85546875" style="1248" customWidth="1"/>
    <col min="10768" max="10768" width="16.42578125" style="1248" customWidth="1"/>
    <col min="10769" max="10769" width="11.28515625" style="1248" customWidth="1"/>
    <col min="10770" max="10770" width="10.28515625" style="1248" customWidth="1"/>
    <col min="10771" max="10771" width="10" style="1248" customWidth="1"/>
    <col min="10772" max="11007" width="9.140625" style="1248"/>
    <col min="11008" max="11008" width="4" style="1248" customWidth="1"/>
    <col min="11009" max="11009" width="15.140625" style="1248" customWidth="1"/>
    <col min="11010" max="11010" width="13.85546875" style="1248" customWidth="1"/>
    <col min="11011" max="11011" width="10.140625" style="1248" customWidth="1"/>
    <col min="11012" max="11012" width="9.140625" style="1248"/>
    <col min="11013" max="11013" width="3.42578125" style="1248" customWidth="1"/>
    <col min="11014" max="11014" width="19.5703125" style="1248" customWidth="1"/>
    <col min="11015" max="11015" width="12.28515625" style="1248" customWidth="1"/>
    <col min="11016" max="11016" width="10.42578125" style="1248" customWidth="1"/>
    <col min="11017" max="11017" width="9.140625" style="1248"/>
    <col min="11018" max="11018" width="3.5703125" style="1248" customWidth="1"/>
    <col min="11019" max="11019" width="16.42578125" style="1248" customWidth="1"/>
    <col min="11020" max="11020" width="11.7109375" style="1248" customWidth="1"/>
    <col min="11021" max="11021" width="10.140625" style="1248" customWidth="1"/>
    <col min="11022" max="11022" width="15.85546875" style="1248" customWidth="1"/>
    <col min="11023" max="11023" width="3.85546875" style="1248" customWidth="1"/>
    <col min="11024" max="11024" width="16.42578125" style="1248" customWidth="1"/>
    <col min="11025" max="11025" width="11.28515625" style="1248" customWidth="1"/>
    <col min="11026" max="11026" width="10.28515625" style="1248" customWidth="1"/>
    <col min="11027" max="11027" width="10" style="1248" customWidth="1"/>
    <col min="11028" max="11263" width="9.140625" style="1248"/>
    <col min="11264" max="11264" width="4" style="1248" customWidth="1"/>
    <col min="11265" max="11265" width="15.140625" style="1248" customWidth="1"/>
    <col min="11266" max="11266" width="13.85546875" style="1248" customWidth="1"/>
    <col min="11267" max="11267" width="10.140625" style="1248" customWidth="1"/>
    <col min="11268" max="11268" width="9.140625" style="1248"/>
    <col min="11269" max="11269" width="3.42578125" style="1248" customWidth="1"/>
    <col min="11270" max="11270" width="19.5703125" style="1248" customWidth="1"/>
    <col min="11271" max="11271" width="12.28515625" style="1248" customWidth="1"/>
    <col min="11272" max="11272" width="10.42578125" style="1248" customWidth="1"/>
    <col min="11273" max="11273" width="9.140625" style="1248"/>
    <col min="11274" max="11274" width="3.5703125" style="1248" customWidth="1"/>
    <col min="11275" max="11275" width="16.42578125" style="1248" customWidth="1"/>
    <col min="11276" max="11276" width="11.7109375" style="1248" customWidth="1"/>
    <col min="11277" max="11277" width="10.140625" style="1248" customWidth="1"/>
    <col min="11278" max="11278" width="15.85546875" style="1248" customWidth="1"/>
    <col min="11279" max="11279" width="3.85546875" style="1248" customWidth="1"/>
    <col min="11280" max="11280" width="16.42578125" style="1248" customWidth="1"/>
    <col min="11281" max="11281" width="11.28515625" style="1248" customWidth="1"/>
    <col min="11282" max="11282" width="10.28515625" style="1248" customWidth="1"/>
    <col min="11283" max="11283" width="10" style="1248" customWidth="1"/>
    <col min="11284" max="11519" width="9.140625" style="1248"/>
    <col min="11520" max="11520" width="4" style="1248" customWidth="1"/>
    <col min="11521" max="11521" width="15.140625" style="1248" customWidth="1"/>
    <col min="11522" max="11522" width="13.85546875" style="1248" customWidth="1"/>
    <col min="11523" max="11523" width="10.140625" style="1248" customWidth="1"/>
    <col min="11524" max="11524" width="9.140625" style="1248"/>
    <col min="11525" max="11525" width="3.42578125" style="1248" customWidth="1"/>
    <col min="11526" max="11526" width="19.5703125" style="1248" customWidth="1"/>
    <col min="11527" max="11527" width="12.28515625" style="1248" customWidth="1"/>
    <col min="11528" max="11528" width="10.42578125" style="1248" customWidth="1"/>
    <col min="11529" max="11529" width="9.140625" style="1248"/>
    <col min="11530" max="11530" width="3.5703125" style="1248" customWidth="1"/>
    <col min="11531" max="11531" width="16.42578125" style="1248" customWidth="1"/>
    <col min="11532" max="11532" width="11.7109375" style="1248" customWidth="1"/>
    <col min="11533" max="11533" width="10.140625" style="1248" customWidth="1"/>
    <col min="11534" max="11534" width="15.85546875" style="1248" customWidth="1"/>
    <col min="11535" max="11535" width="3.85546875" style="1248" customWidth="1"/>
    <col min="11536" max="11536" width="16.42578125" style="1248" customWidth="1"/>
    <col min="11537" max="11537" width="11.28515625" style="1248" customWidth="1"/>
    <col min="11538" max="11538" width="10.28515625" style="1248" customWidth="1"/>
    <col min="11539" max="11539" width="10" style="1248" customWidth="1"/>
    <col min="11540" max="11775" width="9.140625" style="1248"/>
    <col min="11776" max="11776" width="4" style="1248" customWidth="1"/>
    <col min="11777" max="11777" width="15.140625" style="1248" customWidth="1"/>
    <col min="11778" max="11778" width="13.85546875" style="1248" customWidth="1"/>
    <col min="11779" max="11779" width="10.140625" style="1248" customWidth="1"/>
    <col min="11780" max="11780" width="9.140625" style="1248"/>
    <col min="11781" max="11781" width="3.42578125" style="1248" customWidth="1"/>
    <col min="11782" max="11782" width="19.5703125" style="1248" customWidth="1"/>
    <col min="11783" max="11783" width="12.28515625" style="1248" customWidth="1"/>
    <col min="11784" max="11784" width="10.42578125" style="1248" customWidth="1"/>
    <col min="11785" max="11785" width="9.140625" style="1248"/>
    <col min="11786" max="11786" width="3.5703125" style="1248" customWidth="1"/>
    <col min="11787" max="11787" width="16.42578125" style="1248" customWidth="1"/>
    <col min="11788" max="11788" width="11.7109375" style="1248" customWidth="1"/>
    <col min="11789" max="11789" width="10.140625" style="1248" customWidth="1"/>
    <col min="11790" max="11790" width="15.85546875" style="1248" customWidth="1"/>
    <col min="11791" max="11791" width="3.85546875" style="1248" customWidth="1"/>
    <col min="11792" max="11792" width="16.42578125" style="1248" customWidth="1"/>
    <col min="11793" max="11793" width="11.28515625" style="1248" customWidth="1"/>
    <col min="11794" max="11794" width="10.28515625" style="1248" customWidth="1"/>
    <col min="11795" max="11795" width="10" style="1248" customWidth="1"/>
    <col min="11796" max="12031" width="9.140625" style="1248"/>
    <col min="12032" max="12032" width="4" style="1248" customWidth="1"/>
    <col min="12033" max="12033" width="15.140625" style="1248" customWidth="1"/>
    <col min="12034" max="12034" width="13.85546875" style="1248" customWidth="1"/>
    <col min="12035" max="12035" width="10.140625" style="1248" customWidth="1"/>
    <col min="12036" max="12036" width="9.140625" style="1248"/>
    <col min="12037" max="12037" width="3.42578125" style="1248" customWidth="1"/>
    <col min="12038" max="12038" width="19.5703125" style="1248" customWidth="1"/>
    <col min="12039" max="12039" width="12.28515625" style="1248" customWidth="1"/>
    <col min="12040" max="12040" width="10.42578125" style="1248" customWidth="1"/>
    <col min="12041" max="12041" width="9.140625" style="1248"/>
    <col min="12042" max="12042" width="3.5703125" style="1248" customWidth="1"/>
    <col min="12043" max="12043" width="16.42578125" style="1248" customWidth="1"/>
    <col min="12044" max="12044" width="11.7109375" style="1248" customWidth="1"/>
    <col min="12045" max="12045" width="10.140625" style="1248" customWidth="1"/>
    <col min="12046" max="12046" width="15.85546875" style="1248" customWidth="1"/>
    <col min="12047" max="12047" width="3.85546875" style="1248" customWidth="1"/>
    <col min="12048" max="12048" width="16.42578125" style="1248" customWidth="1"/>
    <col min="12049" max="12049" width="11.28515625" style="1248" customWidth="1"/>
    <col min="12050" max="12050" width="10.28515625" style="1248" customWidth="1"/>
    <col min="12051" max="12051" width="10" style="1248" customWidth="1"/>
    <col min="12052" max="12287" width="9.140625" style="1248"/>
    <col min="12288" max="12288" width="4" style="1248" customWidth="1"/>
    <col min="12289" max="12289" width="15.140625" style="1248" customWidth="1"/>
    <col min="12290" max="12290" width="13.85546875" style="1248" customWidth="1"/>
    <col min="12291" max="12291" width="10.140625" style="1248" customWidth="1"/>
    <col min="12292" max="12292" width="9.140625" style="1248"/>
    <col min="12293" max="12293" width="3.42578125" style="1248" customWidth="1"/>
    <col min="12294" max="12294" width="19.5703125" style="1248" customWidth="1"/>
    <col min="12295" max="12295" width="12.28515625" style="1248" customWidth="1"/>
    <col min="12296" max="12296" width="10.42578125" style="1248" customWidth="1"/>
    <col min="12297" max="12297" width="9.140625" style="1248"/>
    <col min="12298" max="12298" width="3.5703125" style="1248" customWidth="1"/>
    <col min="12299" max="12299" width="16.42578125" style="1248" customWidth="1"/>
    <col min="12300" max="12300" width="11.7109375" style="1248" customWidth="1"/>
    <col min="12301" max="12301" width="10.140625" style="1248" customWidth="1"/>
    <col min="12302" max="12302" width="15.85546875" style="1248" customWidth="1"/>
    <col min="12303" max="12303" width="3.85546875" style="1248" customWidth="1"/>
    <col min="12304" max="12304" width="16.42578125" style="1248" customWidth="1"/>
    <col min="12305" max="12305" width="11.28515625" style="1248" customWidth="1"/>
    <col min="12306" max="12306" width="10.28515625" style="1248" customWidth="1"/>
    <col min="12307" max="12307" width="10" style="1248" customWidth="1"/>
    <col min="12308" max="12543" width="9.140625" style="1248"/>
    <col min="12544" max="12544" width="4" style="1248" customWidth="1"/>
    <col min="12545" max="12545" width="15.140625" style="1248" customWidth="1"/>
    <col min="12546" max="12546" width="13.85546875" style="1248" customWidth="1"/>
    <col min="12547" max="12547" width="10.140625" style="1248" customWidth="1"/>
    <col min="12548" max="12548" width="9.140625" style="1248"/>
    <col min="12549" max="12549" width="3.42578125" style="1248" customWidth="1"/>
    <col min="12550" max="12550" width="19.5703125" style="1248" customWidth="1"/>
    <col min="12551" max="12551" width="12.28515625" style="1248" customWidth="1"/>
    <col min="12552" max="12552" width="10.42578125" style="1248" customWidth="1"/>
    <col min="12553" max="12553" width="9.140625" style="1248"/>
    <col min="12554" max="12554" width="3.5703125" style="1248" customWidth="1"/>
    <col min="12555" max="12555" width="16.42578125" style="1248" customWidth="1"/>
    <col min="12556" max="12556" width="11.7109375" style="1248" customWidth="1"/>
    <col min="12557" max="12557" width="10.140625" style="1248" customWidth="1"/>
    <col min="12558" max="12558" width="15.85546875" style="1248" customWidth="1"/>
    <col min="12559" max="12559" width="3.85546875" style="1248" customWidth="1"/>
    <col min="12560" max="12560" width="16.42578125" style="1248" customWidth="1"/>
    <col min="12561" max="12561" width="11.28515625" style="1248" customWidth="1"/>
    <col min="12562" max="12562" width="10.28515625" style="1248" customWidth="1"/>
    <col min="12563" max="12563" width="10" style="1248" customWidth="1"/>
    <col min="12564" max="12799" width="9.140625" style="1248"/>
    <col min="12800" max="12800" width="4" style="1248" customWidth="1"/>
    <col min="12801" max="12801" width="15.140625" style="1248" customWidth="1"/>
    <col min="12802" max="12802" width="13.85546875" style="1248" customWidth="1"/>
    <col min="12803" max="12803" width="10.140625" style="1248" customWidth="1"/>
    <col min="12804" max="12804" width="9.140625" style="1248"/>
    <col min="12805" max="12805" width="3.42578125" style="1248" customWidth="1"/>
    <col min="12806" max="12806" width="19.5703125" style="1248" customWidth="1"/>
    <col min="12807" max="12807" width="12.28515625" style="1248" customWidth="1"/>
    <col min="12808" max="12808" width="10.42578125" style="1248" customWidth="1"/>
    <col min="12809" max="12809" width="9.140625" style="1248"/>
    <col min="12810" max="12810" width="3.5703125" style="1248" customWidth="1"/>
    <col min="12811" max="12811" width="16.42578125" style="1248" customWidth="1"/>
    <col min="12812" max="12812" width="11.7109375" style="1248" customWidth="1"/>
    <col min="12813" max="12813" width="10.140625" style="1248" customWidth="1"/>
    <col min="12814" max="12814" width="15.85546875" style="1248" customWidth="1"/>
    <col min="12815" max="12815" width="3.85546875" style="1248" customWidth="1"/>
    <col min="12816" max="12816" width="16.42578125" style="1248" customWidth="1"/>
    <col min="12817" max="12817" width="11.28515625" style="1248" customWidth="1"/>
    <col min="12818" max="12818" width="10.28515625" style="1248" customWidth="1"/>
    <col min="12819" max="12819" width="10" style="1248" customWidth="1"/>
    <col min="12820" max="13055" width="9.140625" style="1248"/>
    <col min="13056" max="13056" width="4" style="1248" customWidth="1"/>
    <col min="13057" max="13057" width="15.140625" style="1248" customWidth="1"/>
    <col min="13058" max="13058" width="13.85546875" style="1248" customWidth="1"/>
    <col min="13059" max="13059" width="10.140625" style="1248" customWidth="1"/>
    <col min="13060" max="13060" width="9.140625" style="1248"/>
    <col min="13061" max="13061" width="3.42578125" style="1248" customWidth="1"/>
    <col min="13062" max="13062" width="19.5703125" style="1248" customWidth="1"/>
    <col min="13063" max="13063" width="12.28515625" style="1248" customWidth="1"/>
    <col min="13064" max="13064" width="10.42578125" style="1248" customWidth="1"/>
    <col min="13065" max="13065" width="9.140625" style="1248"/>
    <col min="13066" max="13066" width="3.5703125" style="1248" customWidth="1"/>
    <col min="13067" max="13067" width="16.42578125" style="1248" customWidth="1"/>
    <col min="13068" max="13068" width="11.7109375" style="1248" customWidth="1"/>
    <col min="13069" max="13069" width="10.140625" style="1248" customWidth="1"/>
    <col min="13070" max="13070" width="15.85546875" style="1248" customWidth="1"/>
    <col min="13071" max="13071" width="3.85546875" style="1248" customWidth="1"/>
    <col min="13072" max="13072" width="16.42578125" style="1248" customWidth="1"/>
    <col min="13073" max="13073" width="11.28515625" style="1248" customWidth="1"/>
    <col min="13074" max="13074" width="10.28515625" style="1248" customWidth="1"/>
    <col min="13075" max="13075" width="10" style="1248" customWidth="1"/>
    <col min="13076" max="13311" width="9.140625" style="1248"/>
    <col min="13312" max="13312" width="4" style="1248" customWidth="1"/>
    <col min="13313" max="13313" width="15.140625" style="1248" customWidth="1"/>
    <col min="13314" max="13314" width="13.85546875" style="1248" customWidth="1"/>
    <col min="13315" max="13315" width="10.140625" style="1248" customWidth="1"/>
    <col min="13316" max="13316" width="9.140625" style="1248"/>
    <col min="13317" max="13317" width="3.42578125" style="1248" customWidth="1"/>
    <col min="13318" max="13318" width="19.5703125" style="1248" customWidth="1"/>
    <col min="13319" max="13319" width="12.28515625" style="1248" customWidth="1"/>
    <col min="13320" max="13320" width="10.42578125" style="1248" customWidth="1"/>
    <col min="13321" max="13321" width="9.140625" style="1248"/>
    <col min="13322" max="13322" width="3.5703125" style="1248" customWidth="1"/>
    <col min="13323" max="13323" width="16.42578125" style="1248" customWidth="1"/>
    <col min="13324" max="13324" width="11.7109375" style="1248" customWidth="1"/>
    <col min="13325" max="13325" width="10.140625" style="1248" customWidth="1"/>
    <col min="13326" max="13326" width="15.85546875" style="1248" customWidth="1"/>
    <col min="13327" max="13327" width="3.85546875" style="1248" customWidth="1"/>
    <col min="13328" max="13328" width="16.42578125" style="1248" customWidth="1"/>
    <col min="13329" max="13329" width="11.28515625" style="1248" customWidth="1"/>
    <col min="13330" max="13330" width="10.28515625" style="1248" customWidth="1"/>
    <col min="13331" max="13331" width="10" style="1248" customWidth="1"/>
    <col min="13332" max="13567" width="9.140625" style="1248"/>
    <col min="13568" max="13568" width="4" style="1248" customWidth="1"/>
    <col min="13569" max="13569" width="15.140625" style="1248" customWidth="1"/>
    <col min="13570" max="13570" width="13.85546875" style="1248" customWidth="1"/>
    <col min="13571" max="13571" width="10.140625" style="1248" customWidth="1"/>
    <col min="13572" max="13572" width="9.140625" style="1248"/>
    <col min="13573" max="13573" width="3.42578125" style="1248" customWidth="1"/>
    <col min="13574" max="13574" width="19.5703125" style="1248" customWidth="1"/>
    <col min="13575" max="13575" width="12.28515625" style="1248" customWidth="1"/>
    <col min="13576" max="13576" width="10.42578125" style="1248" customWidth="1"/>
    <col min="13577" max="13577" width="9.140625" style="1248"/>
    <col min="13578" max="13578" width="3.5703125" style="1248" customWidth="1"/>
    <col min="13579" max="13579" width="16.42578125" style="1248" customWidth="1"/>
    <col min="13580" max="13580" width="11.7109375" style="1248" customWidth="1"/>
    <col min="13581" max="13581" width="10.140625" style="1248" customWidth="1"/>
    <col min="13582" max="13582" width="15.85546875" style="1248" customWidth="1"/>
    <col min="13583" max="13583" width="3.85546875" style="1248" customWidth="1"/>
    <col min="13584" max="13584" width="16.42578125" style="1248" customWidth="1"/>
    <col min="13585" max="13585" width="11.28515625" style="1248" customWidth="1"/>
    <col min="13586" max="13586" width="10.28515625" style="1248" customWidth="1"/>
    <col min="13587" max="13587" width="10" style="1248" customWidth="1"/>
    <col min="13588" max="13823" width="9.140625" style="1248"/>
    <col min="13824" max="13824" width="4" style="1248" customWidth="1"/>
    <col min="13825" max="13825" width="15.140625" style="1248" customWidth="1"/>
    <col min="13826" max="13826" width="13.85546875" style="1248" customWidth="1"/>
    <col min="13827" max="13827" width="10.140625" style="1248" customWidth="1"/>
    <col min="13828" max="13828" width="9.140625" style="1248"/>
    <col min="13829" max="13829" width="3.42578125" style="1248" customWidth="1"/>
    <col min="13830" max="13830" width="19.5703125" style="1248" customWidth="1"/>
    <col min="13831" max="13831" width="12.28515625" style="1248" customWidth="1"/>
    <col min="13832" max="13832" width="10.42578125" style="1248" customWidth="1"/>
    <col min="13833" max="13833" width="9.140625" style="1248"/>
    <col min="13834" max="13834" width="3.5703125" style="1248" customWidth="1"/>
    <col min="13835" max="13835" width="16.42578125" style="1248" customWidth="1"/>
    <col min="13836" max="13836" width="11.7109375" style="1248" customWidth="1"/>
    <col min="13837" max="13837" width="10.140625" style="1248" customWidth="1"/>
    <col min="13838" max="13838" width="15.85546875" style="1248" customWidth="1"/>
    <col min="13839" max="13839" width="3.85546875" style="1248" customWidth="1"/>
    <col min="13840" max="13840" width="16.42578125" style="1248" customWidth="1"/>
    <col min="13841" max="13841" width="11.28515625" style="1248" customWidth="1"/>
    <col min="13842" max="13842" width="10.28515625" style="1248" customWidth="1"/>
    <col min="13843" max="13843" width="10" style="1248" customWidth="1"/>
    <col min="13844" max="14079" width="9.140625" style="1248"/>
    <col min="14080" max="14080" width="4" style="1248" customWidth="1"/>
    <col min="14081" max="14081" width="15.140625" style="1248" customWidth="1"/>
    <col min="14082" max="14082" width="13.85546875" style="1248" customWidth="1"/>
    <col min="14083" max="14083" width="10.140625" style="1248" customWidth="1"/>
    <col min="14084" max="14084" width="9.140625" style="1248"/>
    <col min="14085" max="14085" width="3.42578125" style="1248" customWidth="1"/>
    <col min="14086" max="14086" width="19.5703125" style="1248" customWidth="1"/>
    <col min="14087" max="14087" width="12.28515625" style="1248" customWidth="1"/>
    <col min="14088" max="14088" width="10.42578125" style="1248" customWidth="1"/>
    <col min="14089" max="14089" width="9.140625" style="1248"/>
    <col min="14090" max="14090" width="3.5703125" style="1248" customWidth="1"/>
    <col min="14091" max="14091" width="16.42578125" style="1248" customWidth="1"/>
    <col min="14092" max="14092" width="11.7109375" style="1248" customWidth="1"/>
    <col min="14093" max="14093" width="10.140625" style="1248" customWidth="1"/>
    <col min="14094" max="14094" width="15.85546875" style="1248" customWidth="1"/>
    <col min="14095" max="14095" width="3.85546875" style="1248" customWidth="1"/>
    <col min="14096" max="14096" width="16.42578125" style="1248" customWidth="1"/>
    <col min="14097" max="14097" width="11.28515625" style="1248" customWidth="1"/>
    <col min="14098" max="14098" width="10.28515625" style="1248" customWidth="1"/>
    <col min="14099" max="14099" width="10" style="1248" customWidth="1"/>
    <col min="14100" max="14335" width="9.140625" style="1248"/>
    <col min="14336" max="14336" width="4" style="1248" customWidth="1"/>
    <col min="14337" max="14337" width="15.140625" style="1248" customWidth="1"/>
    <col min="14338" max="14338" width="13.85546875" style="1248" customWidth="1"/>
    <col min="14339" max="14339" width="10.140625" style="1248" customWidth="1"/>
    <col min="14340" max="14340" width="9.140625" style="1248"/>
    <col min="14341" max="14341" width="3.42578125" style="1248" customWidth="1"/>
    <col min="14342" max="14342" width="19.5703125" style="1248" customWidth="1"/>
    <col min="14343" max="14343" width="12.28515625" style="1248" customWidth="1"/>
    <col min="14344" max="14344" width="10.42578125" style="1248" customWidth="1"/>
    <col min="14345" max="14345" width="9.140625" style="1248"/>
    <col min="14346" max="14346" width="3.5703125" style="1248" customWidth="1"/>
    <col min="14347" max="14347" width="16.42578125" style="1248" customWidth="1"/>
    <col min="14348" max="14348" width="11.7109375" style="1248" customWidth="1"/>
    <col min="14349" max="14349" width="10.140625" style="1248" customWidth="1"/>
    <col min="14350" max="14350" width="15.85546875" style="1248" customWidth="1"/>
    <col min="14351" max="14351" width="3.85546875" style="1248" customWidth="1"/>
    <col min="14352" max="14352" width="16.42578125" style="1248" customWidth="1"/>
    <col min="14353" max="14353" width="11.28515625" style="1248" customWidth="1"/>
    <col min="14354" max="14354" width="10.28515625" style="1248" customWidth="1"/>
    <col min="14355" max="14355" width="10" style="1248" customWidth="1"/>
    <col min="14356" max="14591" width="9.140625" style="1248"/>
    <col min="14592" max="14592" width="4" style="1248" customWidth="1"/>
    <col min="14593" max="14593" width="15.140625" style="1248" customWidth="1"/>
    <col min="14594" max="14594" width="13.85546875" style="1248" customWidth="1"/>
    <col min="14595" max="14595" width="10.140625" style="1248" customWidth="1"/>
    <col min="14596" max="14596" width="9.140625" style="1248"/>
    <col min="14597" max="14597" width="3.42578125" style="1248" customWidth="1"/>
    <col min="14598" max="14598" width="19.5703125" style="1248" customWidth="1"/>
    <col min="14599" max="14599" width="12.28515625" style="1248" customWidth="1"/>
    <col min="14600" max="14600" width="10.42578125" style="1248" customWidth="1"/>
    <col min="14601" max="14601" width="9.140625" style="1248"/>
    <col min="14602" max="14602" width="3.5703125" style="1248" customWidth="1"/>
    <col min="14603" max="14603" width="16.42578125" style="1248" customWidth="1"/>
    <col min="14604" max="14604" width="11.7109375" style="1248" customWidth="1"/>
    <col min="14605" max="14605" width="10.140625" style="1248" customWidth="1"/>
    <col min="14606" max="14606" width="15.85546875" style="1248" customWidth="1"/>
    <col min="14607" max="14607" width="3.85546875" style="1248" customWidth="1"/>
    <col min="14608" max="14608" width="16.42578125" style="1248" customWidth="1"/>
    <col min="14609" max="14609" width="11.28515625" style="1248" customWidth="1"/>
    <col min="14610" max="14610" width="10.28515625" style="1248" customWidth="1"/>
    <col min="14611" max="14611" width="10" style="1248" customWidth="1"/>
    <col min="14612" max="14847" width="9.140625" style="1248"/>
    <col min="14848" max="14848" width="4" style="1248" customWidth="1"/>
    <col min="14849" max="14849" width="15.140625" style="1248" customWidth="1"/>
    <col min="14850" max="14850" width="13.85546875" style="1248" customWidth="1"/>
    <col min="14851" max="14851" width="10.140625" style="1248" customWidth="1"/>
    <col min="14852" max="14852" width="9.140625" style="1248"/>
    <col min="14853" max="14853" width="3.42578125" style="1248" customWidth="1"/>
    <col min="14854" max="14854" width="19.5703125" style="1248" customWidth="1"/>
    <col min="14855" max="14855" width="12.28515625" style="1248" customWidth="1"/>
    <col min="14856" max="14856" width="10.42578125" style="1248" customWidth="1"/>
    <col min="14857" max="14857" width="9.140625" style="1248"/>
    <col min="14858" max="14858" width="3.5703125" style="1248" customWidth="1"/>
    <col min="14859" max="14859" width="16.42578125" style="1248" customWidth="1"/>
    <col min="14860" max="14860" width="11.7109375" style="1248" customWidth="1"/>
    <col min="14861" max="14861" width="10.140625" style="1248" customWidth="1"/>
    <col min="14862" max="14862" width="15.85546875" style="1248" customWidth="1"/>
    <col min="14863" max="14863" width="3.85546875" style="1248" customWidth="1"/>
    <col min="14864" max="14864" width="16.42578125" style="1248" customWidth="1"/>
    <col min="14865" max="14865" width="11.28515625" style="1248" customWidth="1"/>
    <col min="14866" max="14866" width="10.28515625" style="1248" customWidth="1"/>
    <col min="14867" max="14867" width="10" style="1248" customWidth="1"/>
    <col min="14868" max="15103" width="9.140625" style="1248"/>
    <col min="15104" max="15104" width="4" style="1248" customWidth="1"/>
    <col min="15105" max="15105" width="15.140625" style="1248" customWidth="1"/>
    <col min="15106" max="15106" width="13.85546875" style="1248" customWidth="1"/>
    <col min="15107" max="15107" width="10.140625" style="1248" customWidth="1"/>
    <col min="15108" max="15108" width="9.140625" style="1248"/>
    <col min="15109" max="15109" width="3.42578125" style="1248" customWidth="1"/>
    <col min="15110" max="15110" width="19.5703125" style="1248" customWidth="1"/>
    <col min="15111" max="15111" width="12.28515625" style="1248" customWidth="1"/>
    <col min="15112" max="15112" width="10.42578125" style="1248" customWidth="1"/>
    <col min="15113" max="15113" width="9.140625" style="1248"/>
    <col min="15114" max="15114" width="3.5703125" style="1248" customWidth="1"/>
    <col min="15115" max="15115" width="16.42578125" style="1248" customWidth="1"/>
    <col min="15116" max="15116" width="11.7109375" style="1248" customWidth="1"/>
    <col min="15117" max="15117" width="10.140625" style="1248" customWidth="1"/>
    <col min="15118" max="15118" width="15.85546875" style="1248" customWidth="1"/>
    <col min="15119" max="15119" width="3.85546875" style="1248" customWidth="1"/>
    <col min="15120" max="15120" width="16.42578125" style="1248" customWidth="1"/>
    <col min="15121" max="15121" width="11.28515625" style="1248" customWidth="1"/>
    <col min="15122" max="15122" width="10.28515625" style="1248" customWidth="1"/>
    <col min="15123" max="15123" width="10" style="1248" customWidth="1"/>
    <col min="15124" max="15359" width="9.140625" style="1248"/>
    <col min="15360" max="15360" width="4" style="1248" customWidth="1"/>
    <col min="15361" max="15361" width="15.140625" style="1248" customWidth="1"/>
    <col min="15362" max="15362" width="13.85546875" style="1248" customWidth="1"/>
    <col min="15363" max="15363" width="10.140625" style="1248" customWidth="1"/>
    <col min="15364" max="15364" width="9.140625" style="1248"/>
    <col min="15365" max="15365" width="3.42578125" style="1248" customWidth="1"/>
    <col min="15366" max="15366" width="19.5703125" style="1248" customWidth="1"/>
    <col min="15367" max="15367" width="12.28515625" style="1248" customWidth="1"/>
    <col min="15368" max="15368" width="10.42578125" style="1248" customWidth="1"/>
    <col min="15369" max="15369" width="9.140625" style="1248"/>
    <col min="15370" max="15370" width="3.5703125" style="1248" customWidth="1"/>
    <col min="15371" max="15371" width="16.42578125" style="1248" customWidth="1"/>
    <col min="15372" max="15372" width="11.7109375" style="1248" customWidth="1"/>
    <col min="15373" max="15373" width="10.140625" style="1248" customWidth="1"/>
    <col min="15374" max="15374" width="15.85546875" style="1248" customWidth="1"/>
    <col min="15375" max="15375" width="3.85546875" style="1248" customWidth="1"/>
    <col min="15376" max="15376" width="16.42578125" style="1248" customWidth="1"/>
    <col min="15377" max="15377" width="11.28515625" style="1248" customWidth="1"/>
    <col min="15378" max="15378" width="10.28515625" style="1248" customWidth="1"/>
    <col min="15379" max="15379" width="10" style="1248" customWidth="1"/>
    <col min="15380" max="15615" width="9.140625" style="1248"/>
    <col min="15616" max="15616" width="4" style="1248" customWidth="1"/>
    <col min="15617" max="15617" width="15.140625" style="1248" customWidth="1"/>
    <col min="15618" max="15618" width="13.85546875" style="1248" customWidth="1"/>
    <col min="15619" max="15619" width="10.140625" style="1248" customWidth="1"/>
    <col min="15620" max="15620" width="9.140625" style="1248"/>
    <col min="15621" max="15621" width="3.42578125" style="1248" customWidth="1"/>
    <col min="15622" max="15622" width="19.5703125" style="1248" customWidth="1"/>
    <col min="15623" max="15623" width="12.28515625" style="1248" customWidth="1"/>
    <col min="15624" max="15624" width="10.42578125" style="1248" customWidth="1"/>
    <col min="15625" max="15625" width="9.140625" style="1248"/>
    <col min="15626" max="15626" width="3.5703125" style="1248" customWidth="1"/>
    <col min="15627" max="15627" width="16.42578125" style="1248" customWidth="1"/>
    <col min="15628" max="15628" width="11.7109375" style="1248" customWidth="1"/>
    <col min="15629" max="15629" width="10.140625" style="1248" customWidth="1"/>
    <col min="15630" max="15630" width="15.85546875" style="1248" customWidth="1"/>
    <col min="15631" max="15631" width="3.85546875" style="1248" customWidth="1"/>
    <col min="15632" max="15632" width="16.42578125" style="1248" customWidth="1"/>
    <col min="15633" max="15633" width="11.28515625" style="1248" customWidth="1"/>
    <col min="15634" max="15634" width="10.28515625" style="1248" customWidth="1"/>
    <col min="15635" max="15635" width="10" style="1248" customWidth="1"/>
    <col min="15636" max="15871" width="9.140625" style="1248"/>
    <col min="15872" max="15872" width="4" style="1248" customWidth="1"/>
    <col min="15873" max="15873" width="15.140625" style="1248" customWidth="1"/>
    <col min="15874" max="15874" width="13.85546875" style="1248" customWidth="1"/>
    <col min="15875" max="15875" width="10.140625" style="1248" customWidth="1"/>
    <col min="15876" max="15876" width="9.140625" style="1248"/>
    <col min="15877" max="15877" width="3.42578125" style="1248" customWidth="1"/>
    <col min="15878" max="15878" width="19.5703125" style="1248" customWidth="1"/>
    <col min="15879" max="15879" width="12.28515625" style="1248" customWidth="1"/>
    <col min="15880" max="15880" width="10.42578125" style="1248" customWidth="1"/>
    <col min="15881" max="15881" width="9.140625" style="1248"/>
    <col min="15882" max="15882" width="3.5703125" style="1248" customWidth="1"/>
    <col min="15883" max="15883" width="16.42578125" style="1248" customWidth="1"/>
    <col min="15884" max="15884" width="11.7109375" style="1248" customWidth="1"/>
    <col min="15885" max="15885" width="10.140625" style="1248" customWidth="1"/>
    <col min="15886" max="15886" width="15.85546875" style="1248" customWidth="1"/>
    <col min="15887" max="15887" width="3.85546875" style="1248" customWidth="1"/>
    <col min="15888" max="15888" width="16.42578125" style="1248" customWidth="1"/>
    <col min="15889" max="15889" width="11.28515625" style="1248" customWidth="1"/>
    <col min="15890" max="15890" width="10.28515625" style="1248" customWidth="1"/>
    <col min="15891" max="15891" width="10" style="1248" customWidth="1"/>
    <col min="15892" max="16127" width="9.140625" style="1248"/>
    <col min="16128" max="16128" width="4" style="1248" customWidth="1"/>
    <col min="16129" max="16129" width="15.140625" style="1248" customWidth="1"/>
    <col min="16130" max="16130" width="13.85546875" style="1248" customWidth="1"/>
    <col min="16131" max="16131" width="10.140625" style="1248" customWidth="1"/>
    <col min="16132" max="16132" width="9.140625" style="1248"/>
    <col min="16133" max="16133" width="3.42578125" style="1248" customWidth="1"/>
    <col min="16134" max="16134" width="19.5703125" style="1248" customWidth="1"/>
    <col min="16135" max="16135" width="12.28515625" style="1248" customWidth="1"/>
    <col min="16136" max="16136" width="10.42578125" style="1248" customWidth="1"/>
    <col min="16137" max="16137" width="9.140625" style="1248"/>
    <col min="16138" max="16138" width="3.5703125" style="1248" customWidth="1"/>
    <col min="16139" max="16139" width="16.42578125" style="1248" customWidth="1"/>
    <col min="16140" max="16140" width="11.7109375" style="1248" customWidth="1"/>
    <col min="16141" max="16141" width="10.140625" style="1248" customWidth="1"/>
    <col min="16142" max="16142" width="15.85546875" style="1248" customWidth="1"/>
    <col min="16143" max="16143" width="3.85546875" style="1248" customWidth="1"/>
    <col min="16144" max="16144" width="16.42578125" style="1248" customWidth="1"/>
    <col min="16145" max="16145" width="11.28515625" style="1248" customWidth="1"/>
    <col min="16146" max="16146" width="10.28515625" style="1248" customWidth="1"/>
    <col min="16147" max="16147" width="10" style="1248" customWidth="1"/>
    <col min="16148" max="16384" width="9.140625" style="1248"/>
  </cols>
  <sheetData>
    <row r="1" spans="1:27" ht="18.75">
      <c r="A1" s="1293" t="s">
        <v>247</v>
      </c>
    </row>
    <row r="2" spans="1:27" ht="18" customHeight="1">
      <c r="A2" s="1657" t="s">
        <v>506</v>
      </c>
      <c r="B2" s="1657"/>
      <c r="C2" s="1657"/>
      <c r="D2" s="1657"/>
      <c r="E2" s="1657"/>
      <c r="F2" s="1657"/>
      <c r="G2" s="1657"/>
      <c r="H2" s="1657"/>
      <c r="I2" s="1657"/>
      <c r="J2" s="1657"/>
      <c r="K2" s="1657"/>
      <c r="L2" s="1657"/>
      <c r="M2" s="1657"/>
      <c r="N2" s="1657"/>
      <c r="O2" s="1657"/>
      <c r="P2" s="1657"/>
      <c r="Q2" s="1657"/>
      <c r="R2" s="1657"/>
      <c r="S2" s="1657"/>
      <c r="T2" s="1657"/>
      <c r="U2" s="1657"/>
      <c r="V2" s="1657"/>
      <c r="W2" s="1657"/>
      <c r="X2" s="1657"/>
      <c r="Y2" s="1657"/>
      <c r="Z2" s="1657"/>
      <c r="AA2" s="1657"/>
    </row>
    <row r="3" spans="1:27" ht="18" customHeight="1">
      <c r="A3" s="1660" t="s">
        <v>501</v>
      </c>
      <c r="B3" s="1660"/>
      <c r="C3" s="1660"/>
      <c r="D3" s="1660"/>
      <c r="E3" s="1660"/>
      <c r="F3" s="1660"/>
      <c r="G3" s="1660"/>
      <c r="H3" s="1326"/>
      <c r="I3" s="1326"/>
      <c r="J3" s="1326"/>
      <c r="K3" s="1326"/>
      <c r="L3" s="1326"/>
      <c r="M3" s="1326"/>
      <c r="N3" s="1326"/>
      <c r="O3" s="1326"/>
      <c r="P3" s="1326"/>
      <c r="Q3" s="1326"/>
      <c r="R3" s="1326"/>
      <c r="S3" s="1326"/>
      <c r="T3" s="1326"/>
      <c r="U3" s="1326"/>
      <c r="V3" s="1326"/>
      <c r="W3" s="1326"/>
      <c r="X3" s="1326"/>
      <c r="Y3" s="1326"/>
      <c r="Z3" s="1326"/>
      <c r="AA3" s="1326"/>
    </row>
    <row r="5" spans="1:27" s="1328" customFormat="1" ht="15">
      <c r="A5" s="1296" t="s">
        <v>125</v>
      </c>
      <c r="B5" s="1296" t="s">
        <v>126</v>
      </c>
      <c r="C5" s="1297"/>
      <c r="D5" s="1297"/>
      <c r="E5" s="1297"/>
      <c r="F5" s="1296" t="s">
        <v>127</v>
      </c>
      <c r="G5" s="1298" t="s">
        <v>128</v>
      </c>
      <c r="H5" s="1297"/>
      <c r="I5" s="1297"/>
      <c r="J5" s="1297"/>
      <c r="K5" s="1327" t="s">
        <v>129</v>
      </c>
      <c r="L5" s="1300" t="s">
        <v>130</v>
      </c>
      <c r="M5" s="1297"/>
      <c r="N5" s="1301"/>
      <c r="O5" s="1297"/>
      <c r="P5" s="1296" t="s">
        <v>131</v>
      </c>
      <c r="Q5" s="1300" t="s">
        <v>132</v>
      </c>
      <c r="R5" s="1297"/>
      <c r="S5" s="1297"/>
    </row>
    <row r="6" spans="1:27" ht="4.5" customHeight="1" thickBot="1"/>
    <row r="7" spans="1:27" ht="30.75" thickBot="1">
      <c r="A7" s="1302" t="s">
        <v>133</v>
      </c>
      <c r="B7" s="1303" t="s">
        <v>134</v>
      </c>
      <c r="C7" s="1304" t="s">
        <v>135</v>
      </c>
      <c r="D7" s="1329" t="s">
        <v>136</v>
      </c>
      <c r="E7" s="1330"/>
      <c r="F7" s="1302" t="s">
        <v>133</v>
      </c>
      <c r="G7" s="1303" t="s">
        <v>134</v>
      </c>
      <c r="H7" s="1304" t="s">
        <v>135</v>
      </c>
      <c r="I7" s="1329" t="s">
        <v>136</v>
      </c>
      <c r="K7" s="1302" t="s">
        <v>133</v>
      </c>
      <c r="L7" s="1303" t="s">
        <v>134</v>
      </c>
      <c r="M7" s="1304" t="s">
        <v>137</v>
      </c>
      <c r="N7" s="1329" t="s">
        <v>136</v>
      </c>
      <c r="P7" s="1302" t="s">
        <v>133</v>
      </c>
      <c r="Q7" s="1303" t="s">
        <v>134</v>
      </c>
      <c r="R7" s="1304" t="s">
        <v>137</v>
      </c>
      <c r="S7" s="1329" t="s">
        <v>136</v>
      </c>
    </row>
    <row r="8" spans="1:27" ht="15.75">
      <c r="A8" s="1311" t="s">
        <v>151</v>
      </c>
      <c r="B8" s="1312">
        <v>21326.583999999999</v>
      </c>
      <c r="C8" s="1312">
        <v>15315</v>
      </c>
      <c r="D8" s="1313">
        <v>2.472651147184338</v>
      </c>
      <c r="E8" s="1331"/>
      <c r="F8" s="1311" t="s">
        <v>372</v>
      </c>
      <c r="G8" s="1312">
        <v>3314.2640000000001</v>
      </c>
      <c r="H8" s="1312">
        <v>10314</v>
      </c>
      <c r="I8" s="1313">
        <v>4.1358507518562426</v>
      </c>
      <c r="J8" s="1324"/>
      <c r="K8" s="1314" t="s">
        <v>141</v>
      </c>
      <c r="L8" s="1315">
        <v>9856.5810000000001</v>
      </c>
      <c r="M8" s="1315">
        <v>1966.222</v>
      </c>
      <c r="N8" s="1316">
        <v>5.0129542849179796</v>
      </c>
      <c r="O8" s="1324"/>
      <c r="P8" s="1314" t="s">
        <v>143</v>
      </c>
      <c r="Q8" s="1315">
        <v>4108.0410000000002</v>
      </c>
      <c r="R8" s="1315">
        <v>867.69</v>
      </c>
      <c r="S8" s="1316">
        <v>4.7344570065345915</v>
      </c>
    </row>
    <row r="9" spans="1:27" ht="15.75">
      <c r="A9" s="1311" t="s">
        <v>153</v>
      </c>
      <c r="B9" s="1312">
        <v>18470.418000000001</v>
      </c>
      <c r="C9" s="1312">
        <v>20940</v>
      </c>
      <c r="D9" s="1313">
        <v>2.6056988320469721</v>
      </c>
      <c r="E9" s="1332"/>
      <c r="F9" s="1311" t="s">
        <v>156</v>
      </c>
      <c r="G9" s="1312">
        <v>2099.5360000000001</v>
      </c>
      <c r="H9" s="1312">
        <v>9816</v>
      </c>
      <c r="I9" s="1313">
        <v>3.1074773548043337</v>
      </c>
      <c r="J9" s="1324"/>
      <c r="K9" s="1311" t="s">
        <v>143</v>
      </c>
      <c r="L9" s="1312">
        <v>5785.384</v>
      </c>
      <c r="M9" s="1312">
        <v>1095.663</v>
      </c>
      <c r="N9" s="1313">
        <v>5.2802586196668138</v>
      </c>
      <c r="O9" s="1324"/>
      <c r="P9" s="1311" t="s">
        <v>155</v>
      </c>
      <c r="Q9" s="1312">
        <v>3831.4340000000002</v>
      </c>
      <c r="R9" s="1312">
        <v>799.346</v>
      </c>
      <c r="S9" s="1313">
        <v>4.7932109499515851</v>
      </c>
    </row>
    <row r="10" spans="1:27" ht="15.75">
      <c r="A10" s="1311" t="s">
        <v>372</v>
      </c>
      <c r="B10" s="1312">
        <v>9680.2279999999992</v>
      </c>
      <c r="C10" s="1312">
        <v>23194</v>
      </c>
      <c r="D10" s="1313">
        <v>3.6028408177362783</v>
      </c>
      <c r="E10" s="1331"/>
      <c r="F10" s="1311" t="s">
        <v>153</v>
      </c>
      <c r="G10" s="1312">
        <v>889.60799999999995</v>
      </c>
      <c r="H10" s="1312">
        <v>4657</v>
      </c>
      <c r="I10" s="1313">
        <v>2.6739847906459469</v>
      </c>
      <c r="J10" s="1324"/>
      <c r="K10" s="1311" t="s">
        <v>372</v>
      </c>
      <c r="L10" s="1312">
        <v>3531.66</v>
      </c>
      <c r="M10" s="1312">
        <v>550.63599999999997</v>
      </c>
      <c r="N10" s="1313">
        <v>6.4137833341808381</v>
      </c>
      <c r="O10" s="1324"/>
      <c r="P10" s="1311" t="s">
        <v>372</v>
      </c>
      <c r="Q10" s="1312">
        <v>3490.5880000000002</v>
      </c>
      <c r="R10" s="1312">
        <v>670.30600000000004</v>
      </c>
      <c r="S10" s="1313">
        <v>5.2074545058525512</v>
      </c>
    </row>
    <row r="11" spans="1:27" ht="16.5" thickBot="1">
      <c r="A11" s="1311" t="s">
        <v>143</v>
      </c>
      <c r="B11" s="1312">
        <v>8171.8239999999996</v>
      </c>
      <c r="C11" s="1312">
        <v>8622</v>
      </c>
      <c r="D11" s="1313">
        <v>2.330442936284455</v>
      </c>
      <c r="E11" s="1332"/>
      <c r="F11" s="1311" t="s">
        <v>160</v>
      </c>
      <c r="G11" s="1312">
        <v>547.01599999999996</v>
      </c>
      <c r="H11" s="1312">
        <v>4134</v>
      </c>
      <c r="I11" s="1313">
        <v>2.0611312905997075</v>
      </c>
      <c r="J11" s="1324"/>
      <c r="K11" s="1311" t="s">
        <v>158</v>
      </c>
      <c r="L11" s="1312">
        <v>2791.0360000000001</v>
      </c>
      <c r="M11" s="1312">
        <v>470.05399999999997</v>
      </c>
      <c r="N11" s="1313">
        <v>5.9376922651440047</v>
      </c>
      <c r="O11" s="1324"/>
      <c r="P11" s="1311" t="s">
        <v>141</v>
      </c>
      <c r="Q11" s="1312">
        <v>2019.123</v>
      </c>
      <c r="R11" s="1312">
        <v>449.40800000000002</v>
      </c>
      <c r="S11" s="1313">
        <v>4.4928505945599548</v>
      </c>
    </row>
    <row r="12" spans="1:27" ht="16.5" thickBot="1">
      <c r="A12" s="1311" t="s">
        <v>160</v>
      </c>
      <c r="B12" s="1312">
        <v>7088.6719999999996</v>
      </c>
      <c r="C12" s="1312">
        <v>13516</v>
      </c>
      <c r="D12" s="1313">
        <v>2.1935385248552195</v>
      </c>
      <c r="E12" s="1332"/>
      <c r="F12" s="1320" t="s">
        <v>259</v>
      </c>
      <c r="G12" s="1321">
        <v>7238.884</v>
      </c>
      <c r="H12" s="1321">
        <v>30616</v>
      </c>
      <c r="I12" s="1322">
        <v>3.2882510030938854</v>
      </c>
      <c r="J12" s="1324"/>
      <c r="K12" s="1311" t="s">
        <v>159</v>
      </c>
      <c r="L12" s="1312">
        <v>2242.3139999999999</v>
      </c>
      <c r="M12" s="1312">
        <v>606.73800000000006</v>
      </c>
      <c r="N12" s="1313">
        <v>3.6956874301593108</v>
      </c>
      <c r="O12" s="1324"/>
      <c r="P12" s="1311" t="s">
        <v>140</v>
      </c>
      <c r="Q12" s="1312">
        <v>1442.6279999999999</v>
      </c>
      <c r="R12" s="1312">
        <v>263.64400000000001</v>
      </c>
      <c r="S12" s="1313">
        <v>5.4718787455811624</v>
      </c>
    </row>
    <row r="13" spans="1:27" ht="15.75">
      <c r="A13" s="1311" t="s">
        <v>156</v>
      </c>
      <c r="B13" s="1312">
        <v>6442.8519999999999</v>
      </c>
      <c r="C13" s="1312">
        <v>15257</v>
      </c>
      <c r="D13" s="1313">
        <v>2.7824259614985971</v>
      </c>
      <c r="E13" s="1332"/>
      <c r="F13"/>
      <c r="G13"/>
      <c r="H13"/>
      <c r="I13"/>
      <c r="J13" s="1324"/>
      <c r="K13" s="1311" t="s">
        <v>155</v>
      </c>
      <c r="L13" s="1312">
        <v>1591.347</v>
      </c>
      <c r="M13" s="1312">
        <v>338.76900000000001</v>
      </c>
      <c r="N13" s="1313">
        <v>4.6974398483922677</v>
      </c>
      <c r="O13" s="1324"/>
      <c r="P13" s="1311" t="s">
        <v>159</v>
      </c>
      <c r="Q13" s="1312">
        <v>1129.3499999999999</v>
      </c>
      <c r="R13" s="1312">
        <v>262.83699999999999</v>
      </c>
      <c r="S13" s="1313">
        <v>4.2967694807047714</v>
      </c>
    </row>
    <row r="14" spans="1:27" ht="15.75">
      <c r="A14" s="1311" t="s">
        <v>157</v>
      </c>
      <c r="B14" s="1312">
        <v>5848.7250000000004</v>
      </c>
      <c r="C14" s="1312">
        <v>8980</v>
      </c>
      <c r="D14" s="1313">
        <v>2.8060496265701111</v>
      </c>
      <c r="E14" s="1332"/>
      <c r="F14"/>
      <c r="G14"/>
      <c r="H14"/>
      <c r="I14"/>
      <c r="J14" s="1324"/>
      <c r="K14" s="1311" t="s">
        <v>151</v>
      </c>
      <c r="L14" s="1312">
        <v>1294.759</v>
      </c>
      <c r="M14" s="1312">
        <v>297.26600000000002</v>
      </c>
      <c r="N14" s="1313">
        <v>4.3555569759071</v>
      </c>
      <c r="O14" s="1324"/>
      <c r="P14" s="1311" t="s">
        <v>152</v>
      </c>
      <c r="Q14" s="1312">
        <v>1105.011</v>
      </c>
      <c r="R14" s="1312">
        <v>260.63400000000001</v>
      </c>
      <c r="S14" s="1313">
        <v>4.2397039526692604</v>
      </c>
    </row>
    <row r="15" spans="1:27" ht="15.75">
      <c r="A15" s="1311" t="s">
        <v>141</v>
      </c>
      <c r="B15" s="1312">
        <v>3851.6489999999999</v>
      </c>
      <c r="C15" s="1312">
        <v>3625</v>
      </c>
      <c r="D15" s="1313">
        <v>2.752805945230465</v>
      </c>
      <c r="E15" s="1332"/>
      <c r="F15"/>
      <c r="G15"/>
      <c r="H15"/>
      <c r="I15"/>
      <c r="J15" s="1324"/>
      <c r="K15" s="1311" t="s">
        <v>138</v>
      </c>
      <c r="L15" s="1312">
        <v>1270.9649999999999</v>
      </c>
      <c r="M15" s="1312">
        <v>370.04199999999997</v>
      </c>
      <c r="N15" s="1313">
        <v>3.4346506612762875</v>
      </c>
      <c r="O15" s="1324"/>
      <c r="P15" s="1333" t="s">
        <v>156</v>
      </c>
      <c r="Q15" s="1334">
        <v>1101.3230000000001</v>
      </c>
      <c r="R15" s="1334">
        <v>495.09899999999999</v>
      </c>
      <c r="S15" s="1335">
        <v>2.2244500594830527</v>
      </c>
      <c r="U15" s="1161"/>
      <c r="V15" s="1161"/>
      <c r="W15" s="1161"/>
      <c r="X15" s="1161"/>
    </row>
    <row r="16" spans="1:27" ht="15.75">
      <c r="A16" s="1311" t="s">
        <v>152</v>
      </c>
      <c r="B16" s="1312">
        <v>2723.8510000000001</v>
      </c>
      <c r="C16" s="1312">
        <v>1660</v>
      </c>
      <c r="D16" s="1313">
        <v>3.3358165543440856</v>
      </c>
      <c r="E16" s="1332"/>
      <c r="J16" s="1324"/>
      <c r="K16" s="1311" t="s">
        <v>156</v>
      </c>
      <c r="L16" s="1312">
        <v>1170.856</v>
      </c>
      <c r="M16" s="1312">
        <v>258.69099999999997</v>
      </c>
      <c r="N16" s="1313">
        <v>4.5260793765534943</v>
      </c>
      <c r="O16" s="1324"/>
      <c r="P16" s="1333" t="s">
        <v>454</v>
      </c>
      <c r="Q16" s="1334">
        <v>446.20499999999998</v>
      </c>
      <c r="R16" s="1334">
        <v>80.897999999999996</v>
      </c>
      <c r="S16" s="1335">
        <v>5.5156493362011423</v>
      </c>
      <c r="U16" s="1161"/>
      <c r="V16" s="1161"/>
      <c r="W16" s="1161"/>
      <c r="X16" s="1161"/>
    </row>
    <row r="17" spans="1:24" ht="16.5" thickBot="1">
      <c r="A17" s="1311" t="s">
        <v>138</v>
      </c>
      <c r="B17" s="1312">
        <v>2351.7570000000001</v>
      </c>
      <c r="C17" s="1312">
        <v>7452</v>
      </c>
      <c r="D17" s="1313">
        <v>3.8765140076615214</v>
      </c>
      <c r="E17" s="1331"/>
      <c r="F17" s="1161"/>
      <c r="G17" s="1161"/>
      <c r="H17" s="1161"/>
      <c r="I17" s="1161"/>
      <c r="J17" s="1324"/>
      <c r="K17" s="1311" t="s">
        <v>140</v>
      </c>
      <c r="L17" s="1312">
        <v>769.18200000000002</v>
      </c>
      <c r="M17" s="1312">
        <v>132.309</v>
      </c>
      <c r="N17" s="1313">
        <v>5.8135274244382469</v>
      </c>
      <c r="O17" s="1324"/>
      <c r="P17" s="1311" t="s">
        <v>138</v>
      </c>
      <c r="Q17" s="1312">
        <v>424.30900000000003</v>
      </c>
      <c r="R17" s="1312">
        <v>89.759</v>
      </c>
      <c r="S17" s="1313">
        <v>4.7272028431689304</v>
      </c>
      <c r="U17" s="1161"/>
      <c r="V17" s="1161"/>
      <c r="W17" s="1161"/>
      <c r="X17" s="1161"/>
    </row>
    <row r="18" spans="1:24" ht="16.5" thickBot="1">
      <c r="A18" s="1320" t="s">
        <v>259</v>
      </c>
      <c r="B18" s="1321">
        <v>90002.517000000007</v>
      </c>
      <c r="C18" s="1321">
        <v>123262</v>
      </c>
      <c r="D18" s="1322">
        <v>2.6523020335868708</v>
      </c>
      <c r="E18" s="1336"/>
      <c r="F18" s="1161"/>
      <c r="G18" s="1161"/>
      <c r="H18" s="1161"/>
      <c r="K18" s="1333" t="s">
        <v>139</v>
      </c>
      <c r="L18" s="1334">
        <v>534.92100000000005</v>
      </c>
      <c r="M18" s="1334">
        <v>116.154</v>
      </c>
      <c r="N18" s="1335">
        <v>4.6052740327496258</v>
      </c>
      <c r="O18" s="1324"/>
      <c r="P18" s="1311" t="s">
        <v>148</v>
      </c>
      <c r="Q18" s="1312">
        <v>406.19299999999998</v>
      </c>
      <c r="R18" s="1312">
        <v>43.16</v>
      </c>
      <c r="S18" s="1313">
        <v>9.4113299351251154</v>
      </c>
      <c r="U18" s="1161"/>
      <c r="V18" s="1161"/>
      <c r="W18" s="1161"/>
      <c r="X18" s="1161"/>
    </row>
    <row r="19" spans="1:24" ht="15.75">
      <c r="A19"/>
      <c r="B19"/>
      <c r="C19"/>
      <c r="D19"/>
      <c r="E19" s="1337"/>
      <c r="F19" s="1161"/>
      <c r="G19" s="1161"/>
      <c r="H19" s="1161"/>
      <c r="J19" s="1324"/>
      <c r="K19" s="1311" t="s">
        <v>496</v>
      </c>
      <c r="L19" s="1312">
        <v>518.77700000000004</v>
      </c>
      <c r="M19" s="1312">
        <v>28.43</v>
      </c>
      <c r="N19" s="1313">
        <v>18.247520225114314</v>
      </c>
      <c r="O19" s="1324"/>
      <c r="P19" s="1311" t="s">
        <v>362</v>
      </c>
      <c r="Q19" s="1312">
        <v>395.62900000000002</v>
      </c>
      <c r="R19" s="1312">
        <v>95.16</v>
      </c>
      <c r="S19" s="1313">
        <v>4.1575136612021861</v>
      </c>
      <c r="U19" s="1161"/>
      <c r="V19" s="1161"/>
      <c r="W19" s="1161"/>
      <c r="X19" s="1161"/>
    </row>
    <row r="20" spans="1:24" ht="15" customHeight="1">
      <c r="A20"/>
      <c r="B20"/>
      <c r="C20"/>
      <c r="D20"/>
      <c r="E20" s="1337"/>
      <c r="F20" s="1161"/>
      <c r="G20" s="1161"/>
      <c r="H20" s="1161"/>
      <c r="J20" s="1324"/>
      <c r="K20" s="1311" t="s">
        <v>152</v>
      </c>
      <c r="L20" s="1312">
        <v>510.01600000000002</v>
      </c>
      <c r="M20" s="1312">
        <v>60.436999999999998</v>
      </c>
      <c r="N20" s="1313">
        <v>8.4388040438804044</v>
      </c>
      <c r="O20" s="1324"/>
      <c r="P20" s="1311" t="s">
        <v>285</v>
      </c>
      <c r="Q20" s="1312">
        <v>394.50299999999999</v>
      </c>
      <c r="R20" s="1312">
        <v>64.417000000000002</v>
      </c>
      <c r="S20" s="1313">
        <v>6.1242063430460902</v>
      </c>
      <c r="U20" s="1161"/>
      <c r="V20" s="1161"/>
      <c r="W20" s="1161"/>
      <c r="X20" s="1161"/>
    </row>
    <row r="21" spans="1:24" ht="16.5" thickBot="1">
      <c r="A21"/>
      <c r="B21"/>
      <c r="C21"/>
      <c r="D21"/>
      <c r="E21" s="1338"/>
      <c r="F21" s="1161"/>
      <c r="G21" s="1161"/>
      <c r="H21" s="1161"/>
      <c r="J21" s="1324"/>
      <c r="K21" s="1311" t="s">
        <v>153</v>
      </c>
      <c r="L21" s="1312">
        <v>478.03800000000001</v>
      </c>
      <c r="M21" s="1312">
        <v>146.36799999999999</v>
      </c>
      <c r="N21" s="1313">
        <v>3.2660007651945779</v>
      </c>
      <c r="P21" s="1311" t="s">
        <v>158</v>
      </c>
      <c r="Q21" s="1312">
        <v>394.14</v>
      </c>
      <c r="R21" s="1312">
        <v>67.182000000000002</v>
      </c>
      <c r="S21" s="1313">
        <v>5.8667500223274089</v>
      </c>
    </row>
    <row r="22" spans="1:24" ht="16.5" thickBot="1">
      <c r="A22"/>
      <c r="B22"/>
      <c r="C22"/>
      <c r="D22"/>
      <c r="E22" s="1161"/>
      <c r="F22" s="1161"/>
      <c r="G22" s="1161"/>
      <c r="H22" s="1161"/>
      <c r="I22" s="1161"/>
      <c r="J22" s="1161"/>
      <c r="K22" s="1320" t="s">
        <v>259</v>
      </c>
      <c r="L22" s="1321">
        <v>33893.843000000001</v>
      </c>
      <c r="M22" s="1321">
        <v>6683.2640000000001</v>
      </c>
      <c r="N22" s="1322">
        <v>5.0714505666692204</v>
      </c>
      <c r="P22" s="1311" t="s">
        <v>139</v>
      </c>
      <c r="Q22" s="1312">
        <v>318.20100000000002</v>
      </c>
      <c r="R22" s="1312">
        <v>108.158</v>
      </c>
      <c r="S22" s="1313">
        <v>2.9420015163002273</v>
      </c>
    </row>
    <row r="23" spans="1:24" ht="16.5" thickBot="1">
      <c r="A23"/>
      <c r="B23"/>
      <c r="C23"/>
      <c r="D23"/>
      <c r="E23" s="1161"/>
      <c r="F23" s="1161"/>
      <c r="G23" s="1161"/>
      <c r="H23" s="1161"/>
      <c r="I23" s="1161"/>
      <c r="J23" s="1161"/>
      <c r="K23"/>
      <c r="L23"/>
      <c r="M23"/>
      <c r="N23"/>
      <c r="P23" s="1320" t="s">
        <v>259</v>
      </c>
      <c r="Q23" s="1321">
        <v>21824.744999999999</v>
      </c>
      <c r="R23" s="1321">
        <v>4821.3869999999997</v>
      </c>
      <c r="S23" s="1322">
        <v>4.5266528075842078</v>
      </c>
    </row>
    <row r="24" spans="1:24">
      <c r="A24"/>
      <c r="B24"/>
      <c r="C24"/>
      <c r="D24"/>
      <c r="E24" s="1161"/>
      <c r="F24" s="1161"/>
      <c r="G24" s="1161"/>
      <c r="H24" s="1161"/>
      <c r="I24" s="1161"/>
      <c r="J24" s="1161"/>
      <c r="K24"/>
      <c r="L24"/>
      <c r="M24"/>
      <c r="N24"/>
      <c r="P24"/>
      <c r="Q24"/>
      <c r="R24"/>
      <c r="S24"/>
    </row>
    <row r="25" spans="1:24">
      <c r="A25"/>
      <c r="B25"/>
      <c r="C25"/>
      <c r="D25"/>
      <c r="E25" s="1161"/>
      <c r="F25" s="1161"/>
      <c r="G25" s="1161"/>
      <c r="H25" s="1161"/>
      <c r="I25" s="1161"/>
      <c r="J25" s="1161"/>
      <c r="K25"/>
      <c r="L25"/>
      <c r="M25"/>
      <c r="N25"/>
      <c r="P25"/>
      <c r="Q25"/>
      <c r="R25"/>
      <c r="S25"/>
    </row>
    <row r="26" spans="1:24">
      <c r="A26"/>
      <c r="B26"/>
      <c r="C26"/>
      <c r="D26"/>
      <c r="E26" s="1161"/>
      <c r="F26" s="1161"/>
      <c r="G26" s="1161"/>
      <c r="H26" s="1161"/>
      <c r="I26" s="1161"/>
      <c r="J26" s="1161"/>
      <c r="K26"/>
      <c r="L26"/>
      <c r="M26"/>
      <c r="N26"/>
      <c r="P26"/>
      <c r="Q26"/>
      <c r="R26"/>
      <c r="S26"/>
    </row>
    <row r="27" spans="1:24">
      <c r="E27" s="1161"/>
      <c r="F27" s="1161"/>
      <c r="G27" s="1161"/>
      <c r="H27" s="1161"/>
      <c r="I27" s="1161"/>
      <c r="J27" s="1161"/>
      <c r="O27" s="1161"/>
      <c r="P27"/>
      <c r="Q27"/>
      <c r="R27"/>
      <c r="S27"/>
    </row>
    <row r="28" spans="1:24">
      <c r="A28" s="1161"/>
      <c r="B28" s="1161"/>
      <c r="C28" s="1161"/>
      <c r="D28" s="1161"/>
      <c r="E28" s="1161"/>
      <c r="F28" s="1161"/>
      <c r="G28" s="1161"/>
      <c r="H28" s="1161"/>
      <c r="I28" s="1161"/>
      <c r="J28" s="1161"/>
      <c r="K28"/>
      <c r="L28"/>
      <c r="M28"/>
      <c r="N28"/>
      <c r="O28" s="1161"/>
      <c r="P28"/>
      <c r="Q28"/>
      <c r="R28"/>
      <c r="S28"/>
    </row>
    <row r="29" spans="1:24">
      <c r="A29" s="1161"/>
      <c r="B29" s="1161"/>
      <c r="C29" s="1161"/>
      <c r="D29" s="1161"/>
      <c r="E29" s="1161"/>
      <c r="F29" s="1161"/>
      <c r="G29" s="1161"/>
      <c r="H29" s="1161"/>
      <c r="I29" s="1161"/>
      <c r="J29" s="1161"/>
      <c r="K29"/>
      <c r="L29"/>
      <c r="M29"/>
      <c r="N29"/>
      <c r="O29" s="1161"/>
      <c r="P29"/>
      <c r="Q29"/>
      <c r="R29"/>
      <c r="S29"/>
    </row>
    <row r="30" spans="1:24">
      <c r="A30" s="1161"/>
      <c r="B30" s="1161"/>
      <c r="C30" s="1161"/>
      <c r="D30" s="1161"/>
      <c r="E30" s="1161"/>
      <c r="F30" s="1161"/>
      <c r="G30" s="1161"/>
      <c r="H30" s="1161"/>
      <c r="I30" s="1161"/>
      <c r="J30" s="1161"/>
      <c r="K30"/>
      <c r="L30"/>
      <c r="M30"/>
      <c r="N30"/>
      <c r="O30" s="1161"/>
      <c r="P30"/>
      <c r="Q30"/>
      <c r="R30"/>
      <c r="S30"/>
    </row>
    <row r="31" spans="1:24">
      <c r="A31" s="1161"/>
      <c r="B31" s="1161"/>
      <c r="C31" s="1161"/>
      <c r="D31" s="1161"/>
      <c r="E31" s="1161"/>
      <c r="F31" s="1161"/>
      <c r="G31" s="1161"/>
      <c r="H31" s="1161"/>
      <c r="I31" s="1161"/>
      <c r="J31" s="1161"/>
      <c r="K31"/>
      <c r="L31"/>
      <c r="M31"/>
      <c r="N31"/>
      <c r="O31" s="1161"/>
      <c r="P31"/>
      <c r="Q31"/>
      <c r="R31"/>
      <c r="S31"/>
    </row>
    <row r="32" spans="1:24">
      <c r="A32" s="1161"/>
      <c r="B32" s="1161"/>
      <c r="C32" s="1161"/>
      <c r="D32" s="1161"/>
      <c r="E32" s="1161"/>
      <c r="F32" s="1161"/>
      <c r="G32" s="1161"/>
      <c r="H32" s="1161"/>
      <c r="I32" s="1161"/>
      <c r="J32" s="1161"/>
      <c r="K32"/>
      <c r="L32"/>
      <c r="M32"/>
      <c r="N32"/>
      <c r="O32" s="1161"/>
      <c r="P32"/>
      <c r="Q32"/>
      <c r="R32"/>
      <c r="S32"/>
    </row>
    <row r="33" spans="1:19">
      <c r="A33" s="1161"/>
      <c r="B33" s="1161"/>
      <c r="C33" s="1161"/>
      <c r="D33" s="1161"/>
      <c r="E33" s="1161"/>
      <c r="F33" s="1161"/>
      <c r="G33" s="1161"/>
      <c r="H33" s="1161"/>
      <c r="I33" s="1161"/>
      <c r="J33" s="1161"/>
      <c r="K33"/>
      <c r="L33"/>
      <c r="M33"/>
      <c r="N33"/>
      <c r="O33" s="1161"/>
      <c r="P33"/>
      <c r="Q33"/>
      <c r="R33"/>
      <c r="S33"/>
    </row>
    <row r="34" spans="1:19">
      <c r="A34" s="1161"/>
      <c r="B34" s="1161"/>
      <c r="C34" s="1161"/>
      <c r="D34" s="1161"/>
      <c r="E34" s="1161"/>
      <c r="F34" s="1161"/>
      <c r="G34" s="1161"/>
      <c r="H34" s="1161"/>
      <c r="I34" s="1161"/>
      <c r="J34" s="1161"/>
      <c r="K34"/>
      <c r="L34"/>
      <c r="M34"/>
      <c r="N34"/>
      <c r="O34" s="1161"/>
      <c r="P34"/>
      <c r="Q34"/>
      <c r="R34"/>
      <c r="S34"/>
    </row>
    <row r="35" spans="1:19">
      <c r="A35"/>
      <c r="B35"/>
      <c r="C35"/>
      <c r="D35"/>
      <c r="E35"/>
      <c r="F35"/>
      <c r="G35"/>
      <c r="H35"/>
      <c r="I35"/>
      <c r="J35" s="1161"/>
      <c r="K35"/>
      <c r="L35"/>
      <c r="M35"/>
      <c r="N35"/>
      <c r="O35" s="1161"/>
    </row>
    <row r="36" spans="1:19">
      <c r="A36"/>
      <c r="B36"/>
      <c r="C36"/>
      <c r="D36"/>
      <c r="E36"/>
      <c r="F36"/>
      <c r="G36"/>
      <c r="H36"/>
      <c r="I36"/>
      <c r="J36" s="1161"/>
      <c r="K36"/>
      <c r="L36"/>
      <c r="M36"/>
      <c r="N36"/>
      <c r="O36" s="1161"/>
    </row>
    <row r="37" spans="1:19">
      <c r="A37"/>
      <c r="B37"/>
      <c r="C37"/>
      <c r="D37"/>
      <c r="E37"/>
      <c r="F37"/>
      <c r="G37"/>
      <c r="H37"/>
      <c r="I37"/>
      <c r="J37" s="1161"/>
      <c r="K37"/>
      <c r="L37"/>
      <c r="M37"/>
      <c r="N37"/>
      <c r="O37" s="1161"/>
    </row>
    <row r="38" spans="1:19">
      <c r="A38"/>
      <c r="B38"/>
      <c r="C38"/>
      <c r="D38"/>
      <c r="E38"/>
      <c r="F38"/>
      <c r="G38"/>
      <c r="H38"/>
      <c r="I38"/>
      <c r="J38" s="1161"/>
      <c r="K38"/>
      <c r="L38"/>
      <c r="M38"/>
      <c r="N38"/>
      <c r="O38" s="1161"/>
    </row>
    <row r="39" spans="1:19">
      <c r="A39"/>
      <c r="B39"/>
      <c r="C39"/>
      <c r="D39"/>
      <c r="E39"/>
      <c r="F39"/>
      <c r="G39"/>
      <c r="H39"/>
      <c r="I39"/>
      <c r="J39" s="1161"/>
      <c r="O39" s="1161"/>
    </row>
    <row r="40" spans="1:19">
      <c r="A40"/>
      <c r="B40"/>
      <c r="C40"/>
      <c r="D40"/>
      <c r="E40"/>
      <c r="F40"/>
      <c r="G40"/>
      <c r="H40"/>
      <c r="I40"/>
      <c r="J40" s="1161"/>
      <c r="K40" s="1161"/>
      <c r="L40" s="1161"/>
    </row>
    <row r="41" spans="1:19">
      <c r="A41"/>
      <c r="B41"/>
      <c r="C41"/>
      <c r="D41"/>
      <c r="E41"/>
      <c r="F41"/>
      <c r="G41"/>
      <c r="H41"/>
      <c r="I41"/>
      <c r="J41" s="1161"/>
      <c r="K41" s="1161"/>
      <c r="L41" s="1161"/>
    </row>
    <row r="42" spans="1:19">
      <c r="A42"/>
      <c r="B42"/>
      <c r="C42"/>
      <c r="D42"/>
      <c r="E42"/>
      <c r="F42"/>
      <c r="G42"/>
      <c r="H42"/>
      <c r="I42"/>
      <c r="J42" s="1161"/>
      <c r="K42" s="1161"/>
      <c r="L42" s="1161"/>
    </row>
    <row r="43" spans="1:19">
      <c r="A43"/>
      <c r="B43"/>
      <c r="C43"/>
      <c r="D43"/>
      <c r="E43"/>
      <c r="F43"/>
      <c r="G43"/>
      <c r="H43"/>
      <c r="I43"/>
      <c r="J43" s="1161"/>
      <c r="K43" s="1161"/>
      <c r="L43" s="1161"/>
    </row>
    <row r="44" spans="1:19">
      <c r="A44"/>
      <c r="B44"/>
      <c r="C44"/>
      <c r="D44"/>
      <c r="E44"/>
      <c r="F44"/>
      <c r="G44"/>
      <c r="H44"/>
      <c r="I44"/>
      <c r="J44" s="1161"/>
      <c r="K44" s="1161"/>
      <c r="L44" s="1161"/>
    </row>
    <row r="45" spans="1:19">
      <c r="A45"/>
      <c r="B45"/>
      <c r="C45"/>
      <c r="D45"/>
      <c r="E45"/>
      <c r="F45"/>
      <c r="G45"/>
      <c r="H45"/>
      <c r="I45"/>
      <c r="J45" s="1161"/>
      <c r="K45" s="1161"/>
      <c r="L45" s="1161"/>
    </row>
    <row r="46" spans="1:19">
      <c r="A46"/>
      <c r="B46"/>
      <c r="C46"/>
      <c r="D46"/>
      <c r="E46"/>
      <c r="F46"/>
      <c r="G46"/>
      <c r="H46"/>
      <c r="I46"/>
      <c r="J46" s="1161"/>
      <c r="K46" s="1161"/>
      <c r="L46" s="1161"/>
    </row>
    <row r="47" spans="1:19">
      <c r="A47"/>
      <c r="B47"/>
      <c r="C47"/>
      <c r="D47"/>
      <c r="E47"/>
      <c r="F47"/>
      <c r="G47"/>
      <c r="H47"/>
      <c r="I47"/>
      <c r="J47" s="1161"/>
      <c r="K47" s="1161"/>
      <c r="L47" s="1161"/>
    </row>
    <row r="48" spans="1:19">
      <c r="A48"/>
      <c r="B48"/>
      <c r="C48"/>
      <c r="D48"/>
      <c r="E48"/>
      <c r="F48"/>
      <c r="G48"/>
      <c r="H48"/>
      <c r="I48"/>
      <c r="J48" s="1161"/>
      <c r="K48" s="1161"/>
      <c r="L48" s="1161"/>
    </row>
    <row r="49" spans="1:12">
      <c r="A49"/>
      <c r="B49"/>
      <c r="C49"/>
      <c r="D49"/>
      <c r="E49"/>
      <c r="F49"/>
      <c r="G49"/>
      <c r="H49"/>
      <c r="I49"/>
      <c r="J49" s="1161"/>
      <c r="K49" s="1161"/>
      <c r="L49" s="1161"/>
    </row>
    <row r="50" spans="1:12">
      <c r="A50"/>
      <c r="B50"/>
      <c r="C50"/>
      <c r="D50"/>
      <c r="E50"/>
      <c r="F50"/>
      <c r="G50"/>
      <c r="H50"/>
      <c r="I50"/>
      <c r="J50" s="1161"/>
      <c r="K50" s="1161"/>
      <c r="L50" s="1161"/>
    </row>
    <row r="51" spans="1:12">
      <c r="A51"/>
      <c r="B51"/>
      <c r="C51"/>
      <c r="D51"/>
      <c r="E51"/>
      <c r="F51"/>
      <c r="G51"/>
      <c r="H51"/>
      <c r="I51"/>
      <c r="J51" s="1161"/>
      <c r="K51" s="1161"/>
      <c r="L51" s="1161"/>
    </row>
    <row r="52" spans="1:12">
      <c r="A52"/>
      <c r="B52"/>
      <c r="C52"/>
      <c r="D52"/>
      <c r="E52"/>
      <c r="F52"/>
      <c r="G52"/>
      <c r="H52"/>
      <c r="I52"/>
      <c r="J52" s="1161"/>
      <c r="K52" s="1161"/>
      <c r="L52" s="1161"/>
    </row>
    <row r="53" spans="1:12">
      <c r="A53"/>
      <c r="B53"/>
      <c r="C53"/>
      <c r="D53"/>
      <c r="E53"/>
      <c r="F53"/>
      <c r="G53"/>
      <c r="H53"/>
      <c r="I53"/>
      <c r="J53" s="1161"/>
      <c r="K53" s="1161"/>
      <c r="L53" s="1161"/>
    </row>
    <row r="54" spans="1:12">
      <c r="A54"/>
      <c r="B54"/>
      <c r="C54"/>
      <c r="D54"/>
      <c r="E54"/>
      <c r="F54"/>
      <c r="G54"/>
      <c r="H54"/>
      <c r="I54"/>
      <c r="J54" s="1161"/>
      <c r="K54" s="1161"/>
      <c r="L54" s="1161"/>
    </row>
    <row r="55" spans="1:12">
      <c r="A55"/>
      <c r="B55"/>
      <c r="C55"/>
      <c r="D55"/>
      <c r="E55"/>
      <c r="F55"/>
      <c r="G55"/>
      <c r="H55"/>
      <c r="I55"/>
      <c r="J55" s="1161"/>
      <c r="K55" s="1161"/>
      <c r="L55" s="1161"/>
    </row>
    <row r="56" spans="1:12">
      <c r="A56"/>
      <c r="B56"/>
      <c r="C56"/>
      <c r="D56"/>
      <c r="E56"/>
      <c r="F56"/>
      <c r="G56"/>
      <c r="H56"/>
      <c r="I56"/>
      <c r="J56" s="1161"/>
      <c r="K56" s="1161"/>
      <c r="L56" s="1161"/>
    </row>
    <row r="57" spans="1:12">
      <c r="A57"/>
      <c r="B57"/>
      <c r="C57"/>
      <c r="D57"/>
      <c r="E57"/>
      <c r="F57"/>
      <c r="G57"/>
      <c r="H57"/>
      <c r="I57"/>
      <c r="J57" s="1161"/>
      <c r="K57" s="1161"/>
      <c r="L57" s="1161"/>
    </row>
    <row r="58" spans="1:12">
      <c r="A58"/>
      <c r="B58"/>
      <c r="C58"/>
      <c r="D58"/>
      <c r="E58"/>
      <c r="F58"/>
      <c r="G58"/>
      <c r="H58"/>
      <c r="I58"/>
      <c r="J58" s="1161"/>
      <c r="K58" s="1161"/>
      <c r="L58" s="1161"/>
    </row>
    <row r="59" spans="1:12">
      <c r="A59"/>
      <c r="B59"/>
      <c r="C59"/>
      <c r="D59"/>
      <c r="E59"/>
      <c r="F59"/>
      <c r="G59"/>
      <c r="H59"/>
      <c r="I59"/>
      <c r="J59" s="1161"/>
      <c r="K59" s="1161"/>
      <c r="L59" s="1161"/>
    </row>
    <row r="60" spans="1:12">
      <c r="A60"/>
      <c r="B60"/>
      <c r="C60"/>
      <c r="D60"/>
      <c r="E60"/>
      <c r="F60"/>
      <c r="G60"/>
      <c r="H60"/>
      <c r="I60"/>
      <c r="J60" s="1161"/>
      <c r="K60" s="1161"/>
      <c r="L60" s="1161"/>
    </row>
    <row r="61" spans="1:12">
      <c r="A61"/>
      <c r="B61"/>
      <c r="C61"/>
      <c r="D61"/>
      <c r="E61"/>
      <c r="F61"/>
      <c r="G61"/>
      <c r="H61"/>
      <c r="I61"/>
      <c r="J61" s="1161"/>
      <c r="K61" s="1161"/>
      <c r="L61" s="1161"/>
    </row>
    <row r="62" spans="1:12">
      <c r="A62"/>
      <c r="B62"/>
      <c r="C62"/>
      <c r="D62"/>
      <c r="E62"/>
      <c r="F62"/>
      <c r="G62"/>
      <c r="H62"/>
      <c r="I62"/>
      <c r="J62" s="1161"/>
      <c r="K62" s="1161"/>
      <c r="L62" s="1161"/>
    </row>
    <row r="63" spans="1:12">
      <c r="A63"/>
      <c r="B63"/>
      <c r="C63"/>
      <c r="D63"/>
      <c r="E63"/>
      <c r="F63"/>
      <c r="G63"/>
      <c r="H63"/>
      <c r="I63"/>
      <c r="J63" s="1161"/>
      <c r="K63" s="1161"/>
      <c r="L63" s="1161"/>
    </row>
    <row r="64" spans="1:12">
      <c r="A64"/>
      <c r="B64"/>
      <c r="C64"/>
      <c r="D64"/>
      <c r="E64"/>
      <c r="F64"/>
      <c r="G64"/>
      <c r="H64"/>
      <c r="I64"/>
      <c r="J64" s="1161"/>
      <c r="K64" s="1161"/>
      <c r="L64" s="1161"/>
    </row>
    <row r="65" spans="1:12">
      <c r="A65"/>
      <c r="B65"/>
      <c r="C65"/>
      <c r="D65"/>
      <c r="E65"/>
      <c r="F65"/>
      <c r="G65"/>
      <c r="H65"/>
      <c r="I65"/>
      <c r="J65" s="1161"/>
      <c r="K65" s="1161"/>
      <c r="L65" s="1161"/>
    </row>
    <row r="66" spans="1:12">
      <c r="A66"/>
      <c r="B66"/>
      <c r="C66"/>
      <c r="D66"/>
      <c r="E66"/>
      <c r="F66"/>
      <c r="G66"/>
      <c r="H66"/>
      <c r="I66"/>
      <c r="J66" s="1161"/>
      <c r="K66" s="1161"/>
      <c r="L66" s="1161"/>
    </row>
    <row r="67" spans="1:12">
      <c r="A67"/>
      <c r="B67"/>
      <c r="C67"/>
      <c r="D67"/>
      <c r="E67"/>
      <c r="F67"/>
      <c r="G67"/>
      <c r="H67"/>
      <c r="I67"/>
      <c r="J67" s="1161"/>
      <c r="K67" s="1161"/>
      <c r="L67" s="1161"/>
    </row>
    <row r="68" spans="1:12">
      <c r="A68"/>
      <c r="B68"/>
      <c r="C68"/>
      <c r="D68"/>
      <c r="E68"/>
      <c r="F68"/>
      <c r="G68"/>
      <c r="H68"/>
      <c r="I68"/>
      <c r="J68" s="1161"/>
      <c r="K68" s="1161"/>
      <c r="L68" s="1161"/>
    </row>
    <row r="69" spans="1:12">
      <c r="A69"/>
      <c r="B69"/>
      <c r="C69"/>
      <c r="D69"/>
      <c r="E69"/>
      <c r="F69"/>
      <c r="G69"/>
      <c r="H69"/>
      <c r="I69"/>
      <c r="J69" s="1161"/>
      <c r="K69" s="1161"/>
      <c r="L69" s="1161"/>
    </row>
    <row r="70" spans="1:12">
      <c r="A70"/>
      <c r="B70"/>
      <c r="C70"/>
      <c r="D70"/>
      <c r="E70"/>
      <c r="F70"/>
      <c r="G70"/>
      <c r="H70"/>
      <c r="I70"/>
      <c r="J70" s="1161"/>
      <c r="K70" s="1161"/>
      <c r="L70" s="1161"/>
    </row>
    <row r="71" spans="1:12">
      <c r="A71"/>
      <c r="B71"/>
      <c r="C71"/>
      <c r="D71"/>
      <c r="E71"/>
      <c r="F71"/>
      <c r="G71"/>
      <c r="H71"/>
      <c r="I71"/>
      <c r="J71" s="1161"/>
      <c r="K71" s="1161"/>
      <c r="L71" s="1161"/>
    </row>
    <row r="72" spans="1:12">
      <c r="A72"/>
      <c r="B72"/>
      <c r="C72"/>
      <c r="D72"/>
      <c r="E72"/>
      <c r="F72"/>
      <c r="G72"/>
      <c r="H72"/>
      <c r="I72"/>
      <c r="J72" s="1161"/>
      <c r="K72" s="1161"/>
      <c r="L72" s="1161"/>
    </row>
    <row r="73" spans="1:12">
      <c r="A73"/>
      <c r="B73"/>
      <c r="C73"/>
      <c r="D73"/>
      <c r="E73"/>
      <c r="F73"/>
      <c r="G73"/>
      <c r="H73"/>
      <c r="I73"/>
      <c r="J73" s="1161"/>
      <c r="K73" s="1161"/>
    </row>
    <row r="74" spans="1:12">
      <c r="A74"/>
      <c r="B74"/>
      <c r="C74"/>
      <c r="D74"/>
      <c r="E74"/>
      <c r="F74"/>
      <c r="G74"/>
      <c r="H74"/>
      <c r="I74"/>
      <c r="J74" s="1161"/>
      <c r="K74" s="1161"/>
    </row>
    <row r="75" spans="1:12">
      <c r="A75"/>
      <c r="B75"/>
      <c r="C75"/>
      <c r="D75"/>
      <c r="E75"/>
      <c r="F75"/>
      <c r="G75"/>
      <c r="H75"/>
      <c r="I75"/>
      <c r="J75" s="1161"/>
      <c r="K75" s="1161"/>
    </row>
    <row r="76" spans="1:12">
      <c r="A76"/>
      <c r="B76"/>
      <c r="C76"/>
      <c r="D76"/>
      <c r="E76"/>
      <c r="F76"/>
      <c r="G76"/>
      <c r="H76"/>
      <c r="I76"/>
      <c r="J76" s="1161"/>
      <c r="K76" s="1161"/>
    </row>
    <row r="77" spans="1:12">
      <c r="A77"/>
      <c r="B77"/>
      <c r="C77"/>
      <c r="D77"/>
      <c r="E77"/>
      <c r="F77"/>
      <c r="G77"/>
      <c r="H77"/>
      <c r="I77"/>
      <c r="J77" s="1161"/>
      <c r="K77" s="1161"/>
    </row>
    <row r="78" spans="1:12">
      <c r="A78"/>
      <c r="B78"/>
      <c r="C78"/>
      <c r="D78"/>
      <c r="E78"/>
      <c r="F78"/>
      <c r="G78"/>
      <c r="H78"/>
      <c r="I78"/>
      <c r="J78" s="1161"/>
      <c r="K78" s="1161"/>
    </row>
    <row r="79" spans="1:12">
      <c r="A79"/>
      <c r="B79"/>
      <c r="C79"/>
      <c r="D79"/>
      <c r="E79"/>
      <c r="F79"/>
      <c r="G79"/>
      <c r="H79"/>
      <c r="I79"/>
      <c r="J79" s="1161"/>
      <c r="K79" s="1161"/>
    </row>
    <row r="80" spans="1:12">
      <c r="A80"/>
      <c r="B80"/>
      <c r="C80"/>
      <c r="D80"/>
      <c r="E80"/>
      <c r="F80"/>
      <c r="G80"/>
      <c r="H80"/>
      <c r="I80"/>
      <c r="J80" s="1161"/>
      <c r="K80" s="1161"/>
    </row>
    <row r="81" spans="1:11">
      <c r="A81"/>
      <c r="B81"/>
      <c r="C81"/>
      <c r="D81"/>
      <c r="E81"/>
      <c r="F81"/>
      <c r="G81"/>
      <c r="H81"/>
      <c r="I81"/>
      <c r="J81" s="1161"/>
      <c r="K81" s="1161"/>
    </row>
    <row r="82" spans="1:11">
      <c r="A82"/>
      <c r="B82"/>
      <c r="C82"/>
      <c r="D82"/>
      <c r="E82"/>
      <c r="F82"/>
      <c r="G82"/>
      <c r="H82"/>
      <c r="I82"/>
      <c r="J82" s="1161"/>
      <c r="K82" s="1161"/>
    </row>
    <row r="83" spans="1:11">
      <c r="A83"/>
      <c r="B83"/>
      <c r="C83"/>
      <c r="D83"/>
      <c r="E83"/>
      <c r="F83"/>
      <c r="G83"/>
      <c r="H83"/>
      <c r="I83"/>
      <c r="J83" s="1161"/>
      <c r="K83" s="1161"/>
    </row>
    <row r="84" spans="1:11">
      <c r="A84"/>
      <c r="B84"/>
      <c r="C84"/>
      <c r="D84"/>
      <c r="E84"/>
      <c r="F84"/>
      <c r="G84"/>
      <c r="H84"/>
      <c r="I84"/>
      <c r="J84" s="1161"/>
      <c r="K84" s="1161"/>
    </row>
    <row r="85" spans="1:11">
      <c r="A85"/>
      <c r="B85"/>
      <c r="C85"/>
      <c r="D85"/>
      <c r="E85"/>
      <c r="F85"/>
      <c r="G85"/>
      <c r="H85"/>
      <c r="I85"/>
      <c r="J85" s="1161"/>
      <c r="K85" s="1161"/>
    </row>
    <row r="86" spans="1:11">
      <c r="A86"/>
      <c r="B86"/>
      <c r="C86"/>
      <c r="D86"/>
      <c r="E86"/>
      <c r="F86"/>
      <c r="G86"/>
      <c r="H86"/>
      <c r="I86"/>
      <c r="J86" s="1161"/>
      <c r="K86" s="1161"/>
    </row>
    <row r="87" spans="1:11">
      <c r="A87"/>
      <c r="B87"/>
      <c r="C87"/>
      <c r="D87"/>
      <c r="E87"/>
      <c r="F87"/>
      <c r="G87"/>
      <c r="H87"/>
      <c r="I87"/>
      <c r="J87" s="1161"/>
      <c r="K87" s="1161"/>
    </row>
    <row r="88" spans="1:11">
      <c r="A88"/>
      <c r="B88"/>
      <c r="C88"/>
      <c r="D88"/>
      <c r="E88"/>
      <c r="F88"/>
      <c r="G88"/>
      <c r="H88"/>
      <c r="I88"/>
      <c r="J88" s="1161"/>
      <c r="K88" s="1161"/>
    </row>
    <row r="89" spans="1:11">
      <c r="A89"/>
      <c r="B89"/>
      <c r="C89"/>
      <c r="D89"/>
      <c r="E89"/>
      <c r="F89"/>
      <c r="G89"/>
      <c r="H89"/>
      <c r="I89"/>
      <c r="J89" s="1161"/>
      <c r="K89" s="1161"/>
    </row>
    <row r="90" spans="1:11">
      <c r="A90"/>
      <c r="B90"/>
      <c r="C90"/>
      <c r="D90"/>
      <c r="E90"/>
      <c r="F90"/>
      <c r="G90"/>
      <c r="H90"/>
      <c r="I90"/>
      <c r="J90" s="1161"/>
      <c r="K90" s="1161"/>
    </row>
    <row r="91" spans="1:11">
      <c r="A91"/>
      <c r="B91"/>
      <c r="C91"/>
      <c r="D91"/>
      <c r="E91"/>
      <c r="F91"/>
      <c r="G91"/>
      <c r="H91"/>
      <c r="I91"/>
      <c r="J91" s="1161"/>
      <c r="K91" s="1161"/>
    </row>
    <row r="92" spans="1:11">
      <c r="A92"/>
      <c r="B92"/>
      <c r="C92"/>
      <c r="D92"/>
      <c r="E92"/>
      <c r="F92"/>
      <c r="G92"/>
      <c r="H92"/>
      <c r="I92"/>
      <c r="J92" s="1161"/>
      <c r="K92" s="1161"/>
    </row>
    <row r="93" spans="1:11">
      <c r="A93"/>
      <c r="B93"/>
      <c r="C93"/>
      <c r="D93"/>
      <c r="E93"/>
      <c r="F93"/>
      <c r="G93"/>
      <c r="H93"/>
      <c r="I93"/>
      <c r="J93" s="1161"/>
      <c r="K93" s="1161"/>
    </row>
    <row r="94" spans="1:11">
      <c r="A94"/>
      <c r="B94"/>
      <c r="C94"/>
      <c r="D94"/>
      <c r="E94"/>
      <c r="F94"/>
      <c r="G94"/>
      <c r="H94"/>
      <c r="I94"/>
      <c r="J94" s="1161"/>
      <c r="K94" s="1161"/>
    </row>
    <row r="95" spans="1:11">
      <c r="A95"/>
      <c r="B95"/>
      <c r="C95"/>
      <c r="D95"/>
      <c r="E95"/>
      <c r="F95"/>
      <c r="G95"/>
      <c r="H95"/>
      <c r="I95"/>
      <c r="J95" s="1161"/>
      <c r="K95" s="1161"/>
    </row>
    <row r="96" spans="1:11">
      <c r="A96"/>
      <c r="B96"/>
      <c r="C96"/>
      <c r="D96"/>
      <c r="E96"/>
      <c r="F96"/>
      <c r="G96"/>
      <c r="H96"/>
      <c r="I96"/>
      <c r="J96" s="1161"/>
      <c r="K96" s="1161"/>
    </row>
    <row r="97" spans="1:11">
      <c r="A97"/>
      <c r="B97"/>
      <c r="C97"/>
      <c r="D97"/>
      <c r="E97"/>
      <c r="F97"/>
      <c r="G97"/>
      <c r="H97"/>
      <c r="I97"/>
      <c r="J97" s="1161"/>
      <c r="K97" s="1161"/>
    </row>
    <row r="98" spans="1:11">
      <c r="A98"/>
      <c r="B98"/>
      <c r="C98"/>
      <c r="D98"/>
      <c r="E98"/>
      <c r="F98"/>
      <c r="G98"/>
      <c r="H98"/>
      <c r="I98"/>
      <c r="J98" s="1161"/>
      <c r="K98" s="1161"/>
    </row>
    <row r="99" spans="1:11">
      <c r="A99"/>
      <c r="B99"/>
      <c r="C99"/>
      <c r="D99"/>
      <c r="E99"/>
      <c r="F99"/>
      <c r="G99"/>
      <c r="H99"/>
      <c r="I99"/>
      <c r="J99" s="1161"/>
      <c r="K99" s="1161"/>
    </row>
    <row r="100" spans="1:11">
      <c r="A100"/>
      <c r="B100"/>
      <c r="C100"/>
      <c r="D100"/>
      <c r="E100"/>
      <c r="F100"/>
      <c r="G100"/>
      <c r="H100"/>
      <c r="I100"/>
      <c r="J100" s="1161"/>
      <c r="K100" s="1161"/>
    </row>
    <row r="101" spans="1:11">
      <c r="A101"/>
      <c r="B101"/>
      <c r="C101"/>
      <c r="D101"/>
      <c r="E101"/>
      <c r="F101"/>
      <c r="G101"/>
      <c r="H101"/>
      <c r="I101"/>
      <c r="J101" s="1161"/>
      <c r="K101" s="1161"/>
    </row>
    <row r="102" spans="1:11">
      <c r="A102"/>
      <c r="B102"/>
      <c r="C102"/>
      <c r="D102"/>
      <c r="E102"/>
      <c r="F102"/>
      <c r="G102"/>
      <c r="H102"/>
      <c r="I102"/>
      <c r="J102" s="1161"/>
      <c r="K102" s="1161"/>
    </row>
    <row r="103" spans="1:11">
      <c r="A103"/>
      <c r="B103"/>
      <c r="C103"/>
      <c r="D103"/>
      <c r="E103"/>
      <c r="F103"/>
      <c r="G103"/>
      <c r="H103"/>
      <c r="I103"/>
      <c r="J103" s="1161"/>
      <c r="K103" s="1161"/>
    </row>
    <row r="104" spans="1:11">
      <c r="A104"/>
      <c r="B104"/>
      <c r="C104"/>
      <c r="D104"/>
      <c r="E104"/>
      <c r="F104"/>
      <c r="G104"/>
      <c r="H104"/>
      <c r="I104"/>
      <c r="J104" s="1161"/>
      <c r="K104" s="1161"/>
    </row>
    <row r="105" spans="1:11">
      <c r="A105"/>
      <c r="B105"/>
      <c r="C105"/>
      <c r="D105"/>
      <c r="E105"/>
      <c r="F105"/>
      <c r="G105"/>
      <c r="H105"/>
      <c r="I105"/>
      <c r="J105" s="1161"/>
      <c r="K105" s="1161"/>
    </row>
    <row r="106" spans="1:11">
      <c r="A106"/>
      <c r="B106"/>
      <c r="C106"/>
      <c r="D106"/>
      <c r="E106"/>
      <c r="F106"/>
      <c r="G106"/>
      <c r="H106"/>
      <c r="I106"/>
      <c r="J106" s="1161"/>
      <c r="K106" s="1161"/>
    </row>
    <row r="107" spans="1:11">
      <c r="A107"/>
      <c r="B107"/>
      <c r="C107"/>
      <c r="D107"/>
      <c r="E107"/>
      <c r="F107"/>
      <c r="G107"/>
      <c r="H107"/>
      <c r="I107"/>
      <c r="J107" s="1161"/>
      <c r="K107" s="1161"/>
    </row>
    <row r="108" spans="1:11">
      <c r="A108"/>
      <c r="B108"/>
      <c r="C108"/>
      <c r="D108"/>
      <c r="E108"/>
      <c r="F108"/>
      <c r="G108"/>
      <c r="H108"/>
      <c r="I108"/>
      <c r="J108" s="1161"/>
      <c r="K108" s="1161"/>
    </row>
    <row r="109" spans="1:11">
      <c r="A109"/>
      <c r="B109"/>
      <c r="C109"/>
      <c r="D109"/>
      <c r="E109"/>
      <c r="F109"/>
      <c r="G109"/>
      <c r="H109"/>
      <c r="I109"/>
      <c r="J109" s="1161"/>
      <c r="K109" s="1161"/>
    </row>
    <row r="110" spans="1:11">
      <c r="A110"/>
      <c r="B110"/>
      <c r="C110"/>
      <c r="D110"/>
      <c r="E110"/>
      <c r="F110"/>
      <c r="G110"/>
      <c r="H110"/>
      <c r="I110"/>
      <c r="J110" s="1161"/>
      <c r="K110" s="1161"/>
    </row>
    <row r="111" spans="1:11">
      <c r="A111"/>
      <c r="B111"/>
      <c r="C111"/>
      <c r="D111"/>
      <c r="E111"/>
      <c r="F111"/>
      <c r="G111"/>
      <c r="H111"/>
      <c r="I111"/>
      <c r="J111" s="1161"/>
      <c r="K111" s="1161"/>
    </row>
    <row r="112" spans="1:11">
      <c r="A112"/>
      <c r="B112"/>
      <c r="C112"/>
      <c r="D112"/>
      <c r="E112"/>
      <c r="F112"/>
      <c r="G112"/>
      <c r="H112"/>
      <c r="I112"/>
      <c r="J112" s="1161"/>
      <c r="K112" s="1161"/>
    </row>
    <row r="113" spans="1:11">
      <c r="A113"/>
      <c r="B113"/>
      <c r="C113"/>
      <c r="D113"/>
      <c r="E113"/>
      <c r="F113"/>
      <c r="G113"/>
      <c r="H113"/>
      <c r="I113"/>
      <c r="J113" s="1161"/>
      <c r="K113" s="1161"/>
    </row>
    <row r="114" spans="1:11">
      <c r="A114"/>
      <c r="B114"/>
      <c r="C114"/>
      <c r="D114"/>
      <c r="E114"/>
      <c r="F114"/>
      <c r="G114"/>
      <c r="H114"/>
      <c r="I114"/>
      <c r="J114" s="1161"/>
      <c r="K114" s="1161"/>
    </row>
    <row r="115" spans="1:11">
      <c r="A115"/>
      <c r="B115"/>
      <c r="C115"/>
      <c r="D115"/>
      <c r="E115"/>
      <c r="F115"/>
      <c r="G115"/>
      <c r="H115"/>
      <c r="I115"/>
      <c r="J115" s="1161"/>
      <c r="K115" s="1161"/>
    </row>
    <row r="116" spans="1:11">
      <c r="A116"/>
      <c r="B116"/>
      <c r="C116"/>
      <c r="D116"/>
      <c r="E116"/>
      <c r="F116"/>
      <c r="G116"/>
      <c r="H116"/>
      <c r="I116"/>
      <c r="J116" s="1161"/>
      <c r="K116" s="1161"/>
    </row>
    <row r="117" spans="1:11">
      <c r="A117"/>
      <c r="B117"/>
      <c r="C117"/>
      <c r="D117"/>
      <c r="E117"/>
      <c r="F117"/>
      <c r="G117"/>
      <c r="H117"/>
      <c r="I117"/>
      <c r="J117" s="1161"/>
      <c r="K117" s="1161"/>
    </row>
    <row r="118" spans="1:11">
      <c r="A118"/>
      <c r="B118"/>
      <c r="C118"/>
      <c r="D118"/>
      <c r="E118"/>
      <c r="F118"/>
      <c r="G118"/>
      <c r="H118"/>
      <c r="I118"/>
      <c r="J118" s="1161"/>
      <c r="K118" s="1161"/>
    </row>
    <row r="119" spans="1:11">
      <c r="A119"/>
      <c r="B119"/>
      <c r="C119"/>
      <c r="D119"/>
      <c r="E119"/>
      <c r="F119"/>
      <c r="G119"/>
      <c r="H119"/>
      <c r="I119"/>
      <c r="J119" s="1161"/>
      <c r="K119" s="1161"/>
    </row>
    <row r="120" spans="1:11">
      <c r="A120"/>
      <c r="B120"/>
      <c r="C120"/>
      <c r="D120"/>
      <c r="E120"/>
      <c r="F120"/>
      <c r="G120"/>
      <c r="H120"/>
      <c r="I120"/>
      <c r="J120" s="1161"/>
      <c r="K120" s="1161"/>
    </row>
    <row r="121" spans="1:11">
      <c r="A121"/>
      <c r="B121"/>
      <c r="C121"/>
      <c r="D121"/>
      <c r="E121"/>
      <c r="F121"/>
      <c r="G121"/>
      <c r="H121"/>
      <c r="I121"/>
      <c r="J121" s="1161"/>
      <c r="K121" s="1161"/>
    </row>
    <row r="122" spans="1:11">
      <c r="A122"/>
      <c r="B122"/>
      <c r="C122"/>
      <c r="D122"/>
      <c r="E122"/>
      <c r="F122"/>
      <c r="G122"/>
      <c r="H122"/>
      <c r="I122"/>
      <c r="J122" s="1161"/>
      <c r="K122" s="1161"/>
    </row>
    <row r="123" spans="1:11">
      <c r="A123"/>
      <c r="B123"/>
      <c r="C123"/>
      <c r="D123"/>
      <c r="E123"/>
      <c r="F123"/>
      <c r="G123"/>
      <c r="H123"/>
      <c r="I123"/>
      <c r="J123" s="1161"/>
      <c r="K123" s="1161"/>
    </row>
    <row r="124" spans="1:11">
      <c r="A124"/>
      <c r="B124"/>
      <c r="C124"/>
      <c r="D124"/>
      <c r="E124"/>
      <c r="F124"/>
      <c r="G124"/>
      <c r="H124"/>
      <c r="I124"/>
      <c r="J124" s="1161"/>
      <c r="K124" s="1161"/>
    </row>
    <row r="125" spans="1:11">
      <c r="A125"/>
      <c r="B125"/>
      <c r="C125"/>
      <c r="D125"/>
      <c r="E125"/>
      <c r="F125"/>
      <c r="G125"/>
      <c r="H125"/>
      <c r="I125"/>
      <c r="J125" s="1161"/>
      <c r="K125" s="1161"/>
    </row>
    <row r="126" spans="1:11">
      <c r="A126"/>
      <c r="B126"/>
      <c r="C126"/>
      <c r="D126"/>
      <c r="E126"/>
      <c r="F126"/>
      <c r="G126"/>
      <c r="H126"/>
      <c r="I126"/>
      <c r="J126" s="1161"/>
      <c r="K126" s="1161"/>
    </row>
    <row r="127" spans="1:11">
      <c r="A127"/>
      <c r="B127"/>
      <c r="C127"/>
      <c r="D127"/>
      <c r="E127"/>
      <c r="F127"/>
      <c r="G127"/>
      <c r="H127"/>
      <c r="I127"/>
      <c r="J127" s="1161"/>
      <c r="K127" s="1161"/>
    </row>
    <row r="128" spans="1:11">
      <c r="A128"/>
      <c r="B128"/>
      <c r="C128"/>
      <c r="D128"/>
      <c r="E128"/>
      <c r="F128"/>
      <c r="G128"/>
      <c r="H128"/>
      <c r="I128"/>
      <c r="J128" s="1161"/>
      <c r="K128" s="1161"/>
    </row>
    <row r="129" spans="1:11">
      <c r="A129"/>
      <c r="B129"/>
      <c r="C129"/>
      <c r="D129"/>
      <c r="E129"/>
      <c r="F129"/>
      <c r="G129"/>
      <c r="H129"/>
      <c r="I129"/>
      <c r="J129" s="1161"/>
      <c r="K129" s="1161"/>
    </row>
    <row r="130" spans="1:11">
      <c r="A130"/>
      <c r="B130"/>
      <c r="C130"/>
      <c r="D130"/>
      <c r="E130"/>
      <c r="F130"/>
      <c r="G130"/>
      <c r="H130"/>
      <c r="I130"/>
      <c r="J130" s="1161"/>
      <c r="K130" s="1161"/>
    </row>
    <row r="131" spans="1:11">
      <c r="A131"/>
      <c r="B131"/>
      <c r="C131"/>
      <c r="D131"/>
      <c r="E131"/>
      <c r="F131"/>
      <c r="G131"/>
      <c r="H131"/>
      <c r="I131"/>
      <c r="J131" s="1161"/>
      <c r="K131" s="1161"/>
    </row>
    <row r="132" spans="1:11">
      <c r="A132"/>
      <c r="B132"/>
      <c r="C132"/>
      <c r="D132"/>
      <c r="E132"/>
      <c r="F132"/>
      <c r="G132"/>
      <c r="H132"/>
      <c r="I132"/>
      <c r="J132" s="1161"/>
      <c r="K132" s="1161"/>
    </row>
    <row r="133" spans="1:11">
      <c r="A133"/>
      <c r="B133"/>
      <c r="C133"/>
      <c r="D133"/>
      <c r="E133"/>
      <c r="F133"/>
      <c r="G133"/>
      <c r="H133"/>
      <c r="I133"/>
      <c r="J133" s="1161"/>
      <c r="K133" s="1161"/>
    </row>
    <row r="134" spans="1:11">
      <c r="A134"/>
      <c r="B134"/>
      <c r="C134"/>
      <c r="D134"/>
      <c r="E134"/>
      <c r="F134"/>
      <c r="G134"/>
      <c r="H134"/>
      <c r="I134"/>
      <c r="J134" s="1161"/>
      <c r="K134" s="1161"/>
    </row>
    <row r="135" spans="1:11">
      <c r="A135"/>
      <c r="B135"/>
      <c r="C135"/>
      <c r="D135"/>
      <c r="E135"/>
      <c r="F135"/>
      <c r="G135"/>
      <c r="H135"/>
      <c r="I135"/>
      <c r="J135" s="1161"/>
      <c r="K135" s="1161"/>
    </row>
    <row r="136" spans="1:11">
      <c r="A136"/>
      <c r="B136"/>
      <c r="C136"/>
      <c r="D136"/>
      <c r="E136"/>
      <c r="F136"/>
      <c r="G136"/>
      <c r="H136"/>
      <c r="I136"/>
      <c r="J136" s="1161"/>
      <c r="K136" s="1161"/>
    </row>
    <row r="137" spans="1:11">
      <c r="A137"/>
      <c r="B137"/>
      <c r="C137"/>
      <c r="D137"/>
      <c r="E137"/>
      <c r="F137"/>
      <c r="G137"/>
      <c r="H137"/>
      <c r="I137"/>
      <c r="J137" s="1161"/>
      <c r="K137" s="1161"/>
    </row>
    <row r="138" spans="1:11">
      <c r="A138"/>
      <c r="B138"/>
      <c r="C138"/>
      <c r="D138"/>
      <c r="E138"/>
      <c r="F138"/>
      <c r="G138"/>
      <c r="H138"/>
      <c r="I138"/>
      <c r="J138" s="1161"/>
      <c r="K138" s="1161"/>
    </row>
    <row r="139" spans="1:11">
      <c r="A139"/>
      <c r="B139"/>
      <c r="C139"/>
      <c r="D139"/>
      <c r="E139"/>
      <c r="F139"/>
      <c r="G139"/>
      <c r="H139"/>
      <c r="I139"/>
      <c r="J139" s="1161"/>
      <c r="K139" s="1161"/>
    </row>
    <row r="140" spans="1:11">
      <c r="A140"/>
      <c r="B140"/>
      <c r="C140"/>
      <c r="D140"/>
      <c r="E140"/>
      <c r="F140"/>
      <c r="G140"/>
      <c r="H140"/>
      <c r="I140"/>
      <c r="J140" s="1161"/>
      <c r="K140" s="1161"/>
    </row>
    <row r="141" spans="1:11">
      <c r="A141"/>
      <c r="B141"/>
      <c r="C141"/>
      <c r="D141"/>
      <c r="E141"/>
      <c r="F141"/>
      <c r="G141"/>
      <c r="H141"/>
      <c r="I141"/>
      <c r="J141" s="1161"/>
      <c r="K141" s="1161"/>
    </row>
    <row r="142" spans="1:11">
      <c r="A142"/>
      <c r="B142"/>
      <c r="C142"/>
      <c r="D142"/>
      <c r="E142"/>
      <c r="F142"/>
      <c r="G142"/>
      <c r="H142"/>
      <c r="I142"/>
      <c r="J142" s="1161"/>
      <c r="K142" s="1161"/>
    </row>
    <row r="143" spans="1:11">
      <c r="A143"/>
      <c r="B143"/>
      <c r="C143"/>
      <c r="D143"/>
      <c r="E143"/>
      <c r="F143"/>
      <c r="G143"/>
      <c r="H143"/>
      <c r="I143"/>
      <c r="J143" s="1161"/>
      <c r="K143" s="1161"/>
    </row>
    <row r="144" spans="1:11">
      <c r="A144"/>
      <c r="B144"/>
      <c r="C144"/>
      <c r="D144"/>
      <c r="E144"/>
      <c r="F144"/>
      <c r="G144"/>
      <c r="H144"/>
      <c r="I144"/>
      <c r="J144" s="1161"/>
      <c r="K144" s="1161"/>
    </row>
    <row r="145" spans="1:11">
      <c r="A145"/>
      <c r="B145"/>
      <c r="C145"/>
      <c r="D145"/>
      <c r="E145"/>
      <c r="F145"/>
      <c r="G145"/>
      <c r="H145"/>
      <c r="I145"/>
      <c r="J145" s="1161"/>
      <c r="K145" s="1161"/>
    </row>
    <row r="146" spans="1:11">
      <c r="A146"/>
      <c r="B146"/>
      <c r="C146"/>
      <c r="D146"/>
      <c r="E146"/>
      <c r="F146"/>
      <c r="G146"/>
      <c r="H146"/>
      <c r="I146"/>
      <c r="J146" s="1161"/>
      <c r="K146" s="1161"/>
    </row>
    <row r="147" spans="1:11">
      <c r="A147"/>
      <c r="B147"/>
      <c r="C147"/>
      <c r="D147"/>
      <c r="E147"/>
      <c r="F147"/>
      <c r="G147"/>
      <c r="H147"/>
      <c r="I147"/>
      <c r="J147" s="1161"/>
      <c r="K147" s="1161"/>
    </row>
    <row r="148" spans="1:11">
      <c r="A148" s="1161"/>
      <c r="B148" s="1161"/>
      <c r="C148" s="1161"/>
      <c r="D148" s="1161"/>
      <c r="E148" s="1161"/>
      <c r="F148" s="1161"/>
      <c r="G148" s="1161"/>
      <c r="H148" s="1161"/>
      <c r="I148" s="1161"/>
      <c r="J148" s="1161"/>
      <c r="K148" s="1161"/>
    </row>
    <row r="149" spans="1:11">
      <c r="A149" s="1161"/>
      <c r="B149" s="1161"/>
      <c r="C149" s="1161"/>
      <c r="D149" s="1161"/>
      <c r="E149" s="1161"/>
      <c r="F149" s="1161"/>
      <c r="G149" s="1161"/>
      <c r="H149" s="1161"/>
      <c r="I149" s="1161"/>
      <c r="J149" s="1161"/>
      <c r="K149" s="1161"/>
    </row>
    <row r="150" spans="1:11">
      <c r="A150" s="1161"/>
      <c r="B150" s="1161"/>
      <c r="C150" s="1161"/>
      <c r="D150" s="1161"/>
      <c r="E150" s="1161"/>
      <c r="F150" s="1161"/>
      <c r="G150" s="1161"/>
      <c r="H150" s="1161"/>
      <c r="I150" s="1161"/>
      <c r="J150" s="1161"/>
      <c r="K150" s="1161"/>
    </row>
    <row r="151" spans="1:11">
      <c r="A151" s="1161"/>
      <c r="B151" s="1161"/>
      <c r="C151" s="1161"/>
      <c r="D151" s="1161"/>
      <c r="E151" s="1161"/>
      <c r="F151" s="1161"/>
      <c r="G151" s="1161"/>
      <c r="H151" s="1161"/>
      <c r="I151" s="1161"/>
      <c r="J151" s="1161"/>
      <c r="K151" s="1161"/>
    </row>
    <row r="152" spans="1:11">
      <c r="A152" s="1161"/>
      <c r="B152" s="1161"/>
      <c r="C152" s="1161"/>
      <c r="D152" s="1161"/>
      <c r="E152" s="1161"/>
      <c r="F152" s="1161"/>
      <c r="G152" s="1161"/>
      <c r="H152" s="1161"/>
      <c r="I152" s="1161"/>
      <c r="J152" s="1161"/>
      <c r="K152" s="1161"/>
    </row>
    <row r="153" spans="1:11">
      <c r="A153" s="1161"/>
      <c r="B153" s="1161"/>
      <c r="C153" s="1161"/>
      <c r="D153" s="1161"/>
      <c r="E153" s="1161"/>
      <c r="F153" s="1161"/>
      <c r="G153" s="1161"/>
      <c r="H153" s="1161"/>
      <c r="I153" s="1161"/>
      <c r="J153" s="1161"/>
      <c r="K153" s="1161"/>
    </row>
    <row r="154" spans="1:11">
      <c r="A154" s="1161"/>
      <c r="B154" s="1161"/>
      <c r="C154" s="1161"/>
      <c r="D154" s="1161"/>
      <c r="E154" s="1161"/>
      <c r="F154" s="1161"/>
      <c r="G154" s="1161"/>
      <c r="H154" s="1161"/>
      <c r="I154" s="1161"/>
      <c r="J154" s="1161"/>
      <c r="K154" s="1161"/>
    </row>
    <row r="155" spans="1:11">
      <c r="A155" s="1161"/>
      <c r="B155" s="1161"/>
      <c r="C155" s="1161"/>
      <c r="D155" s="1161"/>
      <c r="E155" s="1161"/>
      <c r="F155" s="1161"/>
      <c r="G155" s="1161"/>
      <c r="H155" s="1161"/>
      <c r="I155" s="1161"/>
      <c r="J155" s="1161"/>
      <c r="K155" s="1161"/>
    </row>
    <row r="156" spans="1:11">
      <c r="A156" s="1161"/>
      <c r="B156" s="1161"/>
      <c r="C156" s="1161"/>
      <c r="D156" s="1161"/>
      <c r="E156" s="1161"/>
      <c r="F156" s="1161"/>
      <c r="G156" s="1161"/>
      <c r="H156" s="1161"/>
      <c r="I156" s="1161"/>
      <c r="J156" s="1161"/>
      <c r="K156" s="1161"/>
    </row>
    <row r="157" spans="1:11">
      <c r="A157" s="1161"/>
      <c r="B157" s="1161"/>
      <c r="C157" s="1161"/>
      <c r="D157" s="1161"/>
      <c r="E157" s="1161"/>
      <c r="F157" s="1161"/>
      <c r="G157" s="1161"/>
      <c r="H157" s="1161"/>
      <c r="I157" s="1161"/>
      <c r="J157" s="1161"/>
      <c r="K157" s="1161"/>
    </row>
    <row r="158" spans="1:11">
      <c r="A158" s="1161"/>
      <c r="B158" s="1161"/>
      <c r="C158" s="1161"/>
      <c r="D158" s="1161"/>
      <c r="E158" s="1161"/>
      <c r="F158" s="1161"/>
      <c r="G158" s="1161"/>
      <c r="H158" s="1161"/>
      <c r="I158" s="1161"/>
      <c r="J158" s="1161"/>
      <c r="K158" s="1161"/>
    </row>
    <row r="159" spans="1:11">
      <c r="A159" s="1161"/>
      <c r="B159" s="1161"/>
      <c r="C159" s="1161"/>
      <c r="D159" s="1161"/>
      <c r="E159" s="1161"/>
      <c r="F159" s="1161"/>
      <c r="G159" s="1161"/>
      <c r="H159" s="1161"/>
      <c r="I159" s="1161"/>
      <c r="J159" s="1161"/>
      <c r="K159" s="1161"/>
    </row>
    <row r="160" spans="1:11">
      <c r="A160" s="1161"/>
      <c r="B160" s="1161"/>
      <c r="C160" s="1161"/>
      <c r="D160" s="1161"/>
      <c r="E160" s="1161"/>
      <c r="F160" s="1161"/>
      <c r="G160" s="1161"/>
      <c r="H160" s="1161"/>
      <c r="I160" s="1161"/>
      <c r="J160" s="1161"/>
      <c r="K160" s="1161"/>
    </row>
    <row r="161" spans="1:11">
      <c r="A161" s="1161"/>
      <c r="B161" s="1161"/>
      <c r="C161" s="1161"/>
      <c r="D161" s="1161"/>
      <c r="E161" s="1161"/>
      <c r="F161" s="1161"/>
      <c r="G161" s="1161"/>
      <c r="H161" s="1161"/>
      <c r="I161" s="1161"/>
      <c r="J161" s="1161"/>
      <c r="K161" s="1161"/>
    </row>
    <row r="162" spans="1:11">
      <c r="A162" s="1161"/>
      <c r="B162" s="1161"/>
      <c r="C162" s="1161"/>
      <c r="D162" s="1161"/>
      <c r="E162" s="1161"/>
      <c r="F162" s="1161"/>
      <c r="G162" s="1161"/>
      <c r="H162" s="1161"/>
      <c r="I162" s="1161"/>
      <c r="J162" s="1161"/>
      <c r="K162" s="1161"/>
    </row>
    <row r="163" spans="1:11">
      <c r="A163" s="1161"/>
      <c r="B163" s="1161"/>
      <c r="C163" s="1161"/>
      <c r="D163" s="1161"/>
      <c r="E163" s="1161"/>
      <c r="F163" s="1161"/>
      <c r="G163" s="1161"/>
      <c r="H163" s="1161"/>
      <c r="I163" s="1161"/>
      <c r="J163" s="1161"/>
      <c r="K163" s="1161"/>
    </row>
    <row r="164" spans="1:11">
      <c r="A164" s="1161"/>
      <c r="B164" s="1161"/>
      <c r="C164" s="1161"/>
      <c r="D164" s="1161"/>
      <c r="E164" s="1161"/>
      <c r="F164" s="1161"/>
      <c r="G164" s="1161"/>
      <c r="H164" s="1161"/>
      <c r="I164" s="1161"/>
      <c r="J164" s="1161"/>
      <c r="K164" s="1161"/>
    </row>
    <row r="165" spans="1:11">
      <c r="A165" s="1161"/>
      <c r="B165" s="1161"/>
      <c r="C165" s="1161"/>
      <c r="D165" s="1161"/>
      <c r="E165" s="1161"/>
      <c r="F165" s="1161"/>
      <c r="G165" s="1161"/>
      <c r="H165" s="1161"/>
      <c r="I165" s="1161"/>
      <c r="J165" s="1161"/>
      <c r="K165" s="1161"/>
    </row>
    <row r="166" spans="1:11">
      <c r="A166" s="1161"/>
      <c r="B166" s="1161"/>
      <c r="C166" s="1161"/>
      <c r="D166" s="1161"/>
      <c r="E166" s="1161"/>
      <c r="F166" s="1161"/>
      <c r="G166" s="1161"/>
      <c r="H166" s="1161"/>
      <c r="I166" s="1161"/>
      <c r="J166" s="1161"/>
      <c r="K166" s="1161"/>
    </row>
    <row r="167" spans="1:11">
      <c r="A167" s="1161"/>
      <c r="B167" s="1161"/>
      <c r="C167" s="1161"/>
      <c r="D167" s="1161"/>
      <c r="E167" s="1161"/>
      <c r="F167" s="1161"/>
      <c r="G167" s="1161"/>
      <c r="H167" s="1161"/>
      <c r="I167" s="1161"/>
      <c r="J167" s="1161"/>
      <c r="K167" s="1161"/>
    </row>
    <row r="168" spans="1:11">
      <c r="A168" s="1161"/>
      <c r="B168" s="1161"/>
      <c r="C168" s="1161"/>
      <c r="D168" s="1161"/>
      <c r="E168" s="1161"/>
      <c r="F168" s="1161"/>
      <c r="G168" s="1161"/>
      <c r="H168" s="1161"/>
      <c r="I168" s="1161"/>
      <c r="J168" s="1161"/>
      <c r="K168" s="1161"/>
    </row>
    <row r="169" spans="1:11">
      <c r="A169" s="1161"/>
      <c r="B169" s="1161"/>
      <c r="C169" s="1161"/>
      <c r="D169" s="1161"/>
      <c r="E169" s="1161"/>
      <c r="F169" s="1161"/>
      <c r="G169" s="1161"/>
      <c r="H169" s="1161"/>
      <c r="I169" s="1161"/>
      <c r="J169" s="1161"/>
      <c r="K169" s="1161"/>
    </row>
    <row r="170" spans="1:11">
      <c r="A170" s="1161"/>
      <c r="B170" s="1161"/>
      <c r="C170" s="1161"/>
      <c r="D170" s="1161"/>
      <c r="E170" s="1161"/>
      <c r="F170" s="1161"/>
      <c r="G170" s="1161"/>
      <c r="H170" s="1161"/>
      <c r="I170" s="1161"/>
      <c r="J170" s="1161"/>
      <c r="K170" s="1161"/>
    </row>
    <row r="171" spans="1:11">
      <c r="A171" s="1161"/>
      <c r="B171" s="1161"/>
      <c r="C171" s="1161"/>
      <c r="D171" s="1161"/>
      <c r="E171" s="1161"/>
      <c r="F171" s="1161"/>
      <c r="G171" s="1161"/>
      <c r="H171" s="1161"/>
      <c r="I171" s="1161"/>
      <c r="J171" s="1161"/>
      <c r="K171" s="1161"/>
    </row>
    <row r="172" spans="1:11">
      <c r="A172" s="1161"/>
      <c r="B172" s="1161"/>
      <c r="C172" s="1161"/>
      <c r="D172" s="1161"/>
      <c r="E172" s="1161"/>
      <c r="F172" s="1161"/>
      <c r="G172" s="1161"/>
      <c r="H172" s="1161"/>
      <c r="I172" s="1161"/>
      <c r="J172" s="1161"/>
      <c r="K172" s="1161"/>
    </row>
    <row r="173" spans="1:11">
      <c r="A173" s="1161"/>
      <c r="B173" s="1161"/>
      <c r="C173" s="1161"/>
      <c r="D173" s="1161"/>
      <c r="E173" s="1161"/>
      <c r="F173" s="1161"/>
      <c r="G173" s="1161"/>
      <c r="H173" s="1161"/>
      <c r="I173" s="1161"/>
      <c r="J173" s="1161"/>
      <c r="K173" s="1161"/>
    </row>
    <row r="174" spans="1:11">
      <c r="A174" s="1161"/>
      <c r="B174" s="1161"/>
      <c r="C174" s="1161"/>
      <c r="D174" s="1161"/>
      <c r="E174" s="1161"/>
      <c r="F174" s="1161"/>
      <c r="G174" s="1161"/>
      <c r="H174" s="1161"/>
      <c r="I174" s="1161"/>
      <c r="J174" s="1161"/>
      <c r="K174" s="1161"/>
    </row>
    <row r="175" spans="1:11">
      <c r="A175" s="1161"/>
      <c r="B175" s="1161"/>
      <c r="C175" s="1161"/>
      <c r="D175" s="1161"/>
      <c r="E175" s="1161"/>
      <c r="F175" s="1161"/>
      <c r="G175" s="1161"/>
      <c r="H175" s="1161"/>
      <c r="I175" s="1161"/>
      <c r="J175" s="1161"/>
      <c r="K175" s="1161"/>
    </row>
    <row r="176" spans="1:11">
      <c r="A176" s="1161"/>
      <c r="B176" s="1161"/>
      <c r="C176" s="1161"/>
      <c r="D176" s="1161"/>
      <c r="E176" s="1161"/>
      <c r="F176" s="1161"/>
      <c r="G176" s="1161"/>
      <c r="H176" s="1161"/>
      <c r="I176" s="1161"/>
      <c r="J176" s="1161"/>
      <c r="K176" s="1161"/>
    </row>
    <row r="177" spans="1:11">
      <c r="A177" s="1161"/>
      <c r="B177" s="1161"/>
      <c r="C177" s="1161"/>
      <c r="D177" s="1161"/>
      <c r="E177" s="1161"/>
      <c r="F177" s="1161"/>
      <c r="G177" s="1161"/>
      <c r="H177" s="1161"/>
      <c r="I177" s="1161"/>
      <c r="J177" s="1161"/>
      <c r="K177" s="1161"/>
    </row>
    <row r="178" spans="1:11">
      <c r="A178" s="1161"/>
      <c r="B178" s="1161"/>
      <c r="C178" s="1161"/>
      <c r="D178" s="1161"/>
      <c r="E178" s="1161"/>
      <c r="F178" s="1161"/>
      <c r="G178" s="1161"/>
      <c r="H178" s="1161"/>
      <c r="I178" s="1161"/>
      <c r="J178" s="1161"/>
      <c r="K178" s="1161"/>
    </row>
    <row r="179" spans="1:11">
      <c r="A179" s="1161"/>
      <c r="B179" s="1161"/>
      <c r="C179" s="1161"/>
      <c r="D179" s="1161"/>
      <c r="E179" s="1161"/>
      <c r="F179" s="1161"/>
      <c r="G179" s="1161"/>
      <c r="H179" s="1161"/>
      <c r="I179" s="1161"/>
      <c r="J179" s="1161"/>
      <c r="K179" s="1161"/>
    </row>
    <row r="180" spans="1:11">
      <c r="A180" s="1161"/>
      <c r="B180" s="1161"/>
      <c r="C180" s="1161"/>
      <c r="D180" s="1161"/>
      <c r="E180" s="1161"/>
      <c r="F180" s="1161"/>
      <c r="G180" s="1161"/>
      <c r="H180" s="1161"/>
      <c r="I180" s="1161"/>
      <c r="J180" s="1161"/>
      <c r="K180" s="1161"/>
    </row>
    <row r="181" spans="1:11">
      <c r="A181" s="1161"/>
      <c r="B181" s="1161"/>
      <c r="C181" s="1161"/>
      <c r="D181" s="1161"/>
      <c r="E181" s="1161"/>
      <c r="F181" s="1161"/>
      <c r="G181" s="1161"/>
      <c r="H181" s="1161"/>
      <c r="I181" s="1161"/>
      <c r="J181" s="1161"/>
      <c r="K181" s="1161"/>
    </row>
    <row r="182" spans="1:11">
      <c r="A182" s="1161"/>
      <c r="B182" s="1161"/>
      <c r="C182" s="1161"/>
      <c r="D182" s="1161"/>
      <c r="E182" s="1161"/>
      <c r="F182" s="1161"/>
      <c r="G182" s="1161"/>
      <c r="H182" s="1161"/>
      <c r="I182" s="1161"/>
      <c r="J182" s="1161"/>
      <c r="K182" s="1161"/>
    </row>
    <row r="183" spans="1:11">
      <c r="A183" s="1161"/>
      <c r="B183" s="1161"/>
      <c r="C183" s="1161"/>
      <c r="D183" s="1161"/>
      <c r="E183" s="1161"/>
      <c r="F183" s="1161"/>
      <c r="G183" s="1161"/>
      <c r="H183" s="1161"/>
      <c r="I183" s="1161"/>
      <c r="J183" s="1161"/>
      <c r="K183" s="1161"/>
    </row>
    <row r="184" spans="1:11">
      <c r="A184" s="1161"/>
      <c r="B184" s="1161"/>
      <c r="C184" s="1161"/>
      <c r="D184" s="1161"/>
      <c r="E184" s="1161"/>
      <c r="F184" s="1161"/>
      <c r="G184" s="1161"/>
      <c r="H184" s="1161"/>
      <c r="I184" s="1161"/>
      <c r="J184" s="1161"/>
      <c r="K184" s="1161"/>
    </row>
    <row r="185" spans="1:11">
      <c r="A185" s="1161"/>
      <c r="B185" s="1161"/>
      <c r="C185" s="1161"/>
      <c r="D185" s="1161"/>
      <c r="E185" s="1161"/>
      <c r="F185" s="1161"/>
      <c r="G185" s="1161"/>
      <c r="H185" s="1161"/>
      <c r="I185" s="1161"/>
      <c r="J185" s="1161"/>
      <c r="K185" s="1161"/>
    </row>
    <row r="186" spans="1:11">
      <c r="A186" s="1161"/>
      <c r="B186" s="1161"/>
      <c r="C186" s="1161"/>
      <c r="D186" s="1161"/>
      <c r="E186" s="1161"/>
      <c r="F186" s="1161"/>
      <c r="G186" s="1161"/>
      <c r="H186" s="1161"/>
      <c r="I186" s="1161"/>
      <c r="J186" s="1161"/>
      <c r="K186" s="1161"/>
    </row>
    <row r="187" spans="1:11">
      <c r="A187" s="1161"/>
      <c r="B187" s="1161"/>
      <c r="C187" s="1161"/>
      <c r="D187" s="1161"/>
      <c r="E187" s="1161"/>
      <c r="F187" s="1161"/>
      <c r="G187" s="1161"/>
      <c r="H187" s="1161"/>
      <c r="I187" s="1161"/>
      <c r="J187" s="1161"/>
      <c r="K187" s="1161"/>
    </row>
    <row r="188" spans="1:11">
      <c r="A188" s="1161"/>
      <c r="B188" s="1161"/>
      <c r="C188" s="1161"/>
      <c r="D188" s="1161"/>
      <c r="E188" s="1161"/>
      <c r="F188" s="1161"/>
      <c r="G188" s="1161"/>
      <c r="H188" s="1161"/>
      <c r="I188" s="1161"/>
      <c r="J188" s="1161"/>
      <c r="K188" s="1161"/>
    </row>
    <row r="189" spans="1:11">
      <c r="A189" s="1161"/>
      <c r="B189" s="1161"/>
      <c r="C189" s="1161"/>
      <c r="D189" s="1161"/>
      <c r="E189" s="1161"/>
      <c r="F189" s="1161"/>
      <c r="G189" s="1161"/>
      <c r="H189" s="1161"/>
      <c r="I189" s="1161"/>
      <c r="J189" s="1161"/>
      <c r="K189" s="1161"/>
    </row>
    <row r="190" spans="1:11">
      <c r="A190" s="1161"/>
      <c r="B190" s="1161"/>
      <c r="C190" s="1161"/>
      <c r="D190" s="1161"/>
      <c r="E190" s="1161"/>
      <c r="F190" s="1161"/>
      <c r="G190" s="1161"/>
      <c r="H190" s="1161"/>
      <c r="I190" s="1161"/>
      <c r="J190" s="1161"/>
      <c r="K190" s="1161"/>
    </row>
    <row r="191" spans="1:11">
      <c r="A191" s="1161"/>
      <c r="B191" s="1161"/>
      <c r="C191" s="1161"/>
      <c r="D191" s="1161"/>
      <c r="E191" s="1161"/>
      <c r="F191" s="1161"/>
      <c r="G191" s="1161"/>
      <c r="H191" s="1161"/>
      <c r="I191" s="1161"/>
      <c r="J191" s="1161"/>
      <c r="K191" s="1161"/>
    </row>
    <row r="192" spans="1:11">
      <c r="A192" s="1161"/>
      <c r="B192" s="1161"/>
      <c r="C192" s="1161"/>
      <c r="D192" s="1161"/>
      <c r="E192" s="1161"/>
      <c r="F192" s="1161"/>
      <c r="G192" s="1161"/>
      <c r="H192" s="1161"/>
      <c r="I192" s="1161"/>
      <c r="J192" s="1161"/>
      <c r="K192" s="1161"/>
    </row>
    <row r="193" spans="1:11">
      <c r="A193" s="1161"/>
      <c r="B193" s="1161"/>
      <c r="C193" s="1161"/>
      <c r="D193" s="1161"/>
      <c r="E193" s="1161"/>
      <c r="F193" s="1161"/>
      <c r="G193" s="1161"/>
      <c r="H193" s="1161"/>
      <c r="I193" s="1161"/>
      <c r="J193" s="1161"/>
      <c r="K193" s="1161"/>
    </row>
    <row r="194" spans="1:11">
      <c r="A194" s="1161"/>
      <c r="B194" s="1161"/>
      <c r="C194" s="1161"/>
      <c r="D194" s="1161"/>
      <c r="E194" s="1161"/>
      <c r="F194" s="1161"/>
      <c r="G194" s="1161"/>
      <c r="H194" s="1161"/>
      <c r="I194" s="1161"/>
      <c r="J194" s="1161"/>
      <c r="K194" s="1161"/>
    </row>
    <row r="195" spans="1:11">
      <c r="A195" s="1161"/>
      <c r="B195" s="1161"/>
      <c r="C195" s="1161"/>
      <c r="D195" s="1161"/>
      <c r="E195" s="1161"/>
      <c r="F195" s="1161"/>
      <c r="G195" s="1161"/>
      <c r="H195" s="1161"/>
      <c r="I195" s="1161"/>
      <c r="J195" s="1161"/>
      <c r="K195" s="1161"/>
    </row>
    <row r="196" spans="1:11">
      <c r="A196" s="1161"/>
      <c r="B196" s="1161"/>
      <c r="C196" s="1161"/>
      <c r="D196" s="1161"/>
      <c r="E196" s="1161"/>
      <c r="F196" s="1161"/>
      <c r="G196" s="1161"/>
      <c r="H196" s="1161"/>
      <c r="I196" s="1161"/>
      <c r="J196" s="1161"/>
      <c r="K196" s="1161"/>
    </row>
    <row r="197" spans="1:11">
      <c r="A197" s="1161"/>
      <c r="B197" s="1161"/>
      <c r="C197" s="1161"/>
      <c r="D197" s="1161"/>
      <c r="E197" s="1161"/>
      <c r="F197" s="1161"/>
      <c r="G197" s="1161"/>
      <c r="H197" s="1161"/>
      <c r="I197" s="1161"/>
      <c r="J197" s="1161"/>
      <c r="K197" s="1161"/>
    </row>
    <row r="198" spans="1:11">
      <c r="A198" s="1161"/>
      <c r="B198" s="1161"/>
      <c r="C198" s="1161"/>
      <c r="D198" s="1161"/>
      <c r="E198" s="1161"/>
      <c r="F198" s="1161"/>
      <c r="G198" s="1161"/>
      <c r="H198" s="1161"/>
      <c r="I198" s="1161"/>
      <c r="J198" s="1161"/>
      <c r="K198" s="1161"/>
    </row>
    <row r="199" spans="1:11">
      <c r="A199" s="1161"/>
      <c r="B199" s="1161"/>
      <c r="C199" s="1161"/>
      <c r="D199" s="1161"/>
      <c r="E199" s="1161"/>
      <c r="F199" s="1161"/>
      <c r="G199" s="1161"/>
      <c r="H199" s="1161"/>
      <c r="I199" s="1161"/>
      <c r="J199" s="1161"/>
      <c r="K199" s="1161"/>
    </row>
    <row r="200" spans="1:11">
      <c r="A200" s="1161"/>
      <c r="B200" s="1161"/>
      <c r="C200" s="1161"/>
      <c r="D200" s="1161"/>
      <c r="E200" s="1161"/>
      <c r="F200" s="1161"/>
      <c r="G200" s="1161"/>
      <c r="H200" s="1161"/>
      <c r="I200" s="1161"/>
      <c r="J200" s="1161"/>
      <c r="K200" s="1161"/>
    </row>
    <row r="201" spans="1:11">
      <c r="A201" s="1161"/>
      <c r="B201" s="1161"/>
      <c r="C201" s="1161"/>
      <c r="D201" s="1161"/>
      <c r="E201" s="1161"/>
      <c r="F201" s="1161"/>
      <c r="G201" s="1161"/>
      <c r="H201" s="1161"/>
      <c r="I201" s="1161"/>
      <c r="J201" s="1161"/>
      <c r="K201" s="1161"/>
    </row>
    <row r="202" spans="1:11">
      <c r="A202" s="1161"/>
      <c r="B202" s="1161"/>
      <c r="C202" s="1161"/>
      <c r="D202" s="1161"/>
      <c r="E202" s="1161"/>
      <c r="F202" s="1161"/>
      <c r="G202" s="1161"/>
      <c r="H202" s="1161"/>
      <c r="I202" s="1161"/>
      <c r="J202" s="1161"/>
      <c r="K202" s="1161"/>
    </row>
    <row r="203" spans="1:11">
      <c r="A203" s="1161"/>
      <c r="B203" s="1161"/>
      <c r="C203" s="1161"/>
      <c r="D203" s="1161"/>
      <c r="E203" s="1161"/>
      <c r="F203" s="1161"/>
      <c r="G203" s="1161"/>
      <c r="H203" s="1161"/>
      <c r="I203" s="1161"/>
      <c r="J203" s="1161"/>
      <c r="K203" s="1161"/>
    </row>
    <row r="204" spans="1:11">
      <c r="A204" s="1161"/>
      <c r="B204" s="1161"/>
      <c r="C204" s="1161"/>
      <c r="D204" s="1161"/>
      <c r="E204" s="1161"/>
      <c r="F204" s="1161"/>
      <c r="G204" s="1161"/>
      <c r="H204" s="1161"/>
      <c r="I204" s="1161"/>
      <c r="J204" s="1161"/>
      <c r="K204" s="1161"/>
    </row>
    <row r="205" spans="1:11">
      <c r="A205" s="1161"/>
      <c r="B205" s="1161"/>
      <c r="C205" s="1161"/>
      <c r="D205" s="1161"/>
      <c r="E205" s="1161"/>
      <c r="F205" s="1161"/>
      <c r="G205" s="1161"/>
      <c r="H205" s="1161"/>
      <c r="I205" s="1161"/>
      <c r="J205" s="1161"/>
      <c r="K205" s="1161"/>
    </row>
    <row r="206" spans="1:11">
      <c r="A206" s="1161"/>
      <c r="B206" s="1161"/>
      <c r="C206" s="1161"/>
      <c r="D206" s="1161"/>
      <c r="E206" s="1161"/>
      <c r="F206" s="1161"/>
      <c r="G206" s="1161"/>
      <c r="H206" s="1161"/>
      <c r="I206" s="1161"/>
      <c r="J206" s="1161"/>
      <c r="K206" s="1161"/>
    </row>
    <row r="207" spans="1:11">
      <c r="A207" s="1161"/>
      <c r="B207" s="1161"/>
      <c r="C207" s="1161"/>
      <c r="D207" s="1161"/>
      <c r="E207" s="1161"/>
      <c r="F207" s="1161"/>
      <c r="G207" s="1161"/>
      <c r="H207" s="1161"/>
      <c r="I207" s="1161"/>
      <c r="J207" s="1161"/>
      <c r="K207" s="1161"/>
    </row>
    <row r="208" spans="1:11">
      <c r="A208" s="1161"/>
      <c r="B208" s="1161"/>
      <c r="C208" s="1161"/>
      <c r="D208" s="1161"/>
      <c r="E208" s="1161"/>
      <c r="F208" s="1161"/>
      <c r="G208" s="1161"/>
      <c r="H208" s="1161"/>
      <c r="I208" s="1161"/>
      <c r="J208" s="1161"/>
      <c r="K208" s="1161"/>
    </row>
    <row r="209" spans="1:11">
      <c r="A209" s="1161"/>
      <c r="B209" s="1161"/>
      <c r="C209" s="1161"/>
      <c r="D209" s="1161"/>
      <c r="E209" s="1161"/>
      <c r="F209" s="1161"/>
      <c r="G209" s="1161"/>
      <c r="H209" s="1161"/>
      <c r="I209" s="1161"/>
      <c r="J209" s="1161"/>
      <c r="K209" s="1161"/>
    </row>
    <row r="210" spans="1:11">
      <c r="A210" s="1161"/>
      <c r="B210" s="1161"/>
      <c r="C210" s="1161"/>
      <c r="D210" s="1161"/>
      <c r="E210" s="1161"/>
      <c r="F210" s="1161"/>
      <c r="G210" s="1161"/>
      <c r="H210" s="1161"/>
      <c r="I210" s="1161"/>
      <c r="J210" s="1161"/>
      <c r="K210" s="1161"/>
    </row>
    <row r="211" spans="1:11">
      <c r="A211" s="1161"/>
      <c r="B211" s="1161"/>
      <c r="C211" s="1161"/>
      <c r="D211" s="1161"/>
      <c r="E211" s="1161"/>
      <c r="F211" s="1161"/>
      <c r="G211" s="1161"/>
      <c r="H211" s="1161"/>
      <c r="I211" s="1161"/>
      <c r="J211" s="1161"/>
      <c r="K211" s="1161"/>
    </row>
    <row r="212" spans="1:11">
      <c r="A212" s="1161"/>
      <c r="B212" s="1161"/>
      <c r="C212" s="1161"/>
      <c r="D212" s="1161"/>
      <c r="E212" s="1161"/>
      <c r="F212" s="1161"/>
      <c r="G212" s="1161"/>
      <c r="H212" s="1161"/>
      <c r="I212" s="1161"/>
      <c r="J212" s="1161"/>
      <c r="K212" s="1161"/>
    </row>
    <row r="213" spans="1:11">
      <c r="A213" s="1161"/>
      <c r="B213" s="1161"/>
      <c r="C213" s="1161"/>
      <c r="D213" s="1161"/>
      <c r="E213" s="1161"/>
      <c r="F213" s="1161"/>
      <c r="G213" s="1161"/>
      <c r="H213" s="1161"/>
      <c r="I213" s="1161"/>
      <c r="J213" s="1161"/>
      <c r="K213" s="1161"/>
    </row>
    <row r="214" spans="1:11">
      <c r="A214" s="1161"/>
      <c r="B214" s="1161"/>
      <c r="C214" s="1161"/>
      <c r="D214" s="1161"/>
      <c r="E214" s="1161"/>
      <c r="F214" s="1161"/>
      <c r="G214" s="1161"/>
      <c r="H214" s="1161"/>
      <c r="I214" s="1161"/>
      <c r="J214" s="1161"/>
      <c r="K214" s="1161"/>
    </row>
    <row r="215" spans="1:11">
      <c r="A215" s="1161"/>
      <c r="B215" s="1161"/>
      <c r="C215" s="1161"/>
      <c r="D215" s="1161"/>
      <c r="E215" s="1161"/>
      <c r="F215" s="1161"/>
      <c r="G215" s="1161"/>
      <c r="H215" s="1161"/>
      <c r="I215" s="1161"/>
      <c r="J215" s="1161"/>
      <c r="K215" s="1161"/>
    </row>
    <row r="216" spans="1:11">
      <c r="A216" s="1161"/>
      <c r="B216" s="1161"/>
      <c r="C216" s="1161"/>
      <c r="D216" s="1161"/>
      <c r="E216" s="1161"/>
      <c r="F216" s="1161"/>
      <c r="G216" s="1161"/>
      <c r="H216" s="1161"/>
    </row>
    <row r="217" spans="1:11">
      <c r="A217" s="1161"/>
      <c r="B217" s="1161"/>
      <c r="C217" s="1161"/>
      <c r="D217" s="1161"/>
      <c r="E217" s="1161"/>
      <c r="F217" s="1161"/>
      <c r="G217" s="1161"/>
      <c r="H217" s="1161"/>
    </row>
    <row r="218" spans="1:11">
      <c r="A218" s="1161"/>
      <c r="B218" s="1161"/>
      <c r="C218" s="1161"/>
      <c r="D218" s="1161"/>
      <c r="E218" s="1161"/>
      <c r="F218" s="1161"/>
      <c r="G218" s="1161"/>
      <c r="H218" s="1161"/>
    </row>
    <row r="219" spans="1:11">
      <c r="A219" s="1161"/>
      <c r="B219" s="1161"/>
      <c r="C219" s="1161"/>
      <c r="D219" s="1161"/>
      <c r="E219" s="1161"/>
      <c r="F219" s="1161"/>
      <c r="G219" s="1161"/>
      <c r="H219" s="1161"/>
    </row>
    <row r="220" spans="1:11">
      <c r="A220" s="1161"/>
      <c r="B220" s="1161"/>
      <c r="C220" s="1161"/>
      <c r="D220" s="1161"/>
      <c r="E220" s="1161"/>
      <c r="F220" s="1161"/>
      <c r="G220" s="1161"/>
      <c r="H220" s="1161"/>
    </row>
    <row r="221" spans="1:11">
      <c r="A221" s="1161"/>
      <c r="B221" s="1161"/>
      <c r="C221" s="1161"/>
      <c r="D221" s="1161"/>
      <c r="E221" s="1161"/>
      <c r="F221" s="1161"/>
      <c r="G221" s="1161"/>
      <c r="H221" s="1161"/>
    </row>
    <row r="222" spans="1:11">
      <c r="A222" s="1161"/>
      <c r="B222" s="1161"/>
      <c r="C222" s="1161"/>
      <c r="D222" s="1161"/>
      <c r="E222" s="1161"/>
      <c r="F222" s="1161"/>
      <c r="G222" s="1161"/>
      <c r="H222" s="1161"/>
    </row>
    <row r="223" spans="1:11">
      <c r="A223" s="1161"/>
      <c r="B223" s="1161"/>
      <c r="C223" s="1161"/>
      <c r="D223" s="1161"/>
      <c r="E223" s="1161"/>
      <c r="F223" s="1161"/>
      <c r="G223" s="1161"/>
      <c r="H223" s="1161"/>
    </row>
    <row r="224" spans="1:11">
      <c r="A224" s="1161"/>
      <c r="B224" s="1161"/>
      <c r="C224" s="1161"/>
      <c r="D224" s="1161"/>
      <c r="E224" s="1161"/>
      <c r="F224" s="1161"/>
      <c r="G224" s="1161"/>
      <c r="H224" s="1161"/>
    </row>
    <row r="225" spans="1:8">
      <c r="A225" s="1161"/>
      <c r="B225" s="1161"/>
      <c r="C225" s="1161"/>
      <c r="D225" s="1161"/>
      <c r="E225" s="1161"/>
      <c r="F225" s="1161"/>
      <c r="G225" s="1161"/>
      <c r="H225" s="1161"/>
    </row>
    <row r="226" spans="1:8">
      <c r="A226" s="1161"/>
      <c r="B226" s="1161"/>
      <c r="C226" s="1161"/>
      <c r="D226" s="1161"/>
      <c r="E226" s="1161"/>
      <c r="F226" s="1161"/>
      <c r="G226" s="1161"/>
      <c r="H226" s="1161"/>
    </row>
    <row r="227" spans="1:8">
      <c r="A227" s="1161"/>
      <c r="B227" s="1161"/>
      <c r="C227" s="1161"/>
      <c r="D227" s="1161"/>
      <c r="E227" s="1161"/>
      <c r="F227" s="1161"/>
      <c r="G227" s="1161"/>
      <c r="H227" s="1161"/>
    </row>
    <row r="228" spans="1:8">
      <c r="A228" s="1161"/>
      <c r="B228" s="1161"/>
      <c r="C228" s="1161"/>
      <c r="D228" s="1161"/>
      <c r="E228" s="1161"/>
      <c r="F228" s="1161"/>
      <c r="G228" s="1161"/>
      <c r="H228" s="1161"/>
    </row>
    <row r="229" spans="1:8">
      <c r="A229" s="1161"/>
      <c r="B229" s="1161"/>
      <c r="C229" s="1161"/>
      <c r="D229" s="1161"/>
      <c r="E229" s="1161"/>
      <c r="F229" s="1161"/>
      <c r="G229" s="1161"/>
      <c r="H229" s="1161"/>
    </row>
    <row r="230" spans="1:8">
      <c r="A230" s="1161"/>
      <c r="B230" s="1161"/>
      <c r="C230" s="1161"/>
      <c r="D230" s="1161"/>
      <c r="E230" s="1161"/>
      <c r="F230" s="1161"/>
      <c r="G230" s="1161"/>
      <c r="H230" s="1161"/>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661" t="s">
        <v>456</v>
      </c>
      <c r="B5" s="1661"/>
      <c r="C5" s="1661"/>
      <c r="D5" s="1661"/>
      <c r="E5" s="1661"/>
      <c r="F5" s="1661"/>
      <c r="H5" s="478" t="s">
        <v>267</v>
      </c>
    </row>
    <row r="6" spans="1:20" ht="15.75" customHeight="1" thickBot="1">
      <c r="A6" s="1662" t="s">
        <v>116</v>
      </c>
      <c r="B6" s="1664" t="s">
        <v>457</v>
      </c>
      <c r="C6" s="1665"/>
      <c r="D6" s="1666"/>
      <c r="E6" s="1667" t="s">
        <v>458</v>
      </c>
      <c r="F6" s="1669" t="s">
        <v>459</v>
      </c>
    </row>
    <row r="7" spans="1:20" ht="21" customHeight="1" thickBot="1">
      <c r="A7" s="1663"/>
      <c r="B7" s="793" t="s">
        <v>254</v>
      </c>
      <c r="C7" s="793" t="s">
        <v>257</v>
      </c>
      <c r="D7" s="793" t="s">
        <v>258</v>
      </c>
      <c r="E7" s="1668"/>
      <c r="F7" s="1670"/>
    </row>
    <row r="8" spans="1:20" ht="17.25" customHeight="1" thickBot="1">
      <c r="A8" s="576" t="s">
        <v>117</v>
      </c>
      <c r="B8" s="802">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3">
        <v>12049</v>
      </c>
      <c r="C10" s="554">
        <v>0</v>
      </c>
      <c r="D10" s="589">
        <f t="shared" si="0"/>
        <v>0</v>
      </c>
      <c r="E10" s="554">
        <v>14811</v>
      </c>
      <c r="F10" s="589">
        <f t="shared" si="1"/>
        <v>-18.648301937748972</v>
      </c>
      <c r="O10" s="3"/>
      <c r="P10" s="3"/>
      <c r="Q10" s="3"/>
      <c r="R10" s="3"/>
      <c r="S10" s="3"/>
      <c r="T10" s="3"/>
    </row>
    <row r="11" spans="1:20" ht="17.25" customHeight="1" thickBot="1">
      <c r="A11" s="576" t="s">
        <v>120</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661" t="s">
        <v>462</v>
      </c>
      <c r="B18" s="1661"/>
      <c r="C18" s="1661"/>
      <c r="D18" s="1661"/>
      <c r="E18" s="1661"/>
      <c r="F18" s="1661"/>
      <c r="K18"/>
      <c r="L18"/>
      <c r="M18"/>
      <c r="O18" s="3"/>
      <c r="P18" s="3"/>
      <c r="Q18" s="3"/>
      <c r="R18" s="3"/>
      <c r="S18" s="3"/>
      <c r="T18" s="3"/>
    </row>
    <row r="19" spans="1:20" ht="16.5" customHeight="1" thickBot="1">
      <c r="A19" s="1672" t="s">
        <v>123</v>
      </c>
      <c r="B19" s="1664" t="s">
        <v>457</v>
      </c>
      <c r="C19" s="1665"/>
      <c r="D19" s="1666"/>
      <c r="E19" s="1667" t="s">
        <v>458</v>
      </c>
      <c r="F19" s="1669" t="s">
        <v>459</v>
      </c>
      <c r="K19"/>
      <c r="L19"/>
      <c r="M19"/>
      <c r="O19" s="3"/>
      <c r="P19" s="3"/>
      <c r="Q19" s="3"/>
      <c r="R19" s="3"/>
      <c r="S19" s="3"/>
      <c r="T19" s="3"/>
    </row>
    <row r="20" spans="1:20" ht="21" customHeight="1" thickBot="1">
      <c r="A20" s="1673"/>
      <c r="B20" s="574" t="s">
        <v>254</v>
      </c>
      <c r="C20" s="574" t="s">
        <v>367</v>
      </c>
      <c r="D20" s="574" t="s">
        <v>368</v>
      </c>
      <c r="E20" s="1674"/>
      <c r="F20" s="1675"/>
      <c r="K20"/>
      <c r="L20"/>
      <c r="M20"/>
      <c r="O20" s="3"/>
      <c r="P20" s="3"/>
      <c r="Q20" s="3"/>
      <c r="R20" s="3"/>
      <c r="S20" s="3"/>
      <c r="T20" s="3"/>
    </row>
    <row r="21" spans="1:20" ht="15.75" thickBot="1">
      <c r="A21" s="430" t="s">
        <v>117</v>
      </c>
      <c r="B21" s="803">
        <v>41721.821000000004</v>
      </c>
      <c r="C21" s="799">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3">
        <v>40226</v>
      </c>
      <c r="C23" s="800">
        <v>0</v>
      </c>
      <c r="D23" s="588">
        <f t="shared" si="2"/>
        <v>0</v>
      </c>
      <c r="E23" s="554">
        <v>32923</v>
      </c>
      <c r="F23" s="588">
        <f t="shared" si="3"/>
        <v>22.182061173040125</v>
      </c>
      <c r="O23" s="3"/>
      <c r="P23" s="3"/>
      <c r="Q23" s="3"/>
      <c r="R23" s="3"/>
      <c r="S23" s="3"/>
      <c r="T23" s="3"/>
    </row>
    <row r="24" spans="1:20" ht="15.75" thickBot="1">
      <c r="A24" s="430" t="s">
        <v>120</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121</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122</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71"/>
      <c r="D30" s="1671"/>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71"/>
      <c r="C41" s="1671"/>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76" t="s">
        <v>460</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row>
    <row r="3" spans="1:24" ht="15.75" customHeight="1">
      <c r="A3" s="1677" t="s">
        <v>461</v>
      </c>
      <c r="B3" s="1677"/>
      <c r="C3" s="1677"/>
      <c r="D3" s="1677"/>
      <c r="E3" s="1677"/>
      <c r="F3" s="1677"/>
      <c r="P3" s="450"/>
    </row>
    <row r="4" spans="1:24" ht="4.5" customHeight="1">
      <c r="A4" s="451"/>
      <c r="B4" s="451"/>
      <c r="C4" s="449"/>
      <c r="D4" s="449"/>
    </row>
    <row r="5" spans="1:24" ht="15.75" thickBot="1">
      <c r="A5" s="452" t="s">
        <v>125</v>
      </c>
      <c r="B5" s="1678" t="s">
        <v>126</v>
      </c>
      <c r="C5" s="1678"/>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676" t="s">
        <v>463</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c r="AA2" s="1676"/>
    </row>
    <row r="3" spans="1:27" ht="18" customHeight="1">
      <c r="A3" s="1679" t="s">
        <v>461</v>
      </c>
      <c r="B3" s="1679"/>
      <c r="C3" s="1679"/>
      <c r="D3" s="1679"/>
      <c r="E3" s="1679"/>
      <c r="F3" s="1679"/>
      <c r="G3" s="167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J22" sqref="J22"/>
    </sheetView>
  </sheetViews>
  <sheetFormatPr defaultRowHeight="15.75"/>
  <cols>
    <col min="1" max="1" width="25.140625" style="1037" customWidth="1"/>
    <col min="2" max="2" width="11.28515625" style="1037" customWidth="1"/>
    <col min="3" max="4" width="12" style="1037" bestFit="1" customWidth="1"/>
    <col min="5" max="5" width="8.85546875" style="1037" bestFit="1" customWidth="1"/>
    <col min="6" max="6" width="12.140625" style="1037" bestFit="1" customWidth="1"/>
    <col min="7" max="7" width="9.85546875" style="1037" bestFit="1" customWidth="1"/>
    <col min="8" max="8" width="11.5703125" style="1037" bestFit="1" customWidth="1"/>
    <col min="9" max="9" width="13" style="1037" customWidth="1"/>
    <col min="10" max="10" width="14" style="1037" customWidth="1"/>
    <col min="11" max="11" width="11.7109375" style="1037" customWidth="1"/>
    <col min="12" max="12" width="13.140625" style="1037" customWidth="1"/>
    <col min="13" max="16384" width="9.140625" style="1037"/>
  </cols>
  <sheetData>
    <row r="1" spans="1:18" ht="31.5" customHeight="1" thickBot="1">
      <c r="A1" s="1569" t="s">
        <v>64</v>
      </c>
      <c r="B1" s="1569"/>
      <c r="C1" s="1569"/>
      <c r="D1" s="1569"/>
      <c r="E1" s="1569"/>
      <c r="F1" s="1569"/>
      <c r="G1" s="1569"/>
      <c r="H1" s="1569"/>
      <c r="I1" s="1569"/>
      <c r="J1" s="1569"/>
      <c r="K1" s="1569"/>
      <c r="L1" s="1569"/>
      <c r="M1" s="974"/>
    </row>
    <row r="2" spans="1:18" ht="16.5" thickBot="1">
      <c r="A2" s="1038"/>
      <c r="B2" s="1039"/>
      <c r="C2" s="1039"/>
      <c r="D2" s="1039"/>
      <c r="E2" s="1040" t="s">
        <v>4</v>
      </c>
      <c r="F2" s="1041"/>
      <c r="G2" s="1039"/>
      <c r="H2" s="1039"/>
      <c r="I2" s="1039"/>
      <c r="J2" s="1039"/>
      <c r="K2" s="1039"/>
      <c r="L2" s="1042"/>
      <c r="M2" s="1043"/>
    </row>
    <row r="3" spans="1:18" ht="39" customHeight="1" thickBot="1">
      <c r="A3" s="975"/>
      <c r="B3" s="1575" t="s">
        <v>72</v>
      </c>
      <c r="C3" s="1576"/>
      <c r="D3" s="1576"/>
      <c r="E3" s="1576"/>
      <c r="F3" s="1576"/>
      <c r="G3" s="1577"/>
      <c r="H3" s="1571" t="s">
        <v>51</v>
      </c>
      <c r="I3" s="1572"/>
      <c r="J3" s="1578" t="s">
        <v>483</v>
      </c>
      <c r="K3" s="1573" t="s">
        <v>52</v>
      </c>
      <c r="L3" s="1574"/>
      <c r="M3" s="1043"/>
    </row>
    <row r="4" spans="1:18" ht="31.5">
      <c r="A4" s="976" t="s">
        <v>53</v>
      </c>
      <c r="B4" s="977" t="s">
        <v>54</v>
      </c>
      <c r="C4" s="978" t="s">
        <v>61</v>
      </c>
      <c r="D4" s="978" t="s">
        <v>62</v>
      </c>
      <c r="E4" s="979"/>
      <c r="F4" s="980" t="s">
        <v>377</v>
      </c>
      <c r="G4" s="981"/>
      <c r="H4" s="982" t="s">
        <v>55</v>
      </c>
      <c r="I4" s="983" t="s">
        <v>66</v>
      </c>
      <c r="J4" s="1579"/>
      <c r="K4" s="984" t="s">
        <v>50</v>
      </c>
      <c r="L4" s="985" t="s">
        <v>58</v>
      </c>
      <c r="M4" s="1043"/>
      <c r="O4" s="1043"/>
    </row>
    <row r="5" spans="1:18" ht="21" customHeight="1" thickBot="1">
      <c r="A5" s="986"/>
      <c r="B5" s="1044" t="s">
        <v>531</v>
      </c>
      <c r="C5" s="1045" t="s">
        <v>531</v>
      </c>
      <c r="D5" s="1045" t="s">
        <v>531</v>
      </c>
      <c r="E5" s="987" t="s">
        <v>98</v>
      </c>
      <c r="F5" s="988" t="s">
        <v>376</v>
      </c>
      <c r="G5" s="989" t="s">
        <v>56</v>
      </c>
      <c r="H5" s="1046" t="s">
        <v>531</v>
      </c>
      <c r="I5" s="990" t="s">
        <v>65</v>
      </c>
      <c r="J5" s="991"/>
      <c r="K5" s="1045" t="s">
        <v>531</v>
      </c>
      <c r="L5" s="992" t="s">
        <v>57</v>
      </c>
      <c r="M5" s="1043"/>
    </row>
    <row r="6" spans="1:18" ht="28.5" customHeight="1" thickBot="1">
      <c r="A6" s="1047" t="s">
        <v>18</v>
      </c>
      <c r="B6" s="993">
        <v>10.931180151644</v>
      </c>
      <c r="C6" s="994">
        <v>21102.664385413125</v>
      </c>
      <c r="D6" s="994">
        <v>21524.717673121388</v>
      </c>
      <c r="E6" s="995">
        <v>-0.86410432413864846</v>
      </c>
      <c r="F6" s="996">
        <v>-3.1889290484038617</v>
      </c>
      <c r="G6" s="997">
        <v>40.403907586711782</v>
      </c>
      <c r="H6" s="998">
        <v>309.15304427515895</v>
      </c>
      <c r="I6" s="995">
        <v>0.72041212593787818</v>
      </c>
      <c r="J6" s="998">
        <v>-0.76730703648971244</v>
      </c>
      <c r="K6" s="999">
        <v>100</v>
      </c>
      <c r="L6" s="1000" t="s">
        <v>19</v>
      </c>
    </row>
    <row r="7" spans="1:18" ht="25.5" customHeight="1">
      <c r="A7" s="1048" t="s">
        <v>75</v>
      </c>
      <c r="B7" s="1001">
        <v>10.466047177161682</v>
      </c>
      <c r="C7" s="1002">
        <v>19417.527230355627</v>
      </c>
      <c r="D7" s="1002">
        <v>19805.877774962741</v>
      </c>
      <c r="E7" s="1003">
        <v>-9.8245313412096067</v>
      </c>
      <c r="F7" s="1004">
        <v>-10.83002073949794</v>
      </c>
      <c r="G7" s="1005">
        <v>21.009298381968105</v>
      </c>
      <c r="H7" s="1006">
        <v>231.39310344827584</v>
      </c>
      <c r="I7" s="1004">
        <v>-10.722228751227895</v>
      </c>
      <c r="J7" s="1007">
        <v>141.66666666666669</v>
      </c>
      <c r="K7" s="1007">
        <v>0.16610344235065008</v>
      </c>
      <c r="L7" s="1008">
        <v>9.7898372440453421E-2</v>
      </c>
    </row>
    <row r="8" spans="1:18" ht="24" customHeight="1">
      <c r="A8" s="1049" t="s">
        <v>76</v>
      </c>
      <c r="B8" s="1009">
        <v>11.695775220334763</v>
      </c>
      <c r="C8" s="1010">
        <v>21943.293096312875</v>
      </c>
      <c r="D8" s="1010">
        <v>22382.158958239132</v>
      </c>
      <c r="E8" s="1011">
        <v>-1.0512052197009423</v>
      </c>
      <c r="F8" s="1012">
        <v>-3.5799593950581814</v>
      </c>
      <c r="G8" s="1013">
        <v>34.426723240859211</v>
      </c>
      <c r="H8" s="1014">
        <v>347.71661117277097</v>
      </c>
      <c r="I8" s="1015">
        <v>0.86144171613833487</v>
      </c>
      <c r="J8" s="1016">
        <v>-0.86191087474784522</v>
      </c>
      <c r="K8" s="1016">
        <v>30.963972736124635</v>
      </c>
      <c r="L8" s="1017">
        <v>-2.9547782233894537E-2</v>
      </c>
      <c r="R8" s="1043"/>
    </row>
    <row r="9" spans="1:18" ht="24" customHeight="1">
      <c r="A9" s="1049" t="s">
        <v>77</v>
      </c>
      <c r="B9" s="1009">
        <v>11.581375234433358</v>
      </c>
      <c r="C9" s="1010">
        <v>21728.658976422808</v>
      </c>
      <c r="D9" s="1010">
        <v>22163.232155951264</v>
      </c>
      <c r="E9" s="1011">
        <v>-1.1402083263764606</v>
      </c>
      <c r="F9" s="1012">
        <v>-6.3142511320159924</v>
      </c>
      <c r="G9" s="1013">
        <v>32.601829597032271</v>
      </c>
      <c r="H9" s="1018">
        <v>401.32853380158036</v>
      </c>
      <c r="I9" s="1012">
        <v>0.1413838675735696</v>
      </c>
      <c r="J9" s="1019">
        <v>-2.3156089193825045</v>
      </c>
      <c r="K9" s="1019">
        <v>6.5238558909444979</v>
      </c>
      <c r="L9" s="1020">
        <v>-0.10340340199627729</v>
      </c>
    </row>
    <row r="10" spans="1:18" ht="24" customHeight="1">
      <c r="A10" s="1049" t="s">
        <v>78</v>
      </c>
      <c r="B10" s="1021" t="s">
        <v>73</v>
      </c>
      <c r="C10" s="1022" t="s">
        <v>73</v>
      </c>
      <c r="D10" s="1022" t="s">
        <v>73</v>
      </c>
      <c r="E10" s="1023" t="s">
        <v>73</v>
      </c>
      <c r="F10" s="1024" t="s">
        <v>73</v>
      </c>
      <c r="G10" s="1025" t="s">
        <v>73</v>
      </c>
      <c r="H10" s="1026" t="s">
        <v>73</v>
      </c>
      <c r="I10" s="1023" t="s">
        <v>73</v>
      </c>
      <c r="J10" s="1027" t="s">
        <v>73</v>
      </c>
      <c r="K10" s="1027" t="s">
        <v>73</v>
      </c>
      <c r="L10" s="1028" t="s">
        <v>73</v>
      </c>
    </row>
    <row r="11" spans="1:18" ht="24" customHeight="1">
      <c r="A11" s="1049" t="s">
        <v>71</v>
      </c>
      <c r="B11" s="1009">
        <v>9.4300561644721306</v>
      </c>
      <c r="C11" s="1010">
        <v>19363.565019449961</v>
      </c>
      <c r="D11" s="1010">
        <v>19750.83631983896</v>
      </c>
      <c r="E11" s="1011">
        <v>-1.454057506481897</v>
      </c>
      <c r="F11" s="1012">
        <v>-2.603482060613199</v>
      </c>
      <c r="G11" s="1013">
        <v>52.314690385228126</v>
      </c>
      <c r="H11" s="1018">
        <v>274.37653045951208</v>
      </c>
      <c r="I11" s="1012">
        <v>0.5052706128617469</v>
      </c>
      <c r="J11" s="1019">
        <v>-3.5513209181463834</v>
      </c>
      <c r="K11" s="1019">
        <v>38.266796494644595</v>
      </c>
      <c r="L11" s="1020">
        <v>-1.1045801110164248</v>
      </c>
    </row>
    <row r="12" spans="1:18" ht="24" customHeight="1" thickBot="1">
      <c r="A12" s="1050" t="s">
        <v>79</v>
      </c>
      <c r="B12" s="1029">
        <v>11.496714037184864</v>
      </c>
      <c r="C12" s="1030">
        <v>22194.428643214022</v>
      </c>
      <c r="D12" s="1030">
        <v>22638.317216078303</v>
      </c>
      <c r="E12" s="1031">
        <v>-0.18014219008438279</v>
      </c>
      <c r="F12" s="1032">
        <v>-0.57142863640433916</v>
      </c>
      <c r="G12" s="1033">
        <v>43.912178723771063</v>
      </c>
      <c r="H12" s="1034">
        <v>290.39338725023782</v>
      </c>
      <c r="I12" s="1032">
        <v>1.1414430611432191</v>
      </c>
      <c r="J12" s="1035">
        <v>4.4212617983109785</v>
      </c>
      <c r="K12" s="1035">
        <v>24.07927143593562</v>
      </c>
      <c r="L12" s="1036">
        <v>1.1964704810646403</v>
      </c>
    </row>
    <row r="13" spans="1:18">
      <c r="A13" s="1051"/>
      <c r="B13" s="1052"/>
    </row>
    <row r="14" spans="1:18" ht="46.5" customHeight="1">
      <c r="A14" s="1570" t="s">
        <v>497</v>
      </c>
      <c r="B14" s="1570"/>
      <c r="C14" s="1570"/>
      <c r="D14" s="1570"/>
      <c r="E14" s="1570"/>
      <c r="F14" s="1570"/>
      <c r="G14" s="1570"/>
      <c r="H14" s="1570"/>
      <c r="I14" s="1570"/>
      <c r="J14" s="1570"/>
      <c r="K14" s="1570"/>
      <c r="L14" s="1570"/>
    </row>
    <row r="15" spans="1:18" ht="33.75" customHeight="1">
      <c r="A15" s="1570" t="s">
        <v>498</v>
      </c>
      <c r="B15" s="1570"/>
      <c r="C15" s="1570"/>
      <c r="D15" s="1570"/>
      <c r="E15" s="1570"/>
      <c r="F15" s="1570"/>
      <c r="G15" s="1570"/>
      <c r="H15" s="1570"/>
      <c r="I15" s="1570"/>
      <c r="J15" s="1570"/>
      <c r="K15" s="1570"/>
      <c r="L15" s="1570"/>
    </row>
    <row r="16" spans="1:18">
      <c r="A16" s="1570" t="s">
        <v>115</v>
      </c>
      <c r="B16" s="1570"/>
      <c r="C16" s="1570"/>
      <c r="D16" s="1570"/>
      <c r="E16" s="1570"/>
      <c r="F16" s="1570"/>
      <c r="G16" s="1570"/>
      <c r="H16" s="1570"/>
      <c r="I16" s="1570"/>
      <c r="J16" s="1570"/>
      <c r="K16" s="1570"/>
      <c r="L16" s="1570"/>
    </row>
    <row r="17" spans="1:7">
      <c r="A17" s="1053" t="s">
        <v>499</v>
      </c>
      <c r="B17" s="1053"/>
      <c r="C17" s="1053"/>
      <c r="D17" s="1053"/>
      <c r="E17" s="1053"/>
      <c r="F17" s="1053"/>
      <c r="G17" s="1053"/>
    </row>
    <row r="18" spans="1:7">
      <c r="A18" s="1053"/>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61" t="s">
        <v>466</v>
      </c>
      <c r="B5" s="1661"/>
      <c r="C5" s="1661"/>
      <c r="D5" s="1661"/>
      <c r="E5" s="1661"/>
      <c r="F5" s="1661"/>
      <c r="H5" s="478" t="s">
        <v>267</v>
      </c>
    </row>
    <row r="6" spans="1:20" ht="15.75" customHeight="1" thickBot="1">
      <c r="A6" s="1662" t="s">
        <v>116</v>
      </c>
      <c r="B6" s="1664" t="s">
        <v>468</v>
      </c>
      <c r="C6" s="1665"/>
      <c r="D6" s="1666"/>
      <c r="E6" s="1667" t="s">
        <v>410</v>
      </c>
      <c r="F6" s="1669" t="s">
        <v>411</v>
      </c>
    </row>
    <row r="7" spans="1:20" ht="21" customHeight="1" thickBot="1">
      <c r="A7" s="1681"/>
      <c r="B7" s="682" t="s">
        <v>254</v>
      </c>
      <c r="C7" s="682" t="s">
        <v>257</v>
      </c>
      <c r="D7" s="682" t="s">
        <v>258</v>
      </c>
      <c r="E7" s="1674"/>
      <c r="F7" s="1675"/>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661" t="s">
        <v>467</v>
      </c>
      <c r="B18" s="1661"/>
      <c r="C18" s="1661"/>
      <c r="D18" s="1661"/>
      <c r="E18" s="1661"/>
      <c r="F18" s="1661"/>
      <c r="K18" s="3"/>
      <c r="L18" s="3"/>
      <c r="M18" s="3"/>
      <c r="N18" s="3"/>
      <c r="O18" s="3"/>
      <c r="P18" s="3"/>
      <c r="Q18"/>
      <c r="R18"/>
      <c r="S18"/>
      <c r="T18"/>
    </row>
    <row r="19" spans="1:20" ht="16.5" customHeight="1" thickBot="1">
      <c r="A19" s="1672" t="s">
        <v>123</v>
      </c>
      <c r="B19" s="1664" t="s">
        <v>468</v>
      </c>
      <c r="C19" s="1665"/>
      <c r="D19" s="1666"/>
      <c r="E19" s="1667" t="s">
        <v>410</v>
      </c>
      <c r="F19" s="1669" t="s">
        <v>411</v>
      </c>
      <c r="I19"/>
      <c r="J19"/>
      <c r="K19"/>
      <c r="L19" s="3"/>
      <c r="M19" s="3"/>
      <c r="N19" s="3"/>
      <c r="O19" s="3"/>
      <c r="P19" s="3"/>
      <c r="Q19"/>
      <c r="R19"/>
      <c r="S19"/>
      <c r="T19"/>
    </row>
    <row r="20" spans="1:20" ht="21" customHeight="1" thickBot="1">
      <c r="A20" s="1673"/>
      <c r="B20" s="574" t="s">
        <v>254</v>
      </c>
      <c r="C20" s="574" t="s">
        <v>367</v>
      </c>
      <c r="D20" s="574" t="s">
        <v>368</v>
      </c>
      <c r="E20" s="1674"/>
      <c r="F20" s="1675"/>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80"/>
      <c r="B27" s="1680"/>
      <c r="C27" s="1680"/>
      <c r="D27" s="1680"/>
      <c r="E27" s="1680"/>
      <c r="F27" s="1680"/>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71"/>
      <c r="D32" s="1671"/>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71"/>
      <c r="C43" s="1671"/>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76" t="s">
        <v>464</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row>
    <row r="3" spans="1:24" ht="15.75" customHeight="1">
      <c r="A3" s="1677" t="s">
        <v>465</v>
      </c>
      <c r="B3" s="1677"/>
      <c r="C3" s="1677"/>
      <c r="D3" s="1677"/>
      <c r="E3" s="1677"/>
      <c r="F3" s="1677"/>
      <c r="P3" s="450"/>
    </row>
    <row r="4" spans="1:24" ht="4.5" customHeight="1">
      <c r="A4" s="451"/>
      <c r="B4" s="451"/>
      <c r="C4" s="449"/>
      <c r="D4" s="449"/>
    </row>
    <row r="5" spans="1:24" ht="15.75" thickBot="1">
      <c r="A5" s="452" t="s">
        <v>125</v>
      </c>
      <c r="B5" s="1678" t="s">
        <v>126</v>
      </c>
      <c r="C5" s="1678"/>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76" t="s">
        <v>469</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c r="AA2" s="1676"/>
    </row>
    <row r="3" spans="1:27" ht="18" customHeight="1">
      <c r="A3" s="1682" t="s">
        <v>470</v>
      </c>
      <c r="B3" s="1682"/>
      <c r="C3" s="1682"/>
      <c r="D3" s="1682"/>
      <c r="E3" s="1682"/>
      <c r="F3" s="1682"/>
      <c r="G3" s="1682"/>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61" t="s">
        <v>448</v>
      </c>
      <c r="B5" s="1661"/>
      <c r="C5" s="1661"/>
      <c r="D5" s="1661"/>
      <c r="E5" s="1661"/>
      <c r="F5" s="1661"/>
      <c r="H5" s="478" t="s">
        <v>267</v>
      </c>
    </row>
    <row r="6" spans="1:20" ht="15.75" customHeight="1" thickBot="1">
      <c r="A6" s="1662" t="s">
        <v>116</v>
      </c>
      <c r="B6" s="1664" t="s">
        <v>447</v>
      </c>
      <c r="C6" s="1665"/>
      <c r="D6" s="1666"/>
      <c r="E6" s="1667" t="s">
        <v>441</v>
      </c>
      <c r="F6" s="1669" t="s">
        <v>442</v>
      </c>
    </row>
    <row r="7" spans="1:20" ht="21" customHeight="1" thickBot="1">
      <c r="A7" s="1681"/>
      <c r="B7" s="682" t="s">
        <v>254</v>
      </c>
      <c r="C7" s="682" t="s">
        <v>257</v>
      </c>
      <c r="D7" s="682" t="s">
        <v>258</v>
      </c>
      <c r="E7" s="1674"/>
      <c r="F7" s="1675"/>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661" t="s">
        <v>449</v>
      </c>
      <c r="B18" s="1661"/>
      <c r="C18" s="1661"/>
      <c r="D18" s="1661"/>
      <c r="E18" s="1661"/>
      <c r="F18" s="1661"/>
      <c r="O18" s="3"/>
      <c r="P18" s="3"/>
      <c r="Q18" s="3"/>
      <c r="R18" s="3"/>
      <c r="S18" s="3"/>
      <c r="T18" s="3"/>
    </row>
    <row r="19" spans="1:20" ht="16.5" customHeight="1" thickBot="1">
      <c r="A19" s="1672" t="s">
        <v>123</v>
      </c>
      <c r="B19" s="1664" t="s">
        <v>447</v>
      </c>
      <c r="C19" s="1665"/>
      <c r="D19" s="1666"/>
      <c r="E19" s="1667" t="s">
        <v>441</v>
      </c>
      <c r="F19" s="1669" t="s">
        <v>442</v>
      </c>
      <c r="K19" s="3"/>
      <c r="L19" s="3"/>
      <c r="M19" s="3"/>
      <c r="O19" s="3"/>
      <c r="P19" s="3"/>
      <c r="Q19" s="3"/>
      <c r="R19" s="3"/>
      <c r="S19" s="3"/>
      <c r="T19" s="3"/>
    </row>
    <row r="20" spans="1:20" ht="21" customHeight="1" thickBot="1">
      <c r="A20" s="1673"/>
      <c r="B20" s="574" t="s">
        <v>254</v>
      </c>
      <c r="C20" s="574" t="s">
        <v>367</v>
      </c>
      <c r="D20" s="574" t="s">
        <v>368</v>
      </c>
      <c r="E20" s="1674"/>
      <c r="F20" s="1675"/>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80"/>
      <c r="B27" s="1680"/>
      <c r="C27" s="1680"/>
      <c r="D27" s="1680"/>
      <c r="E27" s="1680"/>
      <c r="F27" s="1680"/>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71"/>
      <c r="D32" s="1671"/>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71"/>
      <c r="C43" s="1671"/>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76" t="s">
        <v>440</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row>
    <row r="3" spans="1:24" ht="15.75" customHeight="1">
      <c r="A3" s="1677" t="s">
        <v>439</v>
      </c>
      <c r="B3" s="1677"/>
      <c r="C3" s="1677"/>
      <c r="D3" s="1677"/>
      <c r="E3" s="1677"/>
      <c r="F3" s="1677"/>
      <c r="P3" s="450"/>
    </row>
    <row r="4" spans="1:24" ht="4.5" customHeight="1">
      <c r="A4" s="451"/>
      <c r="B4" s="451"/>
      <c r="C4" s="449"/>
      <c r="D4" s="449"/>
    </row>
    <row r="5" spans="1:24" ht="15.75" thickBot="1">
      <c r="A5" s="452" t="s">
        <v>125</v>
      </c>
      <c r="B5" s="1678" t="s">
        <v>126</v>
      </c>
      <c r="C5" s="1678"/>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76" t="s">
        <v>444</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c r="AA2" s="1676"/>
    </row>
    <row r="3" spans="1:27" ht="18" customHeight="1">
      <c r="A3" s="1682" t="s">
        <v>445</v>
      </c>
      <c r="B3" s="1682"/>
      <c r="C3" s="1682"/>
      <c r="D3" s="1682"/>
      <c r="E3" s="1682"/>
      <c r="F3" s="1682"/>
      <c r="G3" s="1682"/>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671" zoomScale="80" zoomScaleNormal="80" workbookViewId="0">
      <selection activeCell="P698" sqref="P698"/>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718" t="s">
        <v>201</v>
      </c>
      <c r="C5" s="1718"/>
      <c r="D5" s="1718"/>
      <c r="E5" s="1718"/>
      <c r="F5" s="1718"/>
      <c r="G5" s="1718"/>
      <c r="H5" s="1718"/>
      <c r="I5" s="1718"/>
      <c r="J5" s="1718"/>
      <c r="K5" s="1718"/>
      <c r="L5" s="1718"/>
    </row>
    <row r="6" spans="2:13" ht="18">
      <c r="B6" s="488"/>
      <c r="C6" s="488"/>
      <c r="D6" s="488"/>
      <c r="E6" s="488"/>
      <c r="F6" s="301" t="s">
        <v>202</v>
      </c>
      <c r="G6" s="488"/>
      <c r="H6" s="488"/>
      <c r="I6" s="488"/>
      <c r="J6" s="488"/>
      <c r="K6" s="488"/>
      <c r="L6" s="488"/>
    </row>
    <row r="7" spans="2:13" s="302" customFormat="1" ht="15">
      <c r="B7" s="1719" t="s">
        <v>203</v>
      </c>
      <c r="C7" s="1721" t="s">
        <v>18</v>
      </c>
      <c r="D7" s="1721" t="s">
        <v>204</v>
      </c>
      <c r="E7" s="1723" t="s">
        <v>205</v>
      </c>
      <c r="F7" s="1724"/>
      <c r="G7" s="1725"/>
      <c r="H7" s="1726" t="s">
        <v>206</v>
      </c>
      <c r="I7" s="1728" t="s">
        <v>207</v>
      </c>
      <c r="J7" s="1729"/>
      <c r="K7" s="1729"/>
      <c r="L7" s="1719"/>
    </row>
    <row r="8" spans="2:13">
      <c r="B8" s="1720"/>
      <c r="C8" s="1722"/>
      <c r="D8" s="1722"/>
      <c r="E8" s="1730" t="s">
        <v>208</v>
      </c>
      <c r="F8" s="1721" t="s">
        <v>209</v>
      </c>
      <c r="G8" s="1721" t="s">
        <v>210</v>
      </c>
      <c r="H8" s="1727"/>
      <c r="I8" s="1730" t="s">
        <v>211</v>
      </c>
      <c r="J8" s="1730" t="s">
        <v>20</v>
      </c>
      <c r="K8" s="1721" t="s">
        <v>212</v>
      </c>
      <c r="L8" s="1730" t="s">
        <v>213</v>
      </c>
    </row>
    <row r="9" spans="2:13">
      <c r="B9" s="1720"/>
      <c r="C9" s="1722"/>
      <c r="D9" s="1722"/>
      <c r="E9" s="1731"/>
      <c r="F9" s="1722"/>
      <c r="G9" s="1722"/>
      <c r="H9" s="1727"/>
      <c r="I9" s="1731"/>
      <c r="J9" s="1731"/>
      <c r="K9" s="1746"/>
      <c r="L9" s="1731"/>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717"/>
      <c r="O105" s="1717"/>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717"/>
      <c r="O121" s="1717"/>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717"/>
      <c r="O145" s="1717"/>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717"/>
      <c r="O171" s="1717"/>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751" t="s">
        <v>239</v>
      </c>
      <c r="D177" s="1751"/>
      <c r="E177" s="1751"/>
      <c r="F177" s="1751"/>
      <c r="G177" s="1751"/>
      <c r="H177" s="1751"/>
      <c r="I177" s="1751"/>
      <c r="J177" s="1751"/>
      <c r="K177" s="1751"/>
      <c r="L177" s="1752"/>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732" t="s">
        <v>203</v>
      </c>
      <c r="C194" s="1734" t="s">
        <v>18</v>
      </c>
      <c r="D194" s="1734" t="s">
        <v>204</v>
      </c>
      <c r="E194" s="1736" t="s">
        <v>205</v>
      </c>
      <c r="F194" s="1737"/>
      <c r="G194" s="1738"/>
      <c r="H194" s="1739" t="s">
        <v>206</v>
      </c>
      <c r="I194" s="1741" t="s">
        <v>207</v>
      </c>
      <c r="J194" s="1742"/>
      <c r="K194" s="1742"/>
      <c r="L194" s="1743"/>
    </row>
    <row r="195" spans="2:12" ht="12.75" customHeight="1">
      <c r="B195" s="1733"/>
      <c r="C195" s="1735"/>
      <c r="D195" s="1735"/>
      <c r="E195" s="1744" t="s">
        <v>208</v>
      </c>
      <c r="F195" s="1734" t="s">
        <v>209</v>
      </c>
      <c r="G195" s="1734" t="s">
        <v>210</v>
      </c>
      <c r="H195" s="1740"/>
      <c r="I195" s="1744" t="s">
        <v>211</v>
      </c>
      <c r="J195" s="1744" t="s">
        <v>20</v>
      </c>
      <c r="K195" s="1734" t="s">
        <v>212</v>
      </c>
      <c r="L195" s="1749" t="s">
        <v>213</v>
      </c>
    </row>
    <row r="196" spans="2:12" ht="12.75" customHeight="1">
      <c r="B196" s="1733"/>
      <c r="C196" s="1735"/>
      <c r="D196" s="1735"/>
      <c r="E196" s="1745"/>
      <c r="F196" s="1735"/>
      <c r="G196" s="1735"/>
      <c r="H196" s="1740"/>
      <c r="I196" s="1747"/>
      <c r="J196" s="1747"/>
      <c r="K196" s="1748"/>
      <c r="L196" s="1750"/>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751" t="s">
        <v>240</v>
      </c>
      <c r="D199" s="1751"/>
      <c r="E199" s="1751"/>
      <c r="F199" s="1751"/>
      <c r="G199" s="1751"/>
      <c r="H199" s="1751"/>
      <c r="I199" s="1751"/>
      <c r="J199" s="1751"/>
      <c r="K199" s="1751"/>
      <c r="L199" s="1752"/>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755" t="s">
        <v>203</v>
      </c>
      <c r="C234" s="1734" t="s">
        <v>18</v>
      </c>
      <c r="D234" s="1734" t="s">
        <v>204</v>
      </c>
      <c r="E234" s="1736" t="s">
        <v>205</v>
      </c>
      <c r="F234" s="1737"/>
      <c r="G234" s="1738"/>
      <c r="H234" s="1739" t="s">
        <v>206</v>
      </c>
      <c r="I234" s="1736" t="s">
        <v>207</v>
      </c>
      <c r="J234" s="1737"/>
      <c r="K234" s="1737"/>
      <c r="L234" s="1737"/>
    </row>
    <row r="235" spans="2:12">
      <c r="B235" s="1756"/>
      <c r="C235" s="1735"/>
      <c r="D235" s="1735"/>
      <c r="E235" s="1744" t="s">
        <v>208</v>
      </c>
      <c r="F235" s="1734" t="s">
        <v>209</v>
      </c>
      <c r="G235" s="1734" t="s">
        <v>210</v>
      </c>
      <c r="H235" s="1740"/>
      <c r="I235" s="1744" t="s">
        <v>211</v>
      </c>
      <c r="J235" s="1744" t="s">
        <v>20</v>
      </c>
      <c r="K235" s="1734" t="s">
        <v>212</v>
      </c>
      <c r="L235" s="1741" t="s">
        <v>213</v>
      </c>
    </row>
    <row r="236" spans="2:12">
      <c r="B236" s="1756"/>
      <c r="C236" s="1735"/>
      <c r="D236" s="1735"/>
      <c r="E236" s="1745"/>
      <c r="F236" s="1735"/>
      <c r="G236" s="1735"/>
      <c r="H236" s="1740"/>
      <c r="I236" s="1745"/>
      <c r="J236" s="1745"/>
      <c r="K236" s="1735"/>
      <c r="L236" s="1753"/>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754" t="s">
        <v>214</v>
      </c>
      <c r="D239" s="1754"/>
      <c r="E239" s="1754"/>
      <c r="F239" s="1754"/>
      <c r="G239" s="1754"/>
      <c r="H239" s="1754"/>
      <c r="I239" s="1754"/>
      <c r="J239" s="1754"/>
      <c r="K239" s="1754"/>
      <c r="L239" s="1754"/>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751" t="s">
        <v>239</v>
      </c>
      <c r="D256" s="1751"/>
      <c r="E256" s="1751"/>
      <c r="F256" s="1751"/>
      <c r="G256" s="1751"/>
      <c r="H256" s="1751"/>
      <c r="I256" s="1751"/>
      <c r="J256" s="1751"/>
      <c r="K256" s="1751"/>
      <c r="L256" s="1751"/>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757" t="s">
        <v>203</v>
      </c>
      <c r="C273" s="1734" t="s">
        <v>18</v>
      </c>
      <c r="D273" s="1734" t="s">
        <v>204</v>
      </c>
      <c r="E273" s="1736" t="s">
        <v>205</v>
      </c>
      <c r="F273" s="1737"/>
      <c r="G273" s="1738"/>
      <c r="H273" s="1739" t="s">
        <v>206</v>
      </c>
      <c r="I273" s="1741" t="s">
        <v>207</v>
      </c>
      <c r="J273" s="1742"/>
      <c r="K273" s="1742"/>
      <c r="L273" s="1742"/>
    </row>
    <row r="274" spans="2:12" ht="11.25" customHeight="1">
      <c r="B274" s="1758"/>
      <c r="C274" s="1735"/>
      <c r="D274" s="1735"/>
      <c r="E274" s="1744" t="s">
        <v>208</v>
      </c>
      <c r="F274" s="1734" t="s">
        <v>209</v>
      </c>
      <c r="G274" s="1734" t="s">
        <v>210</v>
      </c>
      <c r="H274" s="1740"/>
      <c r="I274" s="1744" t="s">
        <v>211</v>
      </c>
      <c r="J274" s="1744" t="s">
        <v>20</v>
      </c>
      <c r="K274" s="1734" t="s">
        <v>212</v>
      </c>
      <c r="L274" s="1741" t="s">
        <v>213</v>
      </c>
    </row>
    <row r="275" spans="2:12" ht="11.25" customHeight="1">
      <c r="B275" s="1758"/>
      <c r="C275" s="1735"/>
      <c r="D275" s="1735"/>
      <c r="E275" s="1745"/>
      <c r="F275" s="1735"/>
      <c r="G275" s="1735"/>
      <c r="H275" s="1740"/>
      <c r="I275" s="1747"/>
      <c r="J275" s="1747"/>
      <c r="K275" s="1748"/>
      <c r="L275" s="1753"/>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751" t="s">
        <v>240</v>
      </c>
      <c r="D278" s="1751"/>
      <c r="E278" s="1751"/>
      <c r="F278" s="1751"/>
      <c r="G278" s="1751"/>
      <c r="H278" s="1751"/>
      <c r="I278" s="1751"/>
      <c r="J278" s="1751"/>
      <c r="K278" s="1751"/>
      <c r="L278" s="1751"/>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744" t="s">
        <v>203</v>
      </c>
      <c r="C313" s="1734" t="s">
        <v>18</v>
      </c>
      <c r="D313" s="1734" t="s">
        <v>204</v>
      </c>
      <c r="E313" s="1736" t="s">
        <v>205</v>
      </c>
      <c r="F313" s="1737"/>
      <c r="G313" s="1738"/>
      <c r="H313" s="1734" t="s">
        <v>206</v>
      </c>
      <c r="I313" s="1736" t="s">
        <v>207</v>
      </c>
      <c r="J313" s="1737"/>
      <c r="K313" s="1737"/>
      <c r="L313" s="1738"/>
    </row>
    <row r="314" spans="2:12" ht="11.25" customHeight="1">
      <c r="B314" s="1745"/>
      <c r="C314" s="1735"/>
      <c r="D314" s="1735"/>
      <c r="E314" s="1761" t="s">
        <v>244</v>
      </c>
      <c r="F314" s="1764" t="s">
        <v>245</v>
      </c>
      <c r="G314" s="1764" t="s">
        <v>246</v>
      </c>
      <c r="H314" s="1735"/>
      <c r="I314" s="1744" t="s">
        <v>211</v>
      </c>
      <c r="J314" s="1744" t="s">
        <v>20</v>
      </c>
      <c r="K314" s="1734" t="s">
        <v>212</v>
      </c>
      <c r="L314" s="1744" t="s">
        <v>213</v>
      </c>
    </row>
    <row r="315" spans="2:12" ht="11.25" customHeight="1">
      <c r="B315" s="1747"/>
      <c r="C315" s="1748"/>
      <c r="D315" s="1748"/>
      <c r="E315" s="1763"/>
      <c r="F315" s="1765"/>
      <c r="G315" s="1765"/>
      <c r="H315" s="1748"/>
      <c r="I315" s="1747"/>
      <c r="J315" s="1747"/>
      <c r="K315" s="1748"/>
      <c r="L315" s="1747"/>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754" t="s">
        <v>214</v>
      </c>
      <c r="D318" s="1754"/>
      <c r="E318" s="1754"/>
      <c r="F318" s="1754"/>
      <c r="G318" s="1754"/>
      <c r="H318" s="1754"/>
      <c r="I318" s="1754"/>
      <c r="J318" s="1754"/>
      <c r="K318" s="1754"/>
      <c r="L318" s="1767"/>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751" t="s">
        <v>239</v>
      </c>
      <c r="D335" s="1751"/>
      <c r="E335" s="1751"/>
      <c r="F335" s="1751"/>
      <c r="G335" s="1751"/>
      <c r="H335" s="1751"/>
      <c r="I335" s="1751"/>
      <c r="J335" s="1751"/>
      <c r="K335" s="1751"/>
      <c r="L335" s="1768"/>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759" t="s">
        <v>203</v>
      </c>
      <c r="C352" s="1734" t="s">
        <v>18</v>
      </c>
      <c r="D352" s="1734" t="s">
        <v>204</v>
      </c>
      <c r="E352" s="1736" t="s">
        <v>205</v>
      </c>
      <c r="F352" s="1737"/>
      <c r="G352" s="1738"/>
      <c r="H352" s="1739" t="s">
        <v>206</v>
      </c>
      <c r="I352" s="1741" t="s">
        <v>207</v>
      </c>
      <c r="J352" s="1742"/>
      <c r="K352" s="1742"/>
      <c r="L352" s="1755"/>
    </row>
    <row r="353" spans="2:12" ht="11.25" customHeight="1">
      <c r="B353" s="1760"/>
      <c r="C353" s="1735"/>
      <c r="D353" s="1735"/>
      <c r="E353" s="1761" t="s">
        <v>244</v>
      </c>
      <c r="F353" s="1764" t="s">
        <v>245</v>
      </c>
      <c r="G353" s="1764" t="s">
        <v>246</v>
      </c>
      <c r="H353" s="1740"/>
      <c r="I353" s="1744" t="s">
        <v>211</v>
      </c>
      <c r="J353" s="1744" t="s">
        <v>20</v>
      </c>
      <c r="K353" s="1734" t="s">
        <v>212</v>
      </c>
      <c r="L353" s="1744" t="s">
        <v>213</v>
      </c>
    </row>
    <row r="354" spans="2:12" ht="11.25" customHeight="1">
      <c r="B354" s="1760"/>
      <c r="C354" s="1735"/>
      <c r="D354" s="1735"/>
      <c r="E354" s="1762"/>
      <c r="F354" s="1766"/>
      <c r="G354" s="1766"/>
      <c r="H354" s="1740"/>
      <c r="I354" s="1747"/>
      <c r="J354" s="1747"/>
      <c r="K354" s="1748"/>
      <c r="L354" s="1747"/>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751" t="s">
        <v>240</v>
      </c>
      <c r="D357" s="1751"/>
      <c r="E357" s="1751"/>
      <c r="F357" s="1751"/>
      <c r="G357" s="1751"/>
      <c r="H357" s="1751"/>
      <c r="I357" s="1751"/>
      <c r="J357" s="1751"/>
      <c r="K357" s="1751"/>
      <c r="L357" s="1768"/>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699" t="s">
        <v>203</v>
      </c>
      <c r="C393" s="1689" t="s">
        <v>18</v>
      </c>
      <c r="D393" s="1689" t="s">
        <v>204</v>
      </c>
      <c r="E393" s="1691" t="s">
        <v>205</v>
      </c>
      <c r="F393" s="1692"/>
      <c r="G393" s="1693"/>
      <c r="H393" s="1694" t="s">
        <v>206</v>
      </c>
      <c r="I393" s="1691" t="s">
        <v>207</v>
      </c>
      <c r="J393" s="1692"/>
      <c r="K393" s="1692"/>
      <c r="L393" s="1693"/>
    </row>
    <row r="394" spans="2:12" ht="11.25" customHeight="1">
      <c r="B394" s="1700"/>
      <c r="C394" s="1690"/>
      <c r="D394" s="1690"/>
      <c r="E394" s="1770" t="s">
        <v>244</v>
      </c>
      <c r="F394" s="1772" t="s">
        <v>245</v>
      </c>
      <c r="G394" s="1772" t="s">
        <v>246</v>
      </c>
      <c r="H394" s="1695"/>
      <c r="I394" s="1699" t="s">
        <v>211</v>
      </c>
      <c r="J394" s="1699" t="s">
        <v>20</v>
      </c>
      <c r="K394" s="1689" t="s">
        <v>212</v>
      </c>
      <c r="L394" s="1699" t="s">
        <v>213</v>
      </c>
    </row>
    <row r="395" spans="2:12" ht="11.25" customHeight="1">
      <c r="B395" s="1700"/>
      <c r="C395" s="1690"/>
      <c r="D395" s="1690"/>
      <c r="E395" s="1771"/>
      <c r="F395" s="1773"/>
      <c r="G395" s="1773"/>
      <c r="H395" s="1695"/>
      <c r="I395" s="1700"/>
      <c r="J395" s="1700"/>
      <c r="K395" s="1690"/>
      <c r="L395" s="1701"/>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85" t="s">
        <v>214</v>
      </c>
      <c r="D398" s="1685"/>
      <c r="E398" s="1685"/>
      <c r="F398" s="1685"/>
      <c r="G398" s="1685"/>
      <c r="H398" s="1685"/>
      <c r="I398" s="1685"/>
      <c r="J398" s="1685"/>
      <c r="K398" s="1685"/>
      <c r="L398" s="1769"/>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83" t="s">
        <v>239</v>
      </c>
      <c r="D415" s="1683"/>
      <c r="E415" s="1683"/>
      <c r="F415" s="1683"/>
      <c r="G415" s="1683"/>
      <c r="H415" s="1683"/>
      <c r="I415" s="1683"/>
      <c r="J415" s="1683"/>
      <c r="K415" s="1683"/>
      <c r="L415" s="1774"/>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775" t="s">
        <v>203</v>
      </c>
      <c r="C432" s="1689" t="s">
        <v>18</v>
      </c>
      <c r="D432" s="1689" t="s">
        <v>204</v>
      </c>
      <c r="E432" s="1691" t="s">
        <v>205</v>
      </c>
      <c r="F432" s="1692"/>
      <c r="G432" s="1693"/>
      <c r="H432" s="1694" t="s">
        <v>206</v>
      </c>
      <c r="I432" s="1696" t="s">
        <v>207</v>
      </c>
      <c r="J432" s="1697"/>
      <c r="K432" s="1697"/>
      <c r="L432" s="1777"/>
    </row>
    <row r="433" spans="2:12" ht="11.25" customHeight="1">
      <c r="B433" s="1776"/>
      <c r="C433" s="1690"/>
      <c r="D433" s="1690"/>
      <c r="E433" s="1770" t="s">
        <v>244</v>
      </c>
      <c r="F433" s="1772" t="s">
        <v>245</v>
      </c>
      <c r="G433" s="1772" t="s">
        <v>246</v>
      </c>
      <c r="H433" s="1695"/>
      <c r="I433" s="1699" t="s">
        <v>211</v>
      </c>
      <c r="J433" s="1699" t="s">
        <v>20</v>
      </c>
      <c r="K433" s="1689" t="s">
        <v>212</v>
      </c>
      <c r="L433" s="1699" t="s">
        <v>213</v>
      </c>
    </row>
    <row r="434" spans="2:12" ht="11.25" customHeight="1">
      <c r="B434" s="1776"/>
      <c r="C434" s="1690"/>
      <c r="D434" s="1690"/>
      <c r="E434" s="1771"/>
      <c r="F434" s="1773"/>
      <c r="G434" s="1773"/>
      <c r="H434" s="1695"/>
      <c r="I434" s="1701"/>
      <c r="J434" s="1701"/>
      <c r="K434" s="1778"/>
      <c r="L434" s="1701"/>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83" t="s">
        <v>240</v>
      </c>
      <c r="D437" s="1683"/>
      <c r="E437" s="1683"/>
      <c r="F437" s="1683"/>
      <c r="G437" s="1683"/>
      <c r="H437" s="1683"/>
      <c r="I437" s="1683"/>
      <c r="J437" s="1683"/>
      <c r="K437" s="1683"/>
      <c r="L437" s="1774"/>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699" t="s">
        <v>203</v>
      </c>
      <c r="C475" s="1689" t="s">
        <v>18</v>
      </c>
      <c r="D475" s="1689" t="s">
        <v>204</v>
      </c>
      <c r="E475" s="1691" t="s">
        <v>205</v>
      </c>
      <c r="F475" s="1692"/>
      <c r="G475" s="1693"/>
      <c r="H475" s="1694" t="s">
        <v>206</v>
      </c>
      <c r="I475" s="1691" t="s">
        <v>207</v>
      </c>
      <c r="J475" s="1692"/>
      <c r="K475" s="1692"/>
      <c r="L475" s="1693"/>
    </row>
    <row r="476" spans="2:12" ht="11.25" customHeight="1">
      <c r="B476" s="1700"/>
      <c r="C476" s="1690"/>
      <c r="D476" s="1690"/>
      <c r="E476" s="1770" t="s">
        <v>244</v>
      </c>
      <c r="F476" s="1772" t="s">
        <v>245</v>
      </c>
      <c r="G476" s="1772" t="s">
        <v>246</v>
      </c>
      <c r="H476" s="1695"/>
      <c r="I476" s="1699" t="s">
        <v>211</v>
      </c>
      <c r="J476" s="1699" t="s">
        <v>20</v>
      </c>
      <c r="K476" s="1689" t="s">
        <v>212</v>
      </c>
      <c r="L476" s="1699" t="s">
        <v>213</v>
      </c>
    </row>
    <row r="477" spans="2:12" ht="11.25" customHeight="1">
      <c r="B477" s="1700"/>
      <c r="C477" s="1690"/>
      <c r="D477" s="1690"/>
      <c r="E477" s="1771"/>
      <c r="F477" s="1773"/>
      <c r="G477" s="1773"/>
      <c r="H477" s="1695"/>
      <c r="I477" s="1700"/>
      <c r="J477" s="1700"/>
      <c r="K477" s="1690"/>
      <c r="L477" s="1701"/>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85" t="s">
        <v>214</v>
      </c>
      <c r="D480" s="1685"/>
      <c r="E480" s="1685"/>
      <c r="F480" s="1685"/>
      <c r="G480" s="1685"/>
      <c r="H480" s="1685"/>
      <c r="I480" s="1685"/>
      <c r="J480" s="1685"/>
      <c r="K480" s="1685"/>
      <c r="L480" s="1769"/>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83" t="s">
        <v>239</v>
      </c>
      <c r="D497" s="1683"/>
      <c r="E497" s="1683"/>
      <c r="F497" s="1683"/>
      <c r="G497" s="1683"/>
      <c r="H497" s="1683"/>
      <c r="I497" s="1683"/>
      <c r="J497" s="1683"/>
      <c r="K497" s="1683"/>
      <c r="L497" s="1774"/>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775" t="s">
        <v>203</v>
      </c>
      <c r="C514" s="1689" t="s">
        <v>18</v>
      </c>
      <c r="D514" s="1689" t="s">
        <v>204</v>
      </c>
      <c r="E514" s="1691" t="s">
        <v>205</v>
      </c>
      <c r="F514" s="1692"/>
      <c r="G514" s="1693"/>
      <c r="H514" s="1694" t="s">
        <v>206</v>
      </c>
      <c r="I514" s="1696" t="s">
        <v>207</v>
      </c>
      <c r="J514" s="1697"/>
      <c r="K514" s="1697"/>
      <c r="L514" s="1777"/>
    </row>
    <row r="515" spans="2:12" ht="11.25" customHeight="1">
      <c r="B515" s="1776"/>
      <c r="C515" s="1690"/>
      <c r="D515" s="1690"/>
      <c r="E515" s="1770" t="s">
        <v>244</v>
      </c>
      <c r="F515" s="1772" t="s">
        <v>245</v>
      </c>
      <c r="G515" s="1772" t="s">
        <v>246</v>
      </c>
      <c r="H515" s="1695"/>
      <c r="I515" s="1699" t="s">
        <v>211</v>
      </c>
      <c r="J515" s="1699" t="s">
        <v>20</v>
      </c>
      <c r="K515" s="1689" t="s">
        <v>212</v>
      </c>
      <c r="L515" s="1699" t="s">
        <v>213</v>
      </c>
    </row>
    <row r="516" spans="2:12" ht="11.25" customHeight="1">
      <c r="B516" s="1776"/>
      <c r="C516" s="1690"/>
      <c r="D516" s="1690"/>
      <c r="E516" s="1771"/>
      <c r="F516" s="1773"/>
      <c r="G516" s="1773"/>
      <c r="H516" s="1695"/>
      <c r="I516" s="1701"/>
      <c r="J516" s="1701"/>
      <c r="K516" s="1778"/>
      <c r="L516" s="1701"/>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83" t="s">
        <v>240</v>
      </c>
      <c r="D519" s="1683"/>
      <c r="E519" s="1683"/>
      <c r="F519" s="1683"/>
      <c r="G519" s="1683"/>
      <c r="H519" s="1683"/>
      <c r="I519" s="1683"/>
      <c r="J519" s="1683"/>
      <c r="K519" s="1683"/>
      <c r="L519" s="1774"/>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777" t="s">
        <v>203</v>
      </c>
      <c r="C558" s="1689" t="s">
        <v>18</v>
      </c>
      <c r="D558" s="1689" t="s">
        <v>204</v>
      </c>
      <c r="E558" s="1691" t="s">
        <v>205</v>
      </c>
      <c r="F558" s="1692"/>
      <c r="G558" s="1693"/>
      <c r="H558" s="1694" t="s">
        <v>206</v>
      </c>
      <c r="I558" s="1691" t="s">
        <v>207</v>
      </c>
      <c r="J558" s="1692"/>
      <c r="K558" s="1692"/>
      <c r="L558"/>
    </row>
    <row r="559" spans="2:12" ht="12.75" customHeight="1">
      <c r="B559" s="1781"/>
      <c r="C559" s="1690"/>
      <c r="D559" s="1690"/>
      <c r="E559" s="1699" t="s">
        <v>244</v>
      </c>
      <c r="F559" s="1689" t="s">
        <v>245</v>
      </c>
      <c r="G559" s="1689" t="s">
        <v>246</v>
      </c>
      <c r="H559" s="1695"/>
      <c r="I559" s="1699" t="s">
        <v>211</v>
      </c>
      <c r="J559" s="1699" t="s">
        <v>20</v>
      </c>
      <c r="K559" s="1689" t="s">
        <v>283</v>
      </c>
      <c r="L559"/>
    </row>
    <row r="560" spans="2:12" ht="12.75">
      <c r="B560" s="1781"/>
      <c r="C560" s="1690"/>
      <c r="D560" s="1690"/>
      <c r="E560" s="1700"/>
      <c r="F560" s="1690"/>
      <c r="G560" s="1690"/>
      <c r="H560" s="1695"/>
      <c r="I560" s="1700"/>
      <c r="J560" s="1700"/>
      <c r="K560" s="1690"/>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85" t="s">
        <v>214</v>
      </c>
      <c r="D563" s="1685"/>
      <c r="E563" s="1685"/>
      <c r="F563" s="1685"/>
      <c r="G563" s="1685"/>
      <c r="H563" s="1685"/>
      <c r="I563" s="1685"/>
      <c r="J563" s="1685"/>
      <c r="K563" s="1685"/>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83" t="s">
        <v>239</v>
      </c>
      <c r="D580" s="1683"/>
      <c r="E580" s="1683"/>
      <c r="F580" s="1683"/>
      <c r="G580" s="1683"/>
      <c r="H580" s="1683"/>
      <c r="I580" s="1683"/>
      <c r="J580" s="1683"/>
      <c r="K580" s="1683"/>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779" t="s">
        <v>203</v>
      </c>
      <c r="C597" s="1689" t="s">
        <v>18</v>
      </c>
      <c r="D597" s="1689" t="s">
        <v>204</v>
      </c>
      <c r="E597" s="1691" t="s">
        <v>205</v>
      </c>
      <c r="F597" s="1692"/>
      <c r="G597" s="1693"/>
      <c r="H597" s="1694" t="s">
        <v>206</v>
      </c>
      <c r="I597" s="1696" t="s">
        <v>207</v>
      </c>
      <c r="J597" s="1697"/>
      <c r="K597" s="1697"/>
      <c r="L597"/>
    </row>
    <row r="598" spans="2:12" ht="12.75" customHeight="1">
      <c r="B598" s="1780"/>
      <c r="C598" s="1690"/>
      <c r="D598" s="1690"/>
      <c r="E598" s="1699" t="s">
        <v>244</v>
      </c>
      <c r="F598" s="1689" t="s">
        <v>245</v>
      </c>
      <c r="G598" s="1689" t="s">
        <v>246</v>
      </c>
      <c r="H598" s="1695"/>
      <c r="I598" s="1699" t="s">
        <v>211</v>
      </c>
      <c r="J598" s="1699" t="s">
        <v>20</v>
      </c>
      <c r="K598" s="1689" t="s">
        <v>212</v>
      </c>
      <c r="L598"/>
    </row>
    <row r="599" spans="2:12" ht="12.75" customHeight="1">
      <c r="B599" s="1780"/>
      <c r="C599" s="1690"/>
      <c r="D599" s="1690"/>
      <c r="E599" s="1700"/>
      <c r="F599" s="1690"/>
      <c r="G599" s="1690"/>
      <c r="H599" s="1695"/>
      <c r="I599" s="1701"/>
      <c r="J599" s="1701"/>
      <c r="K599" s="1778"/>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83" t="s">
        <v>240</v>
      </c>
      <c r="D602" s="1683"/>
      <c r="E602" s="1683"/>
      <c r="F602" s="1683"/>
      <c r="G602" s="1683"/>
      <c r="H602" s="1683"/>
      <c r="I602" s="1683"/>
      <c r="J602" s="1683"/>
      <c r="K602" s="1683"/>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704" t="s">
        <v>369</v>
      </c>
      <c r="C636" s="1704"/>
      <c r="D636" s="1704"/>
      <c r="E636" s="1704"/>
      <c r="F636" s="1704"/>
      <c r="G636" s="1704"/>
      <c r="H636" s="1704"/>
      <c r="I636" s="1704"/>
      <c r="J636" s="1704"/>
      <c r="K636" s="1704"/>
    </row>
    <row r="637" spans="2:12" ht="18.75" thickBot="1">
      <c r="B637" s="561"/>
      <c r="C637" s="561"/>
      <c r="D637" s="561"/>
      <c r="E637" s="561"/>
      <c r="F637" s="562" t="s">
        <v>202</v>
      </c>
      <c r="G637" s="561"/>
      <c r="H637" s="561"/>
      <c r="I637" s="561"/>
      <c r="J637" s="561"/>
      <c r="K637" s="561"/>
    </row>
    <row r="638" spans="2:12" ht="12.75" customHeight="1">
      <c r="B638" s="1705" t="s">
        <v>203</v>
      </c>
      <c r="C638" s="1708" t="s">
        <v>18</v>
      </c>
      <c r="D638" s="1708" t="s">
        <v>204</v>
      </c>
      <c r="E638" s="1782" t="s">
        <v>205</v>
      </c>
      <c r="F638" s="1783"/>
      <c r="G638" s="1784"/>
      <c r="H638" s="1785" t="s">
        <v>206</v>
      </c>
      <c r="I638" s="1782" t="s">
        <v>207</v>
      </c>
      <c r="J638" s="1783"/>
      <c r="K638" s="1786"/>
    </row>
    <row r="639" spans="2:12" ht="11.25" customHeight="1">
      <c r="B639" s="1706"/>
      <c r="C639" s="1690"/>
      <c r="D639" s="1690"/>
      <c r="E639" s="1699" t="s">
        <v>244</v>
      </c>
      <c r="F639" s="1689" t="s">
        <v>245</v>
      </c>
      <c r="G639" s="1689" t="s">
        <v>246</v>
      </c>
      <c r="H639" s="1695"/>
      <c r="I639" s="1699" t="s">
        <v>211</v>
      </c>
      <c r="J639" s="1699" t="s">
        <v>20</v>
      </c>
      <c r="K639" s="1702" t="s">
        <v>283</v>
      </c>
    </row>
    <row r="640" spans="2:12" ht="11.25" customHeight="1">
      <c r="B640" s="1706"/>
      <c r="C640" s="1690"/>
      <c r="D640" s="1690"/>
      <c r="E640" s="1700"/>
      <c r="F640" s="1690"/>
      <c r="G640" s="1690"/>
      <c r="H640" s="1695"/>
      <c r="I640" s="1700"/>
      <c r="J640" s="1700"/>
      <c r="K640" s="1715"/>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85" t="s">
        <v>214</v>
      </c>
      <c r="D643" s="1685"/>
      <c r="E643" s="1685"/>
      <c r="F643" s="1685"/>
      <c r="G643" s="1685"/>
      <c r="H643" s="1685"/>
      <c r="I643" s="1685"/>
      <c r="J643" s="1685"/>
      <c r="K643" s="1686"/>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83" t="s">
        <v>239</v>
      </c>
      <c r="D660" s="1683"/>
      <c r="E660" s="1683"/>
      <c r="F660" s="1683"/>
      <c r="G660" s="1683"/>
      <c r="H660" s="1683"/>
      <c r="I660" s="1683"/>
      <c r="J660" s="1683"/>
      <c r="K660" s="1684"/>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687" t="s">
        <v>203</v>
      </c>
      <c r="C677" s="1689" t="s">
        <v>18</v>
      </c>
      <c r="D677" s="1689" t="s">
        <v>204</v>
      </c>
      <c r="E677" s="1691" t="s">
        <v>205</v>
      </c>
      <c r="F677" s="1692"/>
      <c r="G677" s="1693"/>
      <c r="H677" s="1694" t="s">
        <v>206</v>
      </c>
      <c r="I677" s="1696" t="s">
        <v>207</v>
      </c>
      <c r="J677" s="1697"/>
      <c r="K677" s="1698"/>
    </row>
    <row r="678" spans="2:14" ht="11.25" customHeight="1">
      <c r="B678" s="1688"/>
      <c r="C678" s="1690"/>
      <c r="D678" s="1690"/>
      <c r="E678" s="1699" t="s">
        <v>244</v>
      </c>
      <c r="F678" s="1689" t="s">
        <v>245</v>
      </c>
      <c r="G678" s="1689" t="s">
        <v>246</v>
      </c>
      <c r="H678" s="1695"/>
      <c r="I678" s="1699" t="s">
        <v>211</v>
      </c>
      <c r="J678" s="1699" t="s">
        <v>20</v>
      </c>
      <c r="K678" s="1702" t="s">
        <v>212</v>
      </c>
    </row>
    <row r="679" spans="2:14" ht="11.25" customHeight="1">
      <c r="B679" s="1688"/>
      <c r="C679" s="1690"/>
      <c r="D679" s="1690"/>
      <c r="E679" s="1700"/>
      <c r="F679" s="1690"/>
      <c r="G679" s="1690"/>
      <c r="H679" s="1695"/>
      <c r="I679" s="1701"/>
      <c r="J679" s="1701"/>
      <c r="K679" s="1703"/>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83" t="s">
        <v>240</v>
      </c>
      <c r="D682" s="1683"/>
      <c r="E682" s="1683"/>
      <c r="F682" s="1683"/>
      <c r="G682" s="1683"/>
      <c r="H682" s="1683"/>
      <c r="I682" s="1683"/>
      <c r="J682" s="1683"/>
      <c r="K682" s="1684"/>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4" t="s">
        <v>418</v>
      </c>
      <c r="C715" s="1704"/>
      <c r="D715" s="1704"/>
      <c r="E715" s="1704"/>
      <c r="F715" s="1704"/>
      <c r="G715" s="1704"/>
      <c r="H715" s="1704"/>
      <c r="I715" s="1704"/>
      <c r="J715" s="1704"/>
      <c r="K715" s="1704"/>
      <c r="L715"/>
    </row>
    <row r="716" spans="2:12" ht="18.75" thickBot="1">
      <c r="B716" s="722"/>
      <c r="C716" s="722"/>
      <c r="D716" s="722"/>
      <c r="E716" s="722"/>
      <c r="F716" s="562" t="s">
        <v>202</v>
      </c>
      <c r="G716" s="722"/>
      <c r="H716" s="722"/>
      <c r="I716" s="722"/>
      <c r="J716" s="722"/>
      <c r="K716" s="722"/>
    </row>
    <row r="717" spans="2:12" ht="12.75" customHeight="1">
      <c r="B717" s="1705" t="s">
        <v>203</v>
      </c>
      <c r="C717" s="1708" t="s">
        <v>18</v>
      </c>
      <c r="D717" s="1708" t="s">
        <v>204</v>
      </c>
      <c r="E717" s="1710" t="s">
        <v>205</v>
      </c>
      <c r="F717" s="1711"/>
      <c r="G717" s="1712"/>
      <c r="H717" s="1708" t="s">
        <v>206</v>
      </c>
      <c r="I717" s="1710" t="s">
        <v>207</v>
      </c>
      <c r="J717" s="1711"/>
      <c r="K717" s="1713"/>
    </row>
    <row r="718" spans="2:12" ht="11.25" customHeight="1">
      <c r="B718" s="1706"/>
      <c r="C718" s="1690"/>
      <c r="D718" s="1690"/>
      <c r="E718" s="1700" t="s">
        <v>244</v>
      </c>
      <c r="F718" s="1690" t="s">
        <v>245</v>
      </c>
      <c r="G718" s="1690" t="s">
        <v>246</v>
      </c>
      <c r="H718" s="1690"/>
      <c r="I718" s="1700" t="s">
        <v>211</v>
      </c>
      <c r="J718" s="1700" t="s">
        <v>20</v>
      </c>
      <c r="K718" s="1715" t="s">
        <v>283</v>
      </c>
    </row>
    <row r="719" spans="2:12" ht="17.25" customHeight="1">
      <c r="B719" s="1706"/>
      <c r="C719" s="1690"/>
      <c r="D719" s="1690"/>
      <c r="E719" s="1700"/>
      <c r="F719" s="1690"/>
      <c r="G719" s="1690"/>
      <c r="H719" s="1690"/>
      <c r="I719" s="1700"/>
      <c r="J719" s="1700"/>
      <c r="K719" s="1715"/>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685" t="s">
        <v>214</v>
      </c>
      <c r="D722" s="1685"/>
      <c r="E722" s="1685"/>
      <c r="F722" s="1685"/>
      <c r="G722" s="1685"/>
      <c r="H722" s="1685"/>
      <c r="I722" s="1685"/>
      <c r="J722" s="1685"/>
      <c r="K722" s="1686"/>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83" t="s">
        <v>239</v>
      </c>
      <c r="D739" s="1683"/>
      <c r="E739" s="1683"/>
      <c r="F739" s="1683"/>
      <c r="G739" s="1683"/>
      <c r="H739" s="1683"/>
      <c r="I739" s="1683"/>
      <c r="J739" s="1683"/>
      <c r="K739" s="1684"/>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87" t="s">
        <v>203</v>
      </c>
      <c r="C756" s="1689" t="s">
        <v>18</v>
      </c>
      <c r="D756" s="1689" t="s">
        <v>204</v>
      </c>
      <c r="E756" s="1691" t="s">
        <v>205</v>
      </c>
      <c r="F756" s="1692"/>
      <c r="G756" s="1693"/>
      <c r="H756" s="1694" t="s">
        <v>206</v>
      </c>
      <c r="I756" s="1696" t="s">
        <v>207</v>
      </c>
      <c r="J756" s="1697"/>
      <c r="K756" s="1698"/>
    </row>
    <row r="757" spans="2:11" ht="11.25" customHeight="1">
      <c r="B757" s="1688"/>
      <c r="C757" s="1690"/>
      <c r="D757" s="1690"/>
      <c r="E757" s="1699" t="s">
        <v>244</v>
      </c>
      <c r="F757" s="1689" t="s">
        <v>245</v>
      </c>
      <c r="G757" s="1689" t="s">
        <v>246</v>
      </c>
      <c r="H757" s="1695"/>
      <c r="I757" s="1699" t="s">
        <v>211</v>
      </c>
      <c r="J757" s="1699" t="s">
        <v>20</v>
      </c>
      <c r="K757" s="1702" t="s">
        <v>212</v>
      </c>
    </row>
    <row r="758" spans="2:11" ht="11.25" customHeight="1">
      <c r="B758" s="1688"/>
      <c r="C758" s="1690"/>
      <c r="D758" s="1690"/>
      <c r="E758" s="1700"/>
      <c r="F758" s="1690"/>
      <c r="G758" s="1690"/>
      <c r="H758" s="1695"/>
      <c r="I758" s="1701"/>
      <c r="J758" s="1701"/>
      <c r="K758" s="1703"/>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83" t="s">
        <v>240</v>
      </c>
      <c r="D761" s="1683"/>
      <c r="E761" s="1683"/>
      <c r="F761" s="1683"/>
      <c r="G761" s="1683"/>
      <c r="H761" s="1683"/>
      <c r="I761" s="1683"/>
      <c r="J761" s="1683"/>
      <c r="K761" s="1684"/>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704" t="s">
        <v>481</v>
      </c>
      <c r="C795" s="1704"/>
      <c r="D795" s="1704"/>
      <c r="E795" s="1704"/>
      <c r="F795" s="1704"/>
      <c r="G795" s="1704"/>
      <c r="H795" s="1704"/>
      <c r="I795" s="1704"/>
      <c r="J795" s="1704"/>
      <c r="K795" s="1704"/>
    </row>
    <row r="796" spans="2:11" ht="18.75" thickBot="1">
      <c r="B796" s="827"/>
      <c r="C796" s="827"/>
      <c r="D796" s="827"/>
      <c r="E796" s="827"/>
      <c r="F796" s="562" t="s">
        <v>202</v>
      </c>
      <c r="G796" s="827"/>
      <c r="H796" s="827"/>
      <c r="I796" s="827"/>
      <c r="J796" s="827"/>
      <c r="K796" s="827"/>
    </row>
    <row r="797" spans="2:11" ht="12.75">
      <c r="B797" s="1705" t="s">
        <v>203</v>
      </c>
      <c r="C797" s="1708" t="s">
        <v>18</v>
      </c>
      <c r="D797" s="1708" t="s">
        <v>204</v>
      </c>
      <c r="E797" s="1710" t="s">
        <v>205</v>
      </c>
      <c r="F797" s="1711"/>
      <c r="G797" s="1712"/>
      <c r="H797" s="1708" t="s">
        <v>206</v>
      </c>
      <c r="I797" s="1710" t="s">
        <v>207</v>
      </c>
      <c r="J797" s="1711"/>
      <c r="K797" s="1713"/>
    </row>
    <row r="798" spans="2:11">
      <c r="B798" s="1706"/>
      <c r="C798" s="1690"/>
      <c r="D798" s="1690"/>
      <c r="E798" s="1700" t="s">
        <v>244</v>
      </c>
      <c r="F798" s="1690" t="s">
        <v>245</v>
      </c>
      <c r="G798" s="1690" t="s">
        <v>246</v>
      </c>
      <c r="H798" s="1690"/>
      <c r="I798" s="1700" t="s">
        <v>211</v>
      </c>
      <c r="J798" s="1700" t="s">
        <v>20</v>
      </c>
      <c r="K798" s="1715" t="s">
        <v>283</v>
      </c>
    </row>
    <row r="799" spans="2:11" ht="12" thickBot="1">
      <c r="B799" s="1707"/>
      <c r="C799" s="1709"/>
      <c r="D799" s="1709"/>
      <c r="E799" s="1714"/>
      <c r="F799" s="1709"/>
      <c r="G799" s="1709"/>
      <c r="H799" s="1709"/>
      <c r="I799" s="1714"/>
      <c r="J799" s="1714"/>
      <c r="K799" s="1716"/>
    </row>
    <row r="800" spans="2:11" ht="13.5" thickBot="1">
      <c r="B800" s="828">
        <v>0</v>
      </c>
      <c r="C800" s="829">
        <v>1</v>
      </c>
      <c r="D800" s="829">
        <v>2</v>
      </c>
      <c r="E800" s="830">
        <v>3</v>
      </c>
      <c r="F800" s="830">
        <v>4</v>
      </c>
      <c r="G800" s="829">
        <v>5</v>
      </c>
      <c r="H800" s="829">
        <v>6</v>
      </c>
      <c r="I800" s="829">
        <v>7</v>
      </c>
      <c r="J800" s="829">
        <v>8</v>
      </c>
      <c r="K800" s="831">
        <v>9</v>
      </c>
    </row>
    <row r="801" spans="2:11" ht="12.75">
      <c r="B801" s="693"/>
      <c r="C801" s="507"/>
      <c r="D801" s="507"/>
      <c r="E801" s="507"/>
      <c r="F801" s="507"/>
      <c r="G801" s="507"/>
      <c r="H801" s="507"/>
      <c r="I801" s="507"/>
      <c r="J801" s="507"/>
      <c r="K801" s="694"/>
    </row>
    <row r="802" spans="2:11" ht="14.25">
      <c r="B802" s="695"/>
      <c r="C802" s="1685" t="s">
        <v>214</v>
      </c>
      <c r="D802" s="1685"/>
      <c r="E802" s="1685"/>
      <c r="F802" s="1685"/>
      <c r="G802" s="1685"/>
      <c r="H802" s="1685"/>
      <c r="I802" s="1685"/>
      <c r="J802" s="1685"/>
      <c r="K802" s="1686"/>
    </row>
    <row r="803" spans="2:11" ht="12.75">
      <c r="B803" s="693"/>
      <c r="C803" s="507"/>
      <c r="D803" s="507"/>
      <c r="E803" s="507"/>
      <c r="F803" s="507"/>
      <c r="G803" s="507"/>
      <c r="H803" s="507"/>
      <c r="I803" s="507"/>
      <c r="J803" s="507"/>
      <c r="K803" s="694"/>
    </row>
    <row r="804" spans="2:11" ht="12.75">
      <c r="B804" s="723" t="s">
        <v>215</v>
      </c>
      <c r="C804" s="709">
        <f>SUM(D804+H804)</f>
        <v>136548</v>
      </c>
      <c r="D804" s="709">
        <v>3929</v>
      </c>
      <c r="E804" s="709">
        <v>1797</v>
      </c>
      <c r="F804" s="709">
        <v>1634</v>
      </c>
      <c r="G804" s="709">
        <v>498</v>
      </c>
      <c r="H804" s="709">
        <v>132619</v>
      </c>
      <c r="I804" s="709">
        <v>22626</v>
      </c>
      <c r="J804" s="709">
        <v>43264</v>
      </c>
      <c r="K804" s="724">
        <v>66729</v>
      </c>
    </row>
    <row r="805" spans="2:11" ht="12.75">
      <c r="B805" s="723" t="s">
        <v>216</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217</v>
      </c>
      <c r="C806" s="709">
        <f t="shared" si="79"/>
        <v>171713</v>
      </c>
      <c r="D806" s="711">
        <v>3501</v>
      </c>
      <c r="E806" s="711">
        <v>1634</v>
      </c>
      <c r="F806" s="711">
        <v>1235</v>
      </c>
      <c r="G806" s="712">
        <v>632</v>
      </c>
      <c r="H806" s="709">
        <v>168212</v>
      </c>
      <c r="I806" s="711">
        <v>29512</v>
      </c>
      <c r="J806" s="711">
        <v>49145</v>
      </c>
      <c r="K806" s="725">
        <v>89555</v>
      </c>
    </row>
    <row r="807" spans="2:11" ht="12.75">
      <c r="B807" s="723" t="s">
        <v>218</v>
      </c>
      <c r="C807" s="709">
        <f>SUM(D807+H807)</f>
        <v>145602</v>
      </c>
      <c r="D807" s="709">
        <v>3291</v>
      </c>
      <c r="E807" s="710">
        <v>1621</v>
      </c>
      <c r="F807" s="710">
        <v>1390</v>
      </c>
      <c r="G807" s="709">
        <v>280</v>
      </c>
      <c r="H807" s="709">
        <v>142311</v>
      </c>
      <c r="I807" s="709">
        <v>25191</v>
      </c>
      <c r="J807" s="709">
        <v>41794</v>
      </c>
      <c r="K807" s="724">
        <v>75326</v>
      </c>
    </row>
    <row r="808" spans="2:11" ht="12.75">
      <c r="B808" s="723" t="s">
        <v>219</v>
      </c>
      <c r="C808" s="709">
        <f>SUM(D808+H808)</f>
        <v>150373</v>
      </c>
      <c r="D808" s="533">
        <v>2826</v>
      </c>
      <c r="E808" s="714">
        <v>1233</v>
      </c>
      <c r="F808" s="704">
        <v>1118</v>
      </c>
      <c r="G808" s="704">
        <v>475</v>
      </c>
      <c r="H808" s="533">
        <v>147547</v>
      </c>
      <c r="I808" s="714">
        <v>28306</v>
      </c>
      <c r="J808" s="714">
        <v>40535</v>
      </c>
      <c r="K808" s="726">
        <v>78706</v>
      </c>
    </row>
    <row r="809" spans="2:11" ht="12.75">
      <c r="B809" s="723" t="s">
        <v>220</v>
      </c>
      <c r="C809" s="709">
        <f t="shared" si="79"/>
        <v>157880</v>
      </c>
      <c r="D809" s="709">
        <v>3242</v>
      </c>
      <c r="E809" s="710">
        <v>1632</v>
      </c>
      <c r="F809" s="710">
        <v>1361</v>
      </c>
      <c r="G809" s="709">
        <v>249</v>
      </c>
      <c r="H809" s="709">
        <v>154638</v>
      </c>
      <c r="I809" s="709">
        <v>30478</v>
      </c>
      <c r="J809" s="709">
        <v>43813</v>
      </c>
      <c r="K809" s="724">
        <v>80347</v>
      </c>
    </row>
    <row r="810" spans="2:11" ht="12.75">
      <c r="B810" s="723" t="s">
        <v>221</v>
      </c>
      <c r="C810" s="709">
        <f>SUM(D810+H810)</f>
        <v>0</v>
      </c>
      <c r="D810" s="534"/>
      <c r="E810" s="711"/>
      <c r="F810" s="712"/>
      <c r="G810" s="712"/>
      <c r="H810" s="709"/>
      <c r="I810" s="711"/>
      <c r="J810" s="711"/>
      <c r="K810" s="725"/>
    </row>
    <row r="811" spans="2:11" ht="12.75">
      <c r="B811" s="723" t="s">
        <v>222</v>
      </c>
      <c r="C811" s="709">
        <f t="shared" si="79"/>
        <v>0</v>
      </c>
      <c r="D811" s="534"/>
      <c r="E811" s="711"/>
      <c r="F811" s="711"/>
      <c r="G811" s="712"/>
      <c r="H811" s="709"/>
      <c r="I811" s="711"/>
      <c r="J811" s="711"/>
      <c r="K811" s="725"/>
    </row>
    <row r="812" spans="2:11" ht="12.75">
      <c r="B812" s="723" t="s">
        <v>223</v>
      </c>
      <c r="C812" s="709">
        <f t="shared" si="79"/>
        <v>0</v>
      </c>
      <c r="D812" s="709"/>
      <c r="E812" s="710"/>
      <c r="F812" s="710"/>
      <c r="G812" s="709"/>
      <c r="H812" s="709"/>
      <c r="I812" s="709"/>
      <c r="J812" s="709"/>
      <c r="K812" s="724"/>
    </row>
    <row r="813" spans="2:11" ht="12.75">
      <c r="B813" s="723" t="s">
        <v>224</v>
      </c>
      <c r="C813" s="709">
        <f>SUM(D813+H813)</f>
        <v>0</v>
      </c>
      <c r="D813" s="534"/>
      <c r="E813" s="711"/>
      <c r="F813" s="711"/>
      <c r="G813" s="711"/>
      <c r="H813" s="710"/>
      <c r="I813" s="711"/>
      <c r="J813" s="711"/>
      <c r="K813" s="725"/>
    </row>
    <row r="814" spans="2:11" ht="12.75">
      <c r="B814" s="723" t="s">
        <v>225</v>
      </c>
      <c r="C814" s="709">
        <f>SUM(D814+H814)</f>
        <v>0</v>
      </c>
      <c r="D814" s="711"/>
      <c r="E814" s="711"/>
      <c r="F814" s="711"/>
      <c r="G814" s="711"/>
      <c r="H814" s="711"/>
      <c r="I814" s="711"/>
      <c r="J814" s="711"/>
      <c r="K814" s="725"/>
    </row>
    <row r="815" spans="2:11" ht="12.75">
      <c r="B815" s="728" t="s">
        <v>226</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907871</v>
      </c>
      <c r="D817" s="703">
        <f>SUM(D804:D815)</f>
        <v>20419</v>
      </c>
      <c r="E817" s="703">
        <f t="shared" si="80"/>
        <v>9580</v>
      </c>
      <c r="F817" s="703">
        <f t="shared" si="80"/>
        <v>8302</v>
      </c>
      <c r="G817" s="703">
        <f>SUM(G804:G815)</f>
        <v>2537</v>
      </c>
      <c r="H817" s="703">
        <f t="shared" si="80"/>
        <v>887452</v>
      </c>
      <c r="I817" s="703">
        <f t="shared" si="80"/>
        <v>161531</v>
      </c>
      <c r="J817" s="703">
        <f t="shared" si="80"/>
        <v>260758</v>
      </c>
      <c r="K817" s="732">
        <f t="shared" si="80"/>
        <v>465163</v>
      </c>
    </row>
    <row r="818" spans="2:11" ht="12.75">
      <c r="B818" s="695"/>
      <c r="C818" s="696"/>
      <c r="D818" s="696"/>
      <c r="E818" s="696"/>
      <c r="F818" s="696"/>
      <c r="G818" s="696"/>
      <c r="H818" s="696"/>
      <c r="I818" s="696"/>
      <c r="J818" s="696"/>
      <c r="K818" s="733"/>
    </row>
    <row r="819" spans="2:11" ht="12.75">
      <c r="B819" s="695"/>
      <c r="C819" s="1683" t="s">
        <v>239</v>
      </c>
      <c r="D819" s="1683"/>
      <c r="E819" s="1683"/>
      <c r="F819" s="1683"/>
      <c r="G819" s="1683"/>
      <c r="H819" s="1683"/>
      <c r="I819" s="1683"/>
      <c r="J819" s="1683"/>
      <c r="K819" s="1684"/>
    </row>
    <row r="820" spans="2:11" ht="12.75">
      <c r="B820" s="693"/>
      <c r="C820" s="696"/>
      <c r="D820" s="696"/>
      <c r="E820" s="696"/>
      <c r="F820" s="696"/>
      <c r="G820" s="696"/>
      <c r="H820" s="696"/>
      <c r="I820" s="696"/>
      <c r="J820" s="696"/>
      <c r="K820" s="733"/>
    </row>
    <row r="821" spans="2:11" ht="12.75">
      <c r="B821" s="734" t="s">
        <v>215</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216</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217</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218</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219</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220</v>
      </c>
      <c r="C826" s="709">
        <f t="shared" si="81"/>
        <v>47759774</v>
      </c>
      <c r="D826" s="709">
        <v>179412</v>
      </c>
      <c r="E826" s="710">
        <v>55060</v>
      </c>
      <c r="F826" s="710">
        <v>84608</v>
      </c>
      <c r="G826" s="709">
        <v>39744</v>
      </c>
      <c r="H826" s="709">
        <v>47580362</v>
      </c>
      <c r="I826" s="709">
        <v>8498078</v>
      </c>
      <c r="J826" s="709">
        <v>12333698</v>
      </c>
      <c r="K826" s="724">
        <v>26748586</v>
      </c>
    </row>
    <row r="827" spans="2:11" ht="12.75">
      <c r="B827" s="734" t="s">
        <v>221</v>
      </c>
      <c r="C827" s="709">
        <f t="shared" si="81"/>
        <v>0</v>
      </c>
      <c r="D827" s="711"/>
      <c r="E827" s="711"/>
      <c r="F827" s="711"/>
      <c r="G827" s="712"/>
      <c r="H827" s="709"/>
      <c r="I827" s="711"/>
      <c r="J827" s="711"/>
      <c r="K827" s="725"/>
    </row>
    <row r="828" spans="2:11" ht="12.75">
      <c r="B828" s="734" t="s">
        <v>222</v>
      </c>
      <c r="C828" s="709">
        <f t="shared" si="81"/>
        <v>0</v>
      </c>
      <c r="D828" s="711"/>
      <c r="E828" s="711"/>
      <c r="F828" s="711"/>
      <c r="G828" s="712"/>
      <c r="H828" s="709"/>
      <c r="I828" s="711"/>
      <c r="J828" s="711"/>
      <c r="K828" s="725"/>
    </row>
    <row r="829" spans="2:11" ht="12.75">
      <c r="B829" s="734" t="s">
        <v>223</v>
      </c>
      <c r="C829" s="709">
        <f t="shared" si="81"/>
        <v>0</v>
      </c>
      <c r="D829" s="711"/>
      <c r="E829" s="711"/>
      <c r="F829" s="711"/>
      <c r="G829" s="712"/>
      <c r="H829" s="709"/>
      <c r="I829" s="711"/>
      <c r="J829" s="711"/>
      <c r="K829" s="725"/>
    </row>
    <row r="830" spans="2:11" ht="12.75">
      <c r="B830" s="734" t="s">
        <v>224</v>
      </c>
      <c r="C830" s="709">
        <f>SUM(D830+H830)</f>
        <v>0</v>
      </c>
      <c r="D830" s="711"/>
      <c r="E830" s="711"/>
      <c r="F830" s="711"/>
      <c r="G830" s="711"/>
      <c r="H830" s="710"/>
      <c r="I830" s="711"/>
      <c r="J830" s="711"/>
      <c r="K830" s="725"/>
    </row>
    <row r="831" spans="2:11" ht="12.75">
      <c r="B831" s="734" t="s">
        <v>225</v>
      </c>
      <c r="C831" s="709">
        <f>SUM(D831+H831)</f>
        <v>0</v>
      </c>
      <c r="D831" s="711"/>
      <c r="E831" s="711"/>
      <c r="F831" s="711"/>
      <c r="G831" s="711"/>
      <c r="H831" s="710"/>
      <c r="I831" s="711"/>
      <c r="J831" s="711"/>
      <c r="K831" s="725"/>
    </row>
    <row r="832" spans="2:11" ht="12.75">
      <c r="B832" s="734" t="s">
        <v>226</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276384515</v>
      </c>
      <c r="D834" s="703">
        <f t="shared" si="82"/>
        <v>1183003</v>
      </c>
      <c r="E834" s="703">
        <f t="shared" si="82"/>
        <v>323740</v>
      </c>
      <c r="F834" s="703">
        <f t="shared" si="82"/>
        <v>489908</v>
      </c>
      <c r="G834" s="703">
        <f t="shared" si="82"/>
        <v>369355</v>
      </c>
      <c r="H834" s="703">
        <f t="shared" si="82"/>
        <v>275201512</v>
      </c>
      <c r="I834" s="703">
        <f t="shared" si="82"/>
        <v>44828410</v>
      </c>
      <c r="J834" s="703">
        <f t="shared" si="82"/>
        <v>74593761</v>
      </c>
      <c r="K834" s="732">
        <f t="shared" si="82"/>
        <v>155779341</v>
      </c>
    </row>
    <row r="835" spans="2:11" ht="12.75">
      <c r="B835" s="735"/>
      <c r="C835" s="697"/>
      <c r="D835" s="697"/>
      <c r="E835" s="697"/>
      <c r="F835" s="697"/>
      <c r="G835" s="697"/>
      <c r="H835" s="697"/>
      <c r="I835" s="697"/>
      <c r="J835" s="697"/>
      <c r="K835" s="736"/>
    </row>
    <row r="836" spans="2:11" ht="12.75" customHeight="1">
      <c r="B836" s="1687" t="s">
        <v>203</v>
      </c>
      <c r="C836" s="1689" t="s">
        <v>18</v>
      </c>
      <c r="D836" s="1689" t="s">
        <v>204</v>
      </c>
      <c r="E836" s="1691" t="s">
        <v>205</v>
      </c>
      <c r="F836" s="1692"/>
      <c r="G836" s="1693"/>
      <c r="H836" s="1694" t="s">
        <v>206</v>
      </c>
      <c r="I836" s="1696" t="s">
        <v>207</v>
      </c>
      <c r="J836" s="1697"/>
      <c r="K836" s="1698"/>
    </row>
    <row r="837" spans="2:11" ht="11.25" customHeight="1">
      <c r="B837" s="1688"/>
      <c r="C837" s="1690"/>
      <c r="D837" s="1690"/>
      <c r="E837" s="1699" t="s">
        <v>244</v>
      </c>
      <c r="F837" s="1689" t="s">
        <v>245</v>
      </c>
      <c r="G837" s="1689" t="s">
        <v>246</v>
      </c>
      <c r="H837" s="1695"/>
      <c r="I837" s="1699" t="s">
        <v>211</v>
      </c>
      <c r="J837" s="1699" t="s">
        <v>20</v>
      </c>
      <c r="K837" s="1702" t="s">
        <v>212</v>
      </c>
    </row>
    <row r="838" spans="2:11" ht="11.25" customHeight="1">
      <c r="B838" s="1688"/>
      <c r="C838" s="1690"/>
      <c r="D838" s="1690"/>
      <c r="E838" s="1700"/>
      <c r="F838" s="1690"/>
      <c r="G838" s="1690"/>
      <c r="H838" s="1695"/>
      <c r="I838" s="1701"/>
      <c r="J838" s="1701"/>
      <c r="K838" s="1703"/>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683" t="s">
        <v>240</v>
      </c>
      <c r="D841" s="1683"/>
      <c r="E841" s="1683"/>
      <c r="F841" s="1683"/>
      <c r="G841" s="1683"/>
      <c r="H841" s="1683"/>
      <c r="I841" s="1683"/>
      <c r="J841" s="1683"/>
      <c r="K841" s="1684"/>
    </row>
    <row r="842" spans="2:11" ht="12.75">
      <c r="B842" s="695"/>
      <c r="C842" s="700"/>
      <c r="D842" s="700"/>
      <c r="E842" s="700"/>
      <c r="F842" s="700"/>
      <c r="G842" s="700"/>
      <c r="H842" s="700"/>
      <c r="I842" s="700"/>
      <c r="J842" s="700"/>
      <c r="K842" s="738"/>
    </row>
    <row r="843" spans="2:11" ht="12.75">
      <c r="B843" s="734" t="s">
        <v>215</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216</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217</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218</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219</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220</v>
      </c>
      <c r="C848" s="709">
        <f t="shared" si="83"/>
        <v>93687430</v>
      </c>
      <c r="D848" s="709">
        <v>317337</v>
      </c>
      <c r="E848" s="710">
        <v>97932</v>
      </c>
      <c r="F848" s="710">
        <v>148082</v>
      </c>
      <c r="G848" s="710">
        <v>71323</v>
      </c>
      <c r="H848" s="709">
        <v>93370093</v>
      </c>
      <c r="I848" s="710">
        <v>16766104</v>
      </c>
      <c r="J848" s="710">
        <v>25076984</v>
      </c>
      <c r="K848" s="730">
        <v>51527005</v>
      </c>
    </row>
    <row r="849" spans="2:11" ht="12.75">
      <c r="B849" s="734" t="s">
        <v>221</v>
      </c>
      <c r="C849" s="709">
        <f>SUM(D849+H849)</f>
        <v>0</v>
      </c>
      <c r="D849" s="711"/>
      <c r="E849" s="711"/>
      <c r="F849" s="711"/>
      <c r="G849" s="712"/>
      <c r="H849" s="709"/>
      <c r="I849" s="711"/>
      <c r="J849" s="711"/>
      <c r="K849" s="725"/>
    </row>
    <row r="850" spans="2:11" ht="12.75">
      <c r="B850" s="734" t="s">
        <v>222</v>
      </c>
      <c r="C850" s="709">
        <f>SUM(D850+H850)</f>
        <v>0</v>
      </c>
      <c r="D850" s="711"/>
      <c r="E850" s="711"/>
      <c r="F850" s="711"/>
      <c r="G850" s="712"/>
      <c r="H850" s="709"/>
      <c r="I850" s="711"/>
      <c r="J850" s="711"/>
      <c r="K850" s="725"/>
    </row>
    <row r="851" spans="2:11" ht="12.75">
      <c r="B851" s="734" t="s">
        <v>223</v>
      </c>
      <c r="C851" s="709">
        <f t="shared" si="83"/>
        <v>0</v>
      </c>
      <c r="D851" s="709"/>
      <c r="E851" s="710"/>
      <c r="F851" s="710"/>
      <c r="G851" s="710"/>
      <c r="H851" s="709"/>
      <c r="I851" s="710"/>
      <c r="J851" s="710"/>
      <c r="K851" s="730"/>
    </row>
    <row r="852" spans="2:11" ht="12.75">
      <c r="B852" s="734" t="s">
        <v>224</v>
      </c>
      <c r="C852" s="709">
        <f t="shared" si="83"/>
        <v>0</v>
      </c>
      <c r="D852" s="711"/>
      <c r="E852" s="711"/>
      <c r="F852" s="711"/>
      <c r="G852" s="711"/>
      <c r="H852" s="710"/>
      <c r="I852" s="711"/>
      <c r="J852" s="711"/>
      <c r="K852" s="725"/>
    </row>
    <row r="853" spans="2:11" ht="12.75">
      <c r="B853" s="734" t="s">
        <v>225</v>
      </c>
      <c r="C853" s="709">
        <f t="shared" si="83"/>
        <v>0</v>
      </c>
      <c r="D853" s="711"/>
      <c r="E853" s="711"/>
      <c r="F853" s="711"/>
      <c r="G853" s="711"/>
      <c r="H853" s="710"/>
      <c r="I853" s="711"/>
      <c r="J853" s="711"/>
      <c r="K853" s="725"/>
    </row>
    <row r="854" spans="2:11" ht="12.75">
      <c r="B854" s="734" t="s">
        <v>226</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2.75">
      <c r="B856" s="731">
        <v>2022</v>
      </c>
      <c r="C856" s="707">
        <f t="shared" ref="C856:K856" si="84">SUM(C843:C854)</f>
        <v>541325546</v>
      </c>
      <c r="D856" s="707">
        <f t="shared" si="84"/>
        <v>2081274</v>
      </c>
      <c r="E856" s="707">
        <f t="shared" si="84"/>
        <v>573999</v>
      </c>
      <c r="F856" s="707">
        <f t="shared" si="84"/>
        <v>861383</v>
      </c>
      <c r="G856" s="707">
        <f t="shared" si="84"/>
        <v>645892</v>
      </c>
      <c r="H856" s="707">
        <f t="shared" si="84"/>
        <v>539244272</v>
      </c>
      <c r="I856" s="707">
        <f t="shared" si="84"/>
        <v>87935866</v>
      </c>
      <c r="J856" s="707">
        <f t="shared" si="84"/>
        <v>152123767</v>
      </c>
      <c r="K856" s="740">
        <f t="shared" si="84"/>
        <v>299184639</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t="e">
        <f t="shared" ref="C866:K866" si="91">C849/C810</f>
        <v>#DIV/0!</v>
      </c>
      <c r="D866" s="426" t="e">
        <f t="shared" si="91"/>
        <v>#DIV/0!</v>
      </c>
      <c r="E866" s="426" t="e">
        <f t="shared" si="91"/>
        <v>#DIV/0!</v>
      </c>
      <c r="F866" s="426" t="e">
        <f t="shared" si="91"/>
        <v>#DIV/0!</v>
      </c>
      <c r="G866" s="426" t="e">
        <f t="shared" si="91"/>
        <v>#DIV/0!</v>
      </c>
      <c r="H866" s="426" t="e">
        <f t="shared" si="91"/>
        <v>#DIV/0!</v>
      </c>
      <c r="I866" s="426" t="e">
        <f t="shared" si="91"/>
        <v>#DIV/0!</v>
      </c>
      <c r="J866" s="426" t="e">
        <f t="shared" si="91"/>
        <v>#DIV/0!</v>
      </c>
      <c r="K866" s="688" t="e">
        <f t="shared" si="91"/>
        <v>#DIV/0!</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7" t="s">
        <v>374</v>
      </c>
      <c r="B1" s="1787"/>
      <c r="C1" s="1787"/>
      <c r="D1" s="1787"/>
      <c r="E1" s="1787"/>
      <c r="F1" s="1787"/>
      <c r="G1" s="1787"/>
      <c r="H1" s="1787"/>
      <c r="I1" s="1787"/>
      <c r="J1" s="1787"/>
      <c r="K1" s="1787"/>
      <c r="L1" s="1787"/>
      <c r="M1" s="1787"/>
      <c r="N1" s="1787"/>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Y590" sqref="Y590"/>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89" t="s">
        <v>471</v>
      </c>
      <c r="B1" s="1789"/>
      <c r="C1" s="1789"/>
      <c r="D1" s="1789"/>
      <c r="E1" s="1789"/>
      <c r="F1" s="1789"/>
      <c r="G1" s="1789"/>
      <c r="H1" s="1789"/>
      <c r="I1" s="1789"/>
      <c r="J1" s="1789"/>
      <c r="K1" s="1789"/>
      <c r="L1" s="1789"/>
      <c r="M1" s="1789"/>
    </row>
    <row r="2" spans="1:29" ht="12.75" hidden="1" customHeight="1">
      <c r="A2" s="1789"/>
      <c r="B2" s="1789"/>
      <c r="C2" s="1789"/>
      <c r="D2" s="1789"/>
      <c r="E2" s="1789"/>
      <c r="F2" s="1789"/>
      <c r="G2" s="1789"/>
      <c r="H2" s="1789"/>
      <c r="I2" s="1789"/>
      <c r="J2" s="1789"/>
      <c r="K2" s="1789"/>
      <c r="L2" s="1789"/>
      <c r="M2" s="1789"/>
    </row>
    <row r="3" spans="1:29" ht="12.75" hidden="1" customHeight="1">
      <c r="A3" s="1789"/>
      <c r="B3" s="1789"/>
      <c r="C3" s="1789"/>
      <c r="D3" s="1789"/>
      <c r="E3" s="1789"/>
      <c r="F3" s="1789"/>
      <c r="G3" s="1789"/>
      <c r="H3" s="1789"/>
      <c r="I3" s="1789"/>
      <c r="J3" s="1789"/>
      <c r="K3" s="1789"/>
      <c r="L3" s="1789"/>
      <c r="M3" s="1789"/>
    </row>
    <row r="4" spans="1:29" ht="20.25">
      <c r="A4" s="822" t="s">
        <v>161</v>
      </c>
      <c r="B4" s="823"/>
      <c r="C4" s="823"/>
      <c r="D4" s="823"/>
    </row>
    <row r="6" spans="1:29" ht="13.5" customHeight="1" thickBot="1">
      <c r="A6" s="8">
        <v>2003</v>
      </c>
      <c r="B6" s="9"/>
      <c r="C6" s="9"/>
      <c r="D6" s="9"/>
      <c r="E6" s="9"/>
      <c r="F6" s="9"/>
      <c r="G6" s="9"/>
      <c r="H6" s="9"/>
      <c r="I6" s="9"/>
      <c r="J6" s="9"/>
      <c r="K6" s="9"/>
      <c r="L6" s="10" t="s">
        <v>162</v>
      </c>
      <c r="M6" s="9"/>
      <c r="N6" s="9"/>
      <c r="O6" s="9"/>
      <c r="P6" s="8">
        <v>2003</v>
      </c>
      <c r="Q6" s="1788" t="s">
        <v>163</v>
      </c>
      <c r="R6" s="1788"/>
      <c r="S6" s="1788"/>
      <c r="T6" s="673"/>
      <c r="U6" s="8">
        <v>2003</v>
      </c>
      <c r="V6" s="1788" t="s">
        <v>164</v>
      </c>
      <c r="W6" s="1790"/>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788" t="s">
        <v>163</v>
      </c>
      <c r="Q15" s="1788"/>
      <c r="R15" s="1788"/>
      <c r="S15" s="1788"/>
      <c r="T15" s="9"/>
      <c r="U15" s="8">
        <v>2004</v>
      </c>
      <c r="V15" s="1788" t="s">
        <v>164</v>
      </c>
      <c r="W15" s="1788"/>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788" t="s">
        <v>163</v>
      </c>
      <c r="Q24" s="1788"/>
      <c r="R24" s="1788"/>
      <c r="S24" s="1788"/>
      <c r="T24" s="9"/>
      <c r="U24" s="8">
        <v>2005</v>
      </c>
      <c r="V24" s="1788" t="s">
        <v>164</v>
      </c>
      <c r="W24" s="1788"/>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788" t="s">
        <v>163</v>
      </c>
      <c r="Q33" s="1788"/>
      <c r="R33" s="1788"/>
      <c r="S33" s="1788"/>
      <c r="T33" s="9"/>
      <c r="U33" s="8">
        <v>2006</v>
      </c>
      <c r="V33" s="1788" t="s">
        <v>164</v>
      </c>
      <c r="W33" s="1788"/>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788" t="s">
        <v>163</v>
      </c>
      <c r="Q42" s="1788"/>
      <c r="R42" s="1788"/>
      <c r="S42" s="1788"/>
      <c r="T42" s="9"/>
      <c r="U42" s="8">
        <v>2007</v>
      </c>
      <c r="V42" s="1788" t="s">
        <v>164</v>
      </c>
      <c r="W42" s="1788"/>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788" t="s">
        <v>163</v>
      </c>
      <c r="Q51" s="1788"/>
      <c r="R51" s="1788"/>
      <c r="S51" s="1788"/>
      <c r="T51" s="9"/>
      <c r="U51" s="8">
        <v>2008</v>
      </c>
      <c r="V51" s="1788" t="s">
        <v>164</v>
      </c>
      <c r="W51" s="1788"/>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788" t="s">
        <v>163</v>
      </c>
      <c r="Q60" s="1788"/>
      <c r="R60" s="1788"/>
      <c r="S60" s="1788"/>
      <c r="T60" s="9"/>
      <c r="U60" s="8">
        <v>2009</v>
      </c>
      <c r="V60" s="1788" t="s">
        <v>164</v>
      </c>
      <c r="W60" s="1788"/>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788" t="s">
        <v>163</v>
      </c>
      <c r="Q69" s="1788"/>
      <c r="R69" s="1788"/>
      <c r="S69" s="1788"/>
      <c r="T69" s="9"/>
      <c r="U69" s="8">
        <v>2010</v>
      </c>
      <c r="V69" s="1788" t="s">
        <v>164</v>
      </c>
      <c r="W69" s="1788"/>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788" t="s">
        <v>163</v>
      </c>
      <c r="Q78" s="1788"/>
      <c r="R78" s="1788"/>
      <c r="S78" s="1788"/>
      <c r="T78" s="9"/>
      <c r="U78" s="8">
        <v>2011</v>
      </c>
      <c r="V78" s="1788" t="s">
        <v>164</v>
      </c>
      <c r="W78" s="1788"/>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788" t="s">
        <v>163</v>
      </c>
      <c r="Q87" s="1788"/>
      <c r="R87" s="1788"/>
      <c r="S87" s="1788"/>
      <c r="T87" s="9"/>
      <c r="U87" s="8">
        <v>2012</v>
      </c>
      <c r="V87" s="1788" t="s">
        <v>164</v>
      </c>
      <c r="W87" s="1788"/>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788" t="s">
        <v>163</v>
      </c>
      <c r="Q96" s="1788"/>
      <c r="R96" s="1788"/>
      <c r="S96" s="1788"/>
      <c r="T96" s="9"/>
      <c r="U96" s="8">
        <v>2013</v>
      </c>
      <c r="V96" s="1788" t="s">
        <v>164</v>
      </c>
      <c r="W96" s="1788"/>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788" t="s">
        <v>163</v>
      </c>
      <c r="Q105" s="1788"/>
      <c r="R105" s="1788"/>
      <c r="S105" s="1788"/>
      <c r="T105" s="9"/>
      <c r="U105" s="8">
        <v>2014</v>
      </c>
      <c r="V105" s="1788" t="s">
        <v>164</v>
      </c>
      <c r="W105" s="1788"/>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788" t="s">
        <v>163</v>
      </c>
      <c r="Q115" s="1788"/>
      <c r="R115" s="1788"/>
      <c r="S115" s="1788"/>
      <c r="T115" s="9"/>
      <c r="U115" s="8">
        <v>2015</v>
      </c>
      <c r="V115" s="1788" t="s">
        <v>164</v>
      </c>
      <c r="W115" s="1788"/>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788" t="s">
        <v>163</v>
      </c>
      <c r="Q125" s="1788"/>
      <c r="R125" s="1788"/>
      <c r="S125" s="1788"/>
      <c r="T125" s="9"/>
      <c r="U125" s="8">
        <v>2016</v>
      </c>
      <c r="V125" s="1788" t="s">
        <v>164</v>
      </c>
      <c r="W125" s="1788"/>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788" t="s">
        <v>163</v>
      </c>
      <c r="Q135" s="1788"/>
      <c r="R135" s="1788"/>
      <c r="S135" s="1788"/>
      <c r="T135" s="9"/>
      <c r="U135" s="8">
        <v>2017</v>
      </c>
      <c r="V135" s="1788" t="s">
        <v>164</v>
      </c>
      <c r="W135" s="1788"/>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788" t="s">
        <v>163</v>
      </c>
      <c r="Q145" s="1788"/>
      <c r="R145" s="1788"/>
      <c r="S145" s="1788"/>
      <c r="T145" s="9"/>
      <c r="U145" s="8">
        <v>2018</v>
      </c>
      <c r="V145" s="1788" t="s">
        <v>164</v>
      </c>
      <c r="W145" s="1788"/>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788" t="s">
        <v>163</v>
      </c>
      <c r="Q155" s="1788"/>
      <c r="R155" s="1788"/>
      <c r="S155" s="1788"/>
      <c r="T155" s="9"/>
      <c r="U155" s="8">
        <v>2019</v>
      </c>
      <c r="V155" s="1788" t="s">
        <v>164</v>
      </c>
      <c r="W155" s="1788"/>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788" t="s">
        <v>163</v>
      </c>
      <c r="Q165" s="1788"/>
      <c r="R165" s="1788"/>
      <c r="S165" s="1788"/>
      <c r="T165" s="9"/>
      <c r="U165" s="8">
        <v>2020</v>
      </c>
      <c r="V165" s="1788" t="s">
        <v>164</v>
      </c>
      <c r="W165" s="1788"/>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788" t="s">
        <v>163</v>
      </c>
      <c r="Q175" s="1788"/>
      <c r="R175" s="1788"/>
      <c r="S175" s="1788"/>
      <c r="T175" s="9"/>
      <c r="U175" s="8">
        <v>2021</v>
      </c>
      <c r="V175" s="1788" t="s">
        <v>164</v>
      </c>
      <c r="W175" s="1788"/>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811"/>
      <c r="B184" s="812"/>
      <c r="C184" s="812"/>
      <c r="D184" s="813"/>
      <c r="E184" s="813"/>
      <c r="F184" s="813"/>
      <c r="G184" s="813"/>
      <c r="H184" s="813"/>
      <c r="I184" s="813"/>
      <c r="J184" s="813"/>
      <c r="K184" s="813"/>
      <c r="L184" s="813"/>
      <c r="M184" s="813"/>
      <c r="N184" s="814"/>
      <c r="O184" s="811"/>
      <c r="P184" s="813"/>
      <c r="Q184" s="813"/>
      <c r="R184" s="813"/>
      <c r="S184" s="813"/>
      <c r="T184" s="815"/>
      <c r="U184" s="811"/>
      <c r="V184" s="811"/>
      <c r="W184" s="813"/>
      <c r="X184" s="815"/>
      <c r="Y184" s="811"/>
      <c r="Z184" s="813"/>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788" t="s">
        <v>163</v>
      </c>
      <c r="Q185" s="1788"/>
      <c r="R185" s="1788"/>
      <c r="S185" s="1788"/>
      <c r="T185" s="9"/>
      <c r="U185" s="8">
        <v>2022</v>
      </c>
      <c r="V185" s="1788" t="s">
        <v>164</v>
      </c>
      <c r="W185" s="1788"/>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v>22044.5596048351</v>
      </c>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v>21379.114258023514</v>
      </c>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v>23070.88250705961</v>
      </c>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v>23059.213900400511</v>
      </c>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v>23347.212827832293</v>
      </c>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v>20147.570973449489</v>
      </c>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v>22707.096961756262</v>
      </c>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1"/>
      <c r="B194" s="812"/>
      <c r="C194" s="812"/>
      <c r="D194" s="813"/>
      <c r="E194" s="813"/>
      <c r="F194" s="813"/>
      <c r="G194" s="813"/>
      <c r="H194" s="813"/>
      <c r="I194" s="813"/>
      <c r="J194" s="813"/>
      <c r="K194" s="813"/>
      <c r="L194" s="813"/>
      <c r="M194" s="813"/>
      <c r="N194" s="814"/>
      <c r="O194" s="811"/>
      <c r="P194" s="813"/>
      <c r="Q194" s="813"/>
      <c r="R194" s="813"/>
      <c r="S194" s="813"/>
      <c r="T194" s="815"/>
      <c r="U194" s="811"/>
      <c r="V194" s="811"/>
      <c r="W194" s="813"/>
      <c r="X194" s="815"/>
      <c r="Y194" s="811"/>
      <c r="Z194" s="813"/>
      <c r="AA194"/>
      <c r="AB194"/>
      <c r="AC194"/>
      <c r="AD194"/>
      <c r="AE194" s="3"/>
      <c r="AF194" s="3"/>
      <c r="AG194" s="3"/>
      <c r="AH194" s="3"/>
    </row>
    <row r="195" spans="1:34" ht="22.5">
      <c r="A195" s="824" t="s">
        <v>192</v>
      </c>
      <c r="B195" s="823"/>
      <c r="C195" s="823"/>
      <c r="D195" s="823"/>
      <c r="E195" s="815"/>
      <c r="F195" s="815"/>
      <c r="G195" s="815"/>
      <c r="H195" s="815"/>
      <c r="I195" s="815"/>
      <c r="J195" s="815"/>
      <c r="K195" s="815"/>
      <c r="L195" s="815"/>
      <c r="M195" s="815"/>
      <c r="N195" s="814"/>
      <c r="O195" s="814"/>
      <c r="P195" s="811"/>
      <c r="Q195" s="813"/>
      <c r="R195" s="813"/>
      <c r="S195" s="813"/>
      <c r="T195" s="813"/>
      <c r="U195" s="813"/>
      <c r="V195" s="813"/>
      <c r="W195" s="813"/>
      <c r="X195" s="813"/>
      <c r="Y195" s="825"/>
      <c r="Z195" s="814"/>
      <c r="AA195"/>
      <c r="AB195"/>
      <c r="AC195"/>
      <c r="AD195" s="3"/>
      <c r="AE195" s="3"/>
      <c r="AF195" s="3"/>
      <c r="AG195" s="3"/>
      <c r="AH195" s="3"/>
    </row>
    <row r="196" spans="1:34" ht="15">
      <c r="A196" s="815"/>
      <c r="B196" s="815"/>
      <c r="C196" s="815"/>
      <c r="D196" s="815"/>
      <c r="E196" s="815"/>
      <c r="F196" s="815"/>
      <c r="G196" s="815"/>
      <c r="H196" s="815"/>
      <c r="I196" s="815"/>
      <c r="J196" s="815"/>
      <c r="K196" s="815"/>
      <c r="L196" s="815"/>
      <c r="M196" s="815"/>
      <c r="N196" s="814"/>
      <c r="O196" s="814"/>
      <c r="P196" s="814"/>
      <c r="Q196" s="814"/>
      <c r="R196" s="826" t="s">
        <v>193</v>
      </c>
      <c r="S196" s="814"/>
      <c r="T196" s="814"/>
      <c r="U196" s="814"/>
      <c r="V196" s="814"/>
      <c r="W196" s="826" t="s">
        <v>193</v>
      </c>
      <c r="X196" s="814"/>
      <c r="Y196" s="814"/>
      <c r="Z196" s="826"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5"/>
      <c r="B205" s="815"/>
      <c r="C205" s="815"/>
      <c r="D205" s="815"/>
      <c r="E205" s="815"/>
      <c r="F205" s="815"/>
      <c r="G205" s="815"/>
      <c r="H205" s="815"/>
      <c r="I205" s="815"/>
      <c r="J205" s="815"/>
      <c r="K205" s="815"/>
      <c r="L205" s="815"/>
      <c r="M205" s="815"/>
      <c r="N205" s="814"/>
      <c r="O205" s="815"/>
      <c r="P205" s="815"/>
      <c r="Q205" s="815"/>
      <c r="R205" s="815"/>
      <c r="S205" s="815"/>
      <c r="T205" s="815"/>
      <c r="U205" s="815"/>
      <c r="V205" s="815"/>
      <c r="W205" s="815"/>
      <c r="X205" s="815"/>
      <c r="Y205" s="815"/>
      <c r="Z205" s="815"/>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21.612313338073626</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20.959915939238737</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22.618512261823149</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22.60707245137305</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22.889424341012052</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19.752520562205383</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22.261859766427708</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4" t="s">
        <v>194</v>
      </c>
      <c r="B385" s="823"/>
      <c r="C385" s="823"/>
      <c r="D385" s="823"/>
      <c r="E385" s="823"/>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9"/>
      <c r="B395" s="819"/>
      <c r="C395" s="819"/>
      <c r="D395" s="819"/>
      <c r="E395" s="819"/>
      <c r="F395" s="819"/>
      <c r="G395" s="819"/>
      <c r="H395" s="819"/>
      <c r="I395" s="819"/>
      <c r="J395" s="819"/>
      <c r="K395" s="819"/>
      <c r="L395" s="819"/>
      <c r="M395" s="819"/>
      <c r="N395" s="815"/>
      <c r="O395" s="815"/>
      <c r="P395" s="820"/>
      <c r="Q395" s="820"/>
      <c r="R395" s="820"/>
      <c r="S395" s="820"/>
      <c r="T395" s="820"/>
      <c r="U395" s="820"/>
      <c r="V395" s="820"/>
      <c r="W395" s="820"/>
      <c r="X395" s="820"/>
      <c r="Y395" s="820"/>
      <c r="Z395" s="820"/>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5"/>
      <c r="B404" s="815"/>
      <c r="C404" s="815"/>
      <c r="D404" s="815"/>
      <c r="E404" s="815"/>
      <c r="F404" s="815"/>
      <c r="G404" s="815"/>
      <c r="H404" s="815"/>
      <c r="I404" s="815"/>
      <c r="J404" s="815"/>
      <c r="K404" s="815"/>
      <c r="L404" s="815"/>
      <c r="M404" s="815"/>
      <c r="N404" s="815"/>
      <c r="O404" s="815"/>
      <c r="P404" s="811"/>
      <c r="Q404" s="813"/>
      <c r="R404" s="813"/>
      <c r="S404" s="813"/>
      <c r="T404" s="813"/>
      <c r="U404" s="813"/>
      <c r="V404" s="813"/>
      <c r="W404" s="813"/>
      <c r="X404" s="813"/>
      <c r="Y404" s="813"/>
      <c r="Z404" s="820"/>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5"/>
      <c r="B413" s="815"/>
      <c r="C413" s="815"/>
      <c r="D413" s="815"/>
      <c r="E413" s="815"/>
      <c r="F413" s="815"/>
      <c r="G413" s="815"/>
      <c r="H413" s="815"/>
      <c r="I413" s="815"/>
      <c r="J413" s="815"/>
      <c r="K413" s="815"/>
      <c r="L413" s="815"/>
      <c r="M413" s="815"/>
      <c r="N413" s="815"/>
      <c r="O413" s="821"/>
      <c r="P413" s="811"/>
      <c r="Q413" s="813"/>
      <c r="R413" s="813"/>
      <c r="S413" s="813"/>
      <c r="T413" s="813"/>
      <c r="U413" s="813"/>
      <c r="V413" s="813"/>
      <c r="W413" s="813"/>
      <c r="X413" s="813"/>
      <c r="Y413" s="813"/>
      <c r="Z413" s="820"/>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5"/>
      <c r="B422" s="815"/>
      <c r="C422" s="815"/>
      <c r="D422" s="815"/>
      <c r="E422" s="815"/>
      <c r="F422" s="815"/>
      <c r="G422" s="815"/>
      <c r="H422" s="815"/>
      <c r="I422" s="815"/>
      <c r="J422" s="815"/>
      <c r="K422" s="815"/>
      <c r="L422" s="815"/>
      <c r="M422" s="815"/>
      <c r="N422" s="815"/>
      <c r="O422" s="815"/>
      <c r="P422" s="815"/>
      <c r="Q422" s="815"/>
      <c r="R422" s="815"/>
      <c r="S422" s="815"/>
      <c r="T422" s="815"/>
      <c r="U422" s="815"/>
      <c r="V422" s="815"/>
      <c r="W422" s="815"/>
      <c r="X422" s="815"/>
      <c r="Y422" s="815"/>
      <c r="Z422" s="815"/>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11.195178309122138</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6">
        <f t="shared" si="276"/>
        <v>10.98214439537465</v>
      </c>
      <c r="E560" s="258">
        <f t="shared" si="276"/>
        <v>11.65537003556455</v>
      </c>
      <c r="F560" s="258">
        <f t="shared" si="276"/>
        <v>12.066667497109144</v>
      </c>
      <c r="G560" s="258">
        <f t="shared" si="276"/>
        <v>11.079484027911667</v>
      </c>
      <c r="H560" s="258">
        <f t="shared" si="276"/>
        <v>11.357109201449639</v>
      </c>
      <c r="I560" s="258">
        <f t="shared" si="276"/>
        <v>11.29739469124968</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7">
        <f t="shared" si="277"/>
        <v>11.141260244036145</v>
      </c>
      <c r="E561" s="235">
        <f t="shared" si="277"/>
        <v>12.252059392768937</v>
      </c>
      <c r="F561" s="235">
        <f t="shared" si="277"/>
        <v>12.320687639503367</v>
      </c>
      <c r="G561" s="235">
        <f t="shared" si="277"/>
        <v>11.603683670690634</v>
      </c>
      <c r="H561" s="235">
        <f t="shared" si="277"/>
        <v>11.351214806866659</v>
      </c>
      <c r="I561" s="235">
        <f t="shared" si="277"/>
        <v>12.055667035551739</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7">
        <f t="shared" si="279"/>
        <v>11.068356058249069</v>
      </c>
      <c r="E562" s="235">
        <f t="shared" si="279"/>
        <v>12.208692380633357</v>
      </c>
      <c r="F562" s="235">
        <f t="shared" si="279"/>
        <v>12.265083245044924</v>
      </c>
      <c r="G562" s="235">
        <f t="shared" si="279"/>
        <v>11.493337533695071</v>
      </c>
      <c r="H562" s="235">
        <f t="shared" si="279"/>
        <v>11.28226452378351</v>
      </c>
      <c r="I562" s="235">
        <f t="shared" si="279"/>
        <v>12.049569616581836</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7">
        <f t="shared" si="280"/>
        <v>10.675017202586144</v>
      </c>
      <c r="E563" s="235">
        <f t="shared" si="280"/>
        <v>12.045287068031888</v>
      </c>
      <c r="F563" s="235">
        <f t="shared" si="280"/>
        <v>11.470454169090107</v>
      </c>
      <c r="G563" s="235">
        <f t="shared" si="280"/>
        <v>11.34238242363115</v>
      </c>
      <c r="H563" s="235">
        <f t="shared" si="280"/>
        <v>10.991562210948132</v>
      </c>
      <c r="I563" s="235">
        <f t="shared" si="280"/>
        <v>11.925390081667279</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7">
        <f t="shared" si="281"/>
        <v>8.8205576891713307</v>
      </c>
      <c r="E564" s="235">
        <f t="shared" si="281"/>
        <v>9.8449385662779267</v>
      </c>
      <c r="F564" s="235">
        <f t="shared" si="281"/>
        <v>10.005275945153194</v>
      </c>
      <c r="G564" s="235">
        <f t="shared" si="281"/>
        <v>9.6360178707450377</v>
      </c>
      <c r="H564" s="235">
        <f t="shared" si="281"/>
        <v>9.3973006475340455</v>
      </c>
      <c r="I564" s="235">
        <f t="shared" si="281"/>
        <v>9.6194775137940223</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8">
        <f t="shared" si="282"/>
        <v>10.402702460800137</v>
      </c>
      <c r="E565" s="243">
        <f t="shared" si="282"/>
        <v>11.436750765628197</v>
      </c>
      <c r="F565" s="243">
        <f t="shared" si="282"/>
        <v>11.594466781026135</v>
      </c>
      <c r="G565" s="243">
        <f t="shared" si="282"/>
        <v>11.321685301710639</v>
      </c>
      <c r="H565" s="243">
        <f t="shared" si="282"/>
        <v>11.120634557757592</v>
      </c>
      <c r="I565" s="243">
        <f t="shared" si="282"/>
        <v>11.531643359009554</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W34" sqref="W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87" t="s">
        <v>355</v>
      </c>
      <c r="B4" s="1787"/>
      <c r="C4" s="1787"/>
      <c r="D4" s="1787"/>
      <c r="E4" s="1787"/>
      <c r="F4" s="1787"/>
      <c r="G4" s="1787"/>
      <c r="H4" s="1787"/>
      <c r="I4" s="1787"/>
      <c r="J4" s="1787"/>
      <c r="K4" s="1787"/>
      <c r="L4" s="1787"/>
      <c r="M4" s="1787"/>
      <c r="N4" s="1787"/>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v>21148.04</v>
      </c>
      <c r="I14" s="679">
        <v>21754.34</v>
      </c>
      <c r="J14" s="680"/>
      <c r="K14" s="679"/>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v>18826.25</v>
      </c>
      <c r="J21" s="680"/>
      <c r="K21" s="679"/>
      <c r="L21" s="679"/>
      <c r="M21" s="681"/>
    </row>
    <row r="22" spans="1:18">
      <c r="P22"/>
      <c r="Q22"/>
      <c r="R22"/>
    </row>
    <row r="23" spans="1:18" ht="15.75">
      <c r="A23" s="1787" t="s">
        <v>356</v>
      </c>
      <c r="B23" s="1787"/>
      <c r="C23" s="1787"/>
      <c r="D23" s="1787"/>
      <c r="E23" s="1787"/>
      <c r="F23" s="1787"/>
      <c r="G23" s="1787"/>
      <c r="H23" s="1787"/>
      <c r="I23" s="1787"/>
      <c r="J23" s="1787"/>
      <c r="K23" s="1787"/>
      <c r="L23" s="1787"/>
      <c r="M23" s="1787"/>
      <c r="N23" s="1787"/>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v>48077.74</v>
      </c>
      <c r="J32" s="680"/>
      <c r="K32" s="679"/>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v>34986.65</v>
      </c>
      <c r="J39" s="680"/>
      <c r="K39" s="679"/>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30" sqref="AA29:AA30"/>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7" customWidth="1"/>
    <col min="2" max="2" width="11.5703125" style="1037" customWidth="1"/>
    <col min="3" max="3" width="13" style="1037" customWidth="1"/>
    <col min="4" max="4" width="12.140625" style="1037" customWidth="1"/>
    <col min="5" max="5" width="8.7109375" style="1037" customWidth="1"/>
    <col min="6" max="6" width="12.7109375" style="1037" customWidth="1"/>
    <col min="7" max="7" width="9.28515625" style="1037" customWidth="1"/>
    <col min="8" max="8" width="12" style="1037" customWidth="1"/>
    <col min="9" max="9" width="11.7109375" style="1037" customWidth="1"/>
    <col min="10" max="10" width="11.5703125" style="1037" bestFit="1" customWidth="1"/>
    <col min="11" max="11" width="12.42578125" style="1037" customWidth="1"/>
    <col min="12" max="16384" width="9.140625" style="1037"/>
  </cols>
  <sheetData>
    <row r="1" spans="1:11" ht="31.5" customHeight="1" thickBot="1">
      <c r="A1" s="1569" t="s">
        <v>63</v>
      </c>
      <c r="B1" s="1569"/>
      <c r="C1" s="1569"/>
      <c r="D1" s="1569"/>
      <c r="E1" s="1569"/>
      <c r="F1" s="1569"/>
      <c r="G1" s="1569"/>
      <c r="H1" s="1569"/>
      <c r="I1" s="1569"/>
      <c r="J1" s="1569"/>
      <c r="K1" s="1054"/>
    </row>
    <row r="2" spans="1:11" ht="16.5" thickBot="1">
      <c r="A2" s="1593" t="s">
        <v>273</v>
      </c>
      <c r="B2" s="1594"/>
      <c r="C2" s="1594"/>
      <c r="D2" s="1594"/>
      <c r="E2" s="1594"/>
      <c r="F2" s="1594"/>
      <c r="G2" s="1594"/>
      <c r="H2" s="1594"/>
      <c r="I2" s="1594"/>
      <c r="J2" s="1595"/>
    </row>
    <row r="3" spans="1:11" ht="32.25" thickBot="1">
      <c r="A3" s="1063"/>
      <c r="B3" s="1055"/>
      <c r="C3" s="1056" t="s">
        <v>59</v>
      </c>
      <c r="D3" s="1064"/>
      <c r="E3" s="1065"/>
      <c r="F3" s="1066" t="s">
        <v>262</v>
      </c>
      <c r="G3" s="1067" t="s">
        <v>263</v>
      </c>
      <c r="H3" s="1068" t="s">
        <v>66</v>
      </c>
      <c r="I3" s="1066" t="s">
        <v>264</v>
      </c>
      <c r="J3" s="1067" t="s">
        <v>265</v>
      </c>
    </row>
    <row r="4" spans="1:11" ht="31.5">
      <c r="A4" s="1069" t="s">
        <v>53</v>
      </c>
      <c r="B4" s="1070" t="s">
        <v>60</v>
      </c>
      <c r="C4" s="1071" t="s">
        <v>61</v>
      </c>
      <c r="D4" s="978" t="s">
        <v>62</v>
      </c>
      <c r="E4" s="1072" t="s">
        <v>67</v>
      </c>
      <c r="F4" s="1073" t="s">
        <v>55</v>
      </c>
      <c r="G4" s="1074" t="s">
        <v>49</v>
      </c>
      <c r="H4" s="1075" t="s">
        <v>68</v>
      </c>
      <c r="I4" s="1076" t="s">
        <v>50</v>
      </c>
      <c r="J4" s="917" t="s">
        <v>67</v>
      </c>
    </row>
    <row r="5" spans="1:11" ht="32.25" thickBot="1">
      <c r="A5" s="1077"/>
      <c r="B5" s="1078" t="s">
        <v>531</v>
      </c>
      <c r="C5" s="1079" t="s">
        <v>531</v>
      </c>
      <c r="D5" s="1079" t="s">
        <v>531</v>
      </c>
      <c r="E5" s="1080" t="s">
        <v>50</v>
      </c>
      <c r="F5" s="1045" t="s">
        <v>531</v>
      </c>
      <c r="G5" s="1081" t="s">
        <v>69</v>
      </c>
      <c r="H5" s="1082" t="s">
        <v>65</v>
      </c>
      <c r="I5" s="1045" t="s">
        <v>531</v>
      </c>
      <c r="J5" s="1083" t="s">
        <v>57</v>
      </c>
    </row>
    <row r="6" spans="1:11" ht="16.5" thickBot="1">
      <c r="A6" s="1057" t="s">
        <v>268</v>
      </c>
      <c r="B6" s="1156"/>
      <c r="C6" s="1156"/>
      <c r="D6" s="1156"/>
      <c r="E6" s="1156"/>
      <c r="F6" s="1156"/>
      <c r="G6" s="1156"/>
      <c r="H6" s="1156"/>
      <c r="I6" s="1058"/>
      <c r="J6" s="1059"/>
    </row>
    <row r="7" spans="1:11" ht="16.5" thickBot="1">
      <c r="A7" s="1084" t="s">
        <v>18</v>
      </c>
      <c r="B7" s="1085">
        <v>10.965210585839541</v>
      </c>
      <c r="C7" s="1086">
        <v>21168.360204323439</v>
      </c>
      <c r="D7" s="1204">
        <v>21591.727408409908</v>
      </c>
      <c r="E7" s="1087">
        <v>-0.80613067986383624</v>
      </c>
      <c r="F7" s="1088">
        <v>312.76739322162024</v>
      </c>
      <c r="G7" s="1087">
        <v>0.19423685386617462</v>
      </c>
      <c r="H7" s="1087">
        <v>-1.3547104151130998</v>
      </c>
      <c r="I7" s="1087">
        <v>100</v>
      </c>
      <c r="J7" s="1089" t="s">
        <v>19</v>
      </c>
    </row>
    <row r="8" spans="1:11">
      <c r="A8" s="1090" t="s">
        <v>75</v>
      </c>
      <c r="B8" s="1091" t="s">
        <v>73</v>
      </c>
      <c r="C8" s="1092" t="s">
        <v>200</v>
      </c>
      <c r="D8" s="1205" t="s">
        <v>200</v>
      </c>
      <c r="E8" s="1093" t="s">
        <v>73</v>
      </c>
      <c r="F8" s="1094" t="s">
        <v>200</v>
      </c>
      <c r="G8" s="1095" t="s">
        <v>73</v>
      </c>
      <c r="H8" s="1095" t="s">
        <v>73</v>
      </c>
      <c r="I8" s="1096">
        <v>0.12599218848431398</v>
      </c>
      <c r="J8" s="1097" t="s">
        <v>73</v>
      </c>
    </row>
    <row r="9" spans="1:11">
      <c r="A9" s="1049" t="s">
        <v>76</v>
      </c>
      <c r="B9" s="1098">
        <v>11.678946567421166</v>
      </c>
      <c r="C9" s="1099">
        <v>21911.719638688865</v>
      </c>
      <c r="D9" s="1206">
        <v>22349.954031462643</v>
      </c>
      <c r="E9" s="1100">
        <v>-1.2166561690497806</v>
      </c>
      <c r="F9" s="1101">
        <v>351.41871251499396</v>
      </c>
      <c r="G9" s="1102">
        <v>1.0205097620843735</v>
      </c>
      <c r="H9" s="1102">
        <v>-7.9499447920500552</v>
      </c>
      <c r="I9" s="1102">
        <v>31.510646339926922</v>
      </c>
      <c r="J9" s="1103">
        <v>-2.2576857505528167</v>
      </c>
    </row>
    <row r="10" spans="1:11">
      <c r="A10" s="1049" t="s">
        <v>77</v>
      </c>
      <c r="B10" s="1098">
        <v>11.518167859751815</v>
      </c>
      <c r="C10" s="1099">
        <v>21610.071031429296</v>
      </c>
      <c r="D10" s="1206">
        <v>22042.272452057881</v>
      </c>
      <c r="E10" s="1100">
        <v>-1.4224935746533738</v>
      </c>
      <c r="F10" s="1101">
        <v>403.15</v>
      </c>
      <c r="G10" s="1102">
        <v>-0.46837743784511982</v>
      </c>
      <c r="H10" s="1102">
        <v>1.6949152542372881</v>
      </c>
      <c r="I10" s="1102">
        <v>8.3154844399647221</v>
      </c>
      <c r="J10" s="1103">
        <v>0.24936462887846744</v>
      </c>
    </row>
    <row r="11" spans="1:11">
      <c r="A11" s="1049" t="s">
        <v>78</v>
      </c>
      <c r="B11" s="1104" t="s">
        <v>73</v>
      </c>
      <c r="C11" s="1099" t="s">
        <v>73</v>
      </c>
      <c r="D11" s="1206" t="s">
        <v>73</v>
      </c>
      <c r="E11" s="1100" t="s">
        <v>73</v>
      </c>
      <c r="F11" s="1101" t="s">
        <v>73</v>
      </c>
      <c r="G11" s="1102" t="s">
        <v>73</v>
      </c>
      <c r="H11" s="1102" t="s">
        <v>73</v>
      </c>
      <c r="I11" s="1102" t="s">
        <v>73</v>
      </c>
      <c r="J11" s="1103" t="s">
        <v>73</v>
      </c>
    </row>
    <row r="12" spans="1:11">
      <c r="A12" s="1049" t="s">
        <v>71</v>
      </c>
      <c r="B12" s="1098">
        <v>9.4393561448061938</v>
      </c>
      <c r="C12" s="1099">
        <v>19382.661488308408</v>
      </c>
      <c r="D12" s="1206">
        <v>19770.314718074576</v>
      </c>
      <c r="E12" s="1100">
        <v>-0.63793240318480215</v>
      </c>
      <c r="F12" s="1101">
        <v>271.80061795710651</v>
      </c>
      <c r="G12" s="1102">
        <v>-0.12895002742354245</v>
      </c>
      <c r="H12" s="1102">
        <v>-1.5037593984962405</v>
      </c>
      <c r="I12" s="1102">
        <v>34.660451052034773</v>
      </c>
      <c r="J12" s="1103">
        <v>-5.2449768248600037E-2</v>
      </c>
    </row>
    <row r="13" spans="1:11" ht="16.5" thickBot="1">
      <c r="A13" s="1050" t="s">
        <v>79</v>
      </c>
      <c r="B13" s="1105">
        <v>11.471835338883896</v>
      </c>
      <c r="C13" s="1106">
        <v>22146.400268115627</v>
      </c>
      <c r="D13" s="1207">
        <v>22589.328273477939</v>
      </c>
      <c r="E13" s="1107">
        <v>-6.1722757956802238E-2</v>
      </c>
      <c r="F13" s="1108">
        <v>291.48074441687345</v>
      </c>
      <c r="G13" s="1109">
        <v>1.1769311096506165</v>
      </c>
      <c r="H13" s="1109">
        <v>7.0100902814657458</v>
      </c>
      <c r="I13" s="1109">
        <v>25.387425979589267</v>
      </c>
      <c r="J13" s="1110">
        <v>1.9844928451125092</v>
      </c>
    </row>
    <row r="14" spans="1:11" ht="16.5" thickBot="1">
      <c r="A14" s="1057" t="s">
        <v>266</v>
      </c>
      <c r="B14" s="1156"/>
      <c r="C14" s="1156"/>
      <c r="D14" s="1208"/>
      <c r="E14" s="1156"/>
      <c r="F14" s="1156"/>
      <c r="G14" s="1156"/>
      <c r="H14" s="1156"/>
      <c r="I14" s="1058"/>
      <c r="J14" s="1059"/>
    </row>
    <row r="15" spans="1:11" ht="16.5" thickBot="1">
      <c r="A15" s="1084" t="s">
        <v>18</v>
      </c>
      <c r="B15" s="1111">
        <v>11.003018738752365</v>
      </c>
      <c r="C15" s="1112">
        <v>21241.348916510357</v>
      </c>
      <c r="D15" s="1209">
        <v>21666.175894840562</v>
      </c>
      <c r="E15" s="1087">
        <v>-1.0679797793409194</v>
      </c>
      <c r="F15" s="1087">
        <v>309.67649203348634</v>
      </c>
      <c r="G15" s="1087">
        <v>1.7735093076936419</v>
      </c>
      <c r="H15" s="1087">
        <v>0.33870749220972768</v>
      </c>
      <c r="I15" s="1087">
        <v>100</v>
      </c>
      <c r="J15" s="1089" t="s">
        <v>19</v>
      </c>
    </row>
    <row r="16" spans="1:11">
      <c r="A16" s="1090" t="s">
        <v>75</v>
      </c>
      <c r="B16" s="1113">
        <v>11.206978320078703</v>
      </c>
      <c r="C16" s="1092">
        <v>20792.167569719299</v>
      </c>
      <c r="D16" s="1205">
        <v>21208.010921113684</v>
      </c>
      <c r="E16" s="1093">
        <v>-1.6669496878854093</v>
      </c>
      <c r="F16" s="1094">
        <v>226.85263157894741</v>
      </c>
      <c r="G16" s="1095">
        <v>-13.16645681188616</v>
      </c>
      <c r="H16" s="1095">
        <v>137.5</v>
      </c>
      <c r="I16" s="1096">
        <v>0.25654874426140967</v>
      </c>
      <c r="J16" s="1097">
        <v>0.14816234675429679</v>
      </c>
    </row>
    <row r="17" spans="1:10">
      <c r="A17" s="1049" t="s">
        <v>76</v>
      </c>
      <c r="B17" s="1098">
        <v>11.743477338591607</v>
      </c>
      <c r="C17" s="1099">
        <v>22032.790503924214</v>
      </c>
      <c r="D17" s="1206">
        <v>22473.4463140027</v>
      </c>
      <c r="E17" s="1100">
        <v>-0.76766796873388576</v>
      </c>
      <c r="F17" s="1101">
        <v>344.81079812206571</v>
      </c>
      <c r="G17" s="1102">
        <v>1.290490186772365</v>
      </c>
      <c r="H17" s="1102">
        <v>6.94560669456067</v>
      </c>
      <c r="I17" s="1102">
        <v>34.512557385903321</v>
      </c>
      <c r="J17" s="1103">
        <v>2.1321211306533527</v>
      </c>
    </row>
    <row r="18" spans="1:10">
      <c r="A18" s="1049" t="s">
        <v>77</v>
      </c>
      <c r="B18" s="1098">
        <v>11.72640596934928</v>
      </c>
      <c r="C18" s="1099">
        <v>22000.761668572755</v>
      </c>
      <c r="D18" s="1206">
        <v>22440.776901944209</v>
      </c>
      <c r="E18" s="1100">
        <v>-0.89141977289004226</v>
      </c>
      <c r="F18" s="1101">
        <v>399.46337662337669</v>
      </c>
      <c r="G18" s="1102">
        <v>1.6939454998825332</v>
      </c>
      <c r="H18" s="1102">
        <v>0.52219321148825071</v>
      </c>
      <c r="I18" s="1102">
        <v>5.1984877126654059</v>
      </c>
      <c r="J18" s="1103">
        <v>9.4889320123776599E-3</v>
      </c>
    </row>
    <row r="19" spans="1:10">
      <c r="A19" s="1049" t="s">
        <v>78</v>
      </c>
      <c r="B19" s="1104" t="s">
        <v>73</v>
      </c>
      <c r="C19" s="1099" t="s">
        <v>73</v>
      </c>
      <c r="D19" s="1206" t="s">
        <v>73</v>
      </c>
      <c r="E19" s="1100" t="s">
        <v>73</v>
      </c>
      <c r="F19" s="1101" t="s">
        <v>73</v>
      </c>
      <c r="G19" s="1102" t="s">
        <v>73</v>
      </c>
      <c r="H19" s="1102" t="s">
        <v>73</v>
      </c>
      <c r="I19" s="1102" t="s">
        <v>73</v>
      </c>
      <c r="J19" s="1103" t="s">
        <v>73</v>
      </c>
    </row>
    <row r="20" spans="1:10">
      <c r="A20" s="1049" t="s">
        <v>71</v>
      </c>
      <c r="B20" s="1098">
        <v>9.4486338679618935</v>
      </c>
      <c r="C20" s="1099">
        <v>19401.712254541875</v>
      </c>
      <c r="D20" s="1206">
        <v>19789.746499632714</v>
      </c>
      <c r="E20" s="1100">
        <v>-2.5351645436054375</v>
      </c>
      <c r="F20" s="1101">
        <v>278.84103877103149</v>
      </c>
      <c r="G20" s="1102">
        <v>1.8784142461337294</v>
      </c>
      <c r="H20" s="1102">
        <v>-2.8429282160625444</v>
      </c>
      <c r="I20" s="1102">
        <v>36.916014042668102</v>
      </c>
      <c r="J20" s="1103">
        <v>-1.2089012804588464</v>
      </c>
    </row>
    <row r="21" spans="1:10" ht="16.5" thickBot="1">
      <c r="A21" s="1050" t="s">
        <v>79</v>
      </c>
      <c r="B21" s="1105">
        <v>11.624696779936018</v>
      </c>
      <c r="C21" s="1106">
        <v>22441.499575166057</v>
      </c>
      <c r="D21" s="1207">
        <v>22890.329566669378</v>
      </c>
      <c r="E21" s="1107">
        <v>-4.6961988080423782E-2</v>
      </c>
      <c r="F21" s="1108">
        <v>287.19199766355138</v>
      </c>
      <c r="G21" s="1109">
        <v>0.69845640376977125</v>
      </c>
      <c r="H21" s="1109">
        <v>-3.6036036036036037</v>
      </c>
      <c r="I21" s="1109">
        <v>23.116392114501753</v>
      </c>
      <c r="J21" s="1110">
        <v>-0.94538813207730144</v>
      </c>
    </row>
    <row r="22" spans="1:10" ht="16.5" thickBot="1">
      <c r="A22" s="1057" t="s">
        <v>269</v>
      </c>
      <c r="B22" s="1156"/>
      <c r="C22" s="1156"/>
      <c r="D22" s="1208"/>
      <c r="E22" s="1156"/>
      <c r="F22" s="1156"/>
      <c r="G22" s="1156"/>
      <c r="H22" s="1156"/>
      <c r="I22" s="1058"/>
      <c r="J22" s="1059"/>
    </row>
    <row r="23" spans="1:10" ht="16.5" thickBot="1">
      <c r="A23" s="1084" t="s">
        <v>18</v>
      </c>
      <c r="B23" s="1111">
        <v>10.462885055648696</v>
      </c>
      <c r="C23" s="1112">
        <v>20198.619798549604</v>
      </c>
      <c r="D23" s="1209">
        <v>20602.592194520596</v>
      </c>
      <c r="E23" s="1087">
        <v>-0.62620863925429315</v>
      </c>
      <c r="F23" s="1087">
        <v>293.51858237547896</v>
      </c>
      <c r="G23" s="1087">
        <v>-0.94491970142346804</v>
      </c>
      <c r="H23" s="1087">
        <v>-2.6573426573426575</v>
      </c>
      <c r="I23" s="1087">
        <v>100</v>
      </c>
      <c r="J23" s="1089" t="s">
        <v>19</v>
      </c>
    </row>
    <row r="24" spans="1:10">
      <c r="A24" s="1090" t="s">
        <v>75</v>
      </c>
      <c r="B24" s="1091" t="s">
        <v>73</v>
      </c>
      <c r="C24" s="1092" t="s">
        <v>73</v>
      </c>
      <c r="D24" s="1205" t="s">
        <v>73</v>
      </c>
      <c r="E24" s="1093" t="s">
        <v>73</v>
      </c>
      <c r="F24" s="1094" t="s">
        <v>73</v>
      </c>
      <c r="G24" s="1095" t="s">
        <v>73</v>
      </c>
      <c r="H24" s="1096" t="s">
        <v>73</v>
      </c>
      <c r="I24" s="1096" t="s">
        <v>73</v>
      </c>
      <c r="J24" s="1114" t="s">
        <v>73</v>
      </c>
    </row>
    <row r="25" spans="1:10">
      <c r="A25" s="1049" t="s">
        <v>76</v>
      </c>
      <c r="B25" s="1104">
        <v>11.467914691929883</v>
      </c>
      <c r="C25" s="1099">
        <v>21515.787414502593</v>
      </c>
      <c r="D25" s="1206">
        <v>21946.103162792646</v>
      </c>
      <c r="E25" s="1100">
        <v>-2.0047172607646604</v>
      </c>
      <c r="F25" s="1101">
        <v>342.70286532951292</v>
      </c>
      <c r="G25" s="1102">
        <v>-2.165522217023899</v>
      </c>
      <c r="H25" s="1102">
        <v>0.86705202312138718</v>
      </c>
      <c r="I25" s="1115">
        <v>16.714559386973178</v>
      </c>
      <c r="J25" s="1116">
        <v>0.58402325643704955</v>
      </c>
    </row>
    <row r="26" spans="1:10">
      <c r="A26" s="1049" t="s">
        <v>77</v>
      </c>
      <c r="B26" s="1098">
        <v>11.434203393973306</v>
      </c>
      <c r="C26" s="1099">
        <v>21452.539200700387</v>
      </c>
      <c r="D26" s="1206">
        <v>21881.589984714396</v>
      </c>
      <c r="E26" s="1100">
        <v>-0.89747611662863735</v>
      </c>
      <c r="F26" s="1101">
        <v>396.70638297872341</v>
      </c>
      <c r="G26" s="1102">
        <v>-1.4116237093814554</v>
      </c>
      <c r="H26" s="1102">
        <v>-29.850746268656714</v>
      </c>
      <c r="I26" s="1102">
        <v>4.5019157088122608</v>
      </c>
      <c r="J26" s="1103">
        <v>-1.7451705382739862</v>
      </c>
    </row>
    <row r="27" spans="1:10">
      <c r="A27" s="1049" t="s">
        <v>78</v>
      </c>
      <c r="B27" s="1104" t="s">
        <v>73</v>
      </c>
      <c r="C27" s="1099" t="s">
        <v>73</v>
      </c>
      <c r="D27" s="1206" t="s">
        <v>73</v>
      </c>
      <c r="E27" s="1100" t="s">
        <v>73</v>
      </c>
      <c r="F27" s="1101" t="s">
        <v>73</v>
      </c>
      <c r="G27" s="1102" t="s">
        <v>73</v>
      </c>
      <c r="H27" s="1102" t="s">
        <v>73</v>
      </c>
      <c r="I27" s="1102" t="s">
        <v>73</v>
      </c>
      <c r="J27" s="1103" t="s">
        <v>73</v>
      </c>
    </row>
    <row r="28" spans="1:10">
      <c r="A28" s="1049" t="s">
        <v>71</v>
      </c>
      <c r="B28" s="1104">
        <v>9.364694685177378</v>
      </c>
      <c r="C28" s="1099">
        <v>19229.352536298516</v>
      </c>
      <c r="D28" s="1206">
        <v>19613.939587024488</v>
      </c>
      <c r="E28" s="1100">
        <v>-0.87929707958782755</v>
      </c>
      <c r="F28" s="1101">
        <v>270.14573578595315</v>
      </c>
      <c r="G28" s="1102">
        <v>-1.1373684240920334</v>
      </c>
      <c r="H28" s="1102">
        <v>-9.3939393939393927</v>
      </c>
      <c r="I28" s="1102">
        <v>57.279693486590034</v>
      </c>
      <c r="J28" s="1103">
        <v>-4.2587680518715061</v>
      </c>
    </row>
    <row r="29" spans="1:10" ht="16.5" thickBot="1">
      <c r="A29" s="1050" t="s">
        <v>79</v>
      </c>
      <c r="B29" s="1105">
        <v>10.887207176625379</v>
      </c>
      <c r="C29" s="1106">
        <v>21017.774472249766</v>
      </c>
      <c r="D29" s="1207">
        <v>21438.129961694762</v>
      </c>
      <c r="E29" s="1107">
        <v>0.18250494555138211</v>
      </c>
      <c r="F29" s="1108">
        <v>295.94387527839643</v>
      </c>
      <c r="G29" s="1109">
        <v>2.3166273714278645</v>
      </c>
      <c r="H29" s="1109">
        <v>30.144927536231886</v>
      </c>
      <c r="I29" s="1109">
        <v>21.503831417624522</v>
      </c>
      <c r="J29" s="1110">
        <v>5.4199153337084383</v>
      </c>
    </row>
    <row r="30" spans="1:10">
      <c r="A30" s="1117" t="s">
        <v>354</v>
      </c>
    </row>
    <row r="31" spans="1:10">
      <c r="A31" s="1053" t="s">
        <v>253</v>
      </c>
    </row>
    <row r="32" spans="1:10" ht="16.5" thickBot="1">
      <c r="A32" s="1118" t="s">
        <v>41</v>
      </c>
      <c r="B32" s="1119"/>
    </row>
    <row r="33" spans="1:8" ht="16.5" thickBot="1">
      <c r="A33" s="1120" t="s">
        <v>39</v>
      </c>
      <c r="B33" s="1581" t="s">
        <v>40</v>
      </c>
      <c r="C33" s="1582"/>
      <c r="D33" s="1582"/>
      <c r="E33" s="1582"/>
      <c r="F33" s="1582"/>
      <c r="G33" s="1582"/>
      <c r="H33" s="1583"/>
    </row>
    <row r="34" spans="1:8">
      <c r="A34" s="1060" t="s">
        <v>43</v>
      </c>
      <c r="B34" s="1587" t="s">
        <v>44</v>
      </c>
      <c r="C34" s="1588"/>
      <c r="D34" s="1588"/>
      <c r="E34" s="1588"/>
      <c r="F34" s="1588"/>
      <c r="G34" s="1588"/>
      <c r="H34" s="1589"/>
    </row>
    <row r="35" spans="1:8">
      <c r="A35" s="1061" t="s">
        <v>45</v>
      </c>
      <c r="B35" s="1584" t="s">
        <v>46</v>
      </c>
      <c r="C35" s="1585"/>
      <c r="D35" s="1585"/>
      <c r="E35" s="1585"/>
      <c r="F35" s="1585"/>
      <c r="G35" s="1585"/>
      <c r="H35" s="1586"/>
    </row>
    <row r="36" spans="1:8" ht="16.5" thickBot="1">
      <c r="A36" s="1062" t="s">
        <v>47</v>
      </c>
      <c r="B36" s="1590" t="s">
        <v>42</v>
      </c>
      <c r="C36" s="1591"/>
      <c r="D36" s="1591"/>
      <c r="E36" s="1591"/>
      <c r="F36" s="1591"/>
      <c r="G36" s="1591"/>
      <c r="H36" s="1592"/>
    </row>
    <row r="37" spans="1:8">
      <c r="A37" s="1580"/>
      <c r="B37" s="158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47" zoomScale="90" zoomScaleNormal="90" workbookViewId="0">
      <selection activeCell="O282" sqref="O282"/>
    </sheetView>
  </sheetViews>
  <sheetFormatPr defaultRowHeight="12.75"/>
  <cols>
    <col min="1" max="1" width="20.140625" style="3" customWidth="1"/>
    <col min="2" max="2" width="10" style="3" customWidth="1"/>
    <col min="3" max="3" width="11.85546875" style="3" customWidth="1"/>
    <col min="4" max="4" width="9.5703125" style="3" customWidth="1"/>
    <col min="5" max="6" width="11" style="3" customWidth="1"/>
    <col min="7" max="7" width="11.28515625" style="3" customWidth="1"/>
    <col min="8" max="8" width="10.140625" style="3" customWidth="1"/>
    <col min="9" max="9" width="10.42578125" style="3" customWidth="1"/>
    <col min="10" max="10" width="9.140625" style="3"/>
    <col min="11" max="11" width="10.28515625" style="3" customWidth="1"/>
    <col min="12" max="12" width="10.42578125" style="3" customWidth="1"/>
    <col min="13" max="256" width="9.140625" style="3"/>
    <col min="257" max="257" width="20.140625" style="3" customWidth="1"/>
    <col min="258" max="258" width="10" style="3" customWidth="1"/>
    <col min="259" max="259" width="11.85546875" style="3" customWidth="1"/>
    <col min="260" max="260" width="9.5703125" style="3" customWidth="1"/>
    <col min="261" max="262" width="11" style="3" customWidth="1"/>
    <col min="263" max="263" width="11.28515625" style="3" customWidth="1"/>
    <col min="264" max="264" width="10.140625" style="3" customWidth="1"/>
    <col min="265" max="265" width="10.42578125" style="3" customWidth="1"/>
    <col min="266" max="266" width="9.140625" style="3"/>
    <col min="267" max="267" width="10.28515625" style="3" customWidth="1"/>
    <col min="268" max="268" width="10.42578125" style="3" customWidth="1"/>
    <col min="269" max="512" width="9.140625" style="3"/>
    <col min="513" max="513" width="20.140625" style="3" customWidth="1"/>
    <col min="514" max="514" width="10" style="3" customWidth="1"/>
    <col min="515" max="515" width="11.85546875" style="3" customWidth="1"/>
    <col min="516" max="516" width="9.5703125" style="3" customWidth="1"/>
    <col min="517" max="518" width="11" style="3" customWidth="1"/>
    <col min="519" max="519" width="11.28515625" style="3" customWidth="1"/>
    <col min="520" max="520" width="10.140625" style="3" customWidth="1"/>
    <col min="521" max="521" width="10.42578125" style="3" customWidth="1"/>
    <col min="522" max="522" width="9.140625" style="3"/>
    <col min="523" max="523" width="10.28515625" style="3" customWidth="1"/>
    <col min="524" max="524" width="10.42578125" style="3" customWidth="1"/>
    <col min="525" max="768" width="9.140625" style="3"/>
    <col min="769" max="769" width="20.140625" style="3" customWidth="1"/>
    <col min="770" max="770" width="10" style="3" customWidth="1"/>
    <col min="771" max="771" width="11.85546875" style="3" customWidth="1"/>
    <col min="772" max="772" width="9.5703125" style="3" customWidth="1"/>
    <col min="773" max="774" width="11" style="3" customWidth="1"/>
    <col min="775" max="775" width="11.28515625" style="3" customWidth="1"/>
    <col min="776" max="776" width="10.140625" style="3" customWidth="1"/>
    <col min="777" max="777" width="10.42578125" style="3" customWidth="1"/>
    <col min="778" max="778" width="9.140625" style="3"/>
    <col min="779" max="779" width="10.28515625" style="3" customWidth="1"/>
    <col min="780" max="780" width="10.42578125" style="3" customWidth="1"/>
    <col min="781" max="1024" width="9.140625" style="3"/>
    <col min="1025" max="1025" width="20.140625" style="3" customWidth="1"/>
    <col min="1026" max="1026" width="10" style="3" customWidth="1"/>
    <col min="1027" max="1027" width="11.85546875" style="3" customWidth="1"/>
    <col min="1028" max="1028" width="9.5703125" style="3" customWidth="1"/>
    <col min="1029" max="1030" width="11" style="3" customWidth="1"/>
    <col min="1031" max="1031" width="11.28515625" style="3" customWidth="1"/>
    <col min="1032" max="1032" width="10.140625" style="3" customWidth="1"/>
    <col min="1033" max="1033" width="10.42578125" style="3" customWidth="1"/>
    <col min="1034" max="1034" width="9.140625" style="3"/>
    <col min="1035" max="1035" width="10.28515625" style="3" customWidth="1"/>
    <col min="1036" max="1036" width="10.42578125" style="3" customWidth="1"/>
    <col min="1037" max="1280" width="9.140625" style="3"/>
    <col min="1281" max="1281" width="20.140625" style="3" customWidth="1"/>
    <col min="1282" max="1282" width="10" style="3" customWidth="1"/>
    <col min="1283" max="1283" width="11.85546875" style="3" customWidth="1"/>
    <col min="1284" max="1284" width="9.5703125" style="3" customWidth="1"/>
    <col min="1285" max="1286" width="11" style="3" customWidth="1"/>
    <col min="1287" max="1287" width="11.28515625" style="3" customWidth="1"/>
    <col min="1288" max="1288" width="10.140625" style="3" customWidth="1"/>
    <col min="1289" max="1289" width="10.42578125" style="3" customWidth="1"/>
    <col min="1290" max="1290" width="9.140625" style="3"/>
    <col min="1291" max="1291" width="10.28515625" style="3" customWidth="1"/>
    <col min="1292" max="1292" width="10.42578125" style="3" customWidth="1"/>
    <col min="1293" max="1536" width="9.140625" style="3"/>
    <col min="1537" max="1537" width="20.140625" style="3" customWidth="1"/>
    <col min="1538" max="1538" width="10" style="3" customWidth="1"/>
    <col min="1539" max="1539" width="11.85546875" style="3" customWidth="1"/>
    <col min="1540" max="1540" width="9.5703125" style="3" customWidth="1"/>
    <col min="1541" max="1542" width="11" style="3" customWidth="1"/>
    <col min="1543" max="1543" width="11.28515625" style="3" customWidth="1"/>
    <col min="1544" max="1544" width="10.140625" style="3" customWidth="1"/>
    <col min="1545" max="1545" width="10.42578125" style="3" customWidth="1"/>
    <col min="1546" max="1546" width="9.140625" style="3"/>
    <col min="1547" max="1547" width="10.28515625" style="3" customWidth="1"/>
    <col min="1548" max="1548" width="10.42578125" style="3" customWidth="1"/>
    <col min="1549" max="1792" width="9.140625" style="3"/>
    <col min="1793" max="1793" width="20.140625" style="3" customWidth="1"/>
    <col min="1794" max="1794" width="10" style="3" customWidth="1"/>
    <col min="1795" max="1795" width="11.85546875" style="3" customWidth="1"/>
    <col min="1796" max="1796" width="9.5703125" style="3" customWidth="1"/>
    <col min="1797" max="1798" width="11" style="3" customWidth="1"/>
    <col min="1799" max="1799" width="11.28515625" style="3" customWidth="1"/>
    <col min="1800" max="1800" width="10.140625" style="3" customWidth="1"/>
    <col min="1801" max="1801" width="10.42578125" style="3" customWidth="1"/>
    <col min="1802" max="1802" width="9.140625" style="3"/>
    <col min="1803" max="1803" width="10.28515625" style="3" customWidth="1"/>
    <col min="1804" max="1804" width="10.42578125" style="3" customWidth="1"/>
    <col min="1805" max="2048" width="9.140625" style="3"/>
    <col min="2049" max="2049" width="20.140625" style="3" customWidth="1"/>
    <col min="2050" max="2050" width="10" style="3" customWidth="1"/>
    <col min="2051" max="2051" width="11.85546875" style="3" customWidth="1"/>
    <col min="2052" max="2052" width="9.5703125" style="3" customWidth="1"/>
    <col min="2053" max="2054" width="11" style="3" customWidth="1"/>
    <col min="2055" max="2055" width="11.28515625" style="3" customWidth="1"/>
    <col min="2056" max="2056" width="10.140625" style="3" customWidth="1"/>
    <col min="2057" max="2057" width="10.42578125" style="3" customWidth="1"/>
    <col min="2058" max="2058" width="9.140625" style="3"/>
    <col min="2059" max="2059" width="10.28515625" style="3" customWidth="1"/>
    <col min="2060" max="2060" width="10.42578125" style="3" customWidth="1"/>
    <col min="2061" max="2304" width="9.140625" style="3"/>
    <col min="2305" max="2305" width="20.140625" style="3" customWidth="1"/>
    <col min="2306" max="2306" width="10" style="3" customWidth="1"/>
    <col min="2307" max="2307" width="11.85546875" style="3" customWidth="1"/>
    <col min="2308" max="2308" width="9.5703125" style="3" customWidth="1"/>
    <col min="2309" max="2310" width="11" style="3" customWidth="1"/>
    <col min="2311" max="2311" width="11.28515625" style="3" customWidth="1"/>
    <col min="2312" max="2312" width="10.140625" style="3" customWidth="1"/>
    <col min="2313" max="2313" width="10.42578125" style="3" customWidth="1"/>
    <col min="2314" max="2314" width="9.140625" style="3"/>
    <col min="2315" max="2315" width="10.28515625" style="3" customWidth="1"/>
    <col min="2316" max="2316" width="10.42578125" style="3" customWidth="1"/>
    <col min="2317" max="2560" width="9.140625" style="3"/>
    <col min="2561" max="2561" width="20.140625" style="3" customWidth="1"/>
    <col min="2562" max="2562" width="10" style="3" customWidth="1"/>
    <col min="2563" max="2563" width="11.85546875" style="3" customWidth="1"/>
    <col min="2564" max="2564" width="9.5703125" style="3" customWidth="1"/>
    <col min="2565" max="2566" width="11" style="3" customWidth="1"/>
    <col min="2567" max="2567" width="11.28515625" style="3" customWidth="1"/>
    <col min="2568" max="2568" width="10.140625" style="3" customWidth="1"/>
    <col min="2569" max="2569" width="10.42578125" style="3" customWidth="1"/>
    <col min="2570" max="2570" width="9.140625" style="3"/>
    <col min="2571" max="2571" width="10.28515625" style="3" customWidth="1"/>
    <col min="2572" max="2572" width="10.42578125" style="3" customWidth="1"/>
    <col min="2573" max="2816" width="9.140625" style="3"/>
    <col min="2817" max="2817" width="20.140625" style="3" customWidth="1"/>
    <col min="2818" max="2818" width="10" style="3" customWidth="1"/>
    <col min="2819" max="2819" width="11.85546875" style="3" customWidth="1"/>
    <col min="2820" max="2820" width="9.5703125" style="3" customWidth="1"/>
    <col min="2821" max="2822" width="11" style="3" customWidth="1"/>
    <col min="2823" max="2823" width="11.28515625" style="3" customWidth="1"/>
    <col min="2824" max="2824" width="10.140625" style="3" customWidth="1"/>
    <col min="2825" max="2825" width="10.42578125" style="3" customWidth="1"/>
    <col min="2826" max="2826" width="9.140625" style="3"/>
    <col min="2827" max="2827" width="10.28515625" style="3" customWidth="1"/>
    <col min="2828" max="2828" width="10.42578125" style="3" customWidth="1"/>
    <col min="2829" max="3072" width="9.140625" style="3"/>
    <col min="3073" max="3073" width="20.140625" style="3" customWidth="1"/>
    <col min="3074" max="3074" width="10" style="3" customWidth="1"/>
    <col min="3075" max="3075" width="11.85546875" style="3" customWidth="1"/>
    <col min="3076" max="3076" width="9.5703125" style="3" customWidth="1"/>
    <col min="3077" max="3078" width="11" style="3" customWidth="1"/>
    <col min="3079" max="3079" width="11.28515625" style="3" customWidth="1"/>
    <col min="3080" max="3080" width="10.140625" style="3" customWidth="1"/>
    <col min="3081" max="3081" width="10.42578125" style="3" customWidth="1"/>
    <col min="3082" max="3082" width="9.140625" style="3"/>
    <col min="3083" max="3083" width="10.28515625" style="3" customWidth="1"/>
    <col min="3084" max="3084" width="10.42578125" style="3" customWidth="1"/>
    <col min="3085" max="3328" width="9.140625" style="3"/>
    <col min="3329" max="3329" width="20.140625" style="3" customWidth="1"/>
    <col min="3330" max="3330" width="10" style="3" customWidth="1"/>
    <col min="3331" max="3331" width="11.85546875" style="3" customWidth="1"/>
    <col min="3332" max="3332" width="9.5703125" style="3" customWidth="1"/>
    <col min="3333" max="3334" width="11" style="3" customWidth="1"/>
    <col min="3335" max="3335" width="11.28515625" style="3" customWidth="1"/>
    <col min="3336" max="3336" width="10.140625" style="3" customWidth="1"/>
    <col min="3337" max="3337" width="10.42578125" style="3" customWidth="1"/>
    <col min="3338" max="3338" width="9.140625" style="3"/>
    <col min="3339" max="3339" width="10.28515625" style="3" customWidth="1"/>
    <col min="3340" max="3340" width="10.42578125" style="3" customWidth="1"/>
    <col min="3341" max="3584" width="9.140625" style="3"/>
    <col min="3585" max="3585" width="20.140625" style="3" customWidth="1"/>
    <col min="3586" max="3586" width="10" style="3" customWidth="1"/>
    <col min="3587" max="3587" width="11.85546875" style="3" customWidth="1"/>
    <col min="3588" max="3588" width="9.5703125" style="3" customWidth="1"/>
    <col min="3589" max="3590" width="11" style="3" customWidth="1"/>
    <col min="3591" max="3591" width="11.28515625" style="3" customWidth="1"/>
    <col min="3592" max="3592" width="10.140625" style="3" customWidth="1"/>
    <col min="3593" max="3593" width="10.42578125" style="3" customWidth="1"/>
    <col min="3594" max="3594" width="9.140625" style="3"/>
    <col min="3595" max="3595" width="10.28515625" style="3" customWidth="1"/>
    <col min="3596" max="3596" width="10.42578125" style="3" customWidth="1"/>
    <col min="3597" max="3840" width="9.140625" style="3"/>
    <col min="3841" max="3841" width="20.140625" style="3" customWidth="1"/>
    <col min="3842" max="3842" width="10" style="3" customWidth="1"/>
    <col min="3843" max="3843" width="11.85546875" style="3" customWidth="1"/>
    <col min="3844" max="3844" width="9.5703125" style="3" customWidth="1"/>
    <col min="3845" max="3846" width="11" style="3" customWidth="1"/>
    <col min="3847" max="3847" width="11.28515625" style="3" customWidth="1"/>
    <col min="3848" max="3848" width="10.140625" style="3" customWidth="1"/>
    <col min="3849" max="3849" width="10.42578125" style="3" customWidth="1"/>
    <col min="3850" max="3850" width="9.140625" style="3"/>
    <col min="3851" max="3851" width="10.28515625" style="3" customWidth="1"/>
    <col min="3852" max="3852" width="10.42578125" style="3" customWidth="1"/>
    <col min="3853" max="4096" width="9.140625" style="3"/>
    <col min="4097" max="4097" width="20.140625" style="3" customWidth="1"/>
    <col min="4098" max="4098" width="10" style="3" customWidth="1"/>
    <col min="4099" max="4099" width="11.85546875" style="3" customWidth="1"/>
    <col min="4100" max="4100" width="9.5703125" style="3" customWidth="1"/>
    <col min="4101" max="4102" width="11" style="3" customWidth="1"/>
    <col min="4103" max="4103" width="11.28515625" style="3" customWidth="1"/>
    <col min="4104" max="4104" width="10.140625" style="3" customWidth="1"/>
    <col min="4105" max="4105" width="10.42578125" style="3" customWidth="1"/>
    <col min="4106" max="4106" width="9.140625" style="3"/>
    <col min="4107" max="4107" width="10.28515625" style="3" customWidth="1"/>
    <col min="4108" max="4108" width="10.42578125" style="3" customWidth="1"/>
    <col min="4109" max="4352" width="9.140625" style="3"/>
    <col min="4353" max="4353" width="20.140625" style="3" customWidth="1"/>
    <col min="4354" max="4354" width="10" style="3" customWidth="1"/>
    <col min="4355" max="4355" width="11.85546875" style="3" customWidth="1"/>
    <col min="4356" max="4356" width="9.5703125" style="3" customWidth="1"/>
    <col min="4357" max="4358" width="11" style="3" customWidth="1"/>
    <col min="4359" max="4359" width="11.28515625" style="3" customWidth="1"/>
    <col min="4360" max="4360" width="10.140625" style="3" customWidth="1"/>
    <col min="4361" max="4361" width="10.42578125" style="3" customWidth="1"/>
    <col min="4362" max="4362" width="9.140625" style="3"/>
    <col min="4363" max="4363" width="10.28515625" style="3" customWidth="1"/>
    <col min="4364" max="4364" width="10.42578125" style="3" customWidth="1"/>
    <col min="4365" max="4608" width="9.140625" style="3"/>
    <col min="4609" max="4609" width="20.140625" style="3" customWidth="1"/>
    <col min="4610" max="4610" width="10" style="3" customWidth="1"/>
    <col min="4611" max="4611" width="11.85546875" style="3" customWidth="1"/>
    <col min="4612" max="4612" width="9.5703125" style="3" customWidth="1"/>
    <col min="4613" max="4614" width="11" style="3" customWidth="1"/>
    <col min="4615" max="4615" width="11.28515625" style="3" customWidth="1"/>
    <col min="4616" max="4616" width="10.140625" style="3" customWidth="1"/>
    <col min="4617" max="4617" width="10.42578125" style="3" customWidth="1"/>
    <col min="4618" max="4618" width="9.140625" style="3"/>
    <col min="4619" max="4619" width="10.28515625" style="3" customWidth="1"/>
    <col min="4620" max="4620" width="10.42578125" style="3" customWidth="1"/>
    <col min="4621" max="4864" width="9.140625" style="3"/>
    <col min="4865" max="4865" width="20.140625" style="3" customWidth="1"/>
    <col min="4866" max="4866" width="10" style="3" customWidth="1"/>
    <col min="4867" max="4867" width="11.85546875" style="3" customWidth="1"/>
    <col min="4868" max="4868" width="9.5703125" style="3" customWidth="1"/>
    <col min="4869" max="4870" width="11" style="3" customWidth="1"/>
    <col min="4871" max="4871" width="11.28515625" style="3" customWidth="1"/>
    <col min="4872" max="4872" width="10.140625" style="3" customWidth="1"/>
    <col min="4873" max="4873" width="10.42578125" style="3" customWidth="1"/>
    <col min="4874" max="4874" width="9.140625" style="3"/>
    <col min="4875" max="4875" width="10.28515625" style="3" customWidth="1"/>
    <col min="4876" max="4876" width="10.42578125" style="3" customWidth="1"/>
    <col min="4877" max="5120" width="9.140625" style="3"/>
    <col min="5121" max="5121" width="20.140625" style="3" customWidth="1"/>
    <col min="5122" max="5122" width="10" style="3" customWidth="1"/>
    <col min="5123" max="5123" width="11.85546875" style="3" customWidth="1"/>
    <col min="5124" max="5124" width="9.5703125" style="3" customWidth="1"/>
    <col min="5125" max="5126" width="11" style="3" customWidth="1"/>
    <col min="5127" max="5127" width="11.28515625" style="3" customWidth="1"/>
    <col min="5128" max="5128" width="10.140625" style="3" customWidth="1"/>
    <col min="5129" max="5129" width="10.42578125" style="3" customWidth="1"/>
    <col min="5130" max="5130" width="9.140625" style="3"/>
    <col min="5131" max="5131" width="10.28515625" style="3" customWidth="1"/>
    <col min="5132" max="5132" width="10.42578125" style="3" customWidth="1"/>
    <col min="5133" max="5376" width="9.140625" style="3"/>
    <col min="5377" max="5377" width="20.140625" style="3" customWidth="1"/>
    <col min="5378" max="5378" width="10" style="3" customWidth="1"/>
    <col min="5379" max="5379" width="11.85546875" style="3" customWidth="1"/>
    <col min="5380" max="5380" width="9.5703125" style="3" customWidth="1"/>
    <col min="5381" max="5382" width="11" style="3" customWidth="1"/>
    <col min="5383" max="5383" width="11.28515625" style="3" customWidth="1"/>
    <col min="5384" max="5384" width="10.140625" style="3" customWidth="1"/>
    <col min="5385" max="5385" width="10.42578125" style="3" customWidth="1"/>
    <col min="5386" max="5386" width="9.140625" style="3"/>
    <col min="5387" max="5387" width="10.28515625" style="3" customWidth="1"/>
    <col min="5388" max="5388" width="10.42578125" style="3" customWidth="1"/>
    <col min="5389" max="5632" width="9.140625" style="3"/>
    <col min="5633" max="5633" width="20.140625" style="3" customWidth="1"/>
    <col min="5634" max="5634" width="10" style="3" customWidth="1"/>
    <col min="5635" max="5635" width="11.85546875" style="3" customWidth="1"/>
    <col min="5636" max="5636" width="9.5703125" style="3" customWidth="1"/>
    <col min="5637" max="5638" width="11" style="3" customWidth="1"/>
    <col min="5639" max="5639" width="11.28515625" style="3" customWidth="1"/>
    <col min="5640" max="5640" width="10.140625" style="3" customWidth="1"/>
    <col min="5641" max="5641" width="10.42578125" style="3" customWidth="1"/>
    <col min="5642" max="5642" width="9.140625" style="3"/>
    <col min="5643" max="5643" width="10.28515625" style="3" customWidth="1"/>
    <col min="5644" max="5644" width="10.42578125" style="3" customWidth="1"/>
    <col min="5645" max="5888" width="9.140625" style="3"/>
    <col min="5889" max="5889" width="20.140625" style="3" customWidth="1"/>
    <col min="5890" max="5890" width="10" style="3" customWidth="1"/>
    <col min="5891" max="5891" width="11.85546875" style="3" customWidth="1"/>
    <col min="5892" max="5892" width="9.5703125" style="3" customWidth="1"/>
    <col min="5893" max="5894" width="11" style="3" customWidth="1"/>
    <col min="5895" max="5895" width="11.28515625" style="3" customWidth="1"/>
    <col min="5896" max="5896" width="10.140625" style="3" customWidth="1"/>
    <col min="5897" max="5897" width="10.42578125" style="3" customWidth="1"/>
    <col min="5898" max="5898" width="9.140625" style="3"/>
    <col min="5899" max="5899" width="10.28515625" style="3" customWidth="1"/>
    <col min="5900" max="5900" width="10.42578125" style="3" customWidth="1"/>
    <col min="5901" max="6144" width="9.140625" style="3"/>
    <col min="6145" max="6145" width="20.140625" style="3" customWidth="1"/>
    <col min="6146" max="6146" width="10" style="3" customWidth="1"/>
    <col min="6147" max="6147" width="11.85546875" style="3" customWidth="1"/>
    <col min="6148" max="6148" width="9.5703125" style="3" customWidth="1"/>
    <col min="6149" max="6150" width="11" style="3" customWidth="1"/>
    <col min="6151" max="6151" width="11.28515625" style="3" customWidth="1"/>
    <col min="6152" max="6152" width="10.140625" style="3" customWidth="1"/>
    <col min="6153" max="6153" width="10.42578125" style="3" customWidth="1"/>
    <col min="6154" max="6154" width="9.140625" style="3"/>
    <col min="6155" max="6155" width="10.28515625" style="3" customWidth="1"/>
    <col min="6156" max="6156" width="10.42578125" style="3" customWidth="1"/>
    <col min="6157" max="6400" width="9.140625" style="3"/>
    <col min="6401" max="6401" width="20.140625" style="3" customWidth="1"/>
    <col min="6402" max="6402" width="10" style="3" customWidth="1"/>
    <col min="6403" max="6403" width="11.85546875" style="3" customWidth="1"/>
    <col min="6404" max="6404" width="9.5703125" style="3" customWidth="1"/>
    <col min="6405" max="6406" width="11" style="3" customWidth="1"/>
    <col min="6407" max="6407" width="11.28515625" style="3" customWidth="1"/>
    <col min="6408" max="6408" width="10.140625" style="3" customWidth="1"/>
    <col min="6409" max="6409" width="10.42578125" style="3" customWidth="1"/>
    <col min="6410" max="6410" width="9.140625" style="3"/>
    <col min="6411" max="6411" width="10.28515625" style="3" customWidth="1"/>
    <col min="6412" max="6412" width="10.42578125" style="3" customWidth="1"/>
    <col min="6413" max="6656" width="9.140625" style="3"/>
    <col min="6657" max="6657" width="20.140625" style="3" customWidth="1"/>
    <col min="6658" max="6658" width="10" style="3" customWidth="1"/>
    <col min="6659" max="6659" width="11.85546875" style="3" customWidth="1"/>
    <col min="6660" max="6660" width="9.5703125" style="3" customWidth="1"/>
    <col min="6661" max="6662" width="11" style="3" customWidth="1"/>
    <col min="6663" max="6663" width="11.28515625" style="3" customWidth="1"/>
    <col min="6664" max="6664" width="10.140625" style="3" customWidth="1"/>
    <col min="6665" max="6665" width="10.42578125" style="3" customWidth="1"/>
    <col min="6666" max="6666" width="9.140625" style="3"/>
    <col min="6667" max="6667" width="10.28515625" style="3" customWidth="1"/>
    <col min="6668" max="6668" width="10.42578125" style="3" customWidth="1"/>
    <col min="6669" max="6912" width="9.140625" style="3"/>
    <col min="6913" max="6913" width="20.140625" style="3" customWidth="1"/>
    <col min="6914" max="6914" width="10" style="3" customWidth="1"/>
    <col min="6915" max="6915" width="11.85546875" style="3" customWidth="1"/>
    <col min="6916" max="6916" width="9.5703125" style="3" customWidth="1"/>
    <col min="6917" max="6918" width="11" style="3" customWidth="1"/>
    <col min="6919" max="6919" width="11.28515625" style="3" customWidth="1"/>
    <col min="6920" max="6920" width="10.140625" style="3" customWidth="1"/>
    <col min="6921" max="6921" width="10.42578125" style="3" customWidth="1"/>
    <col min="6922" max="6922" width="9.140625" style="3"/>
    <col min="6923" max="6923" width="10.28515625" style="3" customWidth="1"/>
    <col min="6924" max="6924" width="10.42578125" style="3" customWidth="1"/>
    <col min="6925" max="7168" width="9.140625" style="3"/>
    <col min="7169" max="7169" width="20.140625" style="3" customWidth="1"/>
    <col min="7170" max="7170" width="10" style="3" customWidth="1"/>
    <col min="7171" max="7171" width="11.85546875" style="3" customWidth="1"/>
    <col min="7172" max="7172" width="9.5703125" style="3" customWidth="1"/>
    <col min="7173" max="7174" width="11" style="3" customWidth="1"/>
    <col min="7175" max="7175" width="11.28515625" style="3" customWidth="1"/>
    <col min="7176" max="7176" width="10.140625" style="3" customWidth="1"/>
    <col min="7177" max="7177" width="10.42578125" style="3" customWidth="1"/>
    <col min="7178" max="7178" width="9.140625" style="3"/>
    <col min="7179" max="7179" width="10.28515625" style="3" customWidth="1"/>
    <col min="7180" max="7180" width="10.42578125" style="3" customWidth="1"/>
    <col min="7181" max="7424" width="9.140625" style="3"/>
    <col min="7425" max="7425" width="20.140625" style="3" customWidth="1"/>
    <col min="7426" max="7426" width="10" style="3" customWidth="1"/>
    <col min="7427" max="7427" width="11.85546875" style="3" customWidth="1"/>
    <col min="7428" max="7428" width="9.5703125" style="3" customWidth="1"/>
    <col min="7429" max="7430" width="11" style="3" customWidth="1"/>
    <col min="7431" max="7431" width="11.28515625" style="3" customWidth="1"/>
    <col min="7432" max="7432" width="10.140625" style="3" customWidth="1"/>
    <col min="7433" max="7433" width="10.42578125" style="3" customWidth="1"/>
    <col min="7434" max="7434" width="9.140625" style="3"/>
    <col min="7435" max="7435" width="10.28515625" style="3" customWidth="1"/>
    <col min="7436" max="7436" width="10.42578125" style="3" customWidth="1"/>
    <col min="7437" max="7680" width="9.140625" style="3"/>
    <col min="7681" max="7681" width="20.140625" style="3" customWidth="1"/>
    <col min="7682" max="7682" width="10" style="3" customWidth="1"/>
    <col min="7683" max="7683" width="11.85546875" style="3" customWidth="1"/>
    <col min="7684" max="7684" width="9.5703125" style="3" customWidth="1"/>
    <col min="7685" max="7686" width="11" style="3" customWidth="1"/>
    <col min="7687" max="7687" width="11.28515625" style="3" customWidth="1"/>
    <col min="7688" max="7688" width="10.140625" style="3" customWidth="1"/>
    <col min="7689" max="7689" width="10.42578125" style="3" customWidth="1"/>
    <col min="7690" max="7690" width="9.140625" style="3"/>
    <col min="7691" max="7691" width="10.28515625" style="3" customWidth="1"/>
    <col min="7692" max="7692" width="10.42578125" style="3" customWidth="1"/>
    <col min="7693" max="7936" width="9.140625" style="3"/>
    <col min="7937" max="7937" width="20.140625" style="3" customWidth="1"/>
    <col min="7938" max="7938" width="10" style="3" customWidth="1"/>
    <col min="7939" max="7939" width="11.85546875" style="3" customWidth="1"/>
    <col min="7940" max="7940" width="9.5703125" style="3" customWidth="1"/>
    <col min="7941" max="7942" width="11" style="3" customWidth="1"/>
    <col min="7943" max="7943" width="11.28515625" style="3" customWidth="1"/>
    <col min="7944" max="7944" width="10.140625" style="3" customWidth="1"/>
    <col min="7945" max="7945" width="10.42578125" style="3" customWidth="1"/>
    <col min="7946" max="7946" width="9.140625" style="3"/>
    <col min="7947" max="7947" width="10.28515625" style="3" customWidth="1"/>
    <col min="7948" max="7948" width="10.42578125" style="3" customWidth="1"/>
    <col min="7949" max="8192" width="9.140625" style="3"/>
    <col min="8193" max="8193" width="20.140625" style="3" customWidth="1"/>
    <col min="8194" max="8194" width="10" style="3" customWidth="1"/>
    <col min="8195" max="8195" width="11.85546875" style="3" customWidth="1"/>
    <col min="8196" max="8196" width="9.5703125" style="3" customWidth="1"/>
    <col min="8197" max="8198" width="11" style="3" customWidth="1"/>
    <col min="8199" max="8199" width="11.28515625" style="3" customWidth="1"/>
    <col min="8200" max="8200" width="10.140625" style="3" customWidth="1"/>
    <col min="8201" max="8201" width="10.42578125" style="3" customWidth="1"/>
    <col min="8202" max="8202" width="9.140625" style="3"/>
    <col min="8203" max="8203" width="10.28515625" style="3" customWidth="1"/>
    <col min="8204" max="8204" width="10.42578125" style="3" customWidth="1"/>
    <col min="8205" max="8448" width="9.140625" style="3"/>
    <col min="8449" max="8449" width="20.140625" style="3" customWidth="1"/>
    <col min="8450" max="8450" width="10" style="3" customWidth="1"/>
    <col min="8451" max="8451" width="11.85546875" style="3" customWidth="1"/>
    <col min="8452" max="8452" width="9.5703125" style="3" customWidth="1"/>
    <col min="8453" max="8454" width="11" style="3" customWidth="1"/>
    <col min="8455" max="8455" width="11.28515625" style="3" customWidth="1"/>
    <col min="8456" max="8456" width="10.140625" style="3" customWidth="1"/>
    <col min="8457" max="8457" width="10.42578125" style="3" customWidth="1"/>
    <col min="8458" max="8458" width="9.140625" style="3"/>
    <col min="8459" max="8459" width="10.28515625" style="3" customWidth="1"/>
    <col min="8460" max="8460" width="10.42578125" style="3" customWidth="1"/>
    <col min="8461" max="8704" width="9.140625" style="3"/>
    <col min="8705" max="8705" width="20.140625" style="3" customWidth="1"/>
    <col min="8706" max="8706" width="10" style="3" customWidth="1"/>
    <col min="8707" max="8707" width="11.85546875" style="3" customWidth="1"/>
    <col min="8708" max="8708" width="9.5703125" style="3" customWidth="1"/>
    <col min="8709" max="8710" width="11" style="3" customWidth="1"/>
    <col min="8711" max="8711" width="11.28515625" style="3" customWidth="1"/>
    <col min="8712" max="8712" width="10.140625" style="3" customWidth="1"/>
    <col min="8713" max="8713" width="10.42578125" style="3" customWidth="1"/>
    <col min="8714" max="8714" width="9.140625" style="3"/>
    <col min="8715" max="8715" width="10.28515625" style="3" customWidth="1"/>
    <col min="8716" max="8716" width="10.42578125" style="3" customWidth="1"/>
    <col min="8717" max="8960" width="9.140625" style="3"/>
    <col min="8961" max="8961" width="20.140625" style="3" customWidth="1"/>
    <col min="8962" max="8962" width="10" style="3" customWidth="1"/>
    <col min="8963" max="8963" width="11.85546875" style="3" customWidth="1"/>
    <col min="8964" max="8964" width="9.5703125" style="3" customWidth="1"/>
    <col min="8965" max="8966" width="11" style="3" customWidth="1"/>
    <col min="8967" max="8967" width="11.28515625" style="3" customWidth="1"/>
    <col min="8968" max="8968" width="10.140625" style="3" customWidth="1"/>
    <col min="8969" max="8969" width="10.42578125" style="3" customWidth="1"/>
    <col min="8970" max="8970" width="9.140625" style="3"/>
    <col min="8971" max="8971" width="10.28515625" style="3" customWidth="1"/>
    <col min="8972" max="8972" width="10.42578125" style="3" customWidth="1"/>
    <col min="8973" max="9216" width="9.140625" style="3"/>
    <col min="9217" max="9217" width="20.140625" style="3" customWidth="1"/>
    <col min="9218" max="9218" width="10" style="3" customWidth="1"/>
    <col min="9219" max="9219" width="11.85546875" style="3" customWidth="1"/>
    <col min="9220" max="9220" width="9.5703125" style="3" customWidth="1"/>
    <col min="9221" max="9222" width="11" style="3" customWidth="1"/>
    <col min="9223" max="9223" width="11.28515625" style="3" customWidth="1"/>
    <col min="9224" max="9224" width="10.140625" style="3" customWidth="1"/>
    <col min="9225" max="9225" width="10.42578125" style="3" customWidth="1"/>
    <col min="9226" max="9226" width="9.140625" style="3"/>
    <col min="9227" max="9227" width="10.28515625" style="3" customWidth="1"/>
    <col min="9228" max="9228" width="10.42578125" style="3" customWidth="1"/>
    <col min="9229" max="9472" width="9.140625" style="3"/>
    <col min="9473" max="9473" width="20.140625" style="3" customWidth="1"/>
    <col min="9474" max="9474" width="10" style="3" customWidth="1"/>
    <col min="9475" max="9475" width="11.85546875" style="3" customWidth="1"/>
    <col min="9476" max="9476" width="9.5703125" style="3" customWidth="1"/>
    <col min="9477" max="9478" width="11" style="3" customWidth="1"/>
    <col min="9479" max="9479" width="11.28515625" style="3" customWidth="1"/>
    <col min="9480" max="9480" width="10.140625" style="3" customWidth="1"/>
    <col min="9481" max="9481" width="10.42578125" style="3" customWidth="1"/>
    <col min="9482" max="9482" width="9.140625" style="3"/>
    <col min="9483" max="9483" width="10.28515625" style="3" customWidth="1"/>
    <col min="9484" max="9484" width="10.42578125" style="3" customWidth="1"/>
    <col min="9485" max="9728" width="9.140625" style="3"/>
    <col min="9729" max="9729" width="20.140625" style="3" customWidth="1"/>
    <col min="9730" max="9730" width="10" style="3" customWidth="1"/>
    <col min="9731" max="9731" width="11.85546875" style="3" customWidth="1"/>
    <col min="9732" max="9732" width="9.5703125" style="3" customWidth="1"/>
    <col min="9733" max="9734" width="11" style="3" customWidth="1"/>
    <col min="9735" max="9735" width="11.28515625" style="3" customWidth="1"/>
    <col min="9736" max="9736" width="10.140625" style="3" customWidth="1"/>
    <col min="9737" max="9737" width="10.42578125" style="3" customWidth="1"/>
    <col min="9738" max="9738" width="9.140625" style="3"/>
    <col min="9739" max="9739" width="10.28515625" style="3" customWidth="1"/>
    <col min="9740" max="9740" width="10.42578125" style="3" customWidth="1"/>
    <col min="9741" max="9984" width="9.140625" style="3"/>
    <col min="9985" max="9985" width="20.140625" style="3" customWidth="1"/>
    <col min="9986" max="9986" width="10" style="3" customWidth="1"/>
    <col min="9987" max="9987" width="11.85546875" style="3" customWidth="1"/>
    <col min="9988" max="9988" width="9.5703125" style="3" customWidth="1"/>
    <col min="9989" max="9990" width="11" style="3" customWidth="1"/>
    <col min="9991" max="9991" width="11.28515625" style="3" customWidth="1"/>
    <col min="9992" max="9992" width="10.140625" style="3" customWidth="1"/>
    <col min="9993" max="9993" width="10.42578125" style="3" customWidth="1"/>
    <col min="9994" max="9994" width="9.140625" style="3"/>
    <col min="9995" max="9995" width="10.28515625" style="3" customWidth="1"/>
    <col min="9996" max="9996" width="10.42578125" style="3" customWidth="1"/>
    <col min="9997" max="10240" width="9.140625" style="3"/>
    <col min="10241" max="10241" width="20.140625" style="3" customWidth="1"/>
    <col min="10242" max="10242" width="10" style="3" customWidth="1"/>
    <col min="10243" max="10243" width="11.85546875" style="3" customWidth="1"/>
    <col min="10244" max="10244" width="9.5703125" style="3" customWidth="1"/>
    <col min="10245" max="10246" width="11" style="3" customWidth="1"/>
    <col min="10247" max="10247" width="11.28515625" style="3" customWidth="1"/>
    <col min="10248" max="10248" width="10.140625" style="3" customWidth="1"/>
    <col min="10249" max="10249" width="10.42578125" style="3" customWidth="1"/>
    <col min="10250" max="10250" width="9.140625" style="3"/>
    <col min="10251" max="10251" width="10.28515625" style="3" customWidth="1"/>
    <col min="10252" max="10252" width="10.42578125" style="3" customWidth="1"/>
    <col min="10253" max="10496" width="9.140625" style="3"/>
    <col min="10497" max="10497" width="20.140625" style="3" customWidth="1"/>
    <col min="10498" max="10498" width="10" style="3" customWidth="1"/>
    <col min="10499" max="10499" width="11.85546875" style="3" customWidth="1"/>
    <col min="10500" max="10500" width="9.5703125" style="3" customWidth="1"/>
    <col min="10501" max="10502" width="11" style="3" customWidth="1"/>
    <col min="10503" max="10503" width="11.28515625" style="3" customWidth="1"/>
    <col min="10504" max="10504" width="10.140625" style="3" customWidth="1"/>
    <col min="10505" max="10505" width="10.42578125" style="3" customWidth="1"/>
    <col min="10506" max="10506" width="9.140625" style="3"/>
    <col min="10507" max="10507" width="10.28515625" style="3" customWidth="1"/>
    <col min="10508" max="10508" width="10.42578125" style="3" customWidth="1"/>
    <col min="10509" max="10752" width="9.140625" style="3"/>
    <col min="10753" max="10753" width="20.140625" style="3" customWidth="1"/>
    <col min="10754" max="10754" width="10" style="3" customWidth="1"/>
    <col min="10755" max="10755" width="11.85546875" style="3" customWidth="1"/>
    <col min="10756" max="10756" width="9.5703125" style="3" customWidth="1"/>
    <col min="10757" max="10758" width="11" style="3" customWidth="1"/>
    <col min="10759" max="10759" width="11.28515625" style="3" customWidth="1"/>
    <col min="10760" max="10760" width="10.140625" style="3" customWidth="1"/>
    <col min="10761" max="10761" width="10.42578125" style="3" customWidth="1"/>
    <col min="10762" max="10762" width="9.140625" style="3"/>
    <col min="10763" max="10763" width="10.28515625" style="3" customWidth="1"/>
    <col min="10764" max="10764" width="10.42578125" style="3" customWidth="1"/>
    <col min="10765" max="11008" width="9.140625" style="3"/>
    <col min="11009" max="11009" width="20.140625" style="3" customWidth="1"/>
    <col min="11010" max="11010" width="10" style="3" customWidth="1"/>
    <col min="11011" max="11011" width="11.85546875" style="3" customWidth="1"/>
    <col min="11012" max="11012" width="9.5703125" style="3" customWidth="1"/>
    <col min="11013" max="11014" width="11" style="3" customWidth="1"/>
    <col min="11015" max="11015" width="11.28515625" style="3" customWidth="1"/>
    <col min="11016" max="11016" width="10.140625" style="3" customWidth="1"/>
    <col min="11017" max="11017" width="10.42578125" style="3" customWidth="1"/>
    <col min="11018" max="11018" width="9.140625" style="3"/>
    <col min="11019" max="11019" width="10.28515625" style="3" customWidth="1"/>
    <col min="11020" max="11020" width="10.42578125" style="3" customWidth="1"/>
    <col min="11021" max="11264" width="9.140625" style="3"/>
    <col min="11265" max="11265" width="20.140625" style="3" customWidth="1"/>
    <col min="11266" max="11266" width="10" style="3" customWidth="1"/>
    <col min="11267" max="11267" width="11.85546875" style="3" customWidth="1"/>
    <col min="11268" max="11268" width="9.5703125" style="3" customWidth="1"/>
    <col min="11269" max="11270" width="11" style="3" customWidth="1"/>
    <col min="11271" max="11271" width="11.28515625" style="3" customWidth="1"/>
    <col min="11272" max="11272" width="10.140625" style="3" customWidth="1"/>
    <col min="11273" max="11273" width="10.42578125" style="3" customWidth="1"/>
    <col min="11274" max="11274" width="9.140625" style="3"/>
    <col min="11275" max="11275" width="10.28515625" style="3" customWidth="1"/>
    <col min="11276" max="11276" width="10.42578125" style="3" customWidth="1"/>
    <col min="11277" max="11520" width="9.140625" style="3"/>
    <col min="11521" max="11521" width="20.140625" style="3" customWidth="1"/>
    <col min="11522" max="11522" width="10" style="3" customWidth="1"/>
    <col min="11523" max="11523" width="11.85546875" style="3" customWidth="1"/>
    <col min="11524" max="11524" width="9.5703125" style="3" customWidth="1"/>
    <col min="11525" max="11526" width="11" style="3" customWidth="1"/>
    <col min="11527" max="11527" width="11.28515625" style="3" customWidth="1"/>
    <col min="11528" max="11528" width="10.140625" style="3" customWidth="1"/>
    <col min="11529" max="11529" width="10.42578125" style="3" customWidth="1"/>
    <col min="11530" max="11530" width="9.140625" style="3"/>
    <col min="11531" max="11531" width="10.28515625" style="3" customWidth="1"/>
    <col min="11532" max="11532" width="10.42578125" style="3" customWidth="1"/>
    <col min="11533" max="11776" width="9.140625" style="3"/>
    <col min="11777" max="11777" width="20.140625" style="3" customWidth="1"/>
    <col min="11778" max="11778" width="10" style="3" customWidth="1"/>
    <col min="11779" max="11779" width="11.85546875" style="3" customWidth="1"/>
    <col min="11780" max="11780" width="9.5703125" style="3" customWidth="1"/>
    <col min="11781" max="11782" width="11" style="3" customWidth="1"/>
    <col min="11783" max="11783" width="11.28515625" style="3" customWidth="1"/>
    <col min="11784" max="11784" width="10.140625" style="3" customWidth="1"/>
    <col min="11785" max="11785" width="10.42578125" style="3" customWidth="1"/>
    <col min="11786" max="11786" width="9.140625" style="3"/>
    <col min="11787" max="11787" width="10.28515625" style="3" customWidth="1"/>
    <col min="11788" max="11788" width="10.42578125" style="3" customWidth="1"/>
    <col min="11789" max="12032" width="9.140625" style="3"/>
    <col min="12033" max="12033" width="20.140625" style="3" customWidth="1"/>
    <col min="12034" max="12034" width="10" style="3" customWidth="1"/>
    <col min="12035" max="12035" width="11.85546875" style="3" customWidth="1"/>
    <col min="12036" max="12036" width="9.5703125" style="3" customWidth="1"/>
    <col min="12037" max="12038" width="11" style="3" customWidth="1"/>
    <col min="12039" max="12039" width="11.28515625" style="3" customWidth="1"/>
    <col min="12040" max="12040" width="10.140625" style="3" customWidth="1"/>
    <col min="12041" max="12041" width="10.42578125" style="3" customWidth="1"/>
    <col min="12042" max="12042" width="9.140625" style="3"/>
    <col min="12043" max="12043" width="10.28515625" style="3" customWidth="1"/>
    <col min="12044" max="12044" width="10.42578125" style="3" customWidth="1"/>
    <col min="12045" max="12288" width="9.140625" style="3"/>
    <col min="12289" max="12289" width="20.140625" style="3" customWidth="1"/>
    <col min="12290" max="12290" width="10" style="3" customWidth="1"/>
    <col min="12291" max="12291" width="11.85546875" style="3" customWidth="1"/>
    <col min="12292" max="12292" width="9.5703125" style="3" customWidth="1"/>
    <col min="12293" max="12294" width="11" style="3" customWidth="1"/>
    <col min="12295" max="12295" width="11.28515625" style="3" customWidth="1"/>
    <col min="12296" max="12296" width="10.140625" style="3" customWidth="1"/>
    <col min="12297" max="12297" width="10.42578125" style="3" customWidth="1"/>
    <col min="12298" max="12298" width="9.140625" style="3"/>
    <col min="12299" max="12299" width="10.28515625" style="3" customWidth="1"/>
    <col min="12300" max="12300" width="10.42578125" style="3" customWidth="1"/>
    <col min="12301" max="12544" width="9.140625" style="3"/>
    <col min="12545" max="12545" width="20.140625" style="3" customWidth="1"/>
    <col min="12546" max="12546" width="10" style="3" customWidth="1"/>
    <col min="12547" max="12547" width="11.85546875" style="3" customWidth="1"/>
    <col min="12548" max="12548" width="9.5703125" style="3" customWidth="1"/>
    <col min="12549" max="12550" width="11" style="3" customWidth="1"/>
    <col min="12551" max="12551" width="11.28515625" style="3" customWidth="1"/>
    <col min="12552" max="12552" width="10.140625" style="3" customWidth="1"/>
    <col min="12553" max="12553" width="10.42578125" style="3" customWidth="1"/>
    <col min="12554" max="12554" width="9.140625" style="3"/>
    <col min="12555" max="12555" width="10.28515625" style="3" customWidth="1"/>
    <col min="12556" max="12556" width="10.42578125" style="3" customWidth="1"/>
    <col min="12557" max="12800" width="9.140625" style="3"/>
    <col min="12801" max="12801" width="20.140625" style="3" customWidth="1"/>
    <col min="12802" max="12802" width="10" style="3" customWidth="1"/>
    <col min="12803" max="12803" width="11.85546875" style="3" customWidth="1"/>
    <col min="12804" max="12804" width="9.5703125" style="3" customWidth="1"/>
    <col min="12805" max="12806" width="11" style="3" customWidth="1"/>
    <col min="12807" max="12807" width="11.28515625" style="3" customWidth="1"/>
    <col min="12808" max="12808" width="10.140625" style="3" customWidth="1"/>
    <col min="12809" max="12809" width="10.42578125" style="3" customWidth="1"/>
    <col min="12810" max="12810" width="9.140625" style="3"/>
    <col min="12811" max="12811" width="10.28515625" style="3" customWidth="1"/>
    <col min="12812" max="12812" width="10.42578125" style="3" customWidth="1"/>
    <col min="12813" max="13056" width="9.140625" style="3"/>
    <col min="13057" max="13057" width="20.140625" style="3" customWidth="1"/>
    <col min="13058" max="13058" width="10" style="3" customWidth="1"/>
    <col min="13059" max="13059" width="11.85546875" style="3" customWidth="1"/>
    <col min="13060" max="13060" width="9.5703125" style="3" customWidth="1"/>
    <col min="13061" max="13062" width="11" style="3" customWidth="1"/>
    <col min="13063" max="13063" width="11.28515625" style="3" customWidth="1"/>
    <col min="13064" max="13064" width="10.140625" style="3" customWidth="1"/>
    <col min="13065" max="13065" width="10.42578125" style="3" customWidth="1"/>
    <col min="13066" max="13066" width="9.140625" style="3"/>
    <col min="13067" max="13067" width="10.28515625" style="3" customWidth="1"/>
    <col min="13068" max="13068" width="10.42578125" style="3" customWidth="1"/>
    <col min="13069" max="13312" width="9.140625" style="3"/>
    <col min="13313" max="13313" width="20.140625" style="3" customWidth="1"/>
    <col min="13314" max="13314" width="10" style="3" customWidth="1"/>
    <col min="13315" max="13315" width="11.85546875" style="3" customWidth="1"/>
    <col min="13316" max="13316" width="9.5703125" style="3" customWidth="1"/>
    <col min="13317" max="13318" width="11" style="3" customWidth="1"/>
    <col min="13319" max="13319" width="11.28515625" style="3" customWidth="1"/>
    <col min="13320" max="13320" width="10.140625" style="3" customWidth="1"/>
    <col min="13321" max="13321" width="10.42578125" style="3" customWidth="1"/>
    <col min="13322" max="13322" width="9.140625" style="3"/>
    <col min="13323" max="13323" width="10.28515625" style="3" customWidth="1"/>
    <col min="13324" max="13324" width="10.42578125" style="3" customWidth="1"/>
    <col min="13325" max="13568" width="9.140625" style="3"/>
    <col min="13569" max="13569" width="20.140625" style="3" customWidth="1"/>
    <col min="13570" max="13570" width="10" style="3" customWidth="1"/>
    <col min="13571" max="13571" width="11.85546875" style="3" customWidth="1"/>
    <col min="13572" max="13572" width="9.5703125" style="3" customWidth="1"/>
    <col min="13573" max="13574" width="11" style="3" customWidth="1"/>
    <col min="13575" max="13575" width="11.28515625" style="3" customWidth="1"/>
    <col min="13576" max="13576" width="10.140625" style="3" customWidth="1"/>
    <col min="13577" max="13577" width="10.42578125" style="3" customWidth="1"/>
    <col min="13578" max="13578" width="9.140625" style="3"/>
    <col min="13579" max="13579" width="10.28515625" style="3" customWidth="1"/>
    <col min="13580" max="13580" width="10.42578125" style="3" customWidth="1"/>
    <col min="13581" max="13824" width="9.140625" style="3"/>
    <col min="13825" max="13825" width="20.140625" style="3" customWidth="1"/>
    <col min="13826" max="13826" width="10" style="3" customWidth="1"/>
    <col min="13827" max="13827" width="11.85546875" style="3" customWidth="1"/>
    <col min="13828" max="13828" width="9.5703125" style="3" customWidth="1"/>
    <col min="13829" max="13830" width="11" style="3" customWidth="1"/>
    <col min="13831" max="13831" width="11.28515625" style="3" customWidth="1"/>
    <col min="13832" max="13832" width="10.140625" style="3" customWidth="1"/>
    <col min="13833" max="13833" width="10.42578125" style="3" customWidth="1"/>
    <col min="13834" max="13834" width="9.140625" style="3"/>
    <col min="13835" max="13835" width="10.28515625" style="3" customWidth="1"/>
    <col min="13836" max="13836" width="10.42578125" style="3" customWidth="1"/>
    <col min="13837" max="14080" width="9.140625" style="3"/>
    <col min="14081" max="14081" width="20.140625" style="3" customWidth="1"/>
    <col min="14082" max="14082" width="10" style="3" customWidth="1"/>
    <col min="14083" max="14083" width="11.85546875" style="3" customWidth="1"/>
    <col min="14084" max="14084" width="9.5703125" style="3" customWidth="1"/>
    <col min="14085" max="14086" width="11" style="3" customWidth="1"/>
    <col min="14087" max="14087" width="11.28515625" style="3" customWidth="1"/>
    <col min="14088" max="14088" width="10.140625" style="3" customWidth="1"/>
    <col min="14089" max="14089" width="10.42578125" style="3" customWidth="1"/>
    <col min="14090" max="14090" width="9.140625" style="3"/>
    <col min="14091" max="14091" width="10.28515625" style="3" customWidth="1"/>
    <col min="14092" max="14092" width="10.42578125" style="3" customWidth="1"/>
    <col min="14093" max="14336" width="9.140625" style="3"/>
    <col min="14337" max="14337" width="20.140625" style="3" customWidth="1"/>
    <col min="14338" max="14338" width="10" style="3" customWidth="1"/>
    <col min="14339" max="14339" width="11.85546875" style="3" customWidth="1"/>
    <col min="14340" max="14340" width="9.5703125" style="3" customWidth="1"/>
    <col min="14341" max="14342" width="11" style="3" customWidth="1"/>
    <col min="14343" max="14343" width="11.28515625" style="3" customWidth="1"/>
    <col min="14344" max="14344" width="10.140625" style="3" customWidth="1"/>
    <col min="14345" max="14345" width="10.42578125" style="3" customWidth="1"/>
    <col min="14346" max="14346" width="9.140625" style="3"/>
    <col min="14347" max="14347" width="10.28515625" style="3" customWidth="1"/>
    <col min="14348" max="14348" width="10.42578125" style="3" customWidth="1"/>
    <col min="14349" max="14592" width="9.140625" style="3"/>
    <col min="14593" max="14593" width="20.140625" style="3" customWidth="1"/>
    <col min="14594" max="14594" width="10" style="3" customWidth="1"/>
    <col min="14595" max="14595" width="11.85546875" style="3" customWidth="1"/>
    <col min="14596" max="14596" width="9.5703125" style="3" customWidth="1"/>
    <col min="14597" max="14598" width="11" style="3" customWidth="1"/>
    <col min="14599" max="14599" width="11.28515625" style="3" customWidth="1"/>
    <col min="14600" max="14600" width="10.140625" style="3" customWidth="1"/>
    <col min="14601" max="14601" width="10.42578125" style="3" customWidth="1"/>
    <col min="14602" max="14602" width="9.140625" style="3"/>
    <col min="14603" max="14603" width="10.28515625" style="3" customWidth="1"/>
    <col min="14604" max="14604" width="10.42578125" style="3" customWidth="1"/>
    <col min="14605" max="14848" width="9.140625" style="3"/>
    <col min="14849" max="14849" width="20.140625" style="3" customWidth="1"/>
    <col min="14850" max="14850" width="10" style="3" customWidth="1"/>
    <col min="14851" max="14851" width="11.85546875" style="3" customWidth="1"/>
    <col min="14852" max="14852" width="9.5703125" style="3" customWidth="1"/>
    <col min="14853" max="14854" width="11" style="3" customWidth="1"/>
    <col min="14855" max="14855" width="11.28515625" style="3" customWidth="1"/>
    <col min="14856" max="14856" width="10.140625" style="3" customWidth="1"/>
    <col min="14857" max="14857" width="10.42578125" style="3" customWidth="1"/>
    <col min="14858" max="14858" width="9.140625" style="3"/>
    <col min="14859" max="14859" width="10.28515625" style="3" customWidth="1"/>
    <col min="14860" max="14860" width="10.42578125" style="3" customWidth="1"/>
    <col min="14861" max="15104" width="9.140625" style="3"/>
    <col min="15105" max="15105" width="20.140625" style="3" customWidth="1"/>
    <col min="15106" max="15106" width="10" style="3" customWidth="1"/>
    <col min="15107" max="15107" width="11.85546875" style="3" customWidth="1"/>
    <col min="15108" max="15108" width="9.5703125" style="3" customWidth="1"/>
    <col min="15109" max="15110" width="11" style="3" customWidth="1"/>
    <col min="15111" max="15111" width="11.28515625" style="3" customWidth="1"/>
    <col min="15112" max="15112" width="10.140625" style="3" customWidth="1"/>
    <col min="15113" max="15113" width="10.42578125" style="3" customWidth="1"/>
    <col min="15114" max="15114" width="9.140625" style="3"/>
    <col min="15115" max="15115" width="10.28515625" style="3" customWidth="1"/>
    <col min="15116" max="15116" width="10.42578125" style="3" customWidth="1"/>
    <col min="15117" max="15360" width="9.140625" style="3"/>
    <col min="15361" max="15361" width="20.140625" style="3" customWidth="1"/>
    <col min="15362" max="15362" width="10" style="3" customWidth="1"/>
    <col min="15363" max="15363" width="11.85546875" style="3" customWidth="1"/>
    <col min="15364" max="15364" width="9.5703125" style="3" customWidth="1"/>
    <col min="15365" max="15366" width="11" style="3" customWidth="1"/>
    <col min="15367" max="15367" width="11.28515625" style="3" customWidth="1"/>
    <col min="15368" max="15368" width="10.140625" style="3" customWidth="1"/>
    <col min="15369" max="15369" width="10.42578125" style="3" customWidth="1"/>
    <col min="15370" max="15370" width="9.140625" style="3"/>
    <col min="15371" max="15371" width="10.28515625" style="3" customWidth="1"/>
    <col min="15372" max="15372" width="10.42578125" style="3" customWidth="1"/>
    <col min="15373" max="15616" width="9.140625" style="3"/>
    <col min="15617" max="15617" width="20.140625" style="3" customWidth="1"/>
    <col min="15618" max="15618" width="10" style="3" customWidth="1"/>
    <col min="15619" max="15619" width="11.85546875" style="3" customWidth="1"/>
    <col min="15620" max="15620" width="9.5703125" style="3" customWidth="1"/>
    <col min="15621" max="15622" width="11" style="3" customWidth="1"/>
    <col min="15623" max="15623" width="11.28515625" style="3" customWidth="1"/>
    <col min="15624" max="15624" width="10.140625" style="3" customWidth="1"/>
    <col min="15625" max="15625" width="10.42578125" style="3" customWidth="1"/>
    <col min="15626" max="15626" width="9.140625" style="3"/>
    <col min="15627" max="15627" width="10.28515625" style="3" customWidth="1"/>
    <col min="15628" max="15628" width="10.42578125" style="3" customWidth="1"/>
    <col min="15629" max="15872" width="9.140625" style="3"/>
    <col min="15873" max="15873" width="20.140625" style="3" customWidth="1"/>
    <col min="15874" max="15874" width="10" style="3" customWidth="1"/>
    <col min="15875" max="15875" width="11.85546875" style="3" customWidth="1"/>
    <col min="15876" max="15876" width="9.5703125" style="3" customWidth="1"/>
    <col min="15877" max="15878" width="11" style="3" customWidth="1"/>
    <col min="15879" max="15879" width="11.28515625" style="3" customWidth="1"/>
    <col min="15880" max="15880" width="10.140625" style="3" customWidth="1"/>
    <col min="15881" max="15881" width="10.42578125" style="3" customWidth="1"/>
    <col min="15882" max="15882" width="9.140625" style="3"/>
    <col min="15883" max="15883" width="10.28515625" style="3" customWidth="1"/>
    <col min="15884" max="15884" width="10.42578125" style="3" customWidth="1"/>
    <col min="15885" max="16128" width="9.140625" style="3"/>
    <col min="16129" max="16129" width="20.140625" style="3" customWidth="1"/>
    <col min="16130" max="16130" width="10" style="3" customWidth="1"/>
    <col min="16131" max="16131" width="11.85546875" style="3" customWidth="1"/>
    <col min="16132" max="16132" width="9.5703125" style="3" customWidth="1"/>
    <col min="16133" max="16134" width="11" style="3" customWidth="1"/>
    <col min="16135" max="16135" width="11.28515625" style="3" customWidth="1"/>
    <col min="16136" max="16136" width="10.140625" style="3" customWidth="1"/>
    <col min="16137" max="16137" width="10.42578125" style="3" customWidth="1"/>
    <col min="16138" max="16138" width="9.140625" style="3"/>
    <col min="16139" max="16139" width="10.28515625" style="3" customWidth="1"/>
    <col min="16140" max="16140" width="10.42578125" style="3" customWidth="1"/>
    <col min="16141" max="16384" width="9.140625" style="3"/>
  </cols>
  <sheetData>
    <row r="1" spans="1:12" ht="19.5">
      <c r="A1" s="1339" t="s">
        <v>357</v>
      </c>
      <c r="B1" s="1339"/>
      <c r="C1" s="1340"/>
      <c r="D1" s="1340"/>
      <c r="E1" s="1341" t="s">
        <v>536</v>
      </c>
      <c r="G1" s="1342"/>
      <c r="H1" s="1340"/>
      <c r="I1" s="1340"/>
      <c r="J1" s="1340"/>
      <c r="K1" s="1340"/>
    </row>
    <row r="2" spans="1:12" ht="15" customHeight="1" thickBot="1">
      <c r="A2" s="1343" t="s">
        <v>272</v>
      </c>
      <c r="B2" s="1343"/>
      <c r="C2" s="1340"/>
      <c r="D2" s="1340"/>
      <c r="E2" s="1340"/>
      <c r="F2" s="1342"/>
      <c r="G2" s="1340"/>
      <c r="H2" s="1340"/>
      <c r="I2" s="1340"/>
      <c r="J2" s="1340"/>
      <c r="K2" s="1340"/>
    </row>
    <row r="3" spans="1:12" ht="21" thickBot="1">
      <c r="A3" s="1344" t="s">
        <v>4</v>
      </c>
      <c r="B3" s="1345"/>
      <c r="C3" s="1345"/>
      <c r="D3" s="1345"/>
      <c r="E3" s="1345"/>
      <c r="F3" s="1345"/>
      <c r="G3" s="1345"/>
      <c r="H3" s="1345"/>
      <c r="I3" s="1345"/>
      <c r="J3" s="1345"/>
      <c r="K3" s="1345"/>
      <c r="L3" s="1346"/>
    </row>
    <row r="4" spans="1:12">
      <c r="A4" s="1347"/>
      <c r="B4" s="1348"/>
      <c r="C4" s="1349" t="s">
        <v>5</v>
      </c>
      <c r="D4" s="1349"/>
      <c r="E4" s="1349"/>
      <c r="F4" s="1349"/>
      <c r="G4" s="1350"/>
      <c r="H4" s="1598" t="s">
        <v>6</v>
      </c>
      <c r="I4" s="1599"/>
      <c r="J4" s="1351" t="s">
        <v>7</v>
      </c>
      <c r="K4" s="1352" t="s">
        <v>8</v>
      </c>
      <c r="L4" s="1353"/>
    </row>
    <row r="5" spans="1:12" ht="15.75">
      <c r="A5" s="1354" t="s">
        <v>9</v>
      </c>
      <c r="B5" s="1355" t="s">
        <v>10</v>
      </c>
      <c r="C5" s="1356" t="s">
        <v>36</v>
      </c>
      <c r="D5" s="1356"/>
      <c r="E5" s="1357" t="s">
        <v>37</v>
      </c>
      <c r="F5" s="1358"/>
      <c r="G5" s="1359"/>
      <c r="H5" s="1596" t="s">
        <v>11</v>
      </c>
      <c r="I5" s="1597"/>
      <c r="J5" s="1360" t="s">
        <v>12</v>
      </c>
      <c r="K5" s="1361" t="s">
        <v>13</v>
      </c>
      <c r="L5" s="1362"/>
    </row>
    <row r="6" spans="1:12" ht="26.25" thickBot="1">
      <c r="A6" s="1363" t="s">
        <v>14</v>
      </c>
      <c r="B6" s="1364" t="s">
        <v>15</v>
      </c>
      <c r="C6" s="1365" t="s">
        <v>531</v>
      </c>
      <c r="D6" s="1365" t="s">
        <v>510</v>
      </c>
      <c r="E6" s="1366" t="s">
        <v>531</v>
      </c>
      <c r="F6" s="1367" t="s">
        <v>510</v>
      </c>
      <c r="G6" s="1368" t="s">
        <v>16</v>
      </c>
      <c r="H6" s="1369" t="s">
        <v>531</v>
      </c>
      <c r="I6" s="1370" t="s">
        <v>16</v>
      </c>
      <c r="J6" s="1371" t="s">
        <v>16</v>
      </c>
      <c r="K6" s="1372" t="s">
        <v>531</v>
      </c>
      <c r="L6" s="1373" t="s">
        <v>17</v>
      </c>
    </row>
    <row r="7" spans="1:12" ht="15" thickBot="1">
      <c r="A7" s="1374" t="s">
        <v>18</v>
      </c>
      <c r="B7" s="1375" t="s">
        <v>19</v>
      </c>
      <c r="C7" s="1376">
        <v>21102.664385413125</v>
      </c>
      <c r="D7" s="1376">
        <v>21286.60284102464</v>
      </c>
      <c r="E7" s="1377">
        <v>21524.717673121388</v>
      </c>
      <c r="F7" s="1378">
        <v>21712.334897845132</v>
      </c>
      <c r="G7" s="1379">
        <v>-0.86410432413864846</v>
      </c>
      <c r="H7" s="1380">
        <v>309.15304427515895</v>
      </c>
      <c r="I7" s="1380">
        <v>0.72041212593787818</v>
      </c>
      <c r="J7" s="1381">
        <v>-0.76730703648971244</v>
      </c>
      <c r="K7" s="1380">
        <v>100</v>
      </c>
      <c r="L7" s="1382" t="s">
        <v>19</v>
      </c>
    </row>
    <row r="8" spans="1:12" ht="15" thickBot="1">
      <c r="A8" s="1383"/>
      <c r="B8" s="1384"/>
      <c r="C8" s="1385"/>
      <c r="D8" s="1385"/>
      <c r="E8" s="1385"/>
      <c r="F8" s="1385"/>
      <c r="G8" s="1386"/>
      <c r="H8" s="1381"/>
      <c r="I8" s="1381"/>
      <c r="J8" s="1381"/>
      <c r="K8" s="1381"/>
      <c r="L8" s="1387"/>
    </row>
    <row r="9" spans="1:12" ht="15">
      <c r="A9" s="1388" t="s">
        <v>80</v>
      </c>
      <c r="B9" s="1389" t="s">
        <v>19</v>
      </c>
      <c r="C9" s="1390">
        <v>19417.527230355627</v>
      </c>
      <c r="D9" s="1390">
        <v>21533.048310320912</v>
      </c>
      <c r="E9" s="1391">
        <v>19805.877774962741</v>
      </c>
      <c r="F9" s="1391">
        <v>21963.70927652733</v>
      </c>
      <c r="G9" s="1392">
        <v>-9.8245313412096067</v>
      </c>
      <c r="H9" s="1393">
        <v>231.39310344827584</v>
      </c>
      <c r="I9" s="1393">
        <v>-10.722228751227895</v>
      </c>
      <c r="J9" s="1393">
        <v>141.66666666666669</v>
      </c>
      <c r="K9" s="1393">
        <v>0.16610344235065008</v>
      </c>
      <c r="L9" s="1394">
        <v>9.7898372440453421E-2</v>
      </c>
    </row>
    <row r="10" spans="1:12" ht="15">
      <c r="A10" s="1395" t="s">
        <v>81</v>
      </c>
      <c r="B10" s="1396" t="s">
        <v>19</v>
      </c>
      <c r="C10" s="1397">
        <v>21943.293096312875</v>
      </c>
      <c r="D10" s="1397">
        <v>22176.412704201866</v>
      </c>
      <c r="E10" s="1398">
        <v>22382.158958239132</v>
      </c>
      <c r="F10" s="1398">
        <v>22619.940958285904</v>
      </c>
      <c r="G10" s="1399">
        <v>-1.0512052197009423</v>
      </c>
      <c r="H10" s="1400">
        <v>347.71661117277097</v>
      </c>
      <c r="I10" s="1400">
        <v>0.86144171613833487</v>
      </c>
      <c r="J10" s="1400">
        <v>-0.86191087474784522</v>
      </c>
      <c r="K10" s="1400">
        <v>30.963972736124635</v>
      </c>
      <c r="L10" s="1401">
        <v>-2.9547782233894537E-2</v>
      </c>
    </row>
    <row r="11" spans="1:12" ht="15">
      <c r="A11" s="1402" t="s">
        <v>82</v>
      </c>
      <c r="B11" s="1403" t="s">
        <v>19</v>
      </c>
      <c r="C11" s="1404">
        <v>21728.658976422808</v>
      </c>
      <c r="D11" s="1404">
        <v>21979.268425082228</v>
      </c>
      <c r="E11" s="1405">
        <v>22163.232155951264</v>
      </c>
      <c r="F11" s="1405">
        <v>22418.853793583872</v>
      </c>
      <c r="G11" s="1406">
        <v>-1.1402083263764606</v>
      </c>
      <c r="H11" s="1407">
        <v>401.32853380158036</v>
      </c>
      <c r="I11" s="1407">
        <v>0.1413838675735696</v>
      </c>
      <c r="J11" s="1407">
        <v>-2.3156089193825045</v>
      </c>
      <c r="K11" s="1407">
        <v>6.5238558909444979</v>
      </c>
      <c r="L11" s="1408">
        <v>-0.10340340199627729</v>
      </c>
    </row>
    <row r="12" spans="1:12" ht="15">
      <c r="A12" s="1402" t="s">
        <v>83</v>
      </c>
      <c r="B12" s="1403" t="s">
        <v>19</v>
      </c>
      <c r="C12" s="1404" t="s">
        <v>73</v>
      </c>
      <c r="D12" s="1404" t="s">
        <v>200</v>
      </c>
      <c r="E12" s="1405" t="s">
        <v>73</v>
      </c>
      <c r="F12" s="1405" t="s">
        <v>200</v>
      </c>
      <c r="G12" s="1406" t="s">
        <v>73</v>
      </c>
      <c r="H12" s="1407" t="s">
        <v>73</v>
      </c>
      <c r="I12" s="1407" t="s">
        <v>73</v>
      </c>
      <c r="J12" s="1407" t="s">
        <v>73</v>
      </c>
      <c r="K12" s="1407">
        <v>0</v>
      </c>
      <c r="L12" s="1408" t="s">
        <v>73</v>
      </c>
    </row>
    <row r="13" spans="1:12" ht="15">
      <c r="A13" s="1402" t="s">
        <v>71</v>
      </c>
      <c r="B13" s="1403" t="s">
        <v>19</v>
      </c>
      <c r="C13" s="1404">
        <v>19363.565019449961</v>
      </c>
      <c r="D13" s="1404">
        <v>19649.2768037848</v>
      </c>
      <c r="E13" s="1405">
        <v>19750.83631983896</v>
      </c>
      <c r="F13" s="1405">
        <v>20042.262339860496</v>
      </c>
      <c r="G13" s="1406">
        <v>-1.454057506481897</v>
      </c>
      <c r="H13" s="1407">
        <v>274.37653045951208</v>
      </c>
      <c r="I13" s="1407">
        <v>0.5052706128617469</v>
      </c>
      <c r="J13" s="1407">
        <v>-3.5513209181463834</v>
      </c>
      <c r="K13" s="1407">
        <v>38.266796494644595</v>
      </c>
      <c r="L13" s="1408">
        <v>-1.1045801110164248</v>
      </c>
    </row>
    <row r="14" spans="1:12" ht="15.75" thickBot="1">
      <c r="A14" s="1409" t="s">
        <v>84</v>
      </c>
      <c r="B14" s="1410" t="s">
        <v>19</v>
      </c>
      <c r="C14" s="1411">
        <v>22194.428643214022</v>
      </c>
      <c r="D14" s="1411">
        <v>22234.48232663114</v>
      </c>
      <c r="E14" s="1412">
        <v>22638.317216078303</v>
      </c>
      <c r="F14" s="1412">
        <v>22679.171973163764</v>
      </c>
      <c r="G14" s="1413">
        <v>-0.18014219008438279</v>
      </c>
      <c r="H14" s="1414">
        <v>290.39338725023782</v>
      </c>
      <c r="I14" s="1414">
        <v>1.1414430611432191</v>
      </c>
      <c r="J14" s="1414">
        <v>4.4212617983109785</v>
      </c>
      <c r="K14" s="1414">
        <v>24.07927143593562</v>
      </c>
      <c r="L14" s="1415">
        <v>1.1964704810646403</v>
      </c>
    </row>
    <row r="15" spans="1:12" ht="15" thickBot="1">
      <c r="A15" s="1383"/>
      <c r="B15" s="1416"/>
      <c r="C15" s="1385"/>
      <c r="D15" s="1385"/>
      <c r="E15" s="1385"/>
      <c r="F15" s="1385"/>
      <c r="G15" s="1386"/>
      <c r="H15" s="1381"/>
      <c r="I15" s="1381"/>
      <c r="J15" s="1381"/>
      <c r="K15" s="1381"/>
      <c r="L15" s="1387"/>
    </row>
    <row r="16" spans="1:12" ht="14.25">
      <c r="A16" s="1417" t="s">
        <v>85</v>
      </c>
      <c r="B16" s="1418" t="s">
        <v>21</v>
      </c>
      <c r="C16" s="1419" t="s">
        <v>73</v>
      </c>
      <c r="D16" s="1419" t="s">
        <v>73</v>
      </c>
      <c r="E16" s="1420" t="s">
        <v>73</v>
      </c>
      <c r="F16" s="1420" t="s">
        <v>73</v>
      </c>
      <c r="G16" s="1421" t="s">
        <v>73</v>
      </c>
      <c r="H16" s="1422" t="s">
        <v>73</v>
      </c>
      <c r="I16" s="1422" t="s">
        <v>73</v>
      </c>
      <c r="J16" s="1423" t="s">
        <v>73</v>
      </c>
      <c r="K16" s="1423" t="s">
        <v>73</v>
      </c>
      <c r="L16" s="1424" t="s">
        <v>73</v>
      </c>
    </row>
    <row r="17" spans="1:12" ht="15">
      <c r="A17" s="1395" t="s">
        <v>85</v>
      </c>
      <c r="B17" s="1425" t="s">
        <v>22</v>
      </c>
      <c r="C17" s="1404" t="s">
        <v>73</v>
      </c>
      <c r="D17" s="1404" t="s">
        <v>73</v>
      </c>
      <c r="E17" s="1405" t="s">
        <v>73</v>
      </c>
      <c r="F17" s="1405" t="s">
        <v>73</v>
      </c>
      <c r="G17" s="1406" t="s">
        <v>73</v>
      </c>
      <c r="H17" s="1407" t="s">
        <v>73</v>
      </c>
      <c r="I17" s="1407" t="s">
        <v>73</v>
      </c>
      <c r="J17" s="1426" t="s">
        <v>73</v>
      </c>
      <c r="K17" s="1426" t="s">
        <v>73</v>
      </c>
      <c r="L17" s="1427" t="s">
        <v>73</v>
      </c>
    </row>
    <row r="18" spans="1:12" ht="15">
      <c r="A18" s="1395" t="s">
        <v>85</v>
      </c>
      <c r="B18" s="1425" t="s">
        <v>23</v>
      </c>
      <c r="C18" s="1404" t="s">
        <v>73</v>
      </c>
      <c r="D18" s="1404" t="s">
        <v>73</v>
      </c>
      <c r="E18" s="1405" t="s">
        <v>73</v>
      </c>
      <c r="F18" s="1405" t="s">
        <v>73</v>
      </c>
      <c r="G18" s="1406" t="s">
        <v>73</v>
      </c>
      <c r="H18" s="1407" t="s">
        <v>73</v>
      </c>
      <c r="I18" s="1407" t="s">
        <v>73</v>
      </c>
      <c r="J18" s="1426" t="s">
        <v>73</v>
      </c>
      <c r="K18" s="1426" t="s">
        <v>73</v>
      </c>
      <c r="L18" s="1427" t="s">
        <v>73</v>
      </c>
    </row>
    <row r="19" spans="1:12" ht="14.25">
      <c r="A19" s="1417" t="s">
        <v>85</v>
      </c>
      <c r="B19" s="1428" t="s">
        <v>24</v>
      </c>
      <c r="C19" s="1429">
        <v>22284.778476276006</v>
      </c>
      <c r="D19" s="1429">
        <v>21829.661261018169</v>
      </c>
      <c r="E19" s="1430">
        <v>22730.474045801526</v>
      </c>
      <c r="F19" s="1430">
        <v>22266.254486238533</v>
      </c>
      <c r="G19" s="1431">
        <v>2.0848569742607572</v>
      </c>
      <c r="H19" s="1432">
        <v>262</v>
      </c>
      <c r="I19" s="1432">
        <v>-3.8532110091743119</v>
      </c>
      <c r="J19" s="1433">
        <v>25</v>
      </c>
      <c r="K19" s="1433">
        <v>2.8638524543215534E-2</v>
      </c>
      <c r="L19" s="1434">
        <v>5.9035012398166477E-3</v>
      </c>
    </row>
    <row r="20" spans="1:12" ht="15">
      <c r="A20" s="1395" t="s">
        <v>85</v>
      </c>
      <c r="B20" s="1425" t="s">
        <v>25</v>
      </c>
      <c r="C20" s="1404">
        <v>22159.402941176471</v>
      </c>
      <c r="D20" s="1404">
        <v>21286.489215686273</v>
      </c>
      <c r="E20" s="1405">
        <v>22602.591</v>
      </c>
      <c r="F20" s="1405">
        <v>21712.219000000001</v>
      </c>
      <c r="G20" s="1406">
        <v>4.1007876716792486</v>
      </c>
      <c r="H20" s="1407">
        <v>250</v>
      </c>
      <c r="I20" s="1407">
        <v>-7.4074074074074066</v>
      </c>
      <c r="J20" s="1426">
        <v>33.333333333333329</v>
      </c>
      <c r="K20" s="1426">
        <v>2.2910819634572428E-2</v>
      </c>
      <c r="L20" s="1427">
        <v>5.859552157023263E-3</v>
      </c>
    </row>
    <row r="21" spans="1:12" ht="15">
      <c r="A21" s="1395" t="s">
        <v>85</v>
      </c>
      <c r="B21" s="1425" t="s">
        <v>26</v>
      </c>
      <c r="C21" s="1404" t="s">
        <v>200</v>
      </c>
      <c r="D21" s="1404" t="s">
        <v>200</v>
      </c>
      <c r="E21" s="1405" t="s">
        <v>200</v>
      </c>
      <c r="F21" s="1405" t="s">
        <v>200</v>
      </c>
      <c r="G21" s="1406" t="s">
        <v>73</v>
      </c>
      <c r="H21" s="1407" t="s">
        <v>200</v>
      </c>
      <c r="I21" s="1407" t="s">
        <v>73</v>
      </c>
      <c r="J21" s="1426" t="s">
        <v>73</v>
      </c>
      <c r="K21" s="1426">
        <v>5.7277049086431071E-3</v>
      </c>
      <c r="L21" s="1427" t="s">
        <v>73</v>
      </c>
    </row>
    <row r="22" spans="1:12" ht="14.25">
      <c r="A22" s="1417" t="s">
        <v>85</v>
      </c>
      <c r="B22" s="1428" t="s">
        <v>27</v>
      </c>
      <c r="C22" s="1429">
        <v>18721.953316993462</v>
      </c>
      <c r="D22" s="1429">
        <v>21372.994787419921</v>
      </c>
      <c r="E22" s="1430">
        <v>19096.392383333332</v>
      </c>
      <c r="F22" s="1430">
        <v>21800.454683168318</v>
      </c>
      <c r="G22" s="1431">
        <v>-12.403696799602704</v>
      </c>
      <c r="H22" s="1432">
        <v>225.01666666666665</v>
      </c>
      <c r="I22" s="1432">
        <v>-10.8933108933109</v>
      </c>
      <c r="J22" s="1433">
        <v>200</v>
      </c>
      <c r="K22" s="1433">
        <v>0.13746491780743456</v>
      </c>
      <c r="L22" s="1434">
        <v>9.1994871200636791E-2</v>
      </c>
    </row>
    <row r="23" spans="1:12" ht="15">
      <c r="A23" s="1395" t="s">
        <v>85</v>
      </c>
      <c r="B23" s="1425" t="s">
        <v>28</v>
      </c>
      <c r="C23" s="1404">
        <v>18436.850980392155</v>
      </c>
      <c r="D23" s="1404">
        <v>21431.597058823529</v>
      </c>
      <c r="E23" s="1405">
        <v>18805.588</v>
      </c>
      <c r="F23" s="1405">
        <v>21860.228999999999</v>
      </c>
      <c r="G23" s="1406">
        <v>-13.973508694716783</v>
      </c>
      <c r="H23" s="1407">
        <v>223.2</v>
      </c>
      <c r="I23" s="1407">
        <v>-10.21721641190668</v>
      </c>
      <c r="J23" s="1426">
        <v>214.28571428571428</v>
      </c>
      <c r="K23" s="1426">
        <v>0.12600950799014835</v>
      </c>
      <c r="L23" s="1427">
        <v>8.6223217209200287E-2</v>
      </c>
    </row>
    <row r="24" spans="1:12" ht="15.75" thickBot="1">
      <c r="A24" s="1435" t="s">
        <v>85</v>
      </c>
      <c r="B24" s="1436" t="s">
        <v>29</v>
      </c>
      <c r="C24" s="1437" t="s">
        <v>200</v>
      </c>
      <c r="D24" s="1437" t="s">
        <v>200</v>
      </c>
      <c r="E24" s="1438" t="s">
        <v>200</v>
      </c>
      <c r="F24" s="1438" t="s">
        <v>200</v>
      </c>
      <c r="G24" s="1439" t="s">
        <v>73</v>
      </c>
      <c r="H24" s="1426" t="s">
        <v>200</v>
      </c>
      <c r="I24" s="1426" t="s">
        <v>73</v>
      </c>
      <c r="J24" s="1426" t="s">
        <v>73</v>
      </c>
      <c r="K24" s="1426">
        <v>1.1455409817286214E-2</v>
      </c>
      <c r="L24" s="1427" t="s">
        <v>73</v>
      </c>
    </row>
    <row r="25" spans="1:12" ht="15" thickBot="1">
      <c r="A25" s="1383"/>
      <c r="B25" s="1416"/>
      <c r="C25" s="1385"/>
      <c r="D25" s="1385"/>
      <c r="E25" s="1385"/>
      <c r="F25" s="1385"/>
      <c r="G25" s="1386"/>
      <c r="H25" s="1381"/>
      <c r="I25" s="1381"/>
      <c r="J25" s="1381"/>
      <c r="K25" s="1381"/>
      <c r="L25" s="1387"/>
    </row>
    <row r="26" spans="1:12" ht="14.25">
      <c r="A26" s="1417" t="s">
        <v>86</v>
      </c>
      <c r="B26" s="1418" t="s">
        <v>21</v>
      </c>
      <c r="C26" s="1419">
        <v>22636.321370287667</v>
      </c>
      <c r="D26" s="1419">
        <v>22754.454940281426</v>
      </c>
      <c r="E26" s="1420">
        <v>23089.04779769342</v>
      </c>
      <c r="F26" s="1420">
        <v>23209.544039087054</v>
      </c>
      <c r="G26" s="1421">
        <v>-0.51916677548988766</v>
      </c>
      <c r="H26" s="1422">
        <v>410.99030520646323</v>
      </c>
      <c r="I26" s="1422">
        <v>0.60579449747447223</v>
      </c>
      <c r="J26" s="1423">
        <v>25.45045045045045</v>
      </c>
      <c r="K26" s="1423">
        <v>3.1903316341142101</v>
      </c>
      <c r="L26" s="1424">
        <v>0.66674404743693394</v>
      </c>
    </row>
    <row r="27" spans="1:12" ht="15">
      <c r="A27" s="1395" t="s">
        <v>86</v>
      </c>
      <c r="B27" s="1425" t="s">
        <v>22</v>
      </c>
      <c r="C27" s="1404">
        <v>22821.783333333333</v>
      </c>
      <c r="D27" s="1404">
        <v>22733.916666666668</v>
      </c>
      <c r="E27" s="1405">
        <v>23278.219000000001</v>
      </c>
      <c r="F27" s="1405">
        <v>23188.595000000001</v>
      </c>
      <c r="G27" s="1406">
        <v>0.38650034639873521</v>
      </c>
      <c r="H27" s="1407">
        <v>400.8</v>
      </c>
      <c r="I27" s="1407">
        <v>1.2632642748863061</v>
      </c>
      <c r="J27" s="1426">
        <v>32.302405498281786</v>
      </c>
      <c r="K27" s="1426">
        <v>2.2051663898275962</v>
      </c>
      <c r="L27" s="1427">
        <v>0.55119344450532726</v>
      </c>
    </row>
    <row r="28" spans="1:12" ht="15">
      <c r="A28" s="1395" t="s">
        <v>86</v>
      </c>
      <c r="B28" s="1425" t="s">
        <v>23</v>
      </c>
      <c r="C28" s="1404">
        <v>22252.846078431372</v>
      </c>
      <c r="D28" s="1404">
        <v>22790.192156862744</v>
      </c>
      <c r="E28" s="1405">
        <v>22697.902999999998</v>
      </c>
      <c r="F28" s="1405">
        <v>23245.995999999999</v>
      </c>
      <c r="G28" s="1406">
        <v>-2.3577952951553494</v>
      </c>
      <c r="H28" s="1407">
        <v>433.8</v>
      </c>
      <c r="I28" s="1407">
        <v>0.25421770279639999</v>
      </c>
      <c r="J28" s="1426">
        <v>12.418300653594772</v>
      </c>
      <c r="K28" s="1426">
        <v>0.98516524428661434</v>
      </c>
      <c r="L28" s="1427">
        <v>0.1155506029316069</v>
      </c>
    </row>
    <row r="29" spans="1:12" ht="14.25">
      <c r="A29" s="1417" t="s">
        <v>86</v>
      </c>
      <c r="B29" s="1428" t="s">
        <v>24</v>
      </c>
      <c r="C29" s="1429">
        <v>22391.965260198256</v>
      </c>
      <c r="D29" s="1429">
        <v>22620.769911874784</v>
      </c>
      <c r="E29" s="1430">
        <v>22839.804565402221</v>
      </c>
      <c r="F29" s="1430">
        <v>23073.18531011228</v>
      </c>
      <c r="G29" s="1431">
        <v>-1.0114803897829192</v>
      </c>
      <c r="H29" s="1432">
        <v>369.50753641545282</v>
      </c>
      <c r="I29" s="1432">
        <v>-0.18377795174063155</v>
      </c>
      <c r="J29" s="1433">
        <v>8.2990397805212623</v>
      </c>
      <c r="K29" s="1433">
        <v>9.0440460507474665</v>
      </c>
      <c r="L29" s="1434">
        <v>0.75713005665857303</v>
      </c>
    </row>
    <row r="30" spans="1:12" ht="15">
      <c r="A30" s="1395" t="s">
        <v>86</v>
      </c>
      <c r="B30" s="1425" t="s">
        <v>25</v>
      </c>
      <c r="C30" s="1404">
        <v>22517.547058823529</v>
      </c>
      <c r="D30" s="1404">
        <v>22660.751960784313</v>
      </c>
      <c r="E30" s="1405">
        <v>22967.898000000001</v>
      </c>
      <c r="F30" s="1405">
        <v>23113.967000000001</v>
      </c>
      <c r="G30" s="1406">
        <v>-0.63195123537209985</v>
      </c>
      <c r="H30" s="1407">
        <v>357.1</v>
      </c>
      <c r="I30" s="1407">
        <v>-0.11188811188810553</v>
      </c>
      <c r="J30" s="1426">
        <v>5.0256410256410255</v>
      </c>
      <c r="K30" s="1426">
        <v>5.8651698264505416</v>
      </c>
      <c r="L30" s="1427">
        <v>0.32350789624706344</v>
      </c>
    </row>
    <row r="31" spans="1:12" ht="15">
      <c r="A31" s="1395" t="s">
        <v>86</v>
      </c>
      <c r="B31" s="1425" t="s">
        <v>26</v>
      </c>
      <c r="C31" s="1404">
        <v>22181.122549019605</v>
      </c>
      <c r="D31" s="1404">
        <v>22547.874509803918</v>
      </c>
      <c r="E31" s="1405">
        <v>22624.744999999999</v>
      </c>
      <c r="F31" s="1405">
        <v>22998.831999999999</v>
      </c>
      <c r="G31" s="1406">
        <v>-1.6265478177326553</v>
      </c>
      <c r="H31" s="1407">
        <v>392.4</v>
      </c>
      <c r="I31" s="1407">
        <v>-0.85901970692269691</v>
      </c>
      <c r="J31" s="1426">
        <v>14.906832298136646</v>
      </c>
      <c r="K31" s="1426">
        <v>3.178876224296924</v>
      </c>
      <c r="L31" s="1427">
        <v>0.43362216041150869</v>
      </c>
    </row>
    <row r="32" spans="1:12" ht="14.25">
      <c r="A32" s="1417" t="s">
        <v>86</v>
      </c>
      <c r="B32" s="1428" t="s">
        <v>27</v>
      </c>
      <c r="C32" s="1429">
        <v>21549.464855285503</v>
      </c>
      <c r="D32" s="1429">
        <v>21878.96235386674</v>
      </c>
      <c r="E32" s="1430">
        <v>21980.454152391212</v>
      </c>
      <c r="F32" s="1430">
        <v>22316.541600944074</v>
      </c>
      <c r="G32" s="1431">
        <v>-1.5060014878767967</v>
      </c>
      <c r="H32" s="1432">
        <v>326.41651376146791</v>
      </c>
      <c r="I32" s="1432">
        <v>2.7221539352140812E-2</v>
      </c>
      <c r="J32" s="1433">
        <v>-7.9132638693325816</v>
      </c>
      <c r="K32" s="1433">
        <v>18.729595051262958</v>
      </c>
      <c r="L32" s="1434">
        <v>-1.4534218863294015</v>
      </c>
    </row>
    <row r="33" spans="1:12" ht="15">
      <c r="A33" s="1395" t="s">
        <v>86</v>
      </c>
      <c r="B33" s="1425" t="s">
        <v>28</v>
      </c>
      <c r="C33" s="1404">
        <v>21564.181372549021</v>
      </c>
      <c r="D33" s="1404">
        <v>21893.767647058823</v>
      </c>
      <c r="E33" s="1405">
        <v>21995.465</v>
      </c>
      <c r="F33" s="1405">
        <v>22331.643</v>
      </c>
      <c r="G33" s="1406">
        <v>-1.5053885645583707</v>
      </c>
      <c r="H33" s="1407">
        <v>314.7</v>
      </c>
      <c r="I33" s="1407">
        <v>-0.28517110266160772</v>
      </c>
      <c r="J33" s="1426">
        <v>-10.02269288956127</v>
      </c>
      <c r="K33" s="1426">
        <v>13.626209977661951</v>
      </c>
      <c r="L33" s="1427">
        <v>-1.4016404258847128</v>
      </c>
    </row>
    <row r="34" spans="1:12" ht="15.75" thickBot="1">
      <c r="A34" s="1435" t="s">
        <v>86</v>
      </c>
      <c r="B34" s="1436" t="s">
        <v>29</v>
      </c>
      <c r="C34" s="1437">
        <v>21514.893137254901</v>
      </c>
      <c r="D34" s="1437">
        <v>21840.877450980392</v>
      </c>
      <c r="E34" s="1438">
        <v>21945.190999999999</v>
      </c>
      <c r="F34" s="1438">
        <v>22277.695</v>
      </c>
      <c r="G34" s="1439">
        <v>-1.4925422042091914</v>
      </c>
      <c r="H34" s="1426">
        <v>357.7</v>
      </c>
      <c r="I34" s="1426">
        <v>2.7964205816545268E-2</v>
      </c>
      <c r="J34" s="1426">
        <v>-1.7640573318632855</v>
      </c>
      <c r="K34" s="1426">
        <v>5.1033850736010073</v>
      </c>
      <c r="L34" s="1427">
        <v>-5.1781460444689564E-2</v>
      </c>
    </row>
    <row r="35" spans="1:12" ht="15.75" thickBot="1">
      <c r="A35" s="1440"/>
      <c r="B35" s="1441"/>
      <c r="C35" s="1442"/>
      <c r="D35" s="1442"/>
      <c r="E35" s="1442"/>
      <c r="F35" s="1442"/>
      <c r="G35" s="1443"/>
      <c r="H35" s="1444"/>
      <c r="I35" s="1444"/>
      <c r="J35" s="1444"/>
      <c r="K35" s="1444"/>
      <c r="L35" s="1445"/>
    </row>
    <row r="36" spans="1:12" ht="15">
      <c r="A36" s="1395" t="s">
        <v>87</v>
      </c>
      <c r="B36" s="1446" t="s">
        <v>26</v>
      </c>
      <c r="C36" s="1447">
        <v>22171.659803921568</v>
      </c>
      <c r="D36" s="1447">
        <v>22310.095098039215</v>
      </c>
      <c r="E36" s="1448">
        <v>22615.093000000001</v>
      </c>
      <c r="F36" s="1448">
        <v>22756.296999999999</v>
      </c>
      <c r="G36" s="1449">
        <v>-0.62050517270010097</v>
      </c>
      <c r="H36" s="1450">
        <v>421</v>
      </c>
      <c r="I36" s="1450">
        <v>1.0319174466042744</v>
      </c>
      <c r="J36" s="1450">
        <v>-1.9723865877712032</v>
      </c>
      <c r="K36" s="1450">
        <v>2.846669339595624</v>
      </c>
      <c r="L36" s="1451">
        <v>-3.4994864110184931E-2</v>
      </c>
    </row>
    <row r="37" spans="1:12" ht="15.75" thickBot="1">
      <c r="A37" s="1435" t="s">
        <v>87</v>
      </c>
      <c r="B37" s="1436" t="s">
        <v>29</v>
      </c>
      <c r="C37" s="1437">
        <v>21354.696078431374</v>
      </c>
      <c r="D37" s="1437">
        <v>21706.235294117647</v>
      </c>
      <c r="E37" s="1438">
        <v>21781.79</v>
      </c>
      <c r="F37" s="1438">
        <v>22140.36</v>
      </c>
      <c r="G37" s="1439">
        <v>-1.6195310284024274</v>
      </c>
      <c r="H37" s="1426">
        <v>386.1</v>
      </c>
      <c r="I37" s="1426">
        <v>-0.61776061776061197</v>
      </c>
      <c r="J37" s="1426">
        <v>-2.5796661608497722</v>
      </c>
      <c r="K37" s="1426">
        <v>3.6771865513488744</v>
      </c>
      <c r="L37" s="1427">
        <v>-6.8408537886092358E-2</v>
      </c>
    </row>
    <row r="38" spans="1:12" ht="15.75" thickBot="1">
      <c r="A38" s="1440"/>
      <c r="B38" s="1441"/>
      <c r="C38" s="1442"/>
      <c r="D38" s="1442"/>
      <c r="E38" s="1442"/>
      <c r="F38" s="1442"/>
      <c r="G38" s="1443"/>
      <c r="H38" s="1444"/>
      <c r="I38" s="1444"/>
      <c r="J38" s="1444"/>
      <c r="K38" s="1444"/>
      <c r="L38" s="1445"/>
    </row>
    <row r="39" spans="1:12" ht="14.25">
      <c r="A39" s="1417" t="s">
        <v>88</v>
      </c>
      <c r="B39" s="1418" t="s">
        <v>21</v>
      </c>
      <c r="C39" s="1419" t="s">
        <v>73</v>
      </c>
      <c r="D39" s="1419" t="s">
        <v>73</v>
      </c>
      <c r="E39" s="1420" t="s">
        <v>73</v>
      </c>
      <c r="F39" s="1420" t="s">
        <v>73</v>
      </c>
      <c r="G39" s="1421" t="s">
        <v>73</v>
      </c>
      <c r="H39" s="1422" t="s">
        <v>73</v>
      </c>
      <c r="I39" s="1422" t="s">
        <v>73</v>
      </c>
      <c r="J39" s="1423" t="s">
        <v>73</v>
      </c>
      <c r="K39" s="1423" t="s">
        <v>73</v>
      </c>
      <c r="L39" s="1424" t="s">
        <v>73</v>
      </c>
    </row>
    <row r="40" spans="1:12" ht="15">
      <c r="A40" s="1402" t="s">
        <v>88</v>
      </c>
      <c r="B40" s="1425" t="s">
        <v>22</v>
      </c>
      <c r="C40" s="1404" t="s">
        <v>73</v>
      </c>
      <c r="D40" s="1404" t="s">
        <v>73</v>
      </c>
      <c r="E40" s="1405" t="s">
        <v>73</v>
      </c>
      <c r="F40" s="1405" t="s">
        <v>73</v>
      </c>
      <c r="G40" s="1406" t="s">
        <v>73</v>
      </c>
      <c r="H40" s="1407" t="s">
        <v>73</v>
      </c>
      <c r="I40" s="1407" t="s">
        <v>73</v>
      </c>
      <c r="J40" s="1426" t="s">
        <v>73</v>
      </c>
      <c r="K40" s="1426" t="s">
        <v>73</v>
      </c>
      <c r="L40" s="1427" t="s">
        <v>73</v>
      </c>
    </row>
    <row r="41" spans="1:12" ht="15">
      <c r="A41" s="1402" t="s">
        <v>88</v>
      </c>
      <c r="B41" s="1425" t="s">
        <v>23</v>
      </c>
      <c r="C41" s="1404" t="s">
        <v>73</v>
      </c>
      <c r="D41" s="1404" t="s">
        <v>73</v>
      </c>
      <c r="E41" s="1405" t="s">
        <v>73</v>
      </c>
      <c r="F41" s="1405" t="s">
        <v>73</v>
      </c>
      <c r="G41" s="1406" t="s">
        <v>73</v>
      </c>
      <c r="H41" s="1407" t="s">
        <v>73</v>
      </c>
      <c r="I41" s="1407" t="s">
        <v>73</v>
      </c>
      <c r="J41" s="1426" t="s">
        <v>73</v>
      </c>
      <c r="K41" s="1426" t="s">
        <v>73</v>
      </c>
      <c r="L41" s="1427" t="s">
        <v>73</v>
      </c>
    </row>
    <row r="42" spans="1:12" ht="15">
      <c r="A42" s="1402" t="s">
        <v>88</v>
      </c>
      <c r="B42" s="1425" t="s">
        <v>30</v>
      </c>
      <c r="C42" s="1404" t="s">
        <v>73</v>
      </c>
      <c r="D42" s="1404" t="s">
        <v>73</v>
      </c>
      <c r="E42" s="1405" t="s">
        <v>73</v>
      </c>
      <c r="F42" s="1405" t="s">
        <v>73</v>
      </c>
      <c r="G42" s="1406" t="s">
        <v>73</v>
      </c>
      <c r="H42" s="1407" t="s">
        <v>73</v>
      </c>
      <c r="I42" s="1407" t="s">
        <v>73</v>
      </c>
      <c r="J42" s="1426" t="s">
        <v>73</v>
      </c>
      <c r="K42" s="1426" t="s">
        <v>73</v>
      </c>
      <c r="L42" s="1427" t="s">
        <v>73</v>
      </c>
    </row>
    <row r="43" spans="1:12" ht="14.25">
      <c r="A43" s="1452" t="s">
        <v>88</v>
      </c>
      <c r="B43" s="1428" t="s">
        <v>24</v>
      </c>
      <c r="C43" s="1429" t="s">
        <v>73</v>
      </c>
      <c r="D43" s="1429" t="s">
        <v>73</v>
      </c>
      <c r="E43" s="1430" t="s">
        <v>73</v>
      </c>
      <c r="F43" s="1430" t="s">
        <v>73</v>
      </c>
      <c r="G43" s="1431" t="s">
        <v>73</v>
      </c>
      <c r="H43" s="1432" t="s">
        <v>73</v>
      </c>
      <c r="I43" s="1432" t="s">
        <v>73</v>
      </c>
      <c r="J43" s="1433" t="s">
        <v>73</v>
      </c>
      <c r="K43" s="1433" t="s">
        <v>73</v>
      </c>
      <c r="L43" s="1434" t="s">
        <v>73</v>
      </c>
    </row>
    <row r="44" spans="1:12" ht="15">
      <c r="A44" s="1402" t="s">
        <v>88</v>
      </c>
      <c r="B44" s="1425" t="s">
        <v>26</v>
      </c>
      <c r="C44" s="1404" t="s">
        <v>73</v>
      </c>
      <c r="D44" s="1404" t="s">
        <v>73</v>
      </c>
      <c r="E44" s="1405" t="s">
        <v>73</v>
      </c>
      <c r="F44" s="1405" t="s">
        <v>73</v>
      </c>
      <c r="G44" s="1406" t="s">
        <v>73</v>
      </c>
      <c r="H44" s="1407" t="s">
        <v>73</v>
      </c>
      <c r="I44" s="1407" t="s">
        <v>73</v>
      </c>
      <c r="J44" s="1426" t="s">
        <v>73</v>
      </c>
      <c r="K44" s="1426" t="s">
        <v>73</v>
      </c>
      <c r="L44" s="1427" t="s">
        <v>73</v>
      </c>
    </row>
    <row r="45" spans="1:12" ht="15">
      <c r="A45" s="1402" t="s">
        <v>88</v>
      </c>
      <c r="B45" s="1425" t="s">
        <v>31</v>
      </c>
      <c r="C45" s="1404" t="s">
        <v>73</v>
      </c>
      <c r="D45" s="1404" t="s">
        <v>73</v>
      </c>
      <c r="E45" s="1405" t="s">
        <v>73</v>
      </c>
      <c r="F45" s="1405" t="s">
        <v>73</v>
      </c>
      <c r="G45" s="1406" t="s">
        <v>73</v>
      </c>
      <c r="H45" s="1407" t="s">
        <v>73</v>
      </c>
      <c r="I45" s="1407" t="s">
        <v>73</v>
      </c>
      <c r="J45" s="1426" t="s">
        <v>73</v>
      </c>
      <c r="K45" s="1426" t="s">
        <v>73</v>
      </c>
      <c r="L45" s="1427" t="s">
        <v>73</v>
      </c>
    </row>
    <row r="46" spans="1:12" ht="14.25">
      <c r="A46" s="1452" t="s">
        <v>88</v>
      </c>
      <c r="B46" s="1428" t="s">
        <v>27</v>
      </c>
      <c r="C46" s="1429" t="s">
        <v>73</v>
      </c>
      <c r="D46" s="1429" t="s">
        <v>200</v>
      </c>
      <c r="E46" s="1430" t="s">
        <v>73</v>
      </c>
      <c r="F46" s="1430" t="s">
        <v>200</v>
      </c>
      <c r="G46" s="1431" t="s">
        <v>73</v>
      </c>
      <c r="H46" s="1432" t="s">
        <v>73</v>
      </c>
      <c r="I46" s="1432" t="s">
        <v>73</v>
      </c>
      <c r="J46" s="1433" t="s">
        <v>73</v>
      </c>
      <c r="K46" s="1433">
        <v>0</v>
      </c>
      <c r="L46" s="1434" t="s">
        <v>73</v>
      </c>
    </row>
    <row r="47" spans="1:12" ht="15">
      <c r="A47" s="1402" t="s">
        <v>88</v>
      </c>
      <c r="B47" s="1425" t="s">
        <v>29</v>
      </c>
      <c r="C47" s="1404" t="s">
        <v>73</v>
      </c>
      <c r="D47" s="1404" t="s">
        <v>200</v>
      </c>
      <c r="E47" s="1405" t="s">
        <v>73</v>
      </c>
      <c r="F47" s="1405" t="s">
        <v>200</v>
      </c>
      <c r="G47" s="1406" t="s">
        <v>73</v>
      </c>
      <c r="H47" s="1407" t="s">
        <v>73</v>
      </c>
      <c r="I47" s="1407" t="s">
        <v>73</v>
      </c>
      <c r="J47" s="1426" t="s">
        <v>73</v>
      </c>
      <c r="K47" s="1426">
        <v>0</v>
      </c>
      <c r="L47" s="1427" t="s">
        <v>73</v>
      </c>
    </row>
    <row r="48" spans="1:12" ht="15.75" thickBot="1">
      <c r="A48" s="1453" t="s">
        <v>88</v>
      </c>
      <c r="B48" s="1425" t="s">
        <v>32</v>
      </c>
      <c r="C48" s="1437" t="s">
        <v>73</v>
      </c>
      <c r="D48" s="1437" t="s">
        <v>200</v>
      </c>
      <c r="E48" s="1438" t="s">
        <v>73</v>
      </c>
      <c r="F48" s="1438" t="s">
        <v>200</v>
      </c>
      <c r="G48" s="1439" t="s">
        <v>73</v>
      </c>
      <c r="H48" s="1426" t="s">
        <v>73</v>
      </c>
      <c r="I48" s="1426" t="s">
        <v>73</v>
      </c>
      <c r="J48" s="1426" t="s">
        <v>73</v>
      </c>
      <c r="K48" s="1426">
        <v>0</v>
      </c>
      <c r="L48" s="1427" t="s">
        <v>73</v>
      </c>
    </row>
    <row r="49" spans="1:12" ht="15.75" thickBot="1">
      <c r="A49" s="1440"/>
      <c r="B49" s="1441"/>
      <c r="C49" s="1442"/>
      <c r="D49" s="1442"/>
      <c r="E49" s="1442"/>
      <c r="F49" s="1442"/>
      <c r="G49" s="1443"/>
      <c r="H49" s="1444"/>
      <c r="I49" s="1444"/>
      <c r="J49" s="1444"/>
      <c r="K49" s="1444"/>
      <c r="L49" s="1445"/>
    </row>
    <row r="50" spans="1:12" ht="14.25">
      <c r="A50" s="1417" t="s">
        <v>20</v>
      </c>
      <c r="B50" s="1418" t="s">
        <v>24</v>
      </c>
      <c r="C50" s="1419">
        <v>20472.336478415793</v>
      </c>
      <c r="D50" s="1419">
        <v>20713.693537956871</v>
      </c>
      <c r="E50" s="1420">
        <v>20881.78320798411</v>
      </c>
      <c r="F50" s="1420">
        <v>21127.967408716009</v>
      </c>
      <c r="G50" s="1421">
        <v>-1.1652053222608616</v>
      </c>
      <c r="H50" s="1422">
        <v>352.22354948805463</v>
      </c>
      <c r="I50" s="1422">
        <v>1.2167337576488242</v>
      </c>
      <c r="J50" s="1423">
        <v>8.518518518518519</v>
      </c>
      <c r="K50" s="1423">
        <v>3.3564350764648609</v>
      </c>
      <c r="L50" s="1424">
        <v>0.2872069305060112</v>
      </c>
    </row>
    <row r="51" spans="1:12" ht="15">
      <c r="A51" s="1395" t="s">
        <v>20</v>
      </c>
      <c r="B51" s="1425" t="s">
        <v>25</v>
      </c>
      <c r="C51" s="1404">
        <v>20732.952941176471</v>
      </c>
      <c r="D51" s="1404">
        <v>20660.911764705885</v>
      </c>
      <c r="E51" s="1405">
        <v>21147.612000000001</v>
      </c>
      <c r="F51" s="1405">
        <v>21074.13</v>
      </c>
      <c r="G51" s="1406">
        <v>0.34868343319510686</v>
      </c>
      <c r="H51" s="1407">
        <v>315.3</v>
      </c>
      <c r="I51" s="1407">
        <v>-0.25308446694084508</v>
      </c>
      <c r="J51" s="1426">
        <v>-0.91743119266055051</v>
      </c>
      <c r="K51" s="1426">
        <v>0.61859213013345549</v>
      </c>
      <c r="L51" s="1427">
        <v>-9.3725488416407376E-4</v>
      </c>
    </row>
    <row r="52" spans="1:12" ht="15">
      <c r="A52" s="1395" t="s">
        <v>20</v>
      </c>
      <c r="B52" s="1425" t="s">
        <v>26</v>
      </c>
      <c r="C52" s="1404">
        <v>20532.304901960786</v>
      </c>
      <c r="D52" s="1404">
        <v>20776.862745098042</v>
      </c>
      <c r="E52" s="1405">
        <v>20942.951000000001</v>
      </c>
      <c r="F52" s="1405">
        <v>21192.400000000001</v>
      </c>
      <c r="G52" s="1406">
        <v>-1.1770681942583214</v>
      </c>
      <c r="H52" s="1407">
        <v>345.7</v>
      </c>
      <c r="I52" s="1407">
        <v>0.31921067904816186</v>
      </c>
      <c r="J52" s="1426">
        <v>19.262295081967213</v>
      </c>
      <c r="K52" s="1426">
        <v>1.6667621284151439</v>
      </c>
      <c r="L52" s="1427">
        <v>0.27992570690781204</v>
      </c>
    </row>
    <row r="53" spans="1:12" ht="15">
      <c r="A53" s="1395" t="s">
        <v>20</v>
      </c>
      <c r="B53" s="1425" t="s">
        <v>31</v>
      </c>
      <c r="C53" s="1404">
        <v>20264.567647058822</v>
      </c>
      <c r="D53" s="1404">
        <v>20663.347058823529</v>
      </c>
      <c r="E53" s="1405">
        <v>20669.859</v>
      </c>
      <c r="F53" s="1405">
        <v>21076.614000000001</v>
      </c>
      <c r="G53" s="1406">
        <v>-1.9298877893764197</v>
      </c>
      <c r="H53" s="1407">
        <v>383.7</v>
      </c>
      <c r="I53" s="1407">
        <v>3.4231805929919106</v>
      </c>
      <c r="J53" s="1426">
        <v>0</v>
      </c>
      <c r="K53" s="1426">
        <v>1.071080817916261</v>
      </c>
      <c r="L53" s="1427">
        <v>8.218478482363123E-3</v>
      </c>
    </row>
    <row r="54" spans="1:12" ht="14.25">
      <c r="A54" s="1417" t="s">
        <v>20</v>
      </c>
      <c r="B54" s="1428" t="s">
        <v>27</v>
      </c>
      <c r="C54" s="1429">
        <v>19978.077563892883</v>
      </c>
      <c r="D54" s="1429">
        <v>20405.481264511949</v>
      </c>
      <c r="E54" s="1430">
        <v>20377.639115170739</v>
      </c>
      <c r="F54" s="1430">
        <v>20813.590889802188</v>
      </c>
      <c r="G54" s="1431">
        <v>-2.09455339513302</v>
      </c>
      <c r="H54" s="1432">
        <v>291.66251314405889</v>
      </c>
      <c r="I54" s="1432">
        <v>-0.6662349481068951</v>
      </c>
      <c r="J54" s="1433">
        <v>-2.536510376633359</v>
      </c>
      <c r="K54" s="1433">
        <v>21.788189472478379</v>
      </c>
      <c r="L54" s="1434">
        <v>-0.39550951581308524</v>
      </c>
    </row>
    <row r="55" spans="1:12" ht="15">
      <c r="A55" s="1395" t="s">
        <v>20</v>
      </c>
      <c r="B55" s="1425" t="s">
        <v>28</v>
      </c>
      <c r="C55" s="1404">
        <v>19767.589215686272</v>
      </c>
      <c r="D55" s="1404">
        <v>20369.889215686275</v>
      </c>
      <c r="E55" s="1405">
        <v>20162.940999999999</v>
      </c>
      <c r="F55" s="1405">
        <v>20777.287</v>
      </c>
      <c r="G55" s="1406">
        <v>-2.9568152954714511</v>
      </c>
      <c r="H55" s="1407">
        <v>267.89999999999998</v>
      </c>
      <c r="I55" s="1407">
        <v>0.3370786516853847</v>
      </c>
      <c r="J55" s="1426">
        <v>7.5812274368231041</v>
      </c>
      <c r="K55" s="1426">
        <v>10.241136376653875</v>
      </c>
      <c r="L55" s="1427">
        <v>0.79473419409163881</v>
      </c>
    </row>
    <row r="56" spans="1:12" ht="15">
      <c r="A56" s="1395" t="s">
        <v>20</v>
      </c>
      <c r="B56" s="1425" t="s">
        <v>29</v>
      </c>
      <c r="C56" s="1404">
        <v>20086.217647058824</v>
      </c>
      <c r="D56" s="1404">
        <v>20369.444117647057</v>
      </c>
      <c r="E56" s="1405">
        <v>20487.941999999999</v>
      </c>
      <c r="F56" s="1405">
        <v>20776.832999999999</v>
      </c>
      <c r="G56" s="1406">
        <v>-1.3904477164541855</v>
      </c>
      <c r="H56" s="1407">
        <v>304.39999999999998</v>
      </c>
      <c r="I56" s="1407">
        <v>-0.84690553745929087</v>
      </c>
      <c r="J56" s="1426">
        <v>-9.2603377984857307</v>
      </c>
      <c r="K56" s="1426">
        <v>8.9237642476659609</v>
      </c>
      <c r="L56" s="1427">
        <v>-0.83524450531801087</v>
      </c>
    </row>
    <row r="57" spans="1:12" ht="15">
      <c r="A57" s="1395" t="s">
        <v>20</v>
      </c>
      <c r="B57" s="1425" t="s">
        <v>32</v>
      </c>
      <c r="C57" s="1404">
        <v>20295.122549019608</v>
      </c>
      <c r="D57" s="1404">
        <v>20604.139215686275</v>
      </c>
      <c r="E57" s="1405">
        <v>20701.025000000001</v>
      </c>
      <c r="F57" s="1405">
        <v>21016.222000000002</v>
      </c>
      <c r="G57" s="1406">
        <v>-1.4997795512437968</v>
      </c>
      <c r="H57" s="1407">
        <v>341.1</v>
      </c>
      <c r="I57" s="1407">
        <v>2.0646319569120388</v>
      </c>
      <c r="J57" s="1426">
        <v>-12.595419847328243</v>
      </c>
      <c r="K57" s="1426">
        <v>2.6232888481585426</v>
      </c>
      <c r="L57" s="1427">
        <v>-0.35499920458671141</v>
      </c>
    </row>
    <row r="58" spans="1:12" ht="14.25">
      <c r="A58" s="1417" t="s">
        <v>20</v>
      </c>
      <c r="B58" s="1428" t="s">
        <v>33</v>
      </c>
      <c r="C58" s="1429">
        <v>17602.487145834682</v>
      </c>
      <c r="D58" s="1429">
        <v>17734.630082347237</v>
      </c>
      <c r="E58" s="1430">
        <v>17954.536888751376</v>
      </c>
      <c r="F58" s="1430">
        <v>18089.322683994182</v>
      </c>
      <c r="G58" s="1431">
        <v>-0.74511244891477946</v>
      </c>
      <c r="H58" s="1432">
        <v>225.76272370144042</v>
      </c>
      <c r="I58" s="1432">
        <v>0.65538010234674071</v>
      </c>
      <c r="J58" s="1433">
        <v>-7.7697262479871174</v>
      </c>
      <c r="K58" s="1433">
        <v>13.122171945701359</v>
      </c>
      <c r="L58" s="1434">
        <v>-0.99627752570934902</v>
      </c>
    </row>
    <row r="59" spans="1:12" ht="15">
      <c r="A59" s="1395" t="s">
        <v>20</v>
      </c>
      <c r="B59" s="1425" t="s">
        <v>74</v>
      </c>
      <c r="C59" s="1454">
        <v>17339.839215686272</v>
      </c>
      <c r="D59" s="1454">
        <v>17363.654901960785</v>
      </c>
      <c r="E59" s="1455">
        <v>17686.635999999999</v>
      </c>
      <c r="F59" s="1455">
        <v>17710.928</v>
      </c>
      <c r="G59" s="1456">
        <v>-0.13715825619076133</v>
      </c>
      <c r="H59" s="1457">
        <v>214.9</v>
      </c>
      <c r="I59" s="1457">
        <v>-0.87638376383764094</v>
      </c>
      <c r="J59" s="1458">
        <v>0.4435994930291508</v>
      </c>
      <c r="K59" s="1458">
        <v>9.0784122801993252</v>
      </c>
      <c r="L59" s="1459">
        <v>0.10944558700846407</v>
      </c>
    </row>
    <row r="60" spans="1:12" ht="15">
      <c r="A60" s="1395" t="s">
        <v>20</v>
      </c>
      <c r="B60" s="1425" t="s">
        <v>34</v>
      </c>
      <c r="C60" s="1404">
        <v>18055.911764705881</v>
      </c>
      <c r="D60" s="1404">
        <v>18309.062745098039</v>
      </c>
      <c r="E60" s="1405">
        <v>18417.03</v>
      </c>
      <c r="F60" s="1405">
        <v>18675.243999999999</v>
      </c>
      <c r="G60" s="1406">
        <v>-1.3826539562214017</v>
      </c>
      <c r="H60" s="1407">
        <v>245.3</v>
      </c>
      <c r="I60" s="1407">
        <v>5.1435919417059575</v>
      </c>
      <c r="J60" s="1426">
        <v>-23.492462311557787</v>
      </c>
      <c r="K60" s="1426">
        <v>3.4881722893636522</v>
      </c>
      <c r="L60" s="1427">
        <v>-1.0360973480127265</v>
      </c>
    </row>
    <row r="61" spans="1:12" ht="15.75" thickBot="1">
      <c r="A61" s="1395" t="s">
        <v>20</v>
      </c>
      <c r="B61" s="1425" t="s">
        <v>35</v>
      </c>
      <c r="C61" s="1404">
        <v>18400.212745098041</v>
      </c>
      <c r="D61" s="1404">
        <v>18424.725490196081</v>
      </c>
      <c r="E61" s="1405">
        <v>18768.217000000001</v>
      </c>
      <c r="F61" s="1405">
        <v>18793.22</v>
      </c>
      <c r="G61" s="1406">
        <v>-0.13304266112992139</v>
      </c>
      <c r="H61" s="1407">
        <v>280.60000000000002</v>
      </c>
      <c r="I61" s="1407">
        <v>5.2513128282070509</v>
      </c>
      <c r="J61" s="1426">
        <v>-11.818181818181818</v>
      </c>
      <c r="K61" s="1426">
        <v>0.55558737613838138</v>
      </c>
      <c r="L61" s="1427">
        <v>-6.9625764705087967E-2</v>
      </c>
    </row>
    <row r="62" spans="1:12" ht="15.75" thickBot="1">
      <c r="A62" s="1440"/>
      <c r="B62" s="1441"/>
      <c r="C62" s="1442"/>
      <c r="D62" s="1442"/>
      <c r="E62" s="1442"/>
      <c r="F62" s="1442"/>
      <c r="G62" s="1443"/>
      <c r="H62" s="1444"/>
      <c r="I62" s="1444"/>
      <c r="J62" s="1444"/>
      <c r="K62" s="1444"/>
      <c r="L62" s="1445"/>
    </row>
    <row r="63" spans="1:12" ht="14.25">
      <c r="A63" s="1417" t="s">
        <v>89</v>
      </c>
      <c r="B63" s="1428" t="s">
        <v>21</v>
      </c>
      <c r="C63" s="1429">
        <v>22893.588887803609</v>
      </c>
      <c r="D63" s="1429">
        <v>22871.705835654819</v>
      </c>
      <c r="E63" s="1430">
        <v>23351.460665559684</v>
      </c>
      <c r="F63" s="1430">
        <v>23329.139952367914</v>
      </c>
      <c r="G63" s="1431">
        <v>9.5677394183167036E-2</v>
      </c>
      <c r="H63" s="1432">
        <v>331.71663066954642</v>
      </c>
      <c r="I63" s="1432">
        <v>-1.3267901364110235</v>
      </c>
      <c r="J63" s="1433">
        <v>42.024539877300612</v>
      </c>
      <c r="K63" s="1433">
        <v>2.6519273727017585</v>
      </c>
      <c r="L63" s="1434">
        <v>0.79902297347474938</v>
      </c>
    </row>
    <row r="64" spans="1:12" ht="15">
      <c r="A64" s="1395" t="s">
        <v>89</v>
      </c>
      <c r="B64" s="1425" t="s">
        <v>22</v>
      </c>
      <c r="C64" s="1404">
        <v>22218.055882352943</v>
      </c>
      <c r="D64" s="1404">
        <v>21849.02156862745</v>
      </c>
      <c r="E64" s="1405">
        <v>22662.417000000001</v>
      </c>
      <c r="F64" s="1405">
        <v>22286.002</v>
      </c>
      <c r="G64" s="1406">
        <v>1.6890198609871832</v>
      </c>
      <c r="H64" s="1407">
        <v>295.39999999999998</v>
      </c>
      <c r="I64" s="1407">
        <v>-7.3109507373705727</v>
      </c>
      <c r="J64" s="1426">
        <v>26.086956521739129</v>
      </c>
      <c r="K64" s="1426">
        <v>0.49831032705195027</v>
      </c>
      <c r="L64" s="1427">
        <v>0.10613117506831948</v>
      </c>
    </row>
    <row r="65" spans="1:12" ht="15">
      <c r="A65" s="1395" t="s">
        <v>89</v>
      </c>
      <c r="B65" s="1425" t="s">
        <v>23</v>
      </c>
      <c r="C65" s="1404">
        <v>22977.493137254904</v>
      </c>
      <c r="D65" s="1404">
        <v>23034.007843137253</v>
      </c>
      <c r="E65" s="1405">
        <v>23437.043000000001</v>
      </c>
      <c r="F65" s="1405">
        <v>23494.687999999998</v>
      </c>
      <c r="G65" s="1406">
        <v>-0.24535333263415457</v>
      </c>
      <c r="H65" s="1407">
        <v>335.5</v>
      </c>
      <c r="I65" s="1407">
        <v>1.2371756185878162</v>
      </c>
      <c r="J65" s="1426">
        <v>86.928104575163403</v>
      </c>
      <c r="K65" s="1426">
        <v>1.6381236038719285</v>
      </c>
      <c r="L65" s="1427">
        <v>0.76850896251692102</v>
      </c>
    </row>
    <row r="66" spans="1:12" ht="15">
      <c r="A66" s="1395" t="s">
        <v>89</v>
      </c>
      <c r="B66" s="1425" t="s">
        <v>30</v>
      </c>
      <c r="C66" s="1404">
        <v>23185.20882352941</v>
      </c>
      <c r="D66" s="1404">
        <v>23258.158823529411</v>
      </c>
      <c r="E66" s="1405">
        <v>23648.913</v>
      </c>
      <c r="F66" s="1405">
        <v>23723.322</v>
      </c>
      <c r="G66" s="1406">
        <v>-0.31365337451474817</v>
      </c>
      <c r="H66" s="1407">
        <v>354.8</v>
      </c>
      <c r="I66" s="1407">
        <v>0</v>
      </c>
      <c r="J66" s="1426">
        <v>-13.461538461538462</v>
      </c>
      <c r="K66" s="1426">
        <v>0.51549344177787959</v>
      </c>
      <c r="L66" s="1427">
        <v>-7.5617164110491464E-2</v>
      </c>
    </row>
    <row r="67" spans="1:12" ht="14.25">
      <c r="A67" s="1417" t="s">
        <v>89</v>
      </c>
      <c r="B67" s="1428" t="s">
        <v>24</v>
      </c>
      <c r="C67" s="1429">
        <v>22954.054286387898</v>
      </c>
      <c r="D67" s="1429">
        <v>22850.682671506682</v>
      </c>
      <c r="E67" s="1430">
        <v>23413.135372115656</v>
      </c>
      <c r="F67" s="1430">
        <v>23307.696324936816</v>
      </c>
      <c r="G67" s="1431">
        <v>0.45237867230160544</v>
      </c>
      <c r="H67" s="1432">
        <v>304.25329305135955</v>
      </c>
      <c r="I67" s="1432">
        <v>-0.9947524790611183</v>
      </c>
      <c r="J67" s="1433">
        <v>6.2259306803594354</v>
      </c>
      <c r="K67" s="1433">
        <v>9.4793516238043409</v>
      </c>
      <c r="L67" s="1434">
        <v>0.62406004713047558</v>
      </c>
    </row>
    <row r="68" spans="1:12" ht="15">
      <c r="A68" s="1395" t="s">
        <v>89</v>
      </c>
      <c r="B68" s="1425" t="s">
        <v>25</v>
      </c>
      <c r="C68" s="1404">
        <v>22975.927450980391</v>
      </c>
      <c r="D68" s="1404">
        <v>22155.922549019608</v>
      </c>
      <c r="E68" s="1405">
        <v>23435.446</v>
      </c>
      <c r="F68" s="1405">
        <v>22599.041000000001</v>
      </c>
      <c r="G68" s="1406">
        <v>3.7010641292256548</v>
      </c>
      <c r="H68" s="1407">
        <v>271.5</v>
      </c>
      <c r="I68" s="1407">
        <v>-3.6818851251849312E-2</v>
      </c>
      <c r="J68" s="1426">
        <v>33.89121338912134</v>
      </c>
      <c r="K68" s="1426">
        <v>1.8328655707657941</v>
      </c>
      <c r="L68" s="1427">
        <v>0.47444792838771055</v>
      </c>
    </row>
    <row r="69" spans="1:12" ht="15">
      <c r="A69" s="1395" t="s">
        <v>89</v>
      </c>
      <c r="B69" s="1425" t="s">
        <v>26</v>
      </c>
      <c r="C69" s="1404">
        <v>23004.630392156865</v>
      </c>
      <c r="D69" s="1404">
        <v>22951.924509803921</v>
      </c>
      <c r="E69" s="1405">
        <v>23464.723000000002</v>
      </c>
      <c r="F69" s="1405">
        <v>23410.963</v>
      </c>
      <c r="G69" s="1406">
        <v>0.22963600429423614</v>
      </c>
      <c r="H69" s="1407">
        <v>305.8</v>
      </c>
      <c r="I69" s="1407">
        <v>0.65832784726793947</v>
      </c>
      <c r="J69" s="1426">
        <v>19.401197604790418</v>
      </c>
      <c r="K69" s="1426">
        <v>5.7105217939171773</v>
      </c>
      <c r="L69" s="1427">
        <v>0.96458567933265993</v>
      </c>
    </row>
    <row r="70" spans="1:12" ht="15">
      <c r="A70" s="1395" t="s">
        <v>89</v>
      </c>
      <c r="B70" s="1425" t="s">
        <v>31</v>
      </c>
      <c r="C70" s="1404">
        <v>22799.054901960782</v>
      </c>
      <c r="D70" s="1404">
        <v>22971.880392156861</v>
      </c>
      <c r="E70" s="1405">
        <v>23255.036</v>
      </c>
      <c r="F70" s="1405">
        <v>23431.317999999999</v>
      </c>
      <c r="G70" s="1406">
        <v>-0.75233497321831933</v>
      </c>
      <c r="H70" s="1407">
        <v>330.7</v>
      </c>
      <c r="I70" s="1407">
        <v>-9.0634441087616729E-2</v>
      </c>
      <c r="J70" s="1426">
        <v>-30.165289256198346</v>
      </c>
      <c r="K70" s="1426">
        <v>1.9359642591213699</v>
      </c>
      <c r="L70" s="1427">
        <v>-0.81497356058989556</v>
      </c>
    </row>
    <row r="71" spans="1:12" ht="14.25">
      <c r="A71" s="1417" t="s">
        <v>89</v>
      </c>
      <c r="B71" s="1428" t="s">
        <v>27</v>
      </c>
      <c r="C71" s="1429">
        <v>21325.422310351725</v>
      </c>
      <c r="D71" s="1429">
        <v>21591.617394696892</v>
      </c>
      <c r="E71" s="1430">
        <v>21751.930756558759</v>
      </c>
      <c r="F71" s="1430">
        <v>22023.44974259083</v>
      </c>
      <c r="G71" s="1431">
        <v>-1.2328631036716509</v>
      </c>
      <c r="H71" s="1432">
        <v>270.22521572387342</v>
      </c>
      <c r="I71" s="1432">
        <v>1.9868000361797529</v>
      </c>
      <c r="J71" s="1433">
        <v>-2.6143790849673203</v>
      </c>
      <c r="K71" s="1433">
        <v>11.947992439429521</v>
      </c>
      <c r="L71" s="1434">
        <v>-0.22661253954058225</v>
      </c>
    </row>
    <row r="72" spans="1:12" ht="15">
      <c r="A72" s="1395" t="s">
        <v>89</v>
      </c>
      <c r="B72" s="1425" t="s">
        <v>28</v>
      </c>
      <c r="C72" s="1404">
        <v>20616.188235294117</v>
      </c>
      <c r="D72" s="1404">
        <v>21192.922549019608</v>
      </c>
      <c r="E72" s="1405">
        <v>21028.511999999999</v>
      </c>
      <c r="F72" s="1405">
        <v>21616.780999999999</v>
      </c>
      <c r="G72" s="1406">
        <v>-2.7213533781926191</v>
      </c>
      <c r="H72" s="1407">
        <v>235.7</v>
      </c>
      <c r="I72" s="1407">
        <v>1.8582541054451094</v>
      </c>
      <c r="J72" s="1426">
        <v>-14.46280991735537</v>
      </c>
      <c r="K72" s="1426">
        <v>3.5569047482673692</v>
      </c>
      <c r="L72" s="1427">
        <v>-0.56950198129952856</v>
      </c>
    </row>
    <row r="73" spans="1:12" ht="15">
      <c r="A73" s="1395" t="s">
        <v>89</v>
      </c>
      <c r="B73" s="1425" t="s">
        <v>29</v>
      </c>
      <c r="C73" s="1404">
        <v>21619.825490196079</v>
      </c>
      <c r="D73" s="1404">
        <v>21849.872549019605</v>
      </c>
      <c r="E73" s="1405">
        <v>22052.222000000002</v>
      </c>
      <c r="F73" s="1405">
        <v>22286.87</v>
      </c>
      <c r="G73" s="1406">
        <v>-1.0528530924261568</v>
      </c>
      <c r="H73" s="1407">
        <v>278.7</v>
      </c>
      <c r="I73" s="1407">
        <v>1.4930808448652462</v>
      </c>
      <c r="J73" s="1407">
        <v>7.4356530028598673</v>
      </c>
      <c r="K73" s="1407">
        <v>6.4551234320407813</v>
      </c>
      <c r="L73" s="1408">
        <v>0.49286357072442311</v>
      </c>
    </row>
    <row r="74" spans="1:12" ht="15.75" thickBot="1">
      <c r="A74" s="1460" t="s">
        <v>89</v>
      </c>
      <c r="B74" s="1461" t="s">
        <v>32</v>
      </c>
      <c r="C74" s="1411">
        <v>21435.214705882354</v>
      </c>
      <c r="D74" s="1411">
        <v>21525.245098039217</v>
      </c>
      <c r="E74" s="1412">
        <v>21863.919000000002</v>
      </c>
      <c r="F74" s="1412">
        <v>21955.75</v>
      </c>
      <c r="G74" s="1413">
        <v>-0.41825489905832558</v>
      </c>
      <c r="H74" s="1414">
        <v>305.39999999999998</v>
      </c>
      <c r="I74" s="1414">
        <v>0.52666227781434038</v>
      </c>
      <c r="J74" s="1414">
        <v>-7.9019073569482288</v>
      </c>
      <c r="K74" s="1414">
        <v>1.9359642591213699</v>
      </c>
      <c r="L74" s="1415">
        <v>-0.14997412896547768</v>
      </c>
    </row>
    <row r="75" spans="1:12">
      <c r="A75" s="1462"/>
      <c r="B75" s="1462"/>
      <c r="C75" s="1463"/>
      <c r="D75" s="1463"/>
      <c r="E75" s="1463"/>
      <c r="F75" s="1463"/>
      <c r="G75" s="1464"/>
      <c r="H75" s="1464"/>
      <c r="I75" s="1464"/>
      <c r="J75" s="1464"/>
      <c r="K75" s="1464"/>
      <c r="L75" s="1465"/>
    </row>
    <row r="76" spans="1:12" ht="13.5" thickBot="1">
      <c r="G76" s="1465"/>
      <c r="H76" s="1465"/>
      <c r="I76" s="1465"/>
      <c r="J76" s="1465"/>
      <c r="K76" s="1465"/>
      <c r="L76" s="1466"/>
    </row>
    <row r="77" spans="1:12" ht="21" thickBot="1">
      <c r="A77" s="1344" t="s">
        <v>270</v>
      </c>
      <c r="B77" s="1345"/>
      <c r="C77" s="1345"/>
      <c r="D77" s="1345"/>
      <c r="E77" s="1345"/>
      <c r="F77" s="1345"/>
      <c r="G77" s="1467"/>
      <c r="H77" s="1467"/>
      <c r="I77" s="1467"/>
      <c r="J77" s="1467"/>
      <c r="K77" s="1467"/>
      <c r="L77" s="1468"/>
    </row>
    <row r="78" spans="1:12">
      <c r="A78" s="1347"/>
      <c r="B78" s="1348"/>
      <c r="C78" s="1349" t="s">
        <v>5</v>
      </c>
      <c r="D78" s="1349" t="s">
        <v>5</v>
      </c>
      <c r="E78" s="1349"/>
      <c r="F78" s="1349"/>
      <c r="G78" s="1350"/>
      <c r="H78" s="1598" t="s">
        <v>6</v>
      </c>
      <c r="I78" s="1599"/>
      <c r="J78" s="1351" t="s">
        <v>7</v>
      </c>
      <c r="K78" s="1352" t="s">
        <v>8</v>
      </c>
      <c r="L78" s="1353"/>
    </row>
    <row r="79" spans="1:12" ht="15.75">
      <c r="A79" s="1354" t="s">
        <v>9</v>
      </c>
      <c r="B79" s="1355" t="s">
        <v>10</v>
      </c>
      <c r="C79" s="1356" t="s">
        <v>36</v>
      </c>
      <c r="D79" s="1356" t="s">
        <v>36</v>
      </c>
      <c r="E79" s="1357" t="s">
        <v>37</v>
      </c>
      <c r="F79" s="1358"/>
      <c r="G79" s="1359"/>
      <c r="H79" s="1596" t="s">
        <v>11</v>
      </c>
      <c r="I79" s="1597"/>
      <c r="J79" s="1360" t="s">
        <v>12</v>
      </c>
      <c r="K79" s="1361" t="s">
        <v>13</v>
      </c>
      <c r="L79" s="1362"/>
    </row>
    <row r="80" spans="1:12" ht="26.25" thickBot="1">
      <c r="A80" s="1363" t="s">
        <v>14</v>
      </c>
      <c r="B80" s="1364" t="s">
        <v>15</v>
      </c>
      <c r="C80" s="1365" t="s">
        <v>531</v>
      </c>
      <c r="D80" s="1365" t="s">
        <v>510</v>
      </c>
      <c r="E80" s="1366" t="s">
        <v>531</v>
      </c>
      <c r="F80" s="1367" t="s">
        <v>510</v>
      </c>
      <c r="G80" s="1368" t="s">
        <v>16</v>
      </c>
      <c r="H80" s="1369" t="s">
        <v>531</v>
      </c>
      <c r="I80" s="1370" t="s">
        <v>16</v>
      </c>
      <c r="J80" s="1371" t="s">
        <v>16</v>
      </c>
      <c r="K80" s="1372" t="s">
        <v>531</v>
      </c>
      <c r="L80" s="1373" t="s">
        <v>17</v>
      </c>
    </row>
    <row r="81" spans="1:12" ht="15" thickBot="1">
      <c r="A81" s="1374" t="s">
        <v>18</v>
      </c>
      <c r="B81" s="1375" t="s">
        <v>19</v>
      </c>
      <c r="C81" s="1376">
        <v>21168.360204323439</v>
      </c>
      <c r="D81" s="1376">
        <v>21340.39164860595</v>
      </c>
      <c r="E81" s="1377">
        <v>21591.727408409908</v>
      </c>
      <c r="F81" s="1378">
        <v>21767.199481578071</v>
      </c>
      <c r="G81" s="1379">
        <v>-0.80613067986383624</v>
      </c>
      <c r="H81" s="1380">
        <v>312.76739322162024</v>
      </c>
      <c r="I81" s="1380">
        <v>0.19423685386617462</v>
      </c>
      <c r="J81" s="1381">
        <v>-1.3547104151130998</v>
      </c>
      <c r="K81" s="1380">
        <v>100</v>
      </c>
      <c r="L81" s="1382" t="s">
        <v>19</v>
      </c>
    </row>
    <row r="82" spans="1:12" ht="15" thickBot="1">
      <c r="A82" s="1383"/>
      <c r="B82" s="1384"/>
      <c r="C82" s="1385"/>
      <c r="D82" s="1385"/>
      <c r="E82" s="1385"/>
      <c r="F82" s="1385"/>
      <c r="G82" s="1386"/>
      <c r="H82" s="1381"/>
      <c r="I82" s="1381"/>
      <c r="J82" s="1381"/>
      <c r="K82" s="1381"/>
      <c r="L82" s="1387"/>
    </row>
    <row r="83" spans="1:12" ht="15">
      <c r="A83" s="1388" t="s">
        <v>80</v>
      </c>
      <c r="B83" s="1389" t="s">
        <v>19</v>
      </c>
      <c r="C83" s="1390" t="s">
        <v>200</v>
      </c>
      <c r="D83" s="1390">
        <v>22328.907881584004</v>
      </c>
      <c r="E83" s="1391" t="s">
        <v>200</v>
      </c>
      <c r="F83" s="1391">
        <v>22775.486039215684</v>
      </c>
      <c r="G83" s="1469" t="s">
        <v>73</v>
      </c>
      <c r="H83" s="1393" t="s">
        <v>200</v>
      </c>
      <c r="I83" s="1393" t="s">
        <v>73</v>
      </c>
      <c r="J83" s="1393" t="s">
        <v>73</v>
      </c>
      <c r="K83" s="1393">
        <v>0.12599218848431398</v>
      </c>
      <c r="L83" s="1394" t="s">
        <v>73</v>
      </c>
    </row>
    <row r="84" spans="1:12" ht="15">
      <c r="A84" s="1395" t="s">
        <v>81</v>
      </c>
      <c r="B84" s="1396" t="s">
        <v>19</v>
      </c>
      <c r="C84" s="1397">
        <v>21911.719638688865</v>
      </c>
      <c r="D84" s="1397">
        <v>22181.593362730058</v>
      </c>
      <c r="E84" s="1398">
        <v>22349.954031462643</v>
      </c>
      <c r="F84" s="1398">
        <v>22625.225229984659</v>
      </c>
      <c r="G84" s="1399">
        <v>-1.2166561690497806</v>
      </c>
      <c r="H84" s="1400">
        <v>351.41871251499396</v>
      </c>
      <c r="I84" s="1400">
        <v>1.0205097620843735</v>
      </c>
      <c r="J84" s="1400">
        <v>-7.9499447920500552</v>
      </c>
      <c r="K84" s="1400">
        <v>31.510646339926922</v>
      </c>
      <c r="L84" s="1401">
        <v>-2.2576857505528167</v>
      </c>
    </row>
    <row r="85" spans="1:12" ht="15">
      <c r="A85" s="1402" t="s">
        <v>82</v>
      </c>
      <c r="B85" s="1403" t="s">
        <v>19</v>
      </c>
      <c r="C85" s="1404">
        <v>21610.071031429296</v>
      </c>
      <c r="D85" s="1404">
        <v>21921.908775197859</v>
      </c>
      <c r="E85" s="1405">
        <v>22042.272452057881</v>
      </c>
      <c r="F85" s="1405">
        <v>22360.346950701816</v>
      </c>
      <c r="G85" s="1406">
        <v>-1.4224935746533738</v>
      </c>
      <c r="H85" s="1407">
        <v>403.15</v>
      </c>
      <c r="I85" s="1407">
        <v>-0.46837743784511982</v>
      </c>
      <c r="J85" s="1407">
        <v>1.6949152542372881</v>
      </c>
      <c r="K85" s="1407">
        <v>8.3154844399647221</v>
      </c>
      <c r="L85" s="1408">
        <v>0.24936462887846744</v>
      </c>
    </row>
    <row r="86" spans="1:12" ht="15">
      <c r="A86" s="1402" t="s">
        <v>83</v>
      </c>
      <c r="B86" s="1403" t="s">
        <v>19</v>
      </c>
      <c r="C86" s="1404" t="s">
        <v>73</v>
      </c>
      <c r="D86" s="1404" t="s">
        <v>73</v>
      </c>
      <c r="E86" s="1405" t="s">
        <v>73</v>
      </c>
      <c r="F86" s="1405" t="s">
        <v>73</v>
      </c>
      <c r="G86" s="1406" t="s">
        <v>73</v>
      </c>
      <c r="H86" s="1407" t="s">
        <v>73</v>
      </c>
      <c r="I86" s="1407" t="s">
        <v>73</v>
      </c>
      <c r="J86" s="1407" t="s">
        <v>73</v>
      </c>
      <c r="K86" s="1407" t="s">
        <v>73</v>
      </c>
      <c r="L86" s="1408" t="s">
        <v>73</v>
      </c>
    </row>
    <row r="87" spans="1:12" ht="15">
      <c r="A87" s="1402" t="s">
        <v>71</v>
      </c>
      <c r="B87" s="1403" t="s">
        <v>19</v>
      </c>
      <c r="C87" s="1404">
        <v>19382.661488308408</v>
      </c>
      <c r="D87" s="1404">
        <v>19507.103623243918</v>
      </c>
      <c r="E87" s="1405">
        <v>19770.314718074576</v>
      </c>
      <c r="F87" s="1405">
        <v>19897.245695708796</v>
      </c>
      <c r="G87" s="1406">
        <v>-0.63793240318480215</v>
      </c>
      <c r="H87" s="1407">
        <v>271.80061795710651</v>
      </c>
      <c r="I87" s="1407">
        <v>-0.12895002742354245</v>
      </c>
      <c r="J87" s="1407">
        <v>-1.5037593984962405</v>
      </c>
      <c r="K87" s="1407">
        <v>34.660451052034773</v>
      </c>
      <c r="L87" s="1408">
        <v>-5.2449768248600037E-2</v>
      </c>
    </row>
    <row r="88" spans="1:12" ht="15.75" thickBot="1">
      <c r="A88" s="1409" t="s">
        <v>84</v>
      </c>
      <c r="B88" s="1410" t="s">
        <v>19</v>
      </c>
      <c r="C88" s="1411">
        <v>22146.400268115627</v>
      </c>
      <c r="D88" s="1411">
        <v>22160.078079471656</v>
      </c>
      <c r="E88" s="1412">
        <v>22589.328273477939</v>
      </c>
      <c r="F88" s="1412">
        <v>22603.27964106109</v>
      </c>
      <c r="G88" s="1413">
        <v>-6.1722757956802238E-2</v>
      </c>
      <c r="H88" s="1414">
        <v>291.48074441687345</v>
      </c>
      <c r="I88" s="1414">
        <v>1.1769311096506165</v>
      </c>
      <c r="J88" s="1414">
        <v>7.0100902814657458</v>
      </c>
      <c r="K88" s="1414">
        <v>25.387425979589267</v>
      </c>
      <c r="L88" s="1415">
        <v>1.9844928451125092</v>
      </c>
    </row>
    <row r="89" spans="1:12" ht="15" thickBot="1">
      <c r="A89" s="1383"/>
      <c r="B89" s="1416"/>
      <c r="C89" s="1385"/>
      <c r="D89" s="1385"/>
      <c r="E89" s="1385"/>
      <c r="F89" s="1385"/>
      <c r="G89" s="1386"/>
      <c r="H89" s="1381"/>
      <c r="I89" s="1381"/>
      <c r="J89" s="1381"/>
      <c r="K89" s="1381"/>
      <c r="L89" s="1387"/>
    </row>
    <row r="90" spans="1:12" ht="14.25">
      <c r="A90" s="1417" t="s">
        <v>85</v>
      </c>
      <c r="B90" s="1418" t="s">
        <v>21</v>
      </c>
      <c r="C90" s="1419" t="s">
        <v>73</v>
      </c>
      <c r="D90" s="1419" t="s">
        <v>73</v>
      </c>
      <c r="E90" s="1420" t="s">
        <v>73</v>
      </c>
      <c r="F90" s="1420" t="s">
        <v>73</v>
      </c>
      <c r="G90" s="1421" t="s">
        <v>73</v>
      </c>
      <c r="H90" s="1422" t="s">
        <v>73</v>
      </c>
      <c r="I90" s="1422" t="s">
        <v>73</v>
      </c>
      <c r="J90" s="1423" t="s">
        <v>73</v>
      </c>
      <c r="K90" s="1423" t="s">
        <v>73</v>
      </c>
      <c r="L90" s="1424" t="s">
        <v>73</v>
      </c>
    </row>
    <row r="91" spans="1:12" ht="15">
      <c r="A91" s="1395" t="s">
        <v>85</v>
      </c>
      <c r="B91" s="1425" t="s">
        <v>22</v>
      </c>
      <c r="C91" s="1404" t="s">
        <v>73</v>
      </c>
      <c r="D91" s="1404" t="s">
        <v>73</v>
      </c>
      <c r="E91" s="1405" t="s">
        <v>73</v>
      </c>
      <c r="F91" s="1405" t="s">
        <v>73</v>
      </c>
      <c r="G91" s="1406" t="s">
        <v>73</v>
      </c>
      <c r="H91" s="1407" t="s">
        <v>73</v>
      </c>
      <c r="I91" s="1407" t="s">
        <v>73</v>
      </c>
      <c r="J91" s="1426" t="s">
        <v>73</v>
      </c>
      <c r="K91" s="1426" t="s">
        <v>73</v>
      </c>
      <c r="L91" s="1427" t="s">
        <v>73</v>
      </c>
    </row>
    <row r="92" spans="1:12" ht="15">
      <c r="A92" s="1395" t="s">
        <v>85</v>
      </c>
      <c r="B92" s="1425" t="s">
        <v>23</v>
      </c>
      <c r="C92" s="1404" t="s">
        <v>73</v>
      </c>
      <c r="D92" s="1404" t="s">
        <v>73</v>
      </c>
      <c r="E92" s="1405" t="s">
        <v>73</v>
      </c>
      <c r="F92" s="1405" t="s">
        <v>73</v>
      </c>
      <c r="G92" s="1406" t="s">
        <v>73</v>
      </c>
      <c r="H92" s="1407" t="s">
        <v>73</v>
      </c>
      <c r="I92" s="1407" t="s">
        <v>73</v>
      </c>
      <c r="J92" s="1426" t="s">
        <v>73</v>
      </c>
      <c r="K92" s="1426" t="s">
        <v>73</v>
      </c>
      <c r="L92" s="1427" t="s">
        <v>73</v>
      </c>
    </row>
    <row r="93" spans="1:12" ht="14.25">
      <c r="A93" s="1417" t="s">
        <v>85</v>
      </c>
      <c r="B93" s="1428" t="s">
        <v>24</v>
      </c>
      <c r="C93" s="1429" t="s">
        <v>200</v>
      </c>
      <c r="D93" s="1429" t="s">
        <v>200</v>
      </c>
      <c r="E93" s="1430" t="s">
        <v>200</v>
      </c>
      <c r="F93" s="1430" t="s">
        <v>200</v>
      </c>
      <c r="G93" s="1431" t="s">
        <v>73</v>
      </c>
      <c r="H93" s="1432" t="s">
        <v>200</v>
      </c>
      <c r="I93" s="1432" t="s">
        <v>73</v>
      </c>
      <c r="J93" s="1433" t="s">
        <v>73</v>
      </c>
      <c r="K93" s="1433">
        <v>2.5198437696862794E-2</v>
      </c>
      <c r="L93" s="1434" t="s">
        <v>73</v>
      </c>
    </row>
    <row r="94" spans="1:12" ht="15">
      <c r="A94" s="1395" t="s">
        <v>85</v>
      </c>
      <c r="B94" s="1425" t="s">
        <v>25</v>
      </c>
      <c r="C94" s="1404" t="s">
        <v>200</v>
      </c>
      <c r="D94" s="1404" t="s">
        <v>73</v>
      </c>
      <c r="E94" s="1405" t="s">
        <v>200</v>
      </c>
      <c r="F94" s="1405" t="s">
        <v>73</v>
      </c>
      <c r="G94" s="1406" t="s">
        <v>73</v>
      </c>
      <c r="H94" s="1407" t="s">
        <v>200</v>
      </c>
      <c r="I94" s="1407" t="s">
        <v>73</v>
      </c>
      <c r="J94" s="1426" t="s">
        <v>73</v>
      </c>
      <c r="K94" s="1426">
        <v>2.5198437696862794E-2</v>
      </c>
      <c r="L94" s="1427" t="s">
        <v>73</v>
      </c>
    </row>
    <row r="95" spans="1:12" ht="15">
      <c r="A95" s="1395" t="s">
        <v>85</v>
      </c>
      <c r="B95" s="1425" t="s">
        <v>26</v>
      </c>
      <c r="C95" s="1404" t="s">
        <v>73</v>
      </c>
      <c r="D95" s="1404" t="s">
        <v>200</v>
      </c>
      <c r="E95" s="1405" t="s">
        <v>73</v>
      </c>
      <c r="F95" s="1405" t="s">
        <v>200</v>
      </c>
      <c r="G95" s="1406" t="s">
        <v>73</v>
      </c>
      <c r="H95" s="1407" t="s">
        <v>73</v>
      </c>
      <c r="I95" s="1407" t="s">
        <v>73</v>
      </c>
      <c r="J95" s="1426" t="s">
        <v>73</v>
      </c>
      <c r="K95" s="1426" t="s">
        <v>73</v>
      </c>
      <c r="L95" s="1427" t="s">
        <v>73</v>
      </c>
    </row>
    <row r="96" spans="1:12" ht="14.25">
      <c r="A96" s="1417" t="s">
        <v>85</v>
      </c>
      <c r="B96" s="1428" t="s">
        <v>27</v>
      </c>
      <c r="C96" s="1429">
        <v>15550.955882352941</v>
      </c>
      <c r="D96" s="1429" t="s">
        <v>200</v>
      </c>
      <c r="E96" s="1430">
        <v>15861.975</v>
      </c>
      <c r="F96" s="1430" t="s">
        <v>200</v>
      </c>
      <c r="G96" s="1431" t="s">
        <v>73</v>
      </c>
      <c r="H96" s="1432">
        <v>238.8</v>
      </c>
      <c r="I96" s="1432" t="s">
        <v>73</v>
      </c>
      <c r="J96" s="1433" t="s">
        <v>73</v>
      </c>
      <c r="K96" s="1433">
        <v>0.10079375078745118</v>
      </c>
      <c r="L96" s="1434" t="s">
        <v>73</v>
      </c>
    </row>
    <row r="97" spans="1:12" ht="15">
      <c r="A97" s="1395" t="s">
        <v>85</v>
      </c>
      <c r="B97" s="1425" t="s">
        <v>28</v>
      </c>
      <c r="C97" s="1404">
        <v>15550.955882352941</v>
      </c>
      <c r="D97" s="1404" t="s">
        <v>200</v>
      </c>
      <c r="E97" s="1405">
        <v>15861.975</v>
      </c>
      <c r="F97" s="1405" t="s">
        <v>200</v>
      </c>
      <c r="G97" s="1406" t="s">
        <v>73</v>
      </c>
      <c r="H97" s="1407">
        <v>238.8</v>
      </c>
      <c r="I97" s="1407" t="s">
        <v>73</v>
      </c>
      <c r="J97" s="1426" t="s">
        <v>73</v>
      </c>
      <c r="K97" s="1426">
        <v>0.10079375078745118</v>
      </c>
      <c r="L97" s="1427" t="s">
        <v>73</v>
      </c>
    </row>
    <row r="98" spans="1:12" ht="15.75" thickBot="1">
      <c r="A98" s="1435" t="s">
        <v>85</v>
      </c>
      <c r="B98" s="1436" t="s">
        <v>29</v>
      </c>
      <c r="C98" s="1437" t="s">
        <v>73</v>
      </c>
      <c r="D98" s="1437" t="s">
        <v>73</v>
      </c>
      <c r="E98" s="1438" t="s">
        <v>73</v>
      </c>
      <c r="F98" s="1438" t="s">
        <v>73</v>
      </c>
      <c r="G98" s="1439" t="s">
        <v>73</v>
      </c>
      <c r="H98" s="1426" t="s">
        <v>73</v>
      </c>
      <c r="I98" s="1426" t="s">
        <v>73</v>
      </c>
      <c r="J98" s="1426" t="s">
        <v>73</v>
      </c>
      <c r="K98" s="1426" t="s">
        <v>73</v>
      </c>
      <c r="L98" s="1427" t="s">
        <v>73</v>
      </c>
    </row>
    <row r="99" spans="1:12" ht="15" thickBot="1">
      <c r="A99" s="1383"/>
      <c r="B99" s="1416"/>
      <c r="C99" s="1385"/>
      <c r="D99" s="1385"/>
      <c r="E99" s="1385"/>
      <c r="F99" s="1385"/>
      <c r="G99" s="1386"/>
      <c r="H99" s="1381"/>
      <c r="I99" s="1381"/>
      <c r="J99" s="1381"/>
      <c r="K99" s="1381"/>
      <c r="L99" s="1387"/>
    </row>
    <row r="100" spans="1:12" ht="14.25">
      <c r="A100" s="1417" t="s">
        <v>86</v>
      </c>
      <c r="B100" s="1418" t="s">
        <v>21</v>
      </c>
      <c r="C100" s="1419">
        <v>22738.7104655597</v>
      </c>
      <c r="D100" s="1419">
        <v>22544.35933021157</v>
      </c>
      <c r="E100" s="1420">
        <v>23193.484674870895</v>
      </c>
      <c r="F100" s="1420">
        <v>22995.246516815801</v>
      </c>
      <c r="G100" s="1421">
        <v>0.86208320450110176</v>
      </c>
      <c r="H100" s="1422">
        <v>417.49082568807341</v>
      </c>
      <c r="I100" s="1422">
        <v>2.4081130458047282</v>
      </c>
      <c r="J100" s="1423">
        <v>37.106918238993707</v>
      </c>
      <c r="K100" s="1423">
        <v>2.7466297089580443</v>
      </c>
      <c r="L100" s="1424">
        <v>0.7704924979215042</v>
      </c>
    </row>
    <row r="101" spans="1:12" ht="15">
      <c r="A101" s="1395" t="s">
        <v>86</v>
      </c>
      <c r="B101" s="1425" t="s">
        <v>22</v>
      </c>
      <c r="C101" s="1404">
        <v>22908.480392156864</v>
      </c>
      <c r="D101" s="1404">
        <v>22385.72156862745</v>
      </c>
      <c r="E101" s="1405">
        <v>23366.65</v>
      </c>
      <c r="F101" s="1405">
        <v>22833.436000000002</v>
      </c>
      <c r="G101" s="1406">
        <v>2.3352332955933566</v>
      </c>
      <c r="H101" s="1407">
        <v>405.7</v>
      </c>
      <c r="I101" s="1407">
        <v>4.0256410256410229</v>
      </c>
      <c r="J101" s="1426">
        <v>43.518518518518519</v>
      </c>
      <c r="K101" s="1426">
        <v>1.9528789215068665</v>
      </c>
      <c r="L101" s="1427">
        <v>0.61059704231223555</v>
      </c>
    </row>
    <row r="102" spans="1:12" ht="15">
      <c r="A102" s="1395" t="s">
        <v>86</v>
      </c>
      <c r="B102" s="1425" t="s">
        <v>23</v>
      </c>
      <c r="C102" s="1404">
        <v>22359.21764705882</v>
      </c>
      <c r="D102" s="1404">
        <v>22838.712745098041</v>
      </c>
      <c r="E102" s="1405">
        <v>22806.401999999998</v>
      </c>
      <c r="F102" s="1405">
        <v>23295.487000000001</v>
      </c>
      <c r="G102" s="1406">
        <v>-2.0994839043287774</v>
      </c>
      <c r="H102" s="1407">
        <v>446.5</v>
      </c>
      <c r="I102" s="1407">
        <v>0.31453605931250894</v>
      </c>
      <c r="J102" s="1426">
        <v>23.52941176470588</v>
      </c>
      <c r="K102" s="1426">
        <v>0.79375078745117811</v>
      </c>
      <c r="L102" s="1427">
        <v>0.1598954556092691</v>
      </c>
    </row>
    <row r="103" spans="1:12" ht="14.25">
      <c r="A103" s="1417" t="s">
        <v>86</v>
      </c>
      <c r="B103" s="1428" t="s">
        <v>24</v>
      </c>
      <c r="C103" s="1429">
        <v>22302.495629680881</v>
      </c>
      <c r="D103" s="1429">
        <v>22607.884916010018</v>
      </c>
      <c r="E103" s="1430">
        <v>22748.5455422745</v>
      </c>
      <c r="F103" s="1430">
        <v>23060.042614330217</v>
      </c>
      <c r="G103" s="1431">
        <v>-1.3508087442221106</v>
      </c>
      <c r="H103" s="1432">
        <v>372.49758179231861</v>
      </c>
      <c r="I103" s="1432">
        <v>-0.47804232847387429</v>
      </c>
      <c r="J103" s="1433">
        <v>-3.5665294924554183</v>
      </c>
      <c r="K103" s="1433">
        <v>8.8572508504472722</v>
      </c>
      <c r="L103" s="1434">
        <v>-0.20315183411648619</v>
      </c>
    </row>
    <row r="104" spans="1:12" ht="15">
      <c r="A104" s="1395" t="s">
        <v>86</v>
      </c>
      <c r="B104" s="1425" t="s">
        <v>25</v>
      </c>
      <c r="C104" s="1404">
        <v>22553.980392156864</v>
      </c>
      <c r="D104" s="1404">
        <v>22713.908823529415</v>
      </c>
      <c r="E104" s="1405">
        <v>23005.06</v>
      </c>
      <c r="F104" s="1405">
        <v>23168.187000000002</v>
      </c>
      <c r="G104" s="1406">
        <v>-0.70409911660329916</v>
      </c>
      <c r="H104" s="1407">
        <v>361.3</v>
      </c>
      <c r="I104" s="1407">
        <v>-0.16579165515334787</v>
      </c>
      <c r="J104" s="1426">
        <v>-7.5144508670520231</v>
      </c>
      <c r="K104" s="1426">
        <v>6.0476250472470703</v>
      </c>
      <c r="L104" s="1427">
        <v>-0.40278509443823829</v>
      </c>
    </row>
    <row r="105" spans="1:12" ht="15">
      <c r="A105" s="1395" t="s">
        <v>86</v>
      </c>
      <c r="B105" s="1425" t="s">
        <v>26</v>
      </c>
      <c r="C105" s="1404">
        <v>21809.44901960784</v>
      </c>
      <c r="D105" s="1404">
        <v>22373.692156862744</v>
      </c>
      <c r="E105" s="1405">
        <v>22245.637999999999</v>
      </c>
      <c r="F105" s="1405">
        <v>22821.166000000001</v>
      </c>
      <c r="G105" s="1406">
        <v>-2.5219044460743243</v>
      </c>
      <c r="H105" s="1407">
        <v>396.6</v>
      </c>
      <c r="I105" s="1407">
        <v>-2.0498888614472599</v>
      </c>
      <c r="J105" s="1426">
        <v>6.1904761904761907</v>
      </c>
      <c r="K105" s="1426">
        <v>2.8096258032002015</v>
      </c>
      <c r="L105" s="1427">
        <v>0.19963326032175255</v>
      </c>
    </row>
    <row r="106" spans="1:12" ht="14.25">
      <c r="A106" s="1417" t="s">
        <v>86</v>
      </c>
      <c r="B106" s="1428" t="s">
        <v>27</v>
      </c>
      <c r="C106" s="1429">
        <v>21574.058195291804</v>
      </c>
      <c r="D106" s="1429">
        <v>21951.416006562631</v>
      </c>
      <c r="E106" s="1430">
        <v>22005.539359197639</v>
      </c>
      <c r="F106" s="1430">
        <v>22390.444326693883</v>
      </c>
      <c r="G106" s="1431">
        <v>-1.7190590855642858</v>
      </c>
      <c r="H106" s="1432">
        <v>332.92367088607591</v>
      </c>
      <c r="I106" s="1432">
        <v>0.23595585243938694</v>
      </c>
      <c r="J106" s="1433">
        <v>-13.613996719518862</v>
      </c>
      <c r="K106" s="1433">
        <v>19.906765780521607</v>
      </c>
      <c r="L106" s="1434">
        <v>-2.8250264143578363</v>
      </c>
    </row>
    <row r="107" spans="1:12" ht="15">
      <c r="A107" s="1395" t="s">
        <v>86</v>
      </c>
      <c r="B107" s="1425" t="s">
        <v>28</v>
      </c>
      <c r="C107" s="1404">
        <v>21633.195098039214</v>
      </c>
      <c r="D107" s="1404">
        <v>21986.465686274511</v>
      </c>
      <c r="E107" s="1405">
        <v>22065.859</v>
      </c>
      <c r="F107" s="1405">
        <v>22426.195</v>
      </c>
      <c r="G107" s="1406">
        <v>-1.6067638759049379</v>
      </c>
      <c r="H107" s="1407">
        <v>321.89999999999998</v>
      </c>
      <c r="I107" s="1407">
        <v>0</v>
      </c>
      <c r="J107" s="1426">
        <v>-16.342141863699585</v>
      </c>
      <c r="K107" s="1426">
        <v>15.15686027466297</v>
      </c>
      <c r="L107" s="1427">
        <v>-2.7153743760951716</v>
      </c>
    </row>
    <row r="108" spans="1:12" ht="15.75" thickBot="1">
      <c r="A108" s="1435" t="s">
        <v>86</v>
      </c>
      <c r="B108" s="1436" t="s">
        <v>29</v>
      </c>
      <c r="C108" s="1437">
        <v>21409.045098039212</v>
      </c>
      <c r="D108" s="1437">
        <v>21839.228431372547</v>
      </c>
      <c r="E108" s="1438">
        <v>21837.225999999999</v>
      </c>
      <c r="F108" s="1438">
        <v>22276.012999999999</v>
      </c>
      <c r="G108" s="1439">
        <v>-1.9697734958226156</v>
      </c>
      <c r="H108" s="1426">
        <v>368.1</v>
      </c>
      <c r="I108" s="1426">
        <v>-0.45970795024337174</v>
      </c>
      <c r="J108" s="1426">
        <v>-3.5805626598465472</v>
      </c>
      <c r="K108" s="1426">
        <v>4.7499055058586368</v>
      </c>
      <c r="L108" s="1427">
        <v>-0.10965203826266556</v>
      </c>
    </row>
    <row r="109" spans="1:12" ht="15.75" thickBot="1">
      <c r="A109" s="1440"/>
      <c r="B109" s="1441"/>
      <c r="C109" s="1442"/>
      <c r="D109" s="1442"/>
      <c r="E109" s="1442"/>
      <c r="F109" s="1442"/>
      <c r="G109" s="1443"/>
      <c r="H109" s="1444"/>
      <c r="I109" s="1444"/>
      <c r="J109" s="1444"/>
      <c r="K109" s="1444"/>
      <c r="L109" s="1445"/>
    </row>
    <row r="110" spans="1:12" ht="15">
      <c r="A110" s="1395" t="s">
        <v>87</v>
      </c>
      <c r="B110" s="1446" t="s">
        <v>26</v>
      </c>
      <c r="C110" s="1447">
        <v>22056.385294117645</v>
      </c>
      <c r="D110" s="1447">
        <v>22181.530392156863</v>
      </c>
      <c r="E110" s="1448">
        <v>22497.512999999999</v>
      </c>
      <c r="F110" s="1448">
        <v>22625.161</v>
      </c>
      <c r="G110" s="1449">
        <v>-0.56418604048829113</v>
      </c>
      <c r="H110" s="1450">
        <v>424.5</v>
      </c>
      <c r="I110" s="1450">
        <v>0.85531004989309167</v>
      </c>
      <c r="J110" s="1450">
        <v>2.083333333333333</v>
      </c>
      <c r="K110" s="1450">
        <v>3.7041703414388309</v>
      </c>
      <c r="L110" s="1451">
        <v>0.12475199691981542</v>
      </c>
    </row>
    <row r="111" spans="1:12" ht="15.75" thickBot="1">
      <c r="A111" s="1435" t="s">
        <v>87</v>
      </c>
      <c r="B111" s="1436" t="s">
        <v>29</v>
      </c>
      <c r="C111" s="1437">
        <v>21215.794117647059</v>
      </c>
      <c r="D111" s="1437">
        <v>21699.729411764703</v>
      </c>
      <c r="E111" s="1438">
        <v>21640.11</v>
      </c>
      <c r="F111" s="1438">
        <v>22133.723999999998</v>
      </c>
      <c r="G111" s="1439">
        <v>-2.2301443715481306</v>
      </c>
      <c r="H111" s="1426">
        <v>386</v>
      </c>
      <c r="I111" s="1426">
        <v>-1.6309887869520838</v>
      </c>
      <c r="J111" s="1426">
        <v>1.3850415512465373</v>
      </c>
      <c r="K111" s="1426">
        <v>4.6113140985258916</v>
      </c>
      <c r="L111" s="1427">
        <v>0.12461263195865335</v>
      </c>
    </row>
    <row r="112" spans="1:12" ht="15.75" thickBot="1">
      <c r="A112" s="1440"/>
      <c r="B112" s="1441"/>
      <c r="C112" s="1442"/>
      <c r="D112" s="1442"/>
      <c r="E112" s="1442"/>
      <c r="F112" s="1442"/>
      <c r="G112" s="1443"/>
      <c r="H112" s="1444"/>
      <c r="I112" s="1444"/>
      <c r="J112" s="1444"/>
      <c r="K112" s="1444"/>
      <c r="L112" s="1445"/>
    </row>
    <row r="113" spans="1:12" ht="14.25">
      <c r="A113" s="1417" t="s">
        <v>88</v>
      </c>
      <c r="B113" s="1418" t="s">
        <v>21</v>
      </c>
      <c r="C113" s="1419" t="s">
        <v>73</v>
      </c>
      <c r="D113" s="1419" t="s">
        <v>73</v>
      </c>
      <c r="E113" s="1420" t="s">
        <v>73</v>
      </c>
      <c r="F113" s="1420" t="s">
        <v>73</v>
      </c>
      <c r="G113" s="1421" t="s">
        <v>73</v>
      </c>
      <c r="H113" s="1422" t="s">
        <v>73</v>
      </c>
      <c r="I113" s="1422" t="s">
        <v>73</v>
      </c>
      <c r="J113" s="1423" t="s">
        <v>73</v>
      </c>
      <c r="K113" s="1423" t="s">
        <v>73</v>
      </c>
      <c r="L113" s="1424" t="s">
        <v>73</v>
      </c>
    </row>
    <row r="114" spans="1:12" ht="15">
      <c r="A114" s="1402" t="s">
        <v>88</v>
      </c>
      <c r="B114" s="1425" t="s">
        <v>22</v>
      </c>
      <c r="C114" s="1404" t="s">
        <v>73</v>
      </c>
      <c r="D114" s="1404" t="s">
        <v>73</v>
      </c>
      <c r="E114" s="1405" t="s">
        <v>73</v>
      </c>
      <c r="F114" s="1405" t="s">
        <v>73</v>
      </c>
      <c r="G114" s="1406" t="s">
        <v>73</v>
      </c>
      <c r="H114" s="1407" t="s">
        <v>73</v>
      </c>
      <c r="I114" s="1407" t="s">
        <v>73</v>
      </c>
      <c r="J114" s="1426" t="s">
        <v>73</v>
      </c>
      <c r="K114" s="1426" t="s">
        <v>73</v>
      </c>
      <c r="L114" s="1427" t="s">
        <v>73</v>
      </c>
    </row>
    <row r="115" spans="1:12" ht="15">
      <c r="A115" s="1402" t="s">
        <v>88</v>
      </c>
      <c r="B115" s="1425" t="s">
        <v>23</v>
      </c>
      <c r="C115" s="1404" t="s">
        <v>73</v>
      </c>
      <c r="D115" s="1404" t="s">
        <v>73</v>
      </c>
      <c r="E115" s="1405" t="s">
        <v>73</v>
      </c>
      <c r="F115" s="1405" t="s">
        <v>73</v>
      </c>
      <c r="G115" s="1406" t="s">
        <v>73</v>
      </c>
      <c r="H115" s="1407" t="s">
        <v>73</v>
      </c>
      <c r="I115" s="1407" t="s">
        <v>73</v>
      </c>
      <c r="J115" s="1426" t="s">
        <v>73</v>
      </c>
      <c r="K115" s="1426" t="s">
        <v>73</v>
      </c>
      <c r="L115" s="1427" t="s">
        <v>73</v>
      </c>
    </row>
    <row r="116" spans="1:12" ht="15">
      <c r="A116" s="1402" t="s">
        <v>88</v>
      </c>
      <c r="B116" s="1425" t="s">
        <v>30</v>
      </c>
      <c r="C116" s="1404" t="s">
        <v>73</v>
      </c>
      <c r="D116" s="1404" t="s">
        <v>73</v>
      </c>
      <c r="E116" s="1405" t="s">
        <v>73</v>
      </c>
      <c r="F116" s="1405" t="s">
        <v>73</v>
      </c>
      <c r="G116" s="1406" t="s">
        <v>73</v>
      </c>
      <c r="H116" s="1407" t="s">
        <v>73</v>
      </c>
      <c r="I116" s="1407" t="s">
        <v>73</v>
      </c>
      <c r="J116" s="1426" t="s">
        <v>73</v>
      </c>
      <c r="K116" s="1426" t="s">
        <v>73</v>
      </c>
      <c r="L116" s="1427" t="s">
        <v>73</v>
      </c>
    </row>
    <row r="117" spans="1:12" ht="14.25">
      <c r="A117" s="1452" t="s">
        <v>88</v>
      </c>
      <c r="B117" s="1428" t="s">
        <v>24</v>
      </c>
      <c r="C117" s="1429" t="s">
        <v>73</v>
      </c>
      <c r="D117" s="1429" t="s">
        <v>73</v>
      </c>
      <c r="E117" s="1430" t="s">
        <v>73</v>
      </c>
      <c r="F117" s="1430" t="s">
        <v>73</v>
      </c>
      <c r="G117" s="1431" t="s">
        <v>73</v>
      </c>
      <c r="H117" s="1432" t="s">
        <v>73</v>
      </c>
      <c r="I117" s="1432" t="s">
        <v>73</v>
      </c>
      <c r="J117" s="1433" t="s">
        <v>73</v>
      </c>
      <c r="K117" s="1433" t="s">
        <v>73</v>
      </c>
      <c r="L117" s="1434" t="s">
        <v>73</v>
      </c>
    </row>
    <row r="118" spans="1:12" ht="15">
      <c r="A118" s="1402" t="s">
        <v>88</v>
      </c>
      <c r="B118" s="1425" t="s">
        <v>26</v>
      </c>
      <c r="C118" s="1404" t="s">
        <v>73</v>
      </c>
      <c r="D118" s="1404" t="s">
        <v>73</v>
      </c>
      <c r="E118" s="1405" t="s">
        <v>73</v>
      </c>
      <c r="F118" s="1405" t="s">
        <v>73</v>
      </c>
      <c r="G118" s="1406" t="s">
        <v>73</v>
      </c>
      <c r="H118" s="1407" t="s">
        <v>73</v>
      </c>
      <c r="I118" s="1407" t="s">
        <v>73</v>
      </c>
      <c r="J118" s="1426" t="s">
        <v>73</v>
      </c>
      <c r="K118" s="1426" t="s">
        <v>73</v>
      </c>
      <c r="L118" s="1427" t="s">
        <v>73</v>
      </c>
    </row>
    <row r="119" spans="1:12" ht="15">
      <c r="A119" s="1402" t="s">
        <v>88</v>
      </c>
      <c r="B119" s="1425" t="s">
        <v>31</v>
      </c>
      <c r="C119" s="1404" t="s">
        <v>73</v>
      </c>
      <c r="D119" s="1404" t="s">
        <v>73</v>
      </c>
      <c r="E119" s="1405" t="s">
        <v>73</v>
      </c>
      <c r="F119" s="1405" t="s">
        <v>73</v>
      </c>
      <c r="G119" s="1406" t="s">
        <v>73</v>
      </c>
      <c r="H119" s="1407" t="s">
        <v>73</v>
      </c>
      <c r="I119" s="1407" t="s">
        <v>73</v>
      </c>
      <c r="J119" s="1426" t="s">
        <v>73</v>
      </c>
      <c r="K119" s="1426" t="s">
        <v>73</v>
      </c>
      <c r="L119" s="1427" t="s">
        <v>73</v>
      </c>
    </row>
    <row r="120" spans="1:12" ht="14.25">
      <c r="A120" s="1452" t="s">
        <v>88</v>
      </c>
      <c r="B120" s="1428" t="s">
        <v>27</v>
      </c>
      <c r="C120" s="1429" t="s">
        <v>73</v>
      </c>
      <c r="D120" s="1429" t="s">
        <v>73</v>
      </c>
      <c r="E120" s="1430" t="s">
        <v>73</v>
      </c>
      <c r="F120" s="1430" t="s">
        <v>73</v>
      </c>
      <c r="G120" s="1431" t="s">
        <v>73</v>
      </c>
      <c r="H120" s="1432" t="s">
        <v>73</v>
      </c>
      <c r="I120" s="1432" t="s">
        <v>73</v>
      </c>
      <c r="J120" s="1433" t="s">
        <v>73</v>
      </c>
      <c r="K120" s="1433" t="s">
        <v>73</v>
      </c>
      <c r="L120" s="1434" t="s">
        <v>73</v>
      </c>
    </row>
    <row r="121" spans="1:12" ht="15">
      <c r="A121" s="1402" t="s">
        <v>88</v>
      </c>
      <c r="B121" s="1425" t="s">
        <v>29</v>
      </c>
      <c r="C121" s="1404" t="s">
        <v>73</v>
      </c>
      <c r="D121" s="1404" t="s">
        <v>73</v>
      </c>
      <c r="E121" s="1405" t="s">
        <v>73</v>
      </c>
      <c r="F121" s="1405" t="s">
        <v>73</v>
      </c>
      <c r="G121" s="1406" t="s">
        <v>73</v>
      </c>
      <c r="H121" s="1407" t="s">
        <v>73</v>
      </c>
      <c r="I121" s="1407" t="s">
        <v>73</v>
      </c>
      <c r="J121" s="1426" t="s">
        <v>73</v>
      </c>
      <c r="K121" s="1426" t="s">
        <v>73</v>
      </c>
      <c r="L121" s="1427" t="s">
        <v>73</v>
      </c>
    </row>
    <row r="122" spans="1:12" ht="15.75" thickBot="1">
      <c r="A122" s="1453" t="s">
        <v>88</v>
      </c>
      <c r="B122" s="1425" t="s">
        <v>32</v>
      </c>
      <c r="C122" s="1437" t="s">
        <v>73</v>
      </c>
      <c r="D122" s="1437" t="s">
        <v>73</v>
      </c>
      <c r="E122" s="1438" t="s">
        <v>73</v>
      </c>
      <c r="F122" s="1438" t="s">
        <v>73</v>
      </c>
      <c r="G122" s="1439" t="s">
        <v>73</v>
      </c>
      <c r="H122" s="1426" t="s">
        <v>73</v>
      </c>
      <c r="I122" s="1426" t="s">
        <v>73</v>
      </c>
      <c r="J122" s="1426" t="s">
        <v>73</v>
      </c>
      <c r="K122" s="1426" t="s">
        <v>73</v>
      </c>
      <c r="L122" s="1427" t="s">
        <v>73</v>
      </c>
    </row>
    <row r="123" spans="1:12" ht="15.75" thickBot="1">
      <c r="A123" s="1440"/>
      <c r="B123" s="1441"/>
      <c r="C123" s="1442"/>
      <c r="D123" s="1442"/>
      <c r="E123" s="1442"/>
      <c r="F123" s="1442"/>
      <c r="G123" s="1443"/>
      <c r="H123" s="1444"/>
      <c r="I123" s="1444"/>
      <c r="J123" s="1444"/>
      <c r="K123" s="1444"/>
      <c r="L123" s="1445"/>
    </row>
    <row r="124" spans="1:12" ht="14.25">
      <c r="A124" s="1417" t="s">
        <v>20</v>
      </c>
      <c r="B124" s="1418" t="s">
        <v>24</v>
      </c>
      <c r="C124" s="1419">
        <v>20356.48878471987</v>
      </c>
      <c r="D124" s="1419">
        <v>20419.463380788231</v>
      </c>
      <c r="E124" s="1420">
        <v>20763.618560414267</v>
      </c>
      <c r="F124" s="1420">
        <v>20827.852648403998</v>
      </c>
      <c r="G124" s="1421">
        <v>-0.30840475527683936</v>
      </c>
      <c r="H124" s="1422">
        <v>352.26846846846848</v>
      </c>
      <c r="I124" s="1422">
        <v>1.2587231495248319</v>
      </c>
      <c r="J124" s="1423">
        <v>22.651933701657459</v>
      </c>
      <c r="K124" s="1423">
        <v>2.7970265843517703</v>
      </c>
      <c r="L124" s="1424">
        <v>0.5474615831089169</v>
      </c>
    </row>
    <row r="125" spans="1:12" ht="15">
      <c r="A125" s="1395" t="s">
        <v>20</v>
      </c>
      <c r="B125" s="1425" t="s">
        <v>25</v>
      </c>
      <c r="C125" s="1404">
        <v>21122.135294117648</v>
      </c>
      <c r="D125" s="1404">
        <v>20966.787254901959</v>
      </c>
      <c r="E125" s="1405">
        <v>21544.578000000001</v>
      </c>
      <c r="F125" s="1405">
        <v>21386.123</v>
      </c>
      <c r="G125" s="1406">
        <v>0.74092438353600487</v>
      </c>
      <c r="H125" s="1407">
        <v>316.8</v>
      </c>
      <c r="I125" s="1407">
        <v>0.76335877862596513</v>
      </c>
      <c r="J125" s="1426">
        <v>37.037037037037038</v>
      </c>
      <c r="K125" s="1426">
        <v>0.46617109739196172</v>
      </c>
      <c r="L125" s="1427">
        <v>0.13060062759330399</v>
      </c>
    </row>
    <row r="126" spans="1:12" ht="15">
      <c r="A126" s="1395" t="s">
        <v>20</v>
      </c>
      <c r="B126" s="1425" t="s">
        <v>26</v>
      </c>
      <c r="C126" s="1404">
        <v>20215.200980392157</v>
      </c>
      <c r="D126" s="1404">
        <v>20452.807843137256</v>
      </c>
      <c r="E126" s="1405">
        <v>20619.505000000001</v>
      </c>
      <c r="F126" s="1405">
        <v>20861.864000000001</v>
      </c>
      <c r="G126" s="1406">
        <v>-1.1617322402255155</v>
      </c>
      <c r="H126" s="1407">
        <v>348.1</v>
      </c>
      <c r="I126" s="1407">
        <v>0.23034840195796466</v>
      </c>
      <c r="J126" s="1426">
        <v>34.615384615384613</v>
      </c>
      <c r="K126" s="1426">
        <v>1.7638906387803954</v>
      </c>
      <c r="L126" s="1427">
        <v>0.47132290325963977</v>
      </c>
    </row>
    <row r="127" spans="1:12" ht="15">
      <c r="A127" s="1395" t="s">
        <v>20</v>
      </c>
      <c r="B127" s="1425" t="s">
        <v>31</v>
      </c>
      <c r="C127" s="1404">
        <v>20238.910784313724</v>
      </c>
      <c r="D127" s="1404">
        <v>20100.77156862745</v>
      </c>
      <c r="E127" s="1405">
        <v>20643.688999999998</v>
      </c>
      <c r="F127" s="1405">
        <v>20502.787</v>
      </c>
      <c r="G127" s="1406">
        <v>0.6872333990495938</v>
      </c>
      <c r="H127" s="1407">
        <v>394.4</v>
      </c>
      <c r="I127" s="1407">
        <v>7.4074074074074039</v>
      </c>
      <c r="J127" s="1426">
        <v>-10</v>
      </c>
      <c r="K127" s="1426">
        <v>0.56696484817941295</v>
      </c>
      <c r="L127" s="1427">
        <v>-5.4461947744027239E-2</v>
      </c>
    </row>
    <row r="128" spans="1:12" ht="14.25">
      <c r="A128" s="1417" t="s">
        <v>20</v>
      </c>
      <c r="B128" s="1428" t="s">
        <v>27</v>
      </c>
      <c r="C128" s="1429">
        <v>19805.760568105892</v>
      </c>
      <c r="D128" s="1429">
        <v>20101.001942140712</v>
      </c>
      <c r="E128" s="1430">
        <v>20201.87577946801</v>
      </c>
      <c r="F128" s="1430">
        <v>20503.021980983525</v>
      </c>
      <c r="G128" s="1431">
        <v>-1.4687893413703972</v>
      </c>
      <c r="H128" s="1432">
        <v>289.24079195474548</v>
      </c>
      <c r="I128" s="1432">
        <v>-1.9961054106500038</v>
      </c>
      <c r="J128" s="1433">
        <v>1.0158730158730158</v>
      </c>
      <c r="K128" s="1433">
        <v>20.045357187854353</v>
      </c>
      <c r="L128" s="1434">
        <v>0.47041311626598414</v>
      </c>
    </row>
    <row r="129" spans="1:12" ht="15">
      <c r="A129" s="1395" t="s">
        <v>20</v>
      </c>
      <c r="B129" s="1425" t="s">
        <v>28</v>
      </c>
      <c r="C129" s="1404">
        <v>19813.876470588235</v>
      </c>
      <c r="D129" s="1404">
        <v>19817.548039215686</v>
      </c>
      <c r="E129" s="1405">
        <v>20210.153999999999</v>
      </c>
      <c r="F129" s="1405">
        <v>20213.899000000001</v>
      </c>
      <c r="G129" s="1406">
        <v>-1.8526856199304345E-2</v>
      </c>
      <c r="H129" s="1407">
        <v>270.10000000000002</v>
      </c>
      <c r="I129" s="1407">
        <v>0.97196261682243845</v>
      </c>
      <c r="J129" s="1426">
        <v>21.870503597122301</v>
      </c>
      <c r="K129" s="1426">
        <v>10.671538364621394</v>
      </c>
      <c r="L129" s="1427">
        <v>2.0337059012855754</v>
      </c>
    </row>
    <row r="130" spans="1:12" ht="15">
      <c r="A130" s="1395" t="s">
        <v>20</v>
      </c>
      <c r="B130" s="1425" t="s">
        <v>29</v>
      </c>
      <c r="C130" s="1404">
        <v>19805.55</v>
      </c>
      <c r="D130" s="1404">
        <v>20319.926470588234</v>
      </c>
      <c r="E130" s="1405">
        <v>20201.661</v>
      </c>
      <c r="F130" s="1405">
        <v>20726.325000000001</v>
      </c>
      <c r="G130" s="1406">
        <v>-2.5313894286613796</v>
      </c>
      <c r="H130" s="1407">
        <v>306.60000000000002</v>
      </c>
      <c r="I130" s="1407">
        <v>-2.3877745940783188</v>
      </c>
      <c r="J130" s="1426">
        <v>-13.92081736909323</v>
      </c>
      <c r="K130" s="1426">
        <v>8.4918735038427613</v>
      </c>
      <c r="L130" s="1427">
        <v>-1.239670120318312</v>
      </c>
    </row>
    <row r="131" spans="1:12" ht="15">
      <c r="A131" s="1395" t="s">
        <v>20</v>
      </c>
      <c r="B131" s="1425" t="s">
        <v>32</v>
      </c>
      <c r="C131" s="1404">
        <v>19732.534313725489</v>
      </c>
      <c r="D131" s="1404">
        <v>20066.225490196077</v>
      </c>
      <c r="E131" s="1405">
        <v>20127.185000000001</v>
      </c>
      <c r="F131" s="1405">
        <v>20467.55</v>
      </c>
      <c r="G131" s="1406">
        <v>-1.6629494003923182</v>
      </c>
      <c r="H131" s="1407">
        <v>353.7</v>
      </c>
      <c r="I131" s="1407">
        <v>4.0294117647058796</v>
      </c>
      <c r="J131" s="1426">
        <v>-27.835051546391753</v>
      </c>
      <c r="K131" s="1426">
        <v>0.88194531939019771</v>
      </c>
      <c r="L131" s="1427">
        <v>-0.32362266470127621</v>
      </c>
    </row>
    <row r="132" spans="1:12" ht="14.25">
      <c r="A132" s="1417" t="s">
        <v>20</v>
      </c>
      <c r="B132" s="1428" t="s">
        <v>33</v>
      </c>
      <c r="C132" s="1429">
        <v>18088.617699612452</v>
      </c>
      <c r="D132" s="1429">
        <v>18071.512582676936</v>
      </c>
      <c r="E132" s="1430">
        <v>18450.3900536047</v>
      </c>
      <c r="F132" s="1430">
        <v>18432.942834330475</v>
      </c>
      <c r="G132" s="1431">
        <v>9.4652380962905444E-2</v>
      </c>
      <c r="H132" s="1432">
        <v>223.17462686567163</v>
      </c>
      <c r="I132" s="1432">
        <v>-0.38155030283792501</v>
      </c>
      <c r="J132" s="1433">
        <v>-9.546769527483125</v>
      </c>
      <c r="K132" s="1433">
        <v>11.81806727982865</v>
      </c>
      <c r="L132" s="1434">
        <v>-1.0703244676234984</v>
      </c>
    </row>
    <row r="133" spans="1:12" ht="15">
      <c r="A133" s="1395" t="s">
        <v>20</v>
      </c>
      <c r="B133" s="1425" t="s">
        <v>74</v>
      </c>
      <c r="C133" s="1454">
        <v>17940.960784313724</v>
      </c>
      <c r="D133" s="1454">
        <v>17626.168627450978</v>
      </c>
      <c r="E133" s="1455">
        <v>18299.78</v>
      </c>
      <c r="F133" s="1455">
        <v>17978.691999999999</v>
      </c>
      <c r="G133" s="1456">
        <v>1.7859363740143039</v>
      </c>
      <c r="H133" s="1457">
        <v>212.3</v>
      </c>
      <c r="I133" s="1457">
        <v>-2.4356617647058747</v>
      </c>
      <c r="J133" s="1458">
        <v>11.056910569105691</v>
      </c>
      <c r="K133" s="1458">
        <v>8.6052664734786433</v>
      </c>
      <c r="L133" s="1459">
        <v>0.96171688362032892</v>
      </c>
    </row>
    <row r="134" spans="1:12" ht="15">
      <c r="A134" s="1395" t="s">
        <v>20</v>
      </c>
      <c r="B134" s="1425" t="s">
        <v>34</v>
      </c>
      <c r="C134" s="1404">
        <v>18262.345098039215</v>
      </c>
      <c r="D134" s="1404">
        <v>18688.53137254902</v>
      </c>
      <c r="E134" s="1405">
        <v>18627.592000000001</v>
      </c>
      <c r="F134" s="1405">
        <v>19062.302</v>
      </c>
      <c r="G134" s="1406">
        <v>-2.2804695886152633</v>
      </c>
      <c r="H134" s="1407">
        <v>245.7</v>
      </c>
      <c r="I134" s="1407">
        <v>7.2925764192139679</v>
      </c>
      <c r="J134" s="1426">
        <v>-42.133333333333333</v>
      </c>
      <c r="K134" s="1426">
        <v>2.7340304901096131</v>
      </c>
      <c r="L134" s="1427">
        <v>-1.9266704793161891</v>
      </c>
    </row>
    <row r="135" spans="1:12" ht="15.75" thickBot="1">
      <c r="A135" s="1395" t="s">
        <v>20</v>
      </c>
      <c r="B135" s="1425" t="s">
        <v>35</v>
      </c>
      <c r="C135" s="1404">
        <v>19190.49411764706</v>
      </c>
      <c r="D135" s="1404">
        <v>18596.190196078431</v>
      </c>
      <c r="E135" s="1405">
        <v>19574.304</v>
      </c>
      <c r="F135" s="1405">
        <v>18968.114000000001</v>
      </c>
      <c r="G135" s="1406">
        <v>3.1958369714564068</v>
      </c>
      <c r="H135" s="1407">
        <v>290</v>
      </c>
      <c r="I135" s="1407">
        <v>8.0074487895716953</v>
      </c>
      <c r="J135" s="1426">
        <v>-19.148936170212767</v>
      </c>
      <c r="K135" s="1426">
        <v>0.47877031624039312</v>
      </c>
      <c r="L135" s="1427">
        <v>-0.10537087192764072</v>
      </c>
    </row>
    <row r="136" spans="1:12" ht="15.75" thickBot="1">
      <c r="A136" s="1440"/>
      <c r="B136" s="1441"/>
      <c r="C136" s="1442"/>
      <c r="D136" s="1442"/>
      <c r="E136" s="1442"/>
      <c r="F136" s="1442"/>
      <c r="G136" s="1443"/>
      <c r="H136" s="1444"/>
      <c r="I136" s="1444"/>
      <c r="J136" s="1444"/>
      <c r="K136" s="1444"/>
      <c r="L136" s="1445"/>
    </row>
    <row r="137" spans="1:12" ht="14.25">
      <c r="A137" s="1417" t="s">
        <v>89</v>
      </c>
      <c r="B137" s="1428" t="s">
        <v>21</v>
      </c>
      <c r="C137" s="1429">
        <v>22628.213513770988</v>
      </c>
      <c r="D137" s="1429">
        <v>22563.424983688747</v>
      </c>
      <c r="E137" s="1430">
        <v>23080.777784046408</v>
      </c>
      <c r="F137" s="1430">
        <v>23014.693483362524</v>
      </c>
      <c r="G137" s="1431">
        <v>0.28713960814493078</v>
      </c>
      <c r="H137" s="1432">
        <v>333.06135265700482</v>
      </c>
      <c r="I137" s="1432">
        <v>-1.4874077804214989</v>
      </c>
      <c r="J137" s="1433">
        <v>36.184210526315788</v>
      </c>
      <c r="K137" s="1433">
        <v>2.608038301625299</v>
      </c>
      <c r="L137" s="1434">
        <v>0.71890084201804072</v>
      </c>
    </row>
    <row r="138" spans="1:12" ht="15">
      <c r="A138" s="1395" t="s">
        <v>89</v>
      </c>
      <c r="B138" s="1425" t="s">
        <v>22</v>
      </c>
      <c r="C138" s="1404">
        <v>21072.660784313728</v>
      </c>
      <c r="D138" s="1404">
        <v>21239.302941176469</v>
      </c>
      <c r="E138" s="1405">
        <v>21494.114000000001</v>
      </c>
      <c r="F138" s="1405">
        <v>21664.089</v>
      </c>
      <c r="G138" s="1406">
        <v>-0.7845933424664131</v>
      </c>
      <c r="H138" s="1407">
        <v>289.10000000000002</v>
      </c>
      <c r="I138" s="1407">
        <v>-9.5148669796557055</v>
      </c>
      <c r="J138" s="1426">
        <v>7.3170731707317067</v>
      </c>
      <c r="K138" s="1426">
        <v>0.55436562933098155</v>
      </c>
      <c r="L138" s="1427">
        <v>4.4795656673760509E-2</v>
      </c>
    </row>
    <row r="139" spans="1:12" ht="15">
      <c r="A139" s="1395" t="s">
        <v>89</v>
      </c>
      <c r="B139" s="1425" t="s">
        <v>23</v>
      </c>
      <c r="C139" s="1404">
        <v>22874.316666666666</v>
      </c>
      <c r="D139" s="1404">
        <v>22870.944117647061</v>
      </c>
      <c r="E139" s="1405">
        <v>23331.803</v>
      </c>
      <c r="F139" s="1405">
        <v>23328.363000000001</v>
      </c>
      <c r="G139" s="1406">
        <v>1.4745998251136139E-2</v>
      </c>
      <c r="H139" s="1407">
        <v>341</v>
      </c>
      <c r="I139" s="1407">
        <v>1.1869436201780417</v>
      </c>
      <c r="J139" s="1426">
        <v>65.517241379310349</v>
      </c>
      <c r="K139" s="1426">
        <v>1.8142875141741213</v>
      </c>
      <c r="L139" s="1427">
        <v>0.73300488926733531</v>
      </c>
    </row>
    <row r="140" spans="1:12" ht="15">
      <c r="A140" s="1395" t="s">
        <v>89</v>
      </c>
      <c r="B140" s="1425" t="s">
        <v>30</v>
      </c>
      <c r="C140" s="1404">
        <v>23709.745098039213</v>
      </c>
      <c r="D140" s="1404">
        <v>23492.024509803923</v>
      </c>
      <c r="E140" s="1405">
        <v>24183.94</v>
      </c>
      <c r="F140" s="1405">
        <v>23961.865000000002</v>
      </c>
      <c r="G140" s="1406">
        <v>0.92678512294429949</v>
      </c>
      <c r="H140" s="1407">
        <v>374.7</v>
      </c>
      <c r="I140" s="1407">
        <v>0.24077046548956052</v>
      </c>
      <c r="J140" s="1426">
        <v>-20.833333333333336</v>
      </c>
      <c r="K140" s="1426">
        <v>0.23938515812019656</v>
      </c>
      <c r="L140" s="1427">
        <v>-5.8899703923054714E-2</v>
      </c>
    </row>
    <row r="141" spans="1:12" ht="14.25">
      <c r="A141" s="1417" t="s">
        <v>89</v>
      </c>
      <c r="B141" s="1428" t="s">
        <v>24</v>
      </c>
      <c r="C141" s="1429">
        <v>23013.034538232001</v>
      </c>
      <c r="D141" s="1429">
        <v>22687.293008805798</v>
      </c>
      <c r="E141" s="1430">
        <v>23473.295228996642</v>
      </c>
      <c r="F141" s="1430">
        <v>23141.038868981916</v>
      </c>
      <c r="G141" s="1431">
        <v>1.4357884358427833</v>
      </c>
      <c r="H141" s="1432">
        <v>304.81756097560975</v>
      </c>
      <c r="I141" s="1432">
        <v>-1.5173783912728838</v>
      </c>
      <c r="J141" s="1433">
        <v>7.7529566360052566</v>
      </c>
      <c r="K141" s="1433">
        <v>10.331359455713745</v>
      </c>
      <c r="L141" s="1434">
        <v>0.87324362175898607</v>
      </c>
    </row>
    <row r="142" spans="1:12" ht="15">
      <c r="A142" s="1395" t="s">
        <v>89</v>
      </c>
      <c r="B142" s="1425" t="s">
        <v>25</v>
      </c>
      <c r="C142" s="1404">
        <v>23466.786274509803</v>
      </c>
      <c r="D142" s="1404">
        <v>21821.205882352941</v>
      </c>
      <c r="E142" s="1405">
        <v>23936.121999999999</v>
      </c>
      <c r="F142" s="1405">
        <v>22257.63</v>
      </c>
      <c r="G142" s="1406">
        <v>7.5411982317973578</v>
      </c>
      <c r="H142" s="1407">
        <v>276.10000000000002</v>
      </c>
      <c r="I142" s="1407">
        <v>0.18142235123367198</v>
      </c>
      <c r="J142" s="1426">
        <v>42.753623188405797</v>
      </c>
      <c r="K142" s="1426">
        <v>2.4820461131409854</v>
      </c>
      <c r="L142" s="1427">
        <v>0.76690815639229037</v>
      </c>
    </row>
    <row r="143" spans="1:12" ht="15">
      <c r="A143" s="1395" t="s">
        <v>89</v>
      </c>
      <c r="B143" s="1425" t="s">
        <v>26</v>
      </c>
      <c r="C143" s="1404">
        <v>22950.606862745095</v>
      </c>
      <c r="D143" s="1404">
        <v>22895.801960784313</v>
      </c>
      <c r="E143" s="1405">
        <v>23409.618999999999</v>
      </c>
      <c r="F143" s="1405">
        <v>23353.718000000001</v>
      </c>
      <c r="G143" s="1406">
        <v>0.23936659678770641</v>
      </c>
      <c r="H143" s="1407">
        <v>306.89999999999998</v>
      </c>
      <c r="I143" s="1407">
        <v>-0.48638132295719844</v>
      </c>
      <c r="J143" s="1426">
        <v>15.198237885462554</v>
      </c>
      <c r="K143" s="1426">
        <v>6.5893914577296204</v>
      </c>
      <c r="L143" s="1427">
        <v>0.94683615074478311</v>
      </c>
    </row>
    <row r="144" spans="1:12" ht="15">
      <c r="A144" s="1395" t="s">
        <v>89</v>
      </c>
      <c r="B144" s="1425" t="s">
        <v>31</v>
      </c>
      <c r="C144" s="1404">
        <v>22594.665686274511</v>
      </c>
      <c r="D144" s="1404">
        <v>22752.592156862745</v>
      </c>
      <c r="E144" s="1405">
        <v>23046.559000000001</v>
      </c>
      <c r="F144" s="1405">
        <v>23207.644</v>
      </c>
      <c r="G144" s="1406">
        <v>-0.69410320151411808</v>
      </c>
      <c r="H144" s="1407">
        <v>350.5</v>
      </c>
      <c r="I144" s="1407">
        <v>3.0276308054085868</v>
      </c>
      <c r="J144" s="1426">
        <v>-40.828402366863905</v>
      </c>
      <c r="K144" s="1426">
        <v>1.2599218848431397</v>
      </c>
      <c r="L144" s="1427">
        <v>-0.84050068537808831</v>
      </c>
    </row>
    <row r="145" spans="1:12" ht="14.25">
      <c r="A145" s="1417" t="s">
        <v>89</v>
      </c>
      <c r="B145" s="1428" t="s">
        <v>27</v>
      </c>
      <c r="C145" s="1429">
        <v>21215.705816835212</v>
      </c>
      <c r="D145" s="1429">
        <v>21592.989276344517</v>
      </c>
      <c r="E145" s="1430">
        <v>21640.019933171916</v>
      </c>
      <c r="F145" s="1430">
        <v>22024.849061871406</v>
      </c>
      <c r="G145" s="1431">
        <v>-1.7472497887201948</v>
      </c>
      <c r="H145" s="1432">
        <v>271.70000000000005</v>
      </c>
      <c r="I145" s="1432">
        <v>3.1326136654460011</v>
      </c>
      <c r="J145" s="1433">
        <v>1.8556701030927836</v>
      </c>
      <c r="K145" s="1433">
        <v>12.448028222250221</v>
      </c>
      <c r="L145" s="1434">
        <v>0.39234838133548067</v>
      </c>
    </row>
    <row r="146" spans="1:12" ht="15">
      <c r="A146" s="1395" t="s">
        <v>89</v>
      </c>
      <c r="B146" s="1425" t="s">
        <v>28</v>
      </c>
      <c r="C146" s="1404">
        <v>20700.455882352941</v>
      </c>
      <c r="D146" s="1404">
        <v>21481.164705882355</v>
      </c>
      <c r="E146" s="1405">
        <v>21114.465</v>
      </c>
      <c r="F146" s="1405">
        <v>21910.788</v>
      </c>
      <c r="G146" s="1406">
        <v>-3.6343877728176652</v>
      </c>
      <c r="H146" s="1407">
        <v>239.5</v>
      </c>
      <c r="I146" s="1407">
        <v>2.3504273504273505</v>
      </c>
      <c r="J146" s="1426">
        <v>-13.784461152882205</v>
      </c>
      <c r="K146" s="1426">
        <v>4.3341312838604003</v>
      </c>
      <c r="L146" s="1427">
        <v>-0.62485454760865267</v>
      </c>
    </row>
    <row r="147" spans="1:12" ht="15">
      <c r="A147" s="1395" t="s">
        <v>89</v>
      </c>
      <c r="B147" s="1425" t="s">
        <v>29</v>
      </c>
      <c r="C147" s="1404">
        <v>21517.930392156864</v>
      </c>
      <c r="D147" s="1404">
        <v>21814.194117647057</v>
      </c>
      <c r="E147" s="1405">
        <v>21948.289000000001</v>
      </c>
      <c r="F147" s="1405">
        <v>22250.477999999999</v>
      </c>
      <c r="G147" s="1406">
        <v>-1.3581236322203887</v>
      </c>
      <c r="H147" s="1407">
        <v>284.10000000000002</v>
      </c>
      <c r="I147" s="1407">
        <v>1.5368120085775594</v>
      </c>
      <c r="J147" s="1407">
        <v>14.760914760914762</v>
      </c>
      <c r="K147" s="1407">
        <v>6.9547688043341314</v>
      </c>
      <c r="L147" s="1408">
        <v>0.97664302755063659</v>
      </c>
    </row>
    <row r="148" spans="1:12" ht="15.75" thickBot="1">
      <c r="A148" s="1460" t="s">
        <v>89</v>
      </c>
      <c r="B148" s="1461" t="s">
        <v>32</v>
      </c>
      <c r="C148" s="1411">
        <v>21046.760784313727</v>
      </c>
      <c r="D148" s="1411">
        <v>20892.621568627448</v>
      </c>
      <c r="E148" s="1412">
        <v>21467.696</v>
      </c>
      <c r="F148" s="1412">
        <v>21310.473999999998</v>
      </c>
      <c r="G148" s="1413">
        <v>0.73776866718216394</v>
      </c>
      <c r="H148" s="1414">
        <v>317.7</v>
      </c>
      <c r="I148" s="1414">
        <v>3.6203522504892254</v>
      </c>
      <c r="J148" s="1414">
        <v>2.2222222222222223</v>
      </c>
      <c r="K148" s="1414">
        <v>1.1591281340556885</v>
      </c>
      <c r="L148" s="1415">
        <v>4.0559901393496078E-2</v>
      </c>
    </row>
    <row r="149" spans="1:12">
      <c r="G149" s="1465"/>
      <c r="H149" s="1465"/>
      <c r="I149" s="1465"/>
      <c r="J149" s="1465"/>
      <c r="K149" s="1465"/>
      <c r="L149" s="1465"/>
    </row>
    <row r="150" spans="1:12" ht="13.5" thickBot="1">
      <c r="G150" s="1465"/>
      <c r="H150" s="1465"/>
      <c r="I150" s="1465"/>
      <c r="J150" s="1465"/>
      <c r="K150" s="1465"/>
      <c r="L150" s="1466"/>
    </row>
    <row r="151" spans="1:12" ht="21" thickBot="1">
      <c r="A151" s="1344" t="s">
        <v>271</v>
      </c>
      <c r="B151" s="1345"/>
      <c r="C151" s="1345"/>
      <c r="D151" s="1345"/>
      <c r="E151" s="1345"/>
      <c r="F151" s="1345"/>
      <c r="G151" s="1467"/>
      <c r="H151" s="1467"/>
      <c r="I151" s="1467"/>
      <c r="J151" s="1467"/>
      <c r="K151" s="1467"/>
      <c r="L151" s="1468"/>
    </row>
    <row r="152" spans="1:12">
      <c r="A152" s="1347"/>
      <c r="B152" s="1348"/>
      <c r="C152" s="1349" t="s">
        <v>5</v>
      </c>
      <c r="D152" s="1349" t="s">
        <v>5</v>
      </c>
      <c r="E152" s="1349"/>
      <c r="F152" s="1349"/>
      <c r="G152" s="1350"/>
      <c r="H152" s="1598" t="s">
        <v>6</v>
      </c>
      <c r="I152" s="1599"/>
      <c r="J152" s="1351" t="s">
        <v>7</v>
      </c>
      <c r="K152" s="1352" t="s">
        <v>8</v>
      </c>
      <c r="L152" s="1353"/>
    </row>
    <row r="153" spans="1:12" ht="15.75">
      <c r="A153" s="1354" t="s">
        <v>9</v>
      </c>
      <c r="B153" s="1355" t="s">
        <v>10</v>
      </c>
      <c r="C153" s="1356" t="s">
        <v>36</v>
      </c>
      <c r="D153" s="1356" t="s">
        <v>36</v>
      </c>
      <c r="E153" s="1357" t="s">
        <v>37</v>
      </c>
      <c r="F153" s="1358"/>
      <c r="G153" s="1359"/>
      <c r="H153" s="1596" t="s">
        <v>11</v>
      </c>
      <c r="I153" s="1597"/>
      <c r="J153" s="1360" t="s">
        <v>12</v>
      </c>
      <c r="K153" s="1361" t="s">
        <v>13</v>
      </c>
      <c r="L153" s="1362"/>
    </row>
    <row r="154" spans="1:12" ht="26.25" thickBot="1">
      <c r="A154" s="1363" t="s">
        <v>14</v>
      </c>
      <c r="B154" s="1364" t="s">
        <v>15</v>
      </c>
      <c r="C154" s="1365" t="s">
        <v>531</v>
      </c>
      <c r="D154" s="1365" t="s">
        <v>510</v>
      </c>
      <c r="E154" s="1366" t="s">
        <v>531</v>
      </c>
      <c r="F154" s="1367" t="s">
        <v>510</v>
      </c>
      <c r="G154" s="1368" t="s">
        <v>16</v>
      </c>
      <c r="H154" s="1369" t="s">
        <v>531</v>
      </c>
      <c r="I154" s="1370" t="s">
        <v>16</v>
      </c>
      <c r="J154" s="1371" t="s">
        <v>16</v>
      </c>
      <c r="K154" s="1372" t="s">
        <v>531</v>
      </c>
      <c r="L154" s="1373" t="s">
        <v>17</v>
      </c>
    </row>
    <row r="155" spans="1:12" ht="15" thickBot="1">
      <c r="A155" s="1374" t="s">
        <v>18</v>
      </c>
      <c r="B155" s="1375" t="s">
        <v>19</v>
      </c>
      <c r="C155" s="1376">
        <v>21241.348916510357</v>
      </c>
      <c r="D155" s="1376">
        <v>21470.651129061564</v>
      </c>
      <c r="E155" s="1377">
        <v>21666.175894840562</v>
      </c>
      <c r="F155" s="1378">
        <v>21900.064151642797</v>
      </c>
      <c r="G155" s="1379">
        <v>-1.0679797793409194</v>
      </c>
      <c r="H155" s="1380">
        <v>309.67649203348634</v>
      </c>
      <c r="I155" s="1380">
        <v>1.7735093076936419</v>
      </c>
      <c r="J155" s="1381">
        <v>0.33870749220972768</v>
      </c>
      <c r="K155" s="1380">
        <v>100</v>
      </c>
      <c r="L155" s="1382" t="s">
        <v>19</v>
      </c>
    </row>
    <row r="156" spans="1:12" ht="15" thickBot="1">
      <c r="A156" s="1383"/>
      <c r="B156" s="1384"/>
      <c r="C156" s="1385"/>
      <c r="D156" s="1385"/>
      <c r="E156" s="1385"/>
      <c r="F156" s="1385"/>
      <c r="G156" s="1386"/>
      <c r="H156" s="1381"/>
      <c r="I156" s="1381"/>
      <c r="J156" s="1381"/>
      <c r="K156" s="1381"/>
      <c r="L156" s="1387"/>
    </row>
    <row r="157" spans="1:12" ht="15">
      <c r="A157" s="1388" t="s">
        <v>80</v>
      </c>
      <c r="B157" s="1389" t="s">
        <v>19</v>
      </c>
      <c r="C157" s="1390">
        <v>20792.167569719299</v>
      </c>
      <c r="D157" s="1390">
        <v>21144.638047659253</v>
      </c>
      <c r="E157" s="1391">
        <v>21208.010921113684</v>
      </c>
      <c r="F157" s="1391">
        <v>21567.530808612439</v>
      </c>
      <c r="G157" s="1392">
        <v>-1.6669496878854093</v>
      </c>
      <c r="H157" s="1393">
        <v>226.85263157894741</v>
      </c>
      <c r="I157" s="1393">
        <v>-13.16645681188616</v>
      </c>
      <c r="J157" s="1393">
        <v>137.5</v>
      </c>
      <c r="K157" s="1393">
        <v>0.25654874426140967</v>
      </c>
      <c r="L157" s="1394">
        <v>0.14816234675429679</v>
      </c>
    </row>
    <row r="158" spans="1:12" ht="15">
      <c r="A158" s="1395" t="s">
        <v>81</v>
      </c>
      <c r="B158" s="1396" t="s">
        <v>19</v>
      </c>
      <c r="C158" s="1397">
        <v>22032.790503924214</v>
      </c>
      <c r="D158" s="1397">
        <v>22203.237647364898</v>
      </c>
      <c r="E158" s="1398">
        <v>22473.4463140027</v>
      </c>
      <c r="F158" s="1398">
        <v>22647.302400312197</v>
      </c>
      <c r="G158" s="1399">
        <v>-0.76766796873388576</v>
      </c>
      <c r="H158" s="1400">
        <v>344.81079812206571</v>
      </c>
      <c r="I158" s="1400">
        <v>1.290490186772365</v>
      </c>
      <c r="J158" s="1400">
        <v>6.94560669456067</v>
      </c>
      <c r="K158" s="1400">
        <v>34.512557385903321</v>
      </c>
      <c r="L158" s="1401">
        <v>2.1321211306533527</v>
      </c>
    </row>
    <row r="159" spans="1:12" ht="15">
      <c r="A159" s="1402" t="s">
        <v>82</v>
      </c>
      <c r="B159" s="1403" t="s">
        <v>19</v>
      </c>
      <c r="C159" s="1404">
        <v>22000.761668572755</v>
      </c>
      <c r="D159" s="1404">
        <v>22198.644777432408</v>
      </c>
      <c r="E159" s="1405">
        <v>22440.776901944209</v>
      </c>
      <c r="F159" s="1405">
        <v>22642.617672981058</v>
      </c>
      <c r="G159" s="1406">
        <v>-0.89141977289004226</v>
      </c>
      <c r="H159" s="1407">
        <v>399.46337662337669</v>
      </c>
      <c r="I159" s="1407">
        <v>1.6939454998825332</v>
      </c>
      <c r="J159" s="1407">
        <v>0.52219321148825071</v>
      </c>
      <c r="K159" s="1407">
        <v>5.1984877126654059</v>
      </c>
      <c r="L159" s="1408">
        <v>9.4889320123776599E-3</v>
      </c>
    </row>
    <row r="160" spans="1:12" ht="15">
      <c r="A160" s="1402" t="s">
        <v>83</v>
      </c>
      <c r="B160" s="1403" t="s">
        <v>19</v>
      </c>
      <c r="C160" s="1404" t="s">
        <v>73</v>
      </c>
      <c r="D160" s="1404" t="s">
        <v>200</v>
      </c>
      <c r="E160" s="1405" t="s">
        <v>73</v>
      </c>
      <c r="F160" s="1405" t="s">
        <v>200</v>
      </c>
      <c r="G160" s="1406" t="s">
        <v>73</v>
      </c>
      <c r="H160" s="1407" t="s">
        <v>73</v>
      </c>
      <c r="I160" s="1407" t="s">
        <v>73</v>
      </c>
      <c r="J160" s="1407" t="s">
        <v>73</v>
      </c>
      <c r="K160" s="1407" t="s">
        <v>73</v>
      </c>
      <c r="L160" s="1408" t="s">
        <v>73</v>
      </c>
    </row>
    <row r="161" spans="1:12" ht="15">
      <c r="A161" s="1402" t="s">
        <v>71</v>
      </c>
      <c r="B161" s="1403" t="s">
        <v>19</v>
      </c>
      <c r="C161" s="1404">
        <v>19401.712254541875</v>
      </c>
      <c r="D161" s="1404">
        <v>19906.371527423486</v>
      </c>
      <c r="E161" s="1405">
        <v>19789.746499632714</v>
      </c>
      <c r="F161" s="1405">
        <v>20304.498957971955</v>
      </c>
      <c r="G161" s="1406">
        <v>-2.5351645436054375</v>
      </c>
      <c r="H161" s="1407">
        <v>278.84103877103149</v>
      </c>
      <c r="I161" s="1407">
        <v>1.8784142461337294</v>
      </c>
      <c r="J161" s="1407">
        <v>-2.8429282160625444</v>
      </c>
      <c r="K161" s="1407">
        <v>36.916014042668102</v>
      </c>
      <c r="L161" s="1408">
        <v>-1.2089012804588464</v>
      </c>
    </row>
    <row r="162" spans="1:12" ht="15.75" thickBot="1">
      <c r="A162" s="1409" t="s">
        <v>84</v>
      </c>
      <c r="B162" s="1410" t="s">
        <v>19</v>
      </c>
      <c r="C162" s="1411">
        <v>22441.499575166057</v>
      </c>
      <c r="D162" s="1411">
        <v>22452.043501158882</v>
      </c>
      <c r="E162" s="1412">
        <v>22890.329566669378</v>
      </c>
      <c r="F162" s="1412">
        <v>22901.08437118206</v>
      </c>
      <c r="G162" s="1413">
        <v>-4.6961988080423782E-2</v>
      </c>
      <c r="H162" s="1414">
        <v>287.19199766355138</v>
      </c>
      <c r="I162" s="1414">
        <v>0.69845640376977125</v>
      </c>
      <c r="J162" s="1414">
        <v>-3.6036036036036037</v>
      </c>
      <c r="K162" s="1414">
        <v>23.116392114501753</v>
      </c>
      <c r="L162" s="1415">
        <v>-0.94538813207730144</v>
      </c>
    </row>
    <row r="163" spans="1:12" ht="15" thickBot="1">
      <c r="A163" s="1383"/>
      <c r="B163" s="1416"/>
      <c r="C163" s="1385"/>
      <c r="D163" s="1385"/>
      <c r="E163" s="1385"/>
      <c r="F163" s="1385"/>
      <c r="G163" s="1386"/>
      <c r="H163" s="1381"/>
      <c r="I163" s="1381"/>
      <c r="J163" s="1381"/>
      <c r="K163" s="1381"/>
      <c r="L163" s="1387"/>
    </row>
    <row r="164" spans="1:12" ht="14.25">
      <c r="A164" s="1417" t="s">
        <v>85</v>
      </c>
      <c r="B164" s="1418" t="s">
        <v>21</v>
      </c>
      <c r="C164" s="1419" t="s">
        <v>73</v>
      </c>
      <c r="D164" s="1419" t="s">
        <v>73</v>
      </c>
      <c r="E164" s="1420" t="s">
        <v>73</v>
      </c>
      <c r="F164" s="1420" t="s">
        <v>73</v>
      </c>
      <c r="G164" s="1421" t="s">
        <v>73</v>
      </c>
      <c r="H164" s="1422" t="s">
        <v>73</v>
      </c>
      <c r="I164" s="1422" t="s">
        <v>73</v>
      </c>
      <c r="J164" s="1423" t="s">
        <v>73</v>
      </c>
      <c r="K164" s="1423" t="s">
        <v>73</v>
      </c>
      <c r="L164" s="1424" t="s">
        <v>73</v>
      </c>
    </row>
    <row r="165" spans="1:12" ht="15">
      <c r="A165" s="1395" t="s">
        <v>85</v>
      </c>
      <c r="B165" s="1425" t="s">
        <v>22</v>
      </c>
      <c r="C165" s="1404" t="s">
        <v>73</v>
      </c>
      <c r="D165" s="1404" t="s">
        <v>73</v>
      </c>
      <c r="E165" s="1405" t="s">
        <v>73</v>
      </c>
      <c r="F165" s="1405" t="s">
        <v>73</v>
      </c>
      <c r="G165" s="1406" t="s">
        <v>73</v>
      </c>
      <c r="H165" s="1407" t="s">
        <v>73</v>
      </c>
      <c r="I165" s="1407" t="s">
        <v>73</v>
      </c>
      <c r="J165" s="1426" t="s">
        <v>73</v>
      </c>
      <c r="K165" s="1426" t="s">
        <v>73</v>
      </c>
      <c r="L165" s="1427" t="s">
        <v>73</v>
      </c>
    </row>
    <row r="166" spans="1:12" ht="15">
      <c r="A166" s="1395" t="s">
        <v>85</v>
      </c>
      <c r="B166" s="1425" t="s">
        <v>23</v>
      </c>
      <c r="C166" s="1404" t="s">
        <v>73</v>
      </c>
      <c r="D166" s="1404" t="s">
        <v>73</v>
      </c>
      <c r="E166" s="1405" t="s">
        <v>73</v>
      </c>
      <c r="F166" s="1405" t="s">
        <v>73</v>
      </c>
      <c r="G166" s="1406" t="s">
        <v>73</v>
      </c>
      <c r="H166" s="1407" t="s">
        <v>73</v>
      </c>
      <c r="I166" s="1407" t="s">
        <v>73</v>
      </c>
      <c r="J166" s="1426" t="s">
        <v>73</v>
      </c>
      <c r="K166" s="1426" t="s">
        <v>73</v>
      </c>
      <c r="L166" s="1427" t="s">
        <v>73</v>
      </c>
    </row>
    <row r="167" spans="1:12" ht="14.25">
      <c r="A167" s="1417" t="s">
        <v>85</v>
      </c>
      <c r="B167" s="1428" t="s">
        <v>24</v>
      </c>
      <c r="C167" s="1429">
        <v>22217.098613103779</v>
      </c>
      <c r="D167" s="1429">
        <v>21286.489215686273</v>
      </c>
      <c r="E167" s="1430">
        <v>22661.440585365854</v>
      </c>
      <c r="F167" s="1430">
        <v>21712.219000000001</v>
      </c>
      <c r="G167" s="1431">
        <v>4.3718312963122408</v>
      </c>
      <c r="H167" s="1432">
        <v>273.33333333333331</v>
      </c>
      <c r="I167" s="1432">
        <v>1.2345679012345609</v>
      </c>
      <c r="J167" s="1433">
        <v>0</v>
      </c>
      <c r="K167" s="1433">
        <v>4.0507696462327845E-2</v>
      </c>
      <c r="L167" s="1434">
        <v>-1.3720260283947572E-4</v>
      </c>
    </row>
    <row r="168" spans="1:12" ht="15">
      <c r="A168" s="1395" t="s">
        <v>85</v>
      </c>
      <c r="B168" s="1425" t="s">
        <v>25</v>
      </c>
      <c r="C168" s="1404" t="s">
        <v>200</v>
      </c>
      <c r="D168" s="1404">
        <v>21286.489215686273</v>
      </c>
      <c r="E168" s="1405" t="s">
        <v>200</v>
      </c>
      <c r="F168" s="1405">
        <v>21712.219000000001</v>
      </c>
      <c r="G168" s="1406" t="s">
        <v>73</v>
      </c>
      <c r="H168" s="1407" t="s">
        <v>200</v>
      </c>
      <c r="I168" s="1407" t="s">
        <v>73</v>
      </c>
      <c r="J168" s="1426" t="s">
        <v>73</v>
      </c>
      <c r="K168" s="1426">
        <v>2.7005130974885227E-2</v>
      </c>
      <c r="L168" s="1427" t="s">
        <v>73</v>
      </c>
    </row>
    <row r="169" spans="1:12" ht="15">
      <c r="A169" s="1395" t="s">
        <v>85</v>
      </c>
      <c r="B169" s="1425" t="s">
        <v>26</v>
      </c>
      <c r="C169" s="1404" t="s">
        <v>200</v>
      </c>
      <c r="D169" s="1404" t="s">
        <v>73</v>
      </c>
      <c r="E169" s="1405" t="s">
        <v>200</v>
      </c>
      <c r="F169" s="1405" t="s">
        <v>73</v>
      </c>
      <c r="G169" s="1406" t="s">
        <v>73</v>
      </c>
      <c r="H169" s="1407" t="s">
        <v>200</v>
      </c>
      <c r="I169" s="1407" t="s">
        <v>73</v>
      </c>
      <c r="J169" s="1426" t="s">
        <v>73</v>
      </c>
      <c r="K169" s="1426">
        <v>1.3502565487442613E-2</v>
      </c>
      <c r="L169" s="1427" t="s">
        <v>73</v>
      </c>
    </row>
    <row r="170" spans="1:12" ht="14.25">
      <c r="A170" s="1417" t="s">
        <v>85</v>
      </c>
      <c r="B170" s="1428" t="s">
        <v>27</v>
      </c>
      <c r="C170" s="1429">
        <v>20457.370017978534</v>
      </c>
      <c r="D170" s="1429">
        <v>21054.872855392154</v>
      </c>
      <c r="E170" s="1430">
        <v>20866.517418338106</v>
      </c>
      <c r="F170" s="1430">
        <v>21475.970312499998</v>
      </c>
      <c r="G170" s="1431">
        <v>-2.8378363598647853</v>
      </c>
      <c r="H170" s="1432">
        <v>218.13750000000002</v>
      </c>
      <c r="I170" s="1432">
        <v>-14.790039062499993</v>
      </c>
      <c r="J170" s="1433">
        <v>220.00000000000003</v>
      </c>
      <c r="K170" s="1433">
        <v>0.21604104779908181</v>
      </c>
      <c r="L170" s="1434">
        <v>0.1482995493571363</v>
      </c>
    </row>
    <row r="171" spans="1:12" ht="15">
      <c r="A171" s="1395" t="s">
        <v>85</v>
      </c>
      <c r="B171" s="1425" t="s">
        <v>28</v>
      </c>
      <c r="C171" s="1404">
        <v>20274.203921568624</v>
      </c>
      <c r="D171" s="1404" t="s">
        <v>200</v>
      </c>
      <c r="E171" s="1405">
        <v>20679.687999999998</v>
      </c>
      <c r="F171" s="1405" t="s">
        <v>200</v>
      </c>
      <c r="G171" s="1406" t="s">
        <v>73</v>
      </c>
      <c r="H171" s="1407">
        <v>214.3</v>
      </c>
      <c r="I171" s="1407" t="s">
        <v>73</v>
      </c>
      <c r="J171" s="1426" t="s">
        <v>73</v>
      </c>
      <c r="K171" s="1426">
        <v>0.1890359168241966</v>
      </c>
      <c r="L171" s="1427" t="s">
        <v>73</v>
      </c>
    </row>
    <row r="172" spans="1:12" ht="15.75" thickBot="1">
      <c r="A172" s="1435" t="s">
        <v>85</v>
      </c>
      <c r="B172" s="1436" t="s">
        <v>29</v>
      </c>
      <c r="C172" s="1437" t="s">
        <v>200</v>
      </c>
      <c r="D172" s="1437" t="s">
        <v>200</v>
      </c>
      <c r="E172" s="1438" t="s">
        <v>200</v>
      </c>
      <c r="F172" s="1438" t="s">
        <v>200</v>
      </c>
      <c r="G172" s="1439" t="s">
        <v>73</v>
      </c>
      <c r="H172" s="1426" t="s">
        <v>200</v>
      </c>
      <c r="I172" s="1426" t="s">
        <v>73</v>
      </c>
      <c r="J172" s="1426" t="s">
        <v>73</v>
      </c>
      <c r="K172" s="1426">
        <v>2.7005130974885227E-2</v>
      </c>
      <c r="L172" s="1427" t="s">
        <v>73</v>
      </c>
    </row>
    <row r="173" spans="1:12" ht="15" thickBot="1">
      <c r="A173" s="1383"/>
      <c r="B173" s="1416"/>
      <c r="C173" s="1385"/>
      <c r="D173" s="1385"/>
      <c r="E173" s="1385"/>
      <c r="F173" s="1385"/>
      <c r="G173" s="1386"/>
      <c r="H173" s="1381"/>
      <c r="I173" s="1381"/>
      <c r="J173" s="1381"/>
      <c r="K173" s="1381"/>
      <c r="L173" s="1387"/>
    </row>
    <row r="174" spans="1:12" ht="14.25">
      <c r="A174" s="1417" t="s">
        <v>86</v>
      </c>
      <c r="B174" s="1418" t="s">
        <v>21</v>
      </c>
      <c r="C174" s="1419">
        <v>22647.171598104065</v>
      </c>
      <c r="D174" s="1419">
        <v>22947.553253785642</v>
      </c>
      <c r="E174" s="1420">
        <v>23100.115030066147</v>
      </c>
      <c r="F174" s="1420">
        <v>23406.504318861356</v>
      </c>
      <c r="G174" s="1421">
        <v>-1.3089920845135172</v>
      </c>
      <c r="H174" s="1422">
        <v>411.34381625441699</v>
      </c>
      <c r="I174" s="1422">
        <v>-0.17051410342857526</v>
      </c>
      <c r="J174" s="1423">
        <v>19.40928270042194</v>
      </c>
      <c r="K174" s="1423">
        <v>3.8212260329462602</v>
      </c>
      <c r="L174" s="1424">
        <v>0.61027900679804192</v>
      </c>
    </row>
    <row r="175" spans="1:12" ht="15">
      <c r="A175" s="1395" t="s">
        <v>86</v>
      </c>
      <c r="B175" s="1425" t="s">
        <v>22</v>
      </c>
      <c r="C175" s="1404">
        <v>22879.352941176468</v>
      </c>
      <c r="D175" s="1404">
        <v>23077.944117647057</v>
      </c>
      <c r="E175" s="1405">
        <v>23336.94</v>
      </c>
      <c r="F175" s="1405">
        <v>23539.503000000001</v>
      </c>
      <c r="G175" s="1406">
        <v>-0.86052369075082813</v>
      </c>
      <c r="H175" s="1407">
        <v>405.1</v>
      </c>
      <c r="I175" s="1407">
        <v>0.42141794744671429</v>
      </c>
      <c r="J175" s="1426">
        <v>31.46853146853147</v>
      </c>
      <c r="K175" s="1426">
        <v>2.5384823116392115</v>
      </c>
      <c r="L175" s="1427">
        <v>0.60107545619956926</v>
      </c>
    </row>
    <row r="176" spans="1:12" ht="15">
      <c r="A176" s="1395" t="s">
        <v>86</v>
      </c>
      <c r="B176" s="1425" t="s">
        <v>23</v>
      </c>
      <c r="C176" s="1404">
        <v>22207.844117647059</v>
      </c>
      <c r="D176" s="1404">
        <v>22759.355882352942</v>
      </c>
      <c r="E176" s="1405">
        <v>22652.001</v>
      </c>
      <c r="F176" s="1405">
        <v>23214.543000000001</v>
      </c>
      <c r="G176" s="1406">
        <v>-2.423230989298395</v>
      </c>
      <c r="H176" s="1407">
        <v>423.7</v>
      </c>
      <c r="I176" s="1407">
        <v>-0.35277516462841019</v>
      </c>
      <c r="J176" s="1426">
        <v>1.0638297872340425</v>
      </c>
      <c r="K176" s="1426">
        <v>1.2827437213070483</v>
      </c>
      <c r="L176" s="1427">
        <v>9.203550598472221E-3</v>
      </c>
    </row>
    <row r="177" spans="1:12" ht="14.25">
      <c r="A177" s="1417" t="s">
        <v>86</v>
      </c>
      <c r="B177" s="1428" t="s">
        <v>24</v>
      </c>
      <c r="C177" s="1429">
        <v>22578.583050621979</v>
      </c>
      <c r="D177" s="1429">
        <v>22663.014593440304</v>
      </c>
      <c r="E177" s="1430">
        <v>23030.154711634419</v>
      </c>
      <c r="F177" s="1430">
        <v>23116.274885309111</v>
      </c>
      <c r="G177" s="1431">
        <v>-0.37255212659468256</v>
      </c>
      <c r="H177" s="1432">
        <v>368.50952380952384</v>
      </c>
      <c r="I177" s="1432">
        <v>1.2044403645811492</v>
      </c>
      <c r="J177" s="1433">
        <v>17.940717628705151</v>
      </c>
      <c r="K177" s="1433">
        <v>10.207939508506616</v>
      </c>
      <c r="L177" s="1434">
        <v>1.5234794082491998</v>
      </c>
    </row>
    <row r="178" spans="1:12" ht="15">
      <c r="A178" s="1395" t="s">
        <v>86</v>
      </c>
      <c r="B178" s="1425" t="s">
        <v>25</v>
      </c>
      <c r="C178" s="1404">
        <v>22635.897058823532</v>
      </c>
      <c r="D178" s="1404">
        <v>22599.99607843137</v>
      </c>
      <c r="E178" s="1405">
        <v>23088.615000000002</v>
      </c>
      <c r="F178" s="1405">
        <v>23051.995999999999</v>
      </c>
      <c r="G178" s="1406">
        <v>0.1588539231049772</v>
      </c>
      <c r="H178" s="1407">
        <v>353.6</v>
      </c>
      <c r="I178" s="1407">
        <v>1.0285714285714351</v>
      </c>
      <c r="J178" s="1426">
        <v>12.128712871287128</v>
      </c>
      <c r="K178" s="1426">
        <v>6.1166621658115039</v>
      </c>
      <c r="L178" s="1427">
        <v>0.64314909170230461</v>
      </c>
    </row>
    <row r="179" spans="1:12" ht="15">
      <c r="A179" s="1395" t="s">
        <v>86</v>
      </c>
      <c r="B179" s="1425" t="s">
        <v>26</v>
      </c>
      <c r="C179" s="1404">
        <v>22501.060784313722</v>
      </c>
      <c r="D179" s="1404">
        <v>22759.860784313725</v>
      </c>
      <c r="E179" s="1405">
        <v>22951.081999999999</v>
      </c>
      <c r="F179" s="1405">
        <v>23215.058000000001</v>
      </c>
      <c r="G179" s="1406">
        <v>-1.1370895562699106</v>
      </c>
      <c r="H179" s="1407">
        <v>390.8</v>
      </c>
      <c r="I179" s="1407">
        <v>0.6697578567748641</v>
      </c>
      <c r="J179" s="1426">
        <v>27.848101265822784</v>
      </c>
      <c r="K179" s="1426">
        <v>4.0912773426951121</v>
      </c>
      <c r="L179" s="1427">
        <v>0.88033031654689387</v>
      </c>
    </row>
    <row r="180" spans="1:12" ht="14.25">
      <c r="A180" s="1417" t="s">
        <v>86</v>
      </c>
      <c r="B180" s="1428" t="s">
        <v>27</v>
      </c>
      <c r="C180" s="1429">
        <v>21573.1183893831</v>
      </c>
      <c r="D180" s="1429">
        <v>21830.182853560476</v>
      </c>
      <c r="E180" s="1430">
        <v>22004.580757170763</v>
      </c>
      <c r="F180" s="1430">
        <v>22266.786510631686</v>
      </c>
      <c r="G180" s="1431">
        <v>-1.1775644111723442</v>
      </c>
      <c r="H180" s="1432">
        <v>320.58859591298614</v>
      </c>
      <c r="I180" s="1432">
        <v>0.45383947868260222</v>
      </c>
      <c r="J180" s="1433">
        <v>0.3306878306878307</v>
      </c>
      <c r="K180" s="1433">
        <v>20.483391844450445</v>
      </c>
      <c r="L180" s="1434">
        <v>-1.6372843938832204E-3</v>
      </c>
    </row>
    <row r="181" spans="1:12" ht="15">
      <c r="A181" s="1395" t="s">
        <v>86</v>
      </c>
      <c r="B181" s="1425" t="s">
        <v>28</v>
      </c>
      <c r="C181" s="1404">
        <v>21547.982352941177</v>
      </c>
      <c r="D181" s="1404">
        <v>21803.852941176472</v>
      </c>
      <c r="E181" s="1405">
        <v>21978.941999999999</v>
      </c>
      <c r="F181" s="1405">
        <v>22239.93</v>
      </c>
      <c r="G181" s="1406">
        <v>-1.1735108878490228</v>
      </c>
      <c r="H181" s="1407">
        <v>307.7</v>
      </c>
      <c r="I181" s="1407">
        <v>6.5040650406500367E-2</v>
      </c>
      <c r="J181" s="1426">
        <v>-2.3320895522388061</v>
      </c>
      <c r="K181" s="1426">
        <v>14.137186065352417</v>
      </c>
      <c r="L181" s="1427">
        <v>-0.38659120060070506</v>
      </c>
    </row>
    <row r="182" spans="1:12" ht="15.75" thickBot="1">
      <c r="A182" s="1435" t="s">
        <v>86</v>
      </c>
      <c r="B182" s="1436" t="s">
        <v>29</v>
      </c>
      <c r="C182" s="1437">
        <v>21622.438235294117</v>
      </c>
      <c r="D182" s="1437">
        <v>21886.949999999997</v>
      </c>
      <c r="E182" s="1438">
        <v>22054.886999999999</v>
      </c>
      <c r="F182" s="1438">
        <v>22324.688999999998</v>
      </c>
      <c r="G182" s="1439">
        <v>-1.2085364324672101</v>
      </c>
      <c r="H182" s="1426">
        <v>349.3</v>
      </c>
      <c r="I182" s="1426">
        <v>0.5179856115107947</v>
      </c>
      <c r="J182" s="1426">
        <v>6.8181818181818175</v>
      </c>
      <c r="K182" s="1426">
        <v>6.3462057790980282</v>
      </c>
      <c r="L182" s="1427">
        <v>0.38495391620682096</v>
      </c>
    </row>
    <row r="183" spans="1:12" ht="15.75" thickBot="1">
      <c r="A183" s="1440"/>
      <c r="B183" s="1441"/>
      <c r="C183" s="1442"/>
      <c r="D183" s="1442"/>
      <c r="E183" s="1442"/>
      <c r="F183" s="1442"/>
      <c r="G183" s="1443"/>
      <c r="H183" s="1444"/>
      <c r="I183" s="1444"/>
      <c r="J183" s="1444"/>
      <c r="K183" s="1444"/>
      <c r="L183" s="1445"/>
    </row>
    <row r="184" spans="1:12" ht="15">
      <c r="A184" s="1395" t="s">
        <v>87</v>
      </c>
      <c r="B184" s="1446" t="s">
        <v>26</v>
      </c>
      <c r="C184" s="1447">
        <v>22497.939215686274</v>
      </c>
      <c r="D184" s="1447">
        <v>22625.903921568624</v>
      </c>
      <c r="E184" s="1448">
        <v>22947.898000000001</v>
      </c>
      <c r="F184" s="1448">
        <v>23078.421999999999</v>
      </c>
      <c r="G184" s="1449">
        <v>-0.56556726452093486</v>
      </c>
      <c r="H184" s="1450">
        <v>417.8</v>
      </c>
      <c r="I184" s="1450">
        <v>1.7039922103213243</v>
      </c>
      <c r="J184" s="1450">
        <v>-2.3952095808383236</v>
      </c>
      <c r="K184" s="1450">
        <v>2.2009181744531459</v>
      </c>
      <c r="L184" s="1451">
        <v>-6.1647873507835182E-2</v>
      </c>
    </row>
    <row r="185" spans="1:12" ht="15.75" thickBot="1">
      <c r="A185" s="1435" t="s">
        <v>87</v>
      </c>
      <c r="B185" s="1436" t="s">
        <v>29</v>
      </c>
      <c r="C185" s="1437">
        <v>21605.642156862745</v>
      </c>
      <c r="D185" s="1437">
        <v>21840.550980392156</v>
      </c>
      <c r="E185" s="1438">
        <v>22037.755000000001</v>
      </c>
      <c r="F185" s="1438">
        <v>22277.362000000001</v>
      </c>
      <c r="G185" s="1439">
        <v>-1.0755627169859698</v>
      </c>
      <c r="H185" s="1426">
        <v>386</v>
      </c>
      <c r="I185" s="1426">
        <v>1.8738453417788397</v>
      </c>
      <c r="J185" s="1426">
        <v>2.7777777777777777</v>
      </c>
      <c r="K185" s="1426">
        <v>2.9975695382122605</v>
      </c>
      <c r="L185" s="1427">
        <v>7.1136805520213287E-2</v>
      </c>
    </row>
    <row r="186" spans="1:12" ht="15.75" thickBot="1">
      <c r="A186" s="1440"/>
      <c r="B186" s="1441"/>
      <c r="C186" s="1442"/>
      <c r="D186" s="1442"/>
      <c r="E186" s="1442"/>
      <c r="F186" s="1442"/>
      <c r="G186" s="1443"/>
      <c r="H186" s="1444"/>
      <c r="I186" s="1444"/>
      <c r="J186" s="1444"/>
      <c r="K186" s="1444"/>
      <c r="L186" s="1445"/>
    </row>
    <row r="187" spans="1:12" ht="14.25">
      <c r="A187" s="1417" t="s">
        <v>88</v>
      </c>
      <c r="B187" s="1418" t="s">
        <v>21</v>
      </c>
      <c r="C187" s="1419" t="s">
        <v>73</v>
      </c>
      <c r="D187" s="1419" t="s">
        <v>73</v>
      </c>
      <c r="E187" s="1420" t="s">
        <v>73</v>
      </c>
      <c r="F187" s="1420" t="s">
        <v>73</v>
      </c>
      <c r="G187" s="1421" t="s">
        <v>73</v>
      </c>
      <c r="H187" s="1422" t="s">
        <v>73</v>
      </c>
      <c r="I187" s="1422" t="s">
        <v>73</v>
      </c>
      <c r="J187" s="1423" t="s">
        <v>73</v>
      </c>
      <c r="K187" s="1423" t="s">
        <v>73</v>
      </c>
      <c r="L187" s="1424" t="s">
        <v>73</v>
      </c>
    </row>
    <row r="188" spans="1:12" ht="15">
      <c r="A188" s="1402" t="s">
        <v>88</v>
      </c>
      <c r="B188" s="1425" t="s">
        <v>22</v>
      </c>
      <c r="C188" s="1404" t="s">
        <v>73</v>
      </c>
      <c r="D188" s="1404" t="s">
        <v>73</v>
      </c>
      <c r="E188" s="1405" t="s">
        <v>73</v>
      </c>
      <c r="F188" s="1405" t="s">
        <v>73</v>
      </c>
      <c r="G188" s="1406" t="s">
        <v>73</v>
      </c>
      <c r="H188" s="1407" t="s">
        <v>73</v>
      </c>
      <c r="I188" s="1407" t="s">
        <v>73</v>
      </c>
      <c r="J188" s="1426" t="s">
        <v>73</v>
      </c>
      <c r="K188" s="1426" t="s">
        <v>73</v>
      </c>
      <c r="L188" s="1427" t="s">
        <v>73</v>
      </c>
    </row>
    <row r="189" spans="1:12" ht="15">
      <c r="A189" s="1402" t="s">
        <v>88</v>
      </c>
      <c r="B189" s="1425" t="s">
        <v>23</v>
      </c>
      <c r="C189" s="1404" t="s">
        <v>73</v>
      </c>
      <c r="D189" s="1404" t="s">
        <v>73</v>
      </c>
      <c r="E189" s="1405" t="s">
        <v>73</v>
      </c>
      <c r="F189" s="1405" t="s">
        <v>73</v>
      </c>
      <c r="G189" s="1406" t="s">
        <v>73</v>
      </c>
      <c r="H189" s="1407" t="s">
        <v>73</v>
      </c>
      <c r="I189" s="1407" t="s">
        <v>73</v>
      </c>
      <c r="J189" s="1426" t="s">
        <v>73</v>
      </c>
      <c r="K189" s="1426" t="s">
        <v>73</v>
      </c>
      <c r="L189" s="1427" t="s">
        <v>73</v>
      </c>
    </row>
    <row r="190" spans="1:12" ht="15">
      <c r="A190" s="1402" t="s">
        <v>88</v>
      </c>
      <c r="B190" s="1425" t="s">
        <v>30</v>
      </c>
      <c r="C190" s="1404" t="s">
        <v>73</v>
      </c>
      <c r="D190" s="1404" t="s">
        <v>73</v>
      </c>
      <c r="E190" s="1405" t="s">
        <v>73</v>
      </c>
      <c r="F190" s="1405" t="s">
        <v>73</v>
      </c>
      <c r="G190" s="1406" t="s">
        <v>73</v>
      </c>
      <c r="H190" s="1407" t="s">
        <v>73</v>
      </c>
      <c r="I190" s="1407" t="s">
        <v>73</v>
      </c>
      <c r="J190" s="1426" t="s">
        <v>73</v>
      </c>
      <c r="K190" s="1426" t="s">
        <v>73</v>
      </c>
      <c r="L190" s="1427" t="s">
        <v>73</v>
      </c>
    </row>
    <row r="191" spans="1:12" ht="14.25">
      <c r="A191" s="1452" t="s">
        <v>88</v>
      </c>
      <c r="B191" s="1428" t="s">
        <v>24</v>
      </c>
      <c r="C191" s="1429" t="s">
        <v>73</v>
      </c>
      <c r="D191" s="1429" t="s">
        <v>73</v>
      </c>
      <c r="E191" s="1430" t="s">
        <v>73</v>
      </c>
      <c r="F191" s="1430" t="s">
        <v>73</v>
      </c>
      <c r="G191" s="1431" t="s">
        <v>73</v>
      </c>
      <c r="H191" s="1432" t="s">
        <v>73</v>
      </c>
      <c r="I191" s="1432" t="s">
        <v>73</v>
      </c>
      <c r="J191" s="1433" t="s">
        <v>73</v>
      </c>
      <c r="K191" s="1433" t="s">
        <v>73</v>
      </c>
      <c r="L191" s="1434" t="s">
        <v>73</v>
      </c>
    </row>
    <row r="192" spans="1:12" ht="15">
      <c r="A192" s="1402" t="s">
        <v>88</v>
      </c>
      <c r="B192" s="1425" t="s">
        <v>26</v>
      </c>
      <c r="C192" s="1404" t="s">
        <v>73</v>
      </c>
      <c r="D192" s="1404" t="s">
        <v>73</v>
      </c>
      <c r="E192" s="1405" t="s">
        <v>73</v>
      </c>
      <c r="F192" s="1405" t="s">
        <v>73</v>
      </c>
      <c r="G192" s="1406" t="s">
        <v>73</v>
      </c>
      <c r="H192" s="1407" t="s">
        <v>73</v>
      </c>
      <c r="I192" s="1407" t="s">
        <v>73</v>
      </c>
      <c r="J192" s="1426" t="s">
        <v>73</v>
      </c>
      <c r="K192" s="1426" t="s">
        <v>73</v>
      </c>
      <c r="L192" s="1427" t="s">
        <v>73</v>
      </c>
    </row>
    <row r="193" spans="1:12" ht="15">
      <c r="A193" s="1402" t="s">
        <v>88</v>
      </c>
      <c r="B193" s="1425" t="s">
        <v>31</v>
      </c>
      <c r="C193" s="1404" t="s">
        <v>73</v>
      </c>
      <c r="D193" s="1404" t="s">
        <v>73</v>
      </c>
      <c r="E193" s="1405" t="s">
        <v>73</v>
      </c>
      <c r="F193" s="1405" t="s">
        <v>73</v>
      </c>
      <c r="G193" s="1406" t="s">
        <v>73</v>
      </c>
      <c r="H193" s="1407" t="s">
        <v>73</v>
      </c>
      <c r="I193" s="1407" t="s">
        <v>73</v>
      </c>
      <c r="J193" s="1426" t="s">
        <v>73</v>
      </c>
      <c r="K193" s="1426" t="s">
        <v>73</v>
      </c>
      <c r="L193" s="1427" t="s">
        <v>73</v>
      </c>
    </row>
    <row r="194" spans="1:12" ht="14.25">
      <c r="A194" s="1452" t="s">
        <v>88</v>
      </c>
      <c r="B194" s="1428" t="s">
        <v>27</v>
      </c>
      <c r="C194" s="1429" t="s">
        <v>73</v>
      </c>
      <c r="D194" s="1429" t="s">
        <v>200</v>
      </c>
      <c r="E194" s="1430" t="s">
        <v>73</v>
      </c>
      <c r="F194" s="1430" t="s">
        <v>200</v>
      </c>
      <c r="G194" s="1431" t="s">
        <v>73</v>
      </c>
      <c r="H194" s="1432" t="s">
        <v>73</v>
      </c>
      <c r="I194" s="1432" t="s">
        <v>73</v>
      </c>
      <c r="J194" s="1433" t="s">
        <v>73</v>
      </c>
      <c r="K194" s="1433" t="s">
        <v>73</v>
      </c>
      <c r="L194" s="1434" t="s">
        <v>73</v>
      </c>
    </row>
    <row r="195" spans="1:12" ht="15">
      <c r="A195" s="1402" t="s">
        <v>88</v>
      </c>
      <c r="B195" s="1425" t="s">
        <v>29</v>
      </c>
      <c r="C195" s="1404" t="s">
        <v>73</v>
      </c>
      <c r="D195" s="1404" t="s">
        <v>200</v>
      </c>
      <c r="E195" s="1405" t="s">
        <v>73</v>
      </c>
      <c r="F195" s="1405" t="s">
        <v>200</v>
      </c>
      <c r="G195" s="1406" t="s">
        <v>73</v>
      </c>
      <c r="H195" s="1407" t="s">
        <v>73</v>
      </c>
      <c r="I195" s="1407" t="s">
        <v>73</v>
      </c>
      <c r="J195" s="1426" t="s">
        <v>73</v>
      </c>
      <c r="K195" s="1426" t="s">
        <v>73</v>
      </c>
      <c r="L195" s="1427" t="s">
        <v>73</v>
      </c>
    </row>
    <row r="196" spans="1:12" ht="15.75" thickBot="1">
      <c r="A196" s="1453" t="s">
        <v>88</v>
      </c>
      <c r="B196" s="1425" t="s">
        <v>32</v>
      </c>
      <c r="C196" s="1437" t="s">
        <v>73</v>
      </c>
      <c r="D196" s="1437" t="s">
        <v>200</v>
      </c>
      <c r="E196" s="1438" t="s">
        <v>73</v>
      </c>
      <c r="F196" s="1438" t="s">
        <v>200</v>
      </c>
      <c r="G196" s="1439" t="s">
        <v>73</v>
      </c>
      <c r="H196" s="1426" t="s">
        <v>73</v>
      </c>
      <c r="I196" s="1426" t="s">
        <v>73</v>
      </c>
      <c r="J196" s="1426" t="s">
        <v>73</v>
      </c>
      <c r="K196" s="1426" t="s">
        <v>73</v>
      </c>
      <c r="L196" s="1427" t="s">
        <v>73</v>
      </c>
    </row>
    <row r="197" spans="1:12" ht="15.75" thickBot="1">
      <c r="A197" s="1440"/>
      <c r="B197" s="1441"/>
      <c r="C197" s="1442"/>
      <c r="D197" s="1442"/>
      <c r="E197" s="1442"/>
      <c r="F197" s="1442"/>
      <c r="G197" s="1443"/>
      <c r="H197" s="1444"/>
      <c r="I197" s="1444"/>
      <c r="J197" s="1444"/>
      <c r="K197" s="1444"/>
      <c r="L197" s="1445"/>
    </row>
    <row r="198" spans="1:12" ht="14.25">
      <c r="A198" s="1417" t="s">
        <v>20</v>
      </c>
      <c r="B198" s="1418" t="s">
        <v>24</v>
      </c>
      <c r="C198" s="1419">
        <v>20560.483121841058</v>
      </c>
      <c r="D198" s="1419">
        <v>20951.156686081678</v>
      </c>
      <c r="E198" s="1420">
        <v>20971.692784277879</v>
      </c>
      <c r="F198" s="1420">
        <v>21370.179819803314</v>
      </c>
      <c r="G198" s="1421">
        <v>-1.8646873301279632</v>
      </c>
      <c r="H198" s="1422">
        <v>355.92945205479452</v>
      </c>
      <c r="I198" s="1422">
        <v>2.2677305233850165</v>
      </c>
      <c r="J198" s="1423">
        <v>-2.0134228187919461</v>
      </c>
      <c r="K198" s="1423">
        <v>3.9427491223332432</v>
      </c>
      <c r="L198" s="1424">
        <v>-9.4644184806710996E-2</v>
      </c>
    </row>
    <row r="199" spans="1:12" ht="15">
      <c r="A199" s="1395" t="s">
        <v>20</v>
      </c>
      <c r="B199" s="1425" t="s">
        <v>25</v>
      </c>
      <c r="C199" s="1404">
        <v>20593.759803921566</v>
      </c>
      <c r="D199" s="1404">
        <v>20726.296078431373</v>
      </c>
      <c r="E199" s="1405">
        <v>21005.634999999998</v>
      </c>
      <c r="F199" s="1405">
        <v>21140.822</v>
      </c>
      <c r="G199" s="1406">
        <v>-0.63945952527296113</v>
      </c>
      <c r="H199" s="1407">
        <v>317.7</v>
      </c>
      <c r="I199" s="1407">
        <v>0.47438330170777987</v>
      </c>
      <c r="J199" s="1426">
        <v>-12.676056338028168</v>
      </c>
      <c r="K199" s="1426">
        <v>0.83715906022144204</v>
      </c>
      <c r="L199" s="1427">
        <v>-0.1247702176541845</v>
      </c>
    </row>
    <row r="200" spans="1:12" ht="15">
      <c r="A200" s="1395" t="s">
        <v>20</v>
      </c>
      <c r="B200" s="1425" t="s">
        <v>26</v>
      </c>
      <c r="C200" s="1404">
        <v>20931.402941176468</v>
      </c>
      <c r="D200" s="1404">
        <v>21103.795098039216</v>
      </c>
      <c r="E200" s="1405">
        <v>21350.030999999999</v>
      </c>
      <c r="F200" s="1405">
        <v>21525.870999999999</v>
      </c>
      <c r="G200" s="1406">
        <v>-0.81687751450336266</v>
      </c>
      <c r="H200" s="1407">
        <v>345</v>
      </c>
      <c r="I200" s="1407">
        <v>0.75934579439253003</v>
      </c>
      <c r="J200" s="1426">
        <v>-13.385826771653544</v>
      </c>
      <c r="K200" s="1426">
        <v>1.4852822036186877</v>
      </c>
      <c r="L200" s="1427">
        <v>-0.23535185680672877</v>
      </c>
    </row>
    <row r="201" spans="1:12" ht="15">
      <c r="A201" s="1395" t="s">
        <v>20</v>
      </c>
      <c r="B201" s="1425" t="s">
        <v>31</v>
      </c>
      <c r="C201" s="1404">
        <v>20242.160784313724</v>
      </c>
      <c r="D201" s="1404">
        <v>20909.067647058822</v>
      </c>
      <c r="E201" s="1405">
        <v>20647.004000000001</v>
      </c>
      <c r="F201" s="1405">
        <v>21327.249</v>
      </c>
      <c r="G201" s="1406">
        <v>-3.1895581094401764</v>
      </c>
      <c r="H201" s="1407">
        <v>385.7</v>
      </c>
      <c r="I201" s="1407">
        <v>2.0910534674430856</v>
      </c>
      <c r="J201" s="1426">
        <v>20</v>
      </c>
      <c r="K201" s="1426">
        <v>1.6203078584931137</v>
      </c>
      <c r="L201" s="1427">
        <v>0.26547788965420294</v>
      </c>
    </row>
    <row r="202" spans="1:12" ht="14.25">
      <c r="A202" s="1417" t="s">
        <v>20</v>
      </c>
      <c r="B202" s="1428" t="s">
        <v>27</v>
      </c>
      <c r="C202" s="1429">
        <v>20275.780575980392</v>
      </c>
      <c r="D202" s="1429">
        <v>20983.053730870033</v>
      </c>
      <c r="E202" s="1430">
        <v>20681.2961875</v>
      </c>
      <c r="F202" s="1430">
        <v>21402.714805487434</v>
      </c>
      <c r="G202" s="1431">
        <v>-3.3706874316825912</v>
      </c>
      <c r="H202" s="1432">
        <v>299.46062103034575</v>
      </c>
      <c r="I202" s="1432">
        <v>1.7641163837326408</v>
      </c>
      <c r="J202" s="1433">
        <v>-3.5398230088495577</v>
      </c>
      <c r="K202" s="1433">
        <v>19.133135295706182</v>
      </c>
      <c r="L202" s="1434">
        <v>-0.76931694653741545</v>
      </c>
    </row>
    <row r="203" spans="1:12" ht="15">
      <c r="A203" s="1395" t="s">
        <v>20</v>
      </c>
      <c r="B203" s="1425" t="s">
        <v>28</v>
      </c>
      <c r="C203" s="1404">
        <v>19842.564705882352</v>
      </c>
      <c r="D203" s="1404">
        <v>21478.26862745098</v>
      </c>
      <c r="E203" s="1405">
        <v>20239.416000000001</v>
      </c>
      <c r="F203" s="1405">
        <v>21907.833999999999</v>
      </c>
      <c r="G203" s="1406">
        <v>-7.6156227950239073</v>
      </c>
      <c r="H203" s="1407">
        <v>271</v>
      </c>
      <c r="I203" s="1407">
        <v>1.1571481896230023</v>
      </c>
      <c r="J203" s="1426">
        <v>-7.8809106830122584</v>
      </c>
      <c r="K203" s="1426">
        <v>7.1023494463948147</v>
      </c>
      <c r="L203" s="1427">
        <v>-0.6337296756753652</v>
      </c>
    </row>
    <row r="204" spans="1:12" ht="15">
      <c r="A204" s="1395" t="s">
        <v>20</v>
      </c>
      <c r="B204" s="1425" t="s">
        <v>29</v>
      </c>
      <c r="C204" s="1404">
        <v>20483.641176470588</v>
      </c>
      <c r="D204" s="1404">
        <v>20607.329411764706</v>
      </c>
      <c r="E204" s="1405">
        <v>20893.313999999998</v>
      </c>
      <c r="F204" s="1405">
        <v>21019.475999999999</v>
      </c>
      <c r="G204" s="1406">
        <v>-0.60021477224265851</v>
      </c>
      <c r="H204" s="1407">
        <v>302.7</v>
      </c>
      <c r="I204" s="1407">
        <v>1.0347129506007895</v>
      </c>
      <c r="J204" s="1426">
        <v>-1.5463917525773196</v>
      </c>
      <c r="K204" s="1426">
        <v>7.7369700243046182</v>
      </c>
      <c r="L204" s="1427">
        <v>-0.1481403943378421</v>
      </c>
    </row>
    <row r="205" spans="1:12" ht="15">
      <c r="A205" s="1395" t="s">
        <v>20</v>
      </c>
      <c r="B205" s="1425" t="s">
        <v>32</v>
      </c>
      <c r="C205" s="1404">
        <v>20512.933333333331</v>
      </c>
      <c r="D205" s="1404">
        <v>20885.531372549016</v>
      </c>
      <c r="E205" s="1405">
        <v>20923.191999999999</v>
      </c>
      <c r="F205" s="1405">
        <v>21303.241999999998</v>
      </c>
      <c r="G205" s="1406">
        <v>-1.7840007638273991</v>
      </c>
      <c r="H205" s="1407">
        <v>340.7</v>
      </c>
      <c r="I205" s="1407">
        <v>2.589581451370059</v>
      </c>
      <c r="J205" s="1426">
        <v>0.63291139240506333</v>
      </c>
      <c r="K205" s="1426">
        <v>4.2938158250067513</v>
      </c>
      <c r="L205" s="1427">
        <v>1.2553123475793626E-2</v>
      </c>
    </row>
    <row r="206" spans="1:12" ht="14.25">
      <c r="A206" s="1417" t="s">
        <v>20</v>
      </c>
      <c r="B206" s="1428" t="s">
        <v>33</v>
      </c>
      <c r="C206" s="1429">
        <v>17303.058944597014</v>
      </c>
      <c r="D206" s="1429">
        <v>17456.658582679935</v>
      </c>
      <c r="E206" s="1430">
        <v>17649.120123488956</v>
      </c>
      <c r="F206" s="1430">
        <v>17805.791754333535</v>
      </c>
      <c r="G206" s="1431">
        <v>-0.87989140278723599</v>
      </c>
      <c r="H206" s="1432">
        <v>228.3749268292683</v>
      </c>
      <c r="I206" s="1432">
        <v>2.0982330037686108</v>
      </c>
      <c r="J206" s="1433">
        <v>-2.1012416427889207</v>
      </c>
      <c r="K206" s="1433">
        <v>13.84012962462868</v>
      </c>
      <c r="L206" s="1434">
        <v>-0.3449401491147146</v>
      </c>
    </row>
    <row r="207" spans="1:12" ht="15">
      <c r="A207" s="1395" t="s">
        <v>20</v>
      </c>
      <c r="B207" s="1425" t="s">
        <v>74</v>
      </c>
      <c r="C207" s="1454">
        <v>16877.100980392155</v>
      </c>
      <c r="D207" s="1454">
        <v>17215.340196078432</v>
      </c>
      <c r="E207" s="1455">
        <v>17214.643</v>
      </c>
      <c r="F207" s="1455">
        <v>17559.647000000001</v>
      </c>
      <c r="G207" s="1456">
        <v>-1.964754758452723</v>
      </c>
      <c r="H207" s="1457">
        <v>217.1</v>
      </c>
      <c r="I207" s="1457">
        <v>0.88289962825279078</v>
      </c>
      <c r="J207" s="1458">
        <v>-3.3426183844011144</v>
      </c>
      <c r="K207" s="1458">
        <v>9.3707804482851742</v>
      </c>
      <c r="L207" s="1459">
        <v>-0.35689872797820499</v>
      </c>
    </row>
    <row r="208" spans="1:12" ht="15">
      <c r="A208" s="1395" t="s">
        <v>20</v>
      </c>
      <c r="B208" s="1425" t="s">
        <v>34</v>
      </c>
      <c r="C208" s="1404">
        <v>18055.450980392157</v>
      </c>
      <c r="D208" s="1404">
        <v>17891.250980392157</v>
      </c>
      <c r="E208" s="1405">
        <v>18416.560000000001</v>
      </c>
      <c r="F208" s="1405">
        <v>18249.076000000001</v>
      </c>
      <c r="G208" s="1406">
        <v>0.91776701461487897</v>
      </c>
      <c r="H208" s="1407">
        <v>249.1</v>
      </c>
      <c r="I208" s="1407">
        <v>4.4882550335570421</v>
      </c>
      <c r="J208" s="1426">
        <v>-1.3937282229965158</v>
      </c>
      <c r="K208" s="1426">
        <v>3.8212260329462602</v>
      </c>
      <c r="L208" s="1427">
        <v>-6.7135977621413545E-2</v>
      </c>
    </row>
    <row r="209" spans="1:12" ht="15.75" thickBot="1">
      <c r="A209" s="1395" t="s">
        <v>20</v>
      </c>
      <c r="B209" s="1425" t="s">
        <v>35</v>
      </c>
      <c r="C209" s="1404">
        <v>18165.595098039215</v>
      </c>
      <c r="D209" s="1404">
        <v>18127.931372549021</v>
      </c>
      <c r="E209" s="1405">
        <v>18528.906999999999</v>
      </c>
      <c r="F209" s="1405">
        <v>18490.490000000002</v>
      </c>
      <c r="G209" s="1406">
        <v>0.20776626254900565</v>
      </c>
      <c r="H209" s="1407">
        <v>269.2</v>
      </c>
      <c r="I209" s="1407">
        <v>0.41029466616932703</v>
      </c>
      <c r="J209" s="1426">
        <v>14.285714285714285</v>
      </c>
      <c r="K209" s="1426">
        <v>0.64812314339724553</v>
      </c>
      <c r="L209" s="1427">
        <v>7.9094556484903045E-2</v>
      </c>
    </row>
    <row r="210" spans="1:12" ht="15.75" thickBot="1">
      <c r="A210" s="1440"/>
      <c r="B210" s="1441"/>
      <c r="C210" s="1442"/>
      <c r="D210" s="1442"/>
      <c r="E210" s="1442"/>
      <c r="F210" s="1442"/>
      <c r="G210" s="1443"/>
      <c r="H210" s="1444"/>
      <c r="I210" s="1444"/>
      <c r="J210" s="1444"/>
      <c r="K210" s="1444"/>
      <c r="L210" s="1445"/>
    </row>
    <row r="211" spans="1:12" ht="14.25">
      <c r="A211" s="1417" t="s">
        <v>89</v>
      </c>
      <c r="B211" s="1428" t="s">
        <v>21</v>
      </c>
      <c r="C211" s="1429">
        <v>23139.164183713849</v>
      </c>
      <c r="D211" s="1429">
        <v>23179.682882707646</v>
      </c>
      <c r="E211" s="1430">
        <v>23601.947467388127</v>
      </c>
      <c r="F211" s="1430">
        <v>23643.2765403618</v>
      </c>
      <c r="G211" s="1431">
        <v>-0.17480264591550684</v>
      </c>
      <c r="H211" s="1432">
        <v>328.7245192307692</v>
      </c>
      <c r="I211" s="1432">
        <v>-1.5381372503842135</v>
      </c>
      <c r="J211" s="1433">
        <v>35.064935064935064</v>
      </c>
      <c r="K211" s="1433">
        <v>2.8085336213880638</v>
      </c>
      <c r="L211" s="1434">
        <v>0.722095469376141</v>
      </c>
    </row>
    <row r="212" spans="1:12" ht="15">
      <c r="A212" s="1395" t="s">
        <v>89</v>
      </c>
      <c r="B212" s="1425" t="s">
        <v>22</v>
      </c>
      <c r="C212" s="1404">
        <v>23338.456862745097</v>
      </c>
      <c r="D212" s="1404">
        <v>22839.232352941177</v>
      </c>
      <c r="E212" s="1405">
        <v>23805.225999999999</v>
      </c>
      <c r="F212" s="1405">
        <v>23296.017</v>
      </c>
      <c r="G212" s="1406">
        <v>2.1858200051965917</v>
      </c>
      <c r="H212" s="1407">
        <v>301.5</v>
      </c>
      <c r="I212" s="1407">
        <v>-4.5886075949367093</v>
      </c>
      <c r="J212" s="1426">
        <v>56.000000000000007</v>
      </c>
      <c r="K212" s="1426">
        <v>0.526600054010262</v>
      </c>
      <c r="L212" s="1427">
        <v>0.18789256180053432</v>
      </c>
    </row>
    <row r="213" spans="1:12" ht="15">
      <c r="A213" s="1395" t="s">
        <v>89</v>
      </c>
      <c r="B213" s="1425" t="s">
        <v>23</v>
      </c>
      <c r="C213" s="1404">
        <v>23112.334313725489</v>
      </c>
      <c r="D213" s="1404">
        <v>23334.165686274508</v>
      </c>
      <c r="E213" s="1405">
        <v>23574.580999999998</v>
      </c>
      <c r="F213" s="1405">
        <v>23800.848999999998</v>
      </c>
      <c r="G213" s="1406">
        <v>-0.95067196972679435</v>
      </c>
      <c r="H213" s="1407">
        <v>328</v>
      </c>
      <c r="I213" s="1407">
        <v>1.4851485148514887</v>
      </c>
      <c r="J213" s="1426">
        <v>87.719298245614027</v>
      </c>
      <c r="K213" s="1426">
        <v>1.4447745071563596</v>
      </c>
      <c r="L213" s="1427">
        <v>0.67252142491818045</v>
      </c>
    </row>
    <row r="214" spans="1:12" ht="15">
      <c r="A214" s="1395" t="s">
        <v>89</v>
      </c>
      <c r="B214" s="1425" t="s">
        <v>30</v>
      </c>
      <c r="C214" s="1404">
        <v>23074.017647058823</v>
      </c>
      <c r="D214" s="1404">
        <v>23173.464705882354</v>
      </c>
      <c r="E214" s="1405">
        <v>23535.498</v>
      </c>
      <c r="F214" s="1405">
        <v>23636.934000000001</v>
      </c>
      <c r="G214" s="1406">
        <v>-0.42914195216689915</v>
      </c>
      <c r="H214" s="1407">
        <v>347.1</v>
      </c>
      <c r="I214" s="1407">
        <v>-0.40172166427545974</v>
      </c>
      <c r="J214" s="1426">
        <v>-13.888888888888889</v>
      </c>
      <c r="K214" s="1426">
        <v>0.83715906022144204</v>
      </c>
      <c r="L214" s="1427">
        <v>-0.13831851734257361</v>
      </c>
    </row>
    <row r="215" spans="1:12" ht="14.25">
      <c r="A215" s="1417" t="s">
        <v>89</v>
      </c>
      <c r="B215" s="1428" t="s">
        <v>24</v>
      </c>
      <c r="C215" s="1429">
        <v>23127.721848445872</v>
      </c>
      <c r="D215" s="1429">
        <v>23111.541275674073</v>
      </c>
      <c r="E215" s="1430">
        <v>23590.276285414791</v>
      </c>
      <c r="F215" s="1430">
        <v>23573.772101187555</v>
      </c>
      <c r="G215" s="1431">
        <v>7.0010790621010857E-2</v>
      </c>
      <c r="H215" s="1432">
        <v>302.64441087613295</v>
      </c>
      <c r="I215" s="1432">
        <v>-0.50131393508862299</v>
      </c>
      <c r="J215" s="1433">
        <v>-1.1940298507462688</v>
      </c>
      <c r="K215" s="1433">
        <v>8.9386983526870107</v>
      </c>
      <c r="L215" s="1434">
        <v>-0.1386624385336912</v>
      </c>
    </row>
    <row r="216" spans="1:12" ht="15">
      <c r="A216" s="1395" t="s">
        <v>89</v>
      </c>
      <c r="B216" s="1425" t="s">
        <v>25</v>
      </c>
      <c r="C216" s="1404">
        <v>22395.346078431372</v>
      </c>
      <c r="D216" s="1404">
        <v>22755.264705882353</v>
      </c>
      <c r="E216" s="1405">
        <v>22843.253000000001</v>
      </c>
      <c r="F216" s="1405">
        <v>23210.37</v>
      </c>
      <c r="G216" s="1406">
        <v>-1.5816938721786786</v>
      </c>
      <c r="H216" s="1407">
        <v>265.60000000000002</v>
      </c>
      <c r="I216" s="1407">
        <v>7.5357950263769971E-2</v>
      </c>
      <c r="J216" s="1426">
        <v>17.857142857142858</v>
      </c>
      <c r="K216" s="1426">
        <v>1.3367539832568187</v>
      </c>
      <c r="L216" s="1427">
        <v>0.19869680943213375</v>
      </c>
    </row>
    <row r="217" spans="1:12" ht="15">
      <c r="A217" s="1395" t="s">
        <v>89</v>
      </c>
      <c r="B217" s="1425" t="s">
        <v>26</v>
      </c>
      <c r="C217" s="1404">
        <v>23389.28137254902</v>
      </c>
      <c r="D217" s="1404">
        <v>23166.960784313724</v>
      </c>
      <c r="E217" s="1405">
        <v>23857.066999999999</v>
      </c>
      <c r="F217" s="1405">
        <v>23630.3</v>
      </c>
      <c r="G217" s="1406">
        <v>0.95964503201398133</v>
      </c>
      <c r="H217" s="1407">
        <v>303</v>
      </c>
      <c r="I217" s="1407">
        <v>1.5755950385517896</v>
      </c>
      <c r="J217" s="1426">
        <v>15.822784810126583</v>
      </c>
      <c r="K217" s="1426">
        <v>4.9419389684039965</v>
      </c>
      <c r="L217" s="1427">
        <v>0.66067626687303882</v>
      </c>
    </row>
    <row r="218" spans="1:12" ht="15">
      <c r="A218" s="1395" t="s">
        <v>89</v>
      </c>
      <c r="B218" s="1425" t="s">
        <v>31</v>
      </c>
      <c r="C218" s="1404">
        <v>22973.283333333333</v>
      </c>
      <c r="D218" s="1404">
        <v>23142.698039215684</v>
      </c>
      <c r="E218" s="1405">
        <v>23432.749</v>
      </c>
      <c r="F218" s="1405">
        <v>23605.552</v>
      </c>
      <c r="G218" s="1406">
        <v>-0.73204388526902431</v>
      </c>
      <c r="H218" s="1407">
        <v>320.60000000000002</v>
      </c>
      <c r="I218" s="1407">
        <v>-0.77375425564840605</v>
      </c>
      <c r="J218" s="1426">
        <v>-27.037037037037038</v>
      </c>
      <c r="K218" s="1426">
        <v>2.6600054010261949</v>
      </c>
      <c r="L218" s="1427">
        <v>-0.99803551483886377</v>
      </c>
    </row>
    <row r="219" spans="1:12" ht="14.25">
      <c r="A219" s="1417" t="s">
        <v>89</v>
      </c>
      <c r="B219" s="1428" t="s">
        <v>27</v>
      </c>
      <c r="C219" s="1429">
        <v>21610.928727653602</v>
      </c>
      <c r="D219" s="1429">
        <v>21768.396875229206</v>
      </c>
      <c r="E219" s="1430">
        <v>22043.147302206675</v>
      </c>
      <c r="F219" s="1430">
        <v>22203.764812733789</v>
      </c>
      <c r="G219" s="1431">
        <v>-0.7233796244995373</v>
      </c>
      <c r="H219" s="1432">
        <v>264.78313539192396</v>
      </c>
      <c r="I219" s="1432">
        <v>0.30486364234066532</v>
      </c>
      <c r="J219" s="1433">
        <v>-11.554621848739496</v>
      </c>
      <c r="K219" s="1433">
        <v>11.369160140426681</v>
      </c>
      <c r="L219" s="1434">
        <v>-1.5288211629197512</v>
      </c>
    </row>
    <row r="220" spans="1:12" ht="15">
      <c r="A220" s="1395" t="s">
        <v>89</v>
      </c>
      <c r="B220" s="1425" t="s">
        <v>28</v>
      </c>
      <c r="C220" s="1404">
        <v>20509.936274509801</v>
      </c>
      <c r="D220" s="1404">
        <v>20990.342156862745</v>
      </c>
      <c r="E220" s="1405">
        <v>20920.134999999998</v>
      </c>
      <c r="F220" s="1405">
        <v>21410.149000000001</v>
      </c>
      <c r="G220" s="1406">
        <v>-2.288699625584123</v>
      </c>
      <c r="H220" s="1407">
        <v>231.1</v>
      </c>
      <c r="I220" s="1407">
        <v>1.2264564169951742</v>
      </c>
      <c r="J220" s="1426">
        <v>-11.387900355871885</v>
      </c>
      <c r="K220" s="1426">
        <v>3.3621388063732112</v>
      </c>
      <c r="L220" s="1427">
        <v>-0.44493340606412746</v>
      </c>
    </row>
    <row r="221" spans="1:12" ht="15">
      <c r="A221" s="1395" t="s">
        <v>89</v>
      </c>
      <c r="B221" s="1425" t="s">
        <v>29</v>
      </c>
      <c r="C221" s="1404">
        <v>22045.245098039217</v>
      </c>
      <c r="D221" s="1404">
        <v>22087.48431372549</v>
      </c>
      <c r="E221" s="1405">
        <v>22486.15</v>
      </c>
      <c r="F221" s="1405">
        <v>22529.234</v>
      </c>
      <c r="G221" s="1406">
        <v>-0.19123597366869607</v>
      </c>
      <c r="H221" s="1407">
        <v>270.5</v>
      </c>
      <c r="I221" s="1407">
        <v>1.0082150858849845</v>
      </c>
      <c r="J221" s="1407">
        <v>-8.4090909090909083</v>
      </c>
      <c r="K221" s="1407">
        <v>5.4415338914393736</v>
      </c>
      <c r="L221" s="1408">
        <v>-0.51971797145183363</v>
      </c>
    </row>
    <row r="222" spans="1:12" ht="15.75" thickBot="1">
      <c r="A222" s="1460" t="s">
        <v>89</v>
      </c>
      <c r="B222" s="1461" t="s">
        <v>32</v>
      </c>
      <c r="C222" s="1411">
        <v>21894.650980392158</v>
      </c>
      <c r="D222" s="1411">
        <v>21946.197058823527</v>
      </c>
      <c r="E222" s="1412">
        <v>22332.544000000002</v>
      </c>
      <c r="F222" s="1412">
        <v>22385.120999999999</v>
      </c>
      <c r="G222" s="1413">
        <v>-0.23487476346452404</v>
      </c>
      <c r="H222" s="1414">
        <v>296.8</v>
      </c>
      <c r="I222" s="1414">
        <v>-1.0996334555148322</v>
      </c>
      <c r="J222" s="1414">
        <v>-17.748917748917751</v>
      </c>
      <c r="K222" s="1414">
        <v>2.5654874426140966</v>
      </c>
      <c r="L222" s="1415">
        <v>-0.56416978540378748</v>
      </c>
    </row>
    <row r="223" spans="1:12">
      <c r="G223" s="1465"/>
      <c r="H223" s="1465"/>
      <c r="I223" s="1465"/>
      <c r="J223" s="1465"/>
      <c r="K223" s="1465"/>
      <c r="L223" s="1465"/>
    </row>
    <row r="224" spans="1:12">
      <c r="G224" s="1465"/>
      <c r="H224" s="1465"/>
      <c r="I224" s="1465"/>
      <c r="J224" s="1465"/>
      <c r="K224" s="1465"/>
      <c r="L224" s="1471"/>
    </row>
    <row r="225" spans="1:12" ht="13.5" thickBot="1">
      <c r="G225" s="1465"/>
      <c r="H225" s="1465"/>
      <c r="I225" s="1465"/>
      <c r="J225" s="1465"/>
      <c r="K225" s="1465"/>
      <c r="L225" s="1466"/>
    </row>
    <row r="226" spans="1:12" ht="21" thickBot="1">
      <c r="A226" s="1344" t="s">
        <v>260</v>
      </c>
      <c r="B226" s="1345"/>
      <c r="C226" s="1345"/>
      <c r="D226" s="1345"/>
      <c r="E226" s="1345"/>
      <c r="F226" s="1345"/>
      <c r="G226" s="1467"/>
      <c r="H226" s="1467"/>
      <c r="I226" s="1467"/>
      <c r="J226" s="1467"/>
      <c r="K226" s="1467"/>
      <c r="L226" s="1468"/>
    </row>
    <row r="227" spans="1:12">
      <c r="A227" s="1347"/>
      <c r="B227" s="1348"/>
      <c r="C227" s="1349" t="s">
        <v>5</v>
      </c>
      <c r="D227" s="1349" t="s">
        <v>5</v>
      </c>
      <c r="E227" s="1349"/>
      <c r="F227" s="1349"/>
      <c r="G227" s="1350"/>
      <c r="H227" s="1598" t="s">
        <v>6</v>
      </c>
      <c r="I227" s="1599"/>
      <c r="J227" s="1351" t="s">
        <v>7</v>
      </c>
      <c r="K227" s="1352" t="s">
        <v>8</v>
      </c>
      <c r="L227" s="1353"/>
    </row>
    <row r="228" spans="1:12" ht="15.75">
      <c r="A228" s="1354" t="s">
        <v>9</v>
      </c>
      <c r="B228" s="1355" t="s">
        <v>10</v>
      </c>
      <c r="C228" s="1356" t="s">
        <v>36</v>
      </c>
      <c r="D228" s="1356" t="s">
        <v>36</v>
      </c>
      <c r="E228" s="1357" t="s">
        <v>37</v>
      </c>
      <c r="F228" s="1358"/>
      <c r="G228" s="1359"/>
      <c r="H228" s="1596" t="s">
        <v>11</v>
      </c>
      <c r="I228" s="1597"/>
      <c r="J228" s="1360" t="s">
        <v>12</v>
      </c>
      <c r="K228" s="1361" t="s">
        <v>13</v>
      </c>
      <c r="L228" s="1362"/>
    </row>
    <row r="229" spans="1:12" ht="26.25" thickBot="1">
      <c r="A229" s="1363" t="s">
        <v>14</v>
      </c>
      <c r="B229" s="1364" t="s">
        <v>15</v>
      </c>
      <c r="C229" s="1365" t="s">
        <v>531</v>
      </c>
      <c r="D229" s="1365" t="s">
        <v>510</v>
      </c>
      <c r="E229" s="1366" t="s">
        <v>531</v>
      </c>
      <c r="F229" s="1367" t="s">
        <v>510</v>
      </c>
      <c r="G229" s="1368" t="s">
        <v>16</v>
      </c>
      <c r="H229" s="1369" t="s">
        <v>531</v>
      </c>
      <c r="I229" s="1370" t="s">
        <v>16</v>
      </c>
      <c r="J229" s="1371" t="s">
        <v>16</v>
      </c>
      <c r="K229" s="1372" t="s">
        <v>531</v>
      </c>
      <c r="L229" s="1373" t="s">
        <v>17</v>
      </c>
    </row>
    <row r="230" spans="1:12" ht="15" thickBot="1">
      <c r="A230" s="1374" t="s">
        <v>18</v>
      </c>
      <c r="B230" s="1375" t="s">
        <v>19</v>
      </c>
      <c r="C230" s="1376">
        <v>20198.619798549604</v>
      </c>
      <c r="D230" s="1376">
        <v>20307.688437219713</v>
      </c>
      <c r="E230" s="1377">
        <v>20602.592194520596</v>
      </c>
      <c r="F230" s="1378">
        <v>20732.420402205727</v>
      </c>
      <c r="G230" s="1379">
        <v>-0.62620863925429315</v>
      </c>
      <c r="H230" s="1380">
        <v>293.51858237547896</v>
      </c>
      <c r="I230" s="1380">
        <v>-0.94491970142346804</v>
      </c>
      <c r="J230" s="1381">
        <v>-2.6573426573426575</v>
      </c>
      <c r="K230" s="1380">
        <v>100</v>
      </c>
      <c r="L230" s="1382" t="s">
        <v>19</v>
      </c>
    </row>
    <row r="231" spans="1:12" ht="15" thickBot="1">
      <c r="A231" s="1383"/>
      <c r="B231" s="1384"/>
      <c r="C231" s="1385"/>
      <c r="D231" s="1385"/>
      <c r="E231" s="1385"/>
      <c r="F231" s="1385"/>
      <c r="G231" s="1386"/>
      <c r="H231" s="1381"/>
      <c r="I231" s="1381"/>
      <c r="J231" s="1381"/>
      <c r="K231" s="1381"/>
      <c r="L231" s="1387"/>
    </row>
    <row r="232" spans="1:12" ht="15">
      <c r="A232" s="1388" t="s">
        <v>80</v>
      </c>
      <c r="B232" s="1389" t="s">
        <v>19</v>
      </c>
      <c r="C232" s="1390" t="s">
        <v>73</v>
      </c>
      <c r="D232" s="1390" t="s">
        <v>73</v>
      </c>
      <c r="E232" s="1391" t="s">
        <v>73</v>
      </c>
      <c r="F232" s="1391" t="s">
        <v>73</v>
      </c>
      <c r="G232" s="1392" t="s">
        <v>73</v>
      </c>
      <c r="H232" s="1393" t="s">
        <v>73</v>
      </c>
      <c r="I232" s="1393" t="s">
        <v>73</v>
      </c>
      <c r="J232" s="1393" t="s">
        <v>73</v>
      </c>
      <c r="K232" s="1393" t="s">
        <v>73</v>
      </c>
      <c r="L232" s="1394" t="s">
        <v>73</v>
      </c>
    </row>
    <row r="233" spans="1:12" ht="15">
      <c r="A233" s="1395" t="s">
        <v>81</v>
      </c>
      <c r="B233" s="1396" t="s">
        <v>19</v>
      </c>
      <c r="C233" s="1397">
        <v>21515.787414502593</v>
      </c>
      <c r="D233" s="1397">
        <v>21955.941972998771</v>
      </c>
      <c r="E233" s="1398">
        <v>21946.103162792646</v>
      </c>
      <c r="F233" s="1398">
        <v>22395.060812458749</v>
      </c>
      <c r="G233" s="1399">
        <v>-2.0047172607646604</v>
      </c>
      <c r="H233" s="1400">
        <v>342.70286532951292</v>
      </c>
      <c r="I233" s="1400">
        <v>-2.165522217023899</v>
      </c>
      <c r="J233" s="1400">
        <v>0.86705202312138718</v>
      </c>
      <c r="K233" s="1400">
        <v>16.714559386973178</v>
      </c>
      <c r="L233" s="1401">
        <v>0.58402325643704955</v>
      </c>
    </row>
    <row r="234" spans="1:12" ht="15">
      <c r="A234" s="1402" t="s">
        <v>82</v>
      </c>
      <c r="B234" s="1403" t="s">
        <v>19</v>
      </c>
      <c r="C234" s="1404">
        <v>21452.539200700387</v>
      </c>
      <c r="D234" s="1404">
        <v>21646.814188049106</v>
      </c>
      <c r="E234" s="1405">
        <v>21881.589984714396</v>
      </c>
      <c r="F234" s="1405">
        <v>22079.75047181009</v>
      </c>
      <c r="G234" s="1406">
        <v>-0.89747611662863735</v>
      </c>
      <c r="H234" s="1407">
        <v>396.70638297872341</v>
      </c>
      <c r="I234" s="1407">
        <v>-1.4116237093814554</v>
      </c>
      <c r="J234" s="1407">
        <v>-29.850746268656714</v>
      </c>
      <c r="K234" s="1407">
        <v>4.5019157088122608</v>
      </c>
      <c r="L234" s="1408">
        <v>-1.7451705382739862</v>
      </c>
    </row>
    <row r="235" spans="1:12" ht="15">
      <c r="A235" s="1402" t="s">
        <v>83</v>
      </c>
      <c r="B235" s="1403" t="s">
        <v>19</v>
      </c>
      <c r="C235" s="1404" t="s">
        <v>73</v>
      </c>
      <c r="D235" s="1404" t="s">
        <v>73</v>
      </c>
      <c r="E235" s="1405" t="s">
        <v>73</v>
      </c>
      <c r="F235" s="1405" t="s">
        <v>73</v>
      </c>
      <c r="G235" s="1406" t="s">
        <v>73</v>
      </c>
      <c r="H235" s="1407" t="s">
        <v>73</v>
      </c>
      <c r="I235" s="1407" t="s">
        <v>73</v>
      </c>
      <c r="J235" s="1407" t="s">
        <v>73</v>
      </c>
      <c r="K235" s="1407" t="s">
        <v>73</v>
      </c>
      <c r="L235" s="1408" t="s">
        <v>73</v>
      </c>
    </row>
    <row r="236" spans="1:12" ht="15">
      <c r="A236" s="1402" t="s">
        <v>71</v>
      </c>
      <c r="B236" s="1403" t="s">
        <v>19</v>
      </c>
      <c r="C236" s="1404">
        <v>19229.352536298516</v>
      </c>
      <c r="D236" s="1404">
        <v>19399.935603502028</v>
      </c>
      <c r="E236" s="1405">
        <v>19613.939587024488</v>
      </c>
      <c r="F236" s="1405">
        <v>19787.934315572071</v>
      </c>
      <c r="G236" s="1406">
        <v>-0.87929707958782755</v>
      </c>
      <c r="H236" s="1407">
        <v>270.14573578595315</v>
      </c>
      <c r="I236" s="1407">
        <v>-1.1373684240920334</v>
      </c>
      <c r="J236" s="1407">
        <v>-9.3939393939393927</v>
      </c>
      <c r="K236" s="1407">
        <v>57.279693486590034</v>
      </c>
      <c r="L236" s="1408">
        <v>-4.2587680518715061</v>
      </c>
    </row>
    <row r="237" spans="1:12" ht="15.75" thickBot="1">
      <c r="A237" s="1409" t="s">
        <v>84</v>
      </c>
      <c r="B237" s="1410" t="s">
        <v>19</v>
      </c>
      <c r="C237" s="1411">
        <v>21017.774472249766</v>
      </c>
      <c r="D237" s="1411">
        <v>20856.9213113449</v>
      </c>
      <c r="E237" s="1412">
        <v>21438.129961694762</v>
      </c>
      <c r="F237" s="1412">
        <v>21399.07559043993</v>
      </c>
      <c r="G237" s="1413">
        <v>0.18250494555138211</v>
      </c>
      <c r="H237" s="1414">
        <v>295.94387527839643</v>
      </c>
      <c r="I237" s="1414">
        <v>2.3166273714278645</v>
      </c>
      <c r="J237" s="1414">
        <v>30.144927536231886</v>
      </c>
      <c r="K237" s="1414">
        <v>21.503831417624522</v>
      </c>
      <c r="L237" s="1415">
        <v>5.4199153337084383</v>
      </c>
    </row>
    <row r="238" spans="1:12" ht="15" thickBot="1">
      <c r="A238" s="1383"/>
      <c r="B238" s="1416"/>
      <c r="C238" s="1385"/>
      <c r="D238" s="1385"/>
      <c r="E238" s="1385"/>
      <c r="F238" s="1385"/>
      <c r="G238" s="1386"/>
      <c r="H238" s="1381"/>
      <c r="I238" s="1381"/>
      <c r="J238" s="1381"/>
      <c r="K238" s="1381"/>
      <c r="L238" s="1387"/>
    </row>
    <row r="239" spans="1:12" ht="14.25">
      <c r="A239" s="1417" t="s">
        <v>85</v>
      </c>
      <c r="B239" s="1418" t="s">
        <v>21</v>
      </c>
      <c r="C239" s="1419" t="s">
        <v>73</v>
      </c>
      <c r="D239" s="1419" t="s">
        <v>73</v>
      </c>
      <c r="E239" s="1420" t="s">
        <v>73</v>
      </c>
      <c r="F239" s="1420" t="s">
        <v>73</v>
      </c>
      <c r="G239" s="1421" t="s">
        <v>73</v>
      </c>
      <c r="H239" s="1422" t="s">
        <v>73</v>
      </c>
      <c r="I239" s="1422" t="s">
        <v>73</v>
      </c>
      <c r="J239" s="1423" t="s">
        <v>73</v>
      </c>
      <c r="K239" s="1423" t="s">
        <v>73</v>
      </c>
      <c r="L239" s="1424" t="s">
        <v>73</v>
      </c>
    </row>
    <row r="240" spans="1:12" ht="15">
      <c r="A240" s="1395" t="s">
        <v>85</v>
      </c>
      <c r="B240" s="1425" t="s">
        <v>22</v>
      </c>
      <c r="C240" s="1404" t="s">
        <v>73</v>
      </c>
      <c r="D240" s="1404" t="s">
        <v>73</v>
      </c>
      <c r="E240" s="1405" t="s">
        <v>73</v>
      </c>
      <c r="F240" s="1405" t="s">
        <v>73</v>
      </c>
      <c r="G240" s="1406" t="s">
        <v>73</v>
      </c>
      <c r="H240" s="1407" t="s">
        <v>73</v>
      </c>
      <c r="I240" s="1407" t="s">
        <v>73</v>
      </c>
      <c r="J240" s="1426" t="s">
        <v>73</v>
      </c>
      <c r="K240" s="1426" t="s">
        <v>73</v>
      </c>
      <c r="L240" s="1427" t="s">
        <v>73</v>
      </c>
    </row>
    <row r="241" spans="1:12" ht="15">
      <c r="A241" s="1395" t="s">
        <v>85</v>
      </c>
      <c r="B241" s="1425" t="s">
        <v>23</v>
      </c>
      <c r="C241" s="1404" t="s">
        <v>73</v>
      </c>
      <c r="D241" s="1404" t="s">
        <v>73</v>
      </c>
      <c r="E241" s="1405" t="s">
        <v>73</v>
      </c>
      <c r="F241" s="1405" t="s">
        <v>73</v>
      </c>
      <c r="G241" s="1406" t="s">
        <v>73</v>
      </c>
      <c r="H241" s="1407" t="s">
        <v>73</v>
      </c>
      <c r="I241" s="1407" t="s">
        <v>73</v>
      </c>
      <c r="J241" s="1426" t="s">
        <v>73</v>
      </c>
      <c r="K241" s="1426" t="s">
        <v>73</v>
      </c>
      <c r="L241" s="1427" t="s">
        <v>73</v>
      </c>
    </row>
    <row r="242" spans="1:12" ht="14.25">
      <c r="A242" s="1417" t="s">
        <v>85</v>
      </c>
      <c r="B242" s="1428" t="s">
        <v>24</v>
      </c>
      <c r="C242" s="1429" t="s">
        <v>73</v>
      </c>
      <c r="D242" s="1429" t="s">
        <v>73</v>
      </c>
      <c r="E242" s="1430" t="s">
        <v>73</v>
      </c>
      <c r="F242" s="1430" t="s">
        <v>73</v>
      </c>
      <c r="G242" s="1431" t="s">
        <v>73</v>
      </c>
      <c r="H242" s="1432" t="s">
        <v>73</v>
      </c>
      <c r="I242" s="1432" t="s">
        <v>73</v>
      </c>
      <c r="J242" s="1433" t="s">
        <v>73</v>
      </c>
      <c r="K242" s="1433" t="s">
        <v>73</v>
      </c>
      <c r="L242" s="1434" t="s">
        <v>73</v>
      </c>
    </row>
    <row r="243" spans="1:12" ht="15">
      <c r="A243" s="1395" t="s">
        <v>85</v>
      </c>
      <c r="B243" s="1425" t="s">
        <v>25</v>
      </c>
      <c r="C243" s="1404" t="s">
        <v>73</v>
      </c>
      <c r="D243" s="1404" t="s">
        <v>73</v>
      </c>
      <c r="E243" s="1405" t="s">
        <v>73</v>
      </c>
      <c r="F243" s="1405" t="s">
        <v>73</v>
      </c>
      <c r="G243" s="1406" t="s">
        <v>73</v>
      </c>
      <c r="H243" s="1407" t="s">
        <v>73</v>
      </c>
      <c r="I243" s="1407" t="s">
        <v>73</v>
      </c>
      <c r="J243" s="1426" t="s">
        <v>73</v>
      </c>
      <c r="K243" s="1426" t="s">
        <v>73</v>
      </c>
      <c r="L243" s="1427" t="s">
        <v>73</v>
      </c>
    </row>
    <row r="244" spans="1:12" ht="15">
      <c r="A244" s="1395" t="s">
        <v>85</v>
      </c>
      <c r="B244" s="1425" t="s">
        <v>26</v>
      </c>
      <c r="C244" s="1404" t="s">
        <v>73</v>
      </c>
      <c r="D244" s="1404" t="s">
        <v>73</v>
      </c>
      <c r="E244" s="1405" t="s">
        <v>73</v>
      </c>
      <c r="F244" s="1405" t="s">
        <v>73</v>
      </c>
      <c r="G244" s="1406" t="s">
        <v>73</v>
      </c>
      <c r="H244" s="1407" t="s">
        <v>73</v>
      </c>
      <c r="I244" s="1407" t="s">
        <v>73</v>
      </c>
      <c r="J244" s="1426" t="s">
        <v>73</v>
      </c>
      <c r="K244" s="1426" t="s">
        <v>73</v>
      </c>
      <c r="L244" s="1427" t="s">
        <v>73</v>
      </c>
    </row>
    <row r="245" spans="1:12" ht="14.25">
      <c r="A245" s="1417" t="s">
        <v>85</v>
      </c>
      <c r="B245" s="1428" t="s">
        <v>27</v>
      </c>
      <c r="C245" s="1429" t="s">
        <v>73</v>
      </c>
      <c r="D245" s="1429" t="s">
        <v>73</v>
      </c>
      <c r="E245" s="1430" t="s">
        <v>73</v>
      </c>
      <c r="F245" s="1430" t="s">
        <v>73</v>
      </c>
      <c r="G245" s="1431" t="s">
        <v>73</v>
      </c>
      <c r="H245" s="1432" t="s">
        <v>73</v>
      </c>
      <c r="I245" s="1432" t="s">
        <v>73</v>
      </c>
      <c r="J245" s="1433" t="s">
        <v>73</v>
      </c>
      <c r="K245" s="1433" t="s">
        <v>73</v>
      </c>
      <c r="L245" s="1434" t="s">
        <v>73</v>
      </c>
    </row>
    <row r="246" spans="1:12" ht="15">
      <c r="A246" s="1395" t="s">
        <v>85</v>
      </c>
      <c r="B246" s="1425" t="s">
        <v>28</v>
      </c>
      <c r="C246" s="1404" t="s">
        <v>73</v>
      </c>
      <c r="D246" s="1404" t="s">
        <v>73</v>
      </c>
      <c r="E246" s="1405" t="s">
        <v>73</v>
      </c>
      <c r="F246" s="1405" t="s">
        <v>73</v>
      </c>
      <c r="G246" s="1406" t="s">
        <v>73</v>
      </c>
      <c r="H246" s="1407" t="s">
        <v>73</v>
      </c>
      <c r="I246" s="1407" t="s">
        <v>73</v>
      </c>
      <c r="J246" s="1426" t="s">
        <v>73</v>
      </c>
      <c r="K246" s="1426" t="s">
        <v>73</v>
      </c>
      <c r="L246" s="1427" t="s">
        <v>73</v>
      </c>
    </row>
    <row r="247" spans="1:12" ht="15.75" thickBot="1">
      <c r="A247" s="1435" t="s">
        <v>85</v>
      </c>
      <c r="B247" s="1436" t="s">
        <v>29</v>
      </c>
      <c r="C247" s="1437" t="s">
        <v>73</v>
      </c>
      <c r="D247" s="1437" t="s">
        <v>73</v>
      </c>
      <c r="E247" s="1438" t="s">
        <v>73</v>
      </c>
      <c r="F247" s="1438" t="s">
        <v>73</v>
      </c>
      <c r="G247" s="1439" t="s">
        <v>73</v>
      </c>
      <c r="H247" s="1426" t="s">
        <v>73</v>
      </c>
      <c r="I247" s="1426" t="s">
        <v>73</v>
      </c>
      <c r="J247" s="1426" t="s">
        <v>73</v>
      </c>
      <c r="K247" s="1426" t="s">
        <v>73</v>
      </c>
      <c r="L247" s="1427" t="s">
        <v>73</v>
      </c>
    </row>
    <row r="248" spans="1:12" ht="15" thickBot="1">
      <c r="A248" s="1383"/>
      <c r="B248" s="1416"/>
      <c r="C248" s="1385"/>
      <c r="D248" s="1385"/>
      <c r="E248" s="1385"/>
      <c r="F248" s="1385"/>
      <c r="G248" s="1386"/>
      <c r="H248" s="1381"/>
      <c r="I248" s="1381"/>
      <c r="J248" s="1381"/>
      <c r="K248" s="1381"/>
      <c r="L248" s="1387"/>
    </row>
    <row r="249" spans="1:12" ht="14.25">
      <c r="A249" s="1417" t="s">
        <v>86</v>
      </c>
      <c r="B249" s="1418" t="s">
        <v>21</v>
      </c>
      <c r="C249" s="1419">
        <v>22143.929943247655</v>
      </c>
      <c r="D249" s="1419">
        <v>22477.374916270048</v>
      </c>
      <c r="E249" s="1420">
        <v>22586.808542112609</v>
      </c>
      <c r="F249" s="1420">
        <v>22926.92241459545</v>
      </c>
      <c r="G249" s="1421">
        <v>-1.4834693742685783</v>
      </c>
      <c r="H249" s="1422">
        <v>383.75</v>
      </c>
      <c r="I249" s="1422">
        <v>-2.5932820035536075</v>
      </c>
      <c r="J249" s="1423">
        <v>16.666666666666664</v>
      </c>
      <c r="K249" s="1423">
        <v>2.6819923371647509</v>
      </c>
      <c r="L249" s="1424">
        <v>0.44423009940251301</v>
      </c>
    </row>
    <row r="250" spans="1:12" ht="15">
      <c r="A250" s="1395" t="s">
        <v>86</v>
      </c>
      <c r="B250" s="1425" t="s">
        <v>22</v>
      </c>
      <c r="C250" s="1404">
        <v>22176.800980392156</v>
      </c>
      <c r="D250" s="1404">
        <v>22397.051960784313</v>
      </c>
      <c r="E250" s="1405">
        <v>22620.337</v>
      </c>
      <c r="F250" s="1405">
        <v>22844.992999999999</v>
      </c>
      <c r="G250" s="1406">
        <v>-0.98339272855106175</v>
      </c>
      <c r="H250" s="1407">
        <v>363.1</v>
      </c>
      <c r="I250" s="1407">
        <v>-5.5656697009102674</v>
      </c>
      <c r="J250" s="1426">
        <v>5</v>
      </c>
      <c r="K250" s="1426">
        <v>2.0114942528735633</v>
      </c>
      <c r="L250" s="1427">
        <v>0.1466923880716986</v>
      </c>
    </row>
    <row r="251" spans="1:12" ht="15">
      <c r="A251" s="1395" t="s">
        <v>86</v>
      </c>
      <c r="B251" s="1425" t="s">
        <v>23</v>
      </c>
      <c r="C251" s="1404">
        <v>22063.596078431372</v>
      </c>
      <c r="D251" s="1404" t="s">
        <v>200</v>
      </c>
      <c r="E251" s="1405">
        <v>22504.867999999999</v>
      </c>
      <c r="F251" s="1405" t="s">
        <v>200</v>
      </c>
      <c r="G251" s="1406" t="s">
        <v>73</v>
      </c>
      <c r="H251" s="1407">
        <v>445.7</v>
      </c>
      <c r="I251" s="1407" t="s">
        <v>73</v>
      </c>
      <c r="J251" s="1426" t="s">
        <v>73</v>
      </c>
      <c r="K251" s="1426">
        <v>0.67049808429118773</v>
      </c>
      <c r="L251" s="1427" t="s">
        <v>73</v>
      </c>
    </row>
    <row r="252" spans="1:12" ht="14.25">
      <c r="A252" s="1417" t="s">
        <v>86</v>
      </c>
      <c r="B252" s="1428" t="s">
        <v>24</v>
      </c>
      <c r="C252" s="1429">
        <v>21727.21649573703</v>
      </c>
      <c r="D252" s="1429">
        <v>22431.270946658231</v>
      </c>
      <c r="E252" s="1430">
        <v>22161.760825651771</v>
      </c>
      <c r="F252" s="1430">
        <v>22879.896365591398</v>
      </c>
      <c r="G252" s="1431">
        <v>-3.1387184997027182</v>
      </c>
      <c r="H252" s="1432">
        <v>358</v>
      </c>
      <c r="I252" s="1432">
        <v>-5.9009068208700191</v>
      </c>
      <c r="J252" s="1433">
        <v>36.363636363636367</v>
      </c>
      <c r="K252" s="1433">
        <v>5.7471264367816088</v>
      </c>
      <c r="L252" s="1434">
        <v>1.6445623342175066</v>
      </c>
    </row>
    <row r="253" spans="1:12" ht="15">
      <c r="A253" s="1395" t="s">
        <v>86</v>
      </c>
      <c r="B253" s="1425" t="s">
        <v>25</v>
      </c>
      <c r="C253" s="1404">
        <v>21729.004901960783</v>
      </c>
      <c r="D253" s="1404">
        <v>22588.732352941177</v>
      </c>
      <c r="E253" s="1405">
        <v>22163.584999999999</v>
      </c>
      <c r="F253" s="1405">
        <v>23040.507000000001</v>
      </c>
      <c r="G253" s="1406">
        <v>-3.8060013175925436</v>
      </c>
      <c r="H253" s="1407">
        <v>352.2</v>
      </c>
      <c r="I253" s="1407">
        <v>-5.297122882495291</v>
      </c>
      <c r="J253" s="1426">
        <v>75</v>
      </c>
      <c r="K253" s="1426">
        <v>4.3582375478927204</v>
      </c>
      <c r="L253" s="1427">
        <v>1.9339951236502961</v>
      </c>
    </row>
    <row r="254" spans="1:12" ht="15">
      <c r="A254" s="1395" t="s">
        <v>86</v>
      </c>
      <c r="B254" s="1425" t="s">
        <v>26</v>
      </c>
      <c r="C254" s="1404">
        <v>21721.962745098037</v>
      </c>
      <c r="D254" s="1404">
        <v>22215.902941176471</v>
      </c>
      <c r="E254" s="1405">
        <v>22156.401999999998</v>
      </c>
      <c r="F254" s="1405">
        <v>22660.221000000001</v>
      </c>
      <c r="G254" s="1406">
        <v>-2.2233631348961826</v>
      </c>
      <c r="H254" s="1407">
        <v>376.2</v>
      </c>
      <c r="I254" s="1407">
        <v>-4.2260692464358502</v>
      </c>
      <c r="J254" s="1426">
        <v>-19.444444444444446</v>
      </c>
      <c r="K254" s="1426">
        <v>1.3888888888888888</v>
      </c>
      <c r="L254" s="1427">
        <v>-0.28943278943278949</v>
      </c>
    </row>
    <row r="255" spans="1:12" ht="14.25">
      <c r="A255" s="1417" t="s">
        <v>86</v>
      </c>
      <c r="B255" s="1428" t="s">
        <v>27</v>
      </c>
      <c r="C255" s="1429">
        <v>21106.326376015502</v>
      </c>
      <c r="D255" s="1429">
        <v>21581.369803323163</v>
      </c>
      <c r="E255" s="1430">
        <v>21528.452903535814</v>
      </c>
      <c r="F255" s="1430">
        <v>22012.997199389625</v>
      </c>
      <c r="G255" s="1431">
        <v>-2.2011736587476007</v>
      </c>
      <c r="H255" s="1432">
        <v>318.80520231213876</v>
      </c>
      <c r="I255" s="1432">
        <v>-2.7041315545908544</v>
      </c>
      <c r="J255" s="1433">
        <v>-17.61904761904762</v>
      </c>
      <c r="K255" s="1433">
        <v>8.2854406130268199</v>
      </c>
      <c r="L255" s="1434">
        <v>-1.5047691771829701</v>
      </c>
    </row>
    <row r="256" spans="1:12" ht="15">
      <c r="A256" s="1395" t="s">
        <v>86</v>
      </c>
      <c r="B256" s="1425" t="s">
        <v>28</v>
      </c>
      <c r="C256" s="1404">
        <v>21018.144117647062</v>
      </c>
      <c r="D256" s="1404">
        <v>21577.318627450983</v>
      </c>
      <c r="E256" s="1405">
        <v>21438.507000000001</v>
      </c>
      <c r="F256" s="1405">
        <v>22008.865000000002</v>
      </c>
      <c r="G256" s="1406">
        <v>-2.5914921101110853</v>
      </c>
      <c r="H256" s="1407">
        <v>305.3</v>
      </c>
      <c r="I256" s="1407">
        <v>-2.4288910194950355</v>
      </c>
      <c r="J256" s="1426">
        <v>-3.7313432835820892</v>
      </c>
      <c r="K256" s="1426">
        <v>6.1781609195402298</v>
      </c>
      <c r="L256" s="1427">
        <v>-6.8925327546017101E-2</v>
      </c>
    </row>
    <row r="257" spans="1:12" ht="15.75" thickBot="1">
      <c r="A257" s="1435" t="s">
        <v>86</v>
      </c>
      <c r="B257" s="1436" t="s">
        <v>29</v>
      </c>
      <c r="C257" s="1437">
        <v>21326.530392156863</v>
      </c>
      <c r="D257" s="1437">
        <v>21587.689215686274</v>
      </c>
      <c r="E257" s="1438">
        <v>21753.061000000002</v>
      </c>
      <c r="F257" s="1438">
        <v>22019.442999999999</v>
      </c>
      <c r="G257" s="1439">
        <v>-1.2097581214928905</v>
      </c>
      <c r="H257" s="1426">
        <v>358.4</v>
      </c>
      <c r="I257" s="1426">
        <v>1.3288097257562874</v>
      </c>
      <c r="J257" s="1426">
        <v>-42.105263157894733</v>
      </c>
      <c r="K257" s="1426">
        <v>2.1072796934865901</v>
      </c>
      <c r="L257" s="1427">
        <v>-1.4358438496369534</v>
      </c>
    </row>
    <row r="258" spans="1:12" ht="15.75" thickBot="1">
      <c r="A258" s="1440"/>
      <c r="B258" s="1441"/>
      <c r="C258" s="1442"/>
      <c r="D258" s="1442"/>
      <c r="E258" s="1442"/>
      <c r="F258" s="1442"/>
      <c r="G258" s="1443"/>
      <c r="H258" s="1444"/>
      <c r="I258" s="1444"/>
      <c r="J258" s="1444"/>
      <c r="K258" s="1444"/>
      <c r="L258" s="1445"/>
    </row>
    <row r="259" spans="1:12" ht="15">
      <c r="A259" s="1395" t="s">
        <v>87</v>
      </c>
      <c r="B259" s="1446" t="s">
        <v>26</v>
      </c>
      <c r="C259" s="1447">
        <v>21692.780392156859</v>
      </c>
      <c r="D259" s="1447">
        <v>22026.575490196079</v>
      </c>
      <c r="E259" s="1448">
        <v>22126.635999999999</v>
      </c>
      <c r="F259" s="1448">
        <v>22467.107</v>
      </c>
      <c r="G259" s="1449">
        <v>-1.5154198535663777</v>
      </c>
      <c r="H259" s="1450">
        <v>409</v>
      </c>
      <c r="I259" s="1450">
        <v>-0.80038806694155018</v>
      </c>
      <c r="J259" s="1450">
        <v>-23.076923076923077</v>
      </c>
      <c r="K259" s="1450">
        <v>1.9157088122605364</v>
      </c>
      <c r="L259" s="1451">
        <v>-0.50853361198188796</v>
      </c>
    </row>
    <row r="260" spans="1:12" ht="15.75" thickBot="1">
      <c r="A260" s="1435" t="s">
        <v>87</v>
      </c>
      <c r="B260" s="1436" t="s">
        <v>29</v>
      </c>
      <c r="C260" s="1437">
        <v>21264.753921568627</v>
      </c>
      <c r="D260" s="1437">
        <v>21396.134313725492</v>
      </c>
      <c r="E260" s="1438">
        <v>21690.048999999999</v>
      </c>
      <c r="F260" s="1438">
        <v>21824.057000000001</v>
      </c>
      <c r="G260" s="1439">
        <v>-0.61403798569625079</v>
      </c>
      <c r="H260" s="1426">
        <v>387.6</v>
      </c>
      <c r="I260" s="1426">
        <v>-2.1459227467811157</v>
      </c>
      <c r="J260" s="1426">
        <v>-34.146341463414636</v>
      </c>
      <c r="K260" s="1426">
        <v>2.5862068965517242</v>
      </c>
      <c r="L260" s="1427">
        <v>-1.2366369262920989</v>
      </c>
    </row>
    <row r="261" spans="1:12" ht="15.75" thickBot="1">
      <c r="A261" s="1440"/>
      <c r="B261" s="1441"/>
      <c r="C261" s="1442"/>
      <c r="D261" s="1442"/>
      <c r="E261" s="1442"/>
      <c r="F261" s="1442"/>
      <c r="G261" s="1443"/>
      <c r="H261" s="1444"/>
      <c r="I261" s="1444"/>
      <c r="J261" s="1444"/>
      <c r="K261" s="1444"/>
      <c r="L261" s="1445"/>
    </row>
    <row r="262" spans="1:12" ht="14.25">
      <c r="A262" s="1417" t="s">
        <v>88</v>
      </c>
      <c r="B262" s="1418" t="s">
        <v>21</v>
      </c>
      <c r="C262" s="1419" t="s">
        <v>73</v>
      </c>
      <c r="D262" s="1419" t="s">
        <v>73</v>
      </c>
      <c r="E262" s="1420" t="s">
        <v>73</v>
      </c>
      <c r="F262" s="1420" t="s">
        <v>73</v>
      </c>
      <c r="G262" s="1421" t="s">
        <v>73</v>
      </c>
      <c r="H262" s="1422" t="s">
        <v>73</v>
      </c>
      <c r="I262" s="1422" t="s">
        <v>73</v>
      </c>
      <c r="J262" s="1423" t="s">
        <v>73</v>
      </c>
      <c r="K262" s="1423" t="s">
        <v>73</v>
      </c>
      <c r="L262" s="1424" t="s">
        <v>73</v>
      </c>
    </row>
    <row r="263" spans="1:12" ht="15">
      <c r="A263" s="1402" t="s">
        <v>88</v>
      </c>
      <c r="B263" s="1425" t="s">
        <v>22</v>
      </c>
      <c r="C263" s="1404" t="s">
        <v>73</v>
      </c>
      <c r="D263" s="1404" t="s">
        <v>73</v>
      </c>
      <c r="E263" s="1405" t="s">
        <v>73</v>
      </c>
      <c r="F263" s="1405" t="s">
        <v>73</v>
      </c>
      <c r="G263" s="1406" t="s">
        <v>73</v>
      </c>
      <c r="H263" s="1407" t="s">
        <v>73</v>
      </c>
      <c r="I263" s="1407" t="s">
        <v>73</v>
      </c>
      <c r="J263" s="1426" t="s">
        <v>73</v>
      </c>
      <c r="K263" s="1426" t="s">
        <v>73</v>
      </c>
      <c r="L263" s="1427" t="s">
        <v>73</v>
      </c>
    </row>
    <row r="264" spans="1:12" ht="15">
      <c r="A264" s="1402" t="s">
        <v>88</v>
      </c>
      <c r="B264" s="1425" t="s">
        <v>23</v>
      </c>
      <c r="C264" s="1404" t="s">
        <v>73</v>
      </c>
      <c r="D264" s="1404" t="s">
        <v>73</v>
      </c>
      <c r="E264" s="1405" t="s">
        <v>73</v>
      </c>
      <c r="F264" s="1405" t="s">
        <v>73</v>
      </c>
      <c r="G264" s="1406" t="s">
        <v>73</v>
      </c>
      <c r="H264" s="1407" t="s">
        <v>73</v>
      </c>
      <c r="I264" s="1407" t="s">
        <v>73</v>
      </c>
      <c r="J264" s="1426" t="s">
        <v>73</v>
      </c>
      <c r="K264" s="1426" t="s">
        <v>73</v>
      </c>
      <c r="L264" s="1427" t="s">
        <v>73</v>
      </c>
    </row>
    <row r="265" spans="1:12" ht="15">
      <c r="A265" s="1402" t="s">
        <v>88</v>
      </c>
      <c r="B265" s="1425" t="s">
        <v>30</v>
      </c>
      <c r="C265" s="1404" t="s">
        <v>73</v>
      </c>
      <c r="D265" s="1404" t="s">
        <v>73</v>
      </c>
      <c r="E265" s="1405" t="s">
        <v>73</v>
      </c>
      <c r="F265" s="1405" t="s">
        <v>73</v>
      </c>
      <c r="G265" s="1406" t="s">
        <v>73</v>
      </c>
      <c r="H265" s="1407" t="s">
        <v>73</v>
      </c>
      <c r="I265" s="1407" t="s">
        <v>73</v>
      </c>
      <c r="J265" s="1426" t="s">
        <v>73</v>
      </c>
      <c r="K265" s="1426" t="s">
        <v>73</v>
      </c>
      <c r="L265" s="1427" t="s">
        <v>73</v>
      </c>
    </row>
    <row r="266" spans="1:12" ht="14.25">
      <c r="A266" s="1452" t="s">
        <v>88</v>
      </c>
      <c r="B266" s="1428" t="s">
        <v>24</v>
      </c>
      <c r="C266" s="1429" t="s">
        <v>73</v>
      </c>
      <c r="D266" s="1429" t="s">
        <v>73</v>
      </c>
      <c r="E266" s="1430" t="s">
        <v>73</v>
      </c>
      <c r="F266" s="1430" t="s">
        <v>73</v>
      </c>
      <c r="G266" s="1431" t="s">
        <v>73</v>
      </c>
      <c r="H266" s="1432" t="s">
        <v>73</v>
      </c>
      <c r="I266" s="1432" t="s">
        <v>73</v>
      </c>
      <c r="J266" s="1433" t="s">
        <v>73</v>
      </c>
      <c r="K266" s="1433" t="s">
        <v>73</v>
      </c>
      <c r="L266" s="1434" t="s">
        <v>73</v>
      </c>
    </row>
    <row r="267" spans="1:12" ht="15">
      <c r="A267" s="1402" t="s">
        <v>88</v>
      </c>
      <c r="B267" s="1425" t="s">
        <v>26</v>
      </c>
      <c r="C267" s="1404" t="s">
        <v>73</v>
      </c>
      <c r="D267" s="1404" t="s">
        <v>73</v>
      </c>
      <c r="E267" s="1405" t="s">
        <v>73</v>
      </c>
      <c r="F267" s="1405" t="s">
        <v>73</v>
      </c>
      <c r="G267" s="1406" t="s">
        <v>73</v>
      </c>
      <c r="H267" s="1407" t="s">
        <v>73</v>
      </c>
      <c r="I267" s="1407" t="s">
        <v>73</v>
      </c>
      <c r="J267" s="1426" t="s">
        <v>73</v>
      </c>
      <c r="K267" s="1426" t="s">
        <v>73</v>
      </c>
      <c r="L267" s="1427" t="s">
        <v>73</v>
      </c>
    </row>
    <row r="268" spans="1:12" ht="15">
      <c r="A268" s="1402" t="s">
        <v>88</v>
      </c>
      <c r="B268" s="1425" t="s">
        <v>31</v>
      </c>
      <c r="C268" s="1404" t="s">
        <v>73</v>
      </c>
      <c r="D268" s="1404" t="s">
        <v>73</v>
      </c>
      <c r="E268" s="1405" t="s">
        <v>73</v>
      </c>
      <c r="F268" s="1405" t="s">
        <v>73</v>
      </c>
      <c r="G268" s="1406" t="s">
        <v>73</v>
      </c>
      <c r="H268" s="1407" t="s">
        <v>73</v>
      </c>
      <c r="I268" s="1407" t="s">
        <v>73</v>
      </c>
      <c r="J268" s="1426" t="s">
        <v>73</v>
      </c>
      <c r="K268" s="1426" t="s">
        <v>73</v>
      </c>
      <c r="L268" s="1427" t="s">
        <v>73</v>
      </c>
    </row>
    <row r="269" spans="1:12" ht="14.25">
      <c r="A269" s="1452" t="s">
        <v>88</v>
      </c>
      <c r="B269" s="1428" t="s">
        <v>27</v>
      </c>
      <c r="C269" s="1429" t="s">
        <v>73</v>
      </c>
      <c r="D269" s="1429" t="s">
        <v>73</v>
      </c>
      <c r="E269" s="1430" t="s">
        <v>73</v>
      </c>
      <c r="F269" s="1430" t="s">
        <v>73</v>
      </c>
      <c r="G269" s="1431" t="s">
        <v>73</v>
      </c>
      <c r="H269" s="1432" t="s">
        <v>73</v>
      </c>
      <c r="I269" s="1432" t="s">
        <v>73</v>
      </c>
      <c r="J269" s="1433" t="s">
        <v>73</v>
      </c>
      <c r="K269" s="1433" t="s">
        <v>73</v>
      </c>
      <c r="L269" s="1434" t="s">
        <v>73</v>
      </c>
    </row>
    <row r="270" spans="1:12" ht="15">
      <c r="A270" s="1402" t="s">
        <v>88</v>
      </c>
      <c r="B270" s="1425" t="s">
        <v>29</v>
      </c>
      <c r="C270" s="1404" t="s">
        <v>73</v>
      </c>
      <c r="D270" s="1404" t="s">
        <v>73</v>
      </c>
      <c r="E270" s="1405" t="s">
        <v>73</v>
      </c>
      <c r="F270" s="1405" t="s">
        <v>73</v>
      </c>
      <c r="G270" s="1406" t="s">
        <v>73</v>
      </c>
      <c r="H270" s="1407" t="s">
        <v>73</v>
      </c>
      <c r="I270" s="1407" t="s">
        <v>73</v>
      </c>
      <c r="J270" s="1426" t="s">
        <v>73</v>
      </c>
      <c r="K270" s="1426" t="s">
        <v>73</v>
      </c>
      <c r="L270" s="1427" t="s">
        <v>73</v>
      </c>
    </row>
    <row r="271" spans="1:12" ht="15.75" thickBot="1">
      <c r="A271" s="1453" t="s">
        <v>88</v>
      </c>
      <c r="B271" s="1425" t="s">
        <v>32</v>
      </c>
      <c r="C271" s="1437" t="s">
        <v>73</v>
      </c>
      <c r="D271" s="1437" t="s">
        <v>73</v>
      </c>
      <c r="E271" s="1438" t="s">
        <v>73</v>
      </c>
      <c r="F271" s="1438" t="s">
        <v>73</v>
      </c>
      <c r="G271" s="1439" t="s">
        <v>73</v>
      </c>
      <c r="H271" s="1426" t="s">
        <v>73</v>
      </c>
      <c r="I271" s="1426" t="s">
        <v>73</v>
      </c>
      <c r="J271" s="1426" t="s">
        <v>73</v>
      </c>
      <c r="K271" s="1426" t="s">
        <v>73</v>
      </c>
      <c r="L271" s="1427" t="s">
        <v>73</v>
      </c>
    </row>
    <row r="272" spans="1:12" ht="15.75" thickBot="1">
      <c r="A272" s="1440"/>
      <c r="B272" s="1441"/>
      <c r="C272" s="1442"/>
      <c r="D272" s="1442"/>
      <c r="E272" s="1442"/>
      <c r="F272" s="1442"/>
      <c r="G272" s="1443"/>
      <c r="H272" s="1444"/>
      <c r="I272" s="1444"/>
      <c r="J272" s="1444"/>
      <c r="K272" s="1444"/>
      <c r="L272" s="1445"/>
    </row>
    <row r="273" spans="1:12" ht="14.25">
      <c r="A273" s="1417" t="s">
        <v>20</v>
      </c>
      <c r="B273" s="1418" t="s">
        <v>24</v>
      </c>
      <c r="C273" s="1419">
        <v>20468.190739798185</v>
      </c>
      <c r="D273" s="1419">
        <v>20426.403712935269</v>
      </c>
      <c r="E273" s="1420">
        <v>20877.55455459415</v>
      </c>
      <c r="F273" s="1420">
        <v>20834.931787193975</v>
      </c>
      <c r="G273" s="1421">
        <v>0.20457358745168785</v>
      </c>
      <c r="H273" s="1422">
        <v>337.07083333333333</v>
      </c>
      <c r="I273" s="1422">
        <v>-3.1879951722665938</v>
      </c>
      <c r="J273" s="1423">
        <v>18.032786885245901</v>
      </c>
      <c r="K273" s="1423">
        <v>3.4482758620689653</v>
      </c>
      <c r="L273" s="1424">
        <v>0.60445301824612141</v>
      </c>
    </row>
    <row r="274" spans="1:12" ht="15">
      <c r="A274" s="1395" t="s">
        <v>20</v>
      </c>
      <c r="B274" s="1425" t="s">
        <v>25</v>
      </c>
      <c r="C274" s="1404">
        <v>20041.282352941176</v>
      </c>
      <c r="D274" s="1404">
        <v>19506.150000000001</v>
      </c>
      <c r="E274" s="1405">
        <v>20442.108</v>
      </c>
      <c r="F274" s="1405">
        <v>19896.273000000001</v>
      </c>
      <c r="G274" s="1406">
        <v>2.7434032494427432</v>
      </c>
      <c r="H274" s="1407">
        <v>292.2</v>
      </c>
      <c r="I274" s="1407">
        <v>-8.6875000000000036</v>
      </c>
      <c r="J274" s="1426">
        <v>-18.181818181818183</v>
      </c>
      <c r="K274" s="1426">
        <v>0.43103448275862066</v>
      </c>
      <c r="L274" s="1427">
        <v>-8.1786030061892112E-2</v>
      </c>
    </row>
    <row r="275" spans="1:12" ht="15">
      <c r="A275" s="1395" t="s">
        <v>20</v>
      </c>
      <c r="B275" s="1425" t="s">
        <v>26</v>
      </c>
      <c r="C275" s="1404">
        <v>20554.563725490196</v>
      </c>
      <c r="D275" s="1404">
        <v>20215.830392156862</v>
      </c>
      <c r="E275" s="1405">
        <v>20965.654999999999</v>
      </c>
      <c r="F275" s="1405">
        <v>20620.147000000001</v>
      </c>
      <c r="G275" s="1406">
        <v>1.6755845630004385</v>
      </c>
      <c r="H275" s="1407">
        <v>339.5</v>
      </c>
      <c r="I275" s="1407">
        <v>-1.479976784677894</v>
      </c>
      <c r="J275" s="1426">
        <v>215.38461538461539</v>
      </c>
      <c r="K275" s="1426">
        <v>1.9636015325670497</v>
      </c>
      <c r="L275" s="1427">
        <v>1.3575409265064438</v>
      </c>
    </row>
    <row r="276" spans="1:12" ht="15">
      <c r="A276" s="1395" t="s">
        <v>20</v>
      </c>
      <c r="B276" s="1425" t="s">
        <v>31</v>
      </c>
      <c r="C276" s="1404">
        <v>20457.887254901958</v>
      </c>
      <c r="D276" s="1404">
        <v>20742.314705882352</v>
      </c>
      <c r="E276" s="1405">
        <v>20867.044999999998</v>
      </c>
      <c r="F276" s="1405">
        <v>21157.161</v>
      </c>
      <c r="G276" s="1406">
        <v>-1.3712425783402689</v>
      </c>
      <c r="H276" s="1407">
        <v>350.9</v>
      </c>
      <c r="I276" s="1407">
        <v>-1.9284516489659125</v>
      </c>
      <c r="J276" s="1426">
        <v>-40.54054054054054</v>
      </c>
      <c r="K276" s="1426">
        <v>1.053639846743295</v>
      </c>
      <c r="L276" s="1427">
        <v>-0.6713018781984299</v>
      </c>
    </row>
    <row r="277" spans="1:12" ht="14.25">
      <c r="A277" s="1417" t="s">
        <v>20</v>
      </c>
      <c r="B277" s="1428" t="s">
        <v>27</v>
      </c>
      <c r="C277" s="1429">
        <v>19769.147589722284</v>
      </c>
      <c r="D277" s="1429">
        <v>19971.10297276518</v>
      </c>
      <c r="E277" s="1430">
        <v>20164.530541516731</v>
      </c>
      <c r="F277" s="1430">
        <v>20370.525032220485</v>
      </c>
      <c r="G277" s="1431">
        <v>-1.0112380038213429</v>
      </c>
      <c r="H277" s="1432">
        <v>282.8002512562814</v>
      </c>
      <c r="I277" s="1432">
        <v>-2.4030225666301104</v>
      </c>
      <c r="J277" s="1433">
        <v>-7.3341094295692661</v>
      </c>
      <c r="K277" s="1433">
        <v>38.122605363984675</v>
      </c>
      <c r="L277" s="1434">
        <v>-1.9240146826353737</v>
      </c>
    </row>
    <row r="278" spans="1:12" ht="15">
      <c r="A278" s="1395" t="s">
        <v>20</v>
      </c>
      <c r="B278" s="1425" t="s">
        <v>28</v>
      </c>
      <c r="C278" s="1404">
        <v>19570.087254901962</v>
      </c>
      <c r="D278" s="1404">
        <v>19732.282352941176</v>
      </c>
      <c r="E278" s="1405">
        <v>19961.489000000001</v>
      </c>
      <c r="F278" s="1405">
        <v>20126.928</v>
      </c>
      <c r="G278" s="1406">
        <v>-0.82197839630567815</v>
      </c>
      <c r="H278" s="1407">
        <v>259.60000000000002</v>
      </c>
      <c r="I278" s="1407">
        <v>-1.9267094824329301</v>
      </c>
      <c r="J278" s="1426">
        <v>4.7979797979797976</v>
      </c>
      <c r="K278" s="1426">
        <v>19.875478927203066</v>
      </c>
      <c r="L278" s="1427">
        <v>1.4139404656646022</v>
      </c>
    </row>
    <row r="279" spans="1:12" ht="15">
      <c r="A279" s="1395" t="s">
        <v>20</v>
      </c>
      <c r="B279" s="1425" t="s">
        <v>29</v>
      </c>
      <c r="C279" s="1404">
        <v>19970.118627450982</v>
      </c>
      <c r="D279" s="1404">
        <v>20095.22450980392</v>
      </c>
      <c r="E279" s="1405">
        <v>20369.521000000001</v>
      </c>
      <c r="F279" s="1405">
        <v>20497.129000000001</v>
      </c>
      <c r="G279" s="1406">
        <v>-0.62256523828288424</v>
      </c>
      <c r="H279" s="1407">
        <v>303</v>
      </c>
      <c r="I279" s="1407">
        <v>-0.19762845849803121</v>
      </c>
      <c r="J279" s="1426">
        <v>-11.647727272727272</v>
      </c>
      <c r="K279" s="1426">
        <v>14.894636015325672</v>
      </c>
      <c r="L279" s="1427">
        <v>-1.5156203949307372</v>
      </c>
    </row>
    <row r="280" spans="1:12" ht="15">
      <c r="A280" s="1395" t="s">
        <v>20</v>
      </c>
      <c r="B280" s="1425" t="s">
        <v>32</v>
      </c>
      <c r="C280" s="1404">
        <v>19877.413725490194</v>
      </c>
      <c r="D280" s="1404">
        <v>20287.480392156864</v>
      </c>
      <c r="E280" s="1405">
        <v>20274.962</v>
      </c>
      <c r="F280" s="1405">
        <v>20693.23</v>
      </c>
      <c r="G280" s="1406">
        <v>-2.021279423270316</v>
      </c>
      <c r="H280" s="1407">
        <v>330.6</v>
      </c>
      <c r="I280" s="1407">
        <v>-1.4017297942141331</v>
      </c>
      <c r="J280" s="1426">
        <v>-36.936936936936938</v>
      </c>
      <c r="K280" s="1426">
        <v>3.3524904214559386</v>
      </c>
      <c r="L280" s="1427">
        <v>-1.8223347533692364</v>
      </c>
    </row>
    <row r="281" spans="1:12" ht="14.25">
      <c r="A281" s="1417" t="s">
        <v>20</v>
      </c>
      <c r="B281" s="1428" t="s">
        <v>33</v>
      </c>
      <c r="C281" s="1429">
        <v>17173.063406274192</v>
      </c>
      <c r="D281" s="1429">
        <v>17589.296772587128</v>
      </c>
      <c r="E281" s="1430">
        <v>17516.524674399676</v>
      </c>
      <c r="F281" s="1430">
        <v>17941.08270803887</v>
      </c>
      <c r="G281" s="1431">
        <v>-2.3664014070285853</v>
      </c>
      <c r="H281" s="1432">
        <v>224.74451219512196</v>
      </c>
      <c r="I281" s="1432">
        <v>-0.71993073632625315</v>
      </c>
      <c r="J281" s="1433">
        <v>-18</v>
      </c>
      <c r="K281" s="1433">
        <v>15.708812260536398</v>
      </c>
      <c r="L281" s="1434">
        <v>-2.9392063874822512</v>
      </c>
    </row>
    <row r="282" spans="1:12" ht="15">
      <c r="A282" s="1395" t="s">
        <v>20</v>
      </c>
      <c r="B282" s="1425" t="s">
        <v>74</v>
      </c>
      <c r="C282" s="1454">
        <v>16951.813725490196</v>
      </c>
      <c r="D282" s="1454">
        <v>17136.24411764706</v>
      </c>
      <c r="E282" s="1455">
        <v>17290.849999999999</v>
      </c>
      <c r="F282" s="1455">
        <v>17478.969000000001</v>
      </c>
      <c r="G282" s="1456">
        <v>-1.0762591317600163</v>
      </c>
      <c r="H282" s="1457">
        <v>215.8</v>
      </c>
      <c r="I282" s="1457">
        <v>-1.5510948905109387</v>
      </c>
      <c r="J282" s="1458">
        <v>-15.102040816326531</v>
      </c>
      <c r="K282" s="1458">
        <v>9.9616858237547881</v>
      </c>
      <c r="L282" s="1459">
        <v>-1.4602255981566348</v>
      </c>
    </row>
    <row r="283" spans="1:12" ht="15">
      <c r="A283" s="1395" t="s">
        <v>20</v>
      </c>
      <c r="B283" s="1425" t="s">
        <v>34</v>
      </c>
      <c r="C283" s="1404">
        <v>17626.381372549018</v>
      </c>
      <c r="D283" s="1404">
        <v>18181.72843137255</v>
      </c>
      <c r="E283" s="1405">
        <v>17978.909</v>
      </c>
      <c r="F283" s="1405">
        <v>18545.363000000001</v>
      </c>
      <c r="G283" s="1406">
        <v>-3.0544239010042644</v>
      </c>
      <c r="H283" s="1407">
        <v>234.4</v>
      </c>
      <c r="I283" s="1407">
        <v>4.2680324370462791E-2</v>
      </c>
      <c r="J283" s="1426">
        <v>-18.656716417910449</v>
      </c>
      <c r="K283" s="1426">
        <v>5.2203065134099624</v>
      </c>
      <c r="L283" s="1427">
        <v>-1.0267797336762845</v>
      </c>
    </row>
    <row r="284" spans="1:12" ht="15.75" thickBot="1">
      <c r="A284" s="1395" t="s">
        <v>20</v>
      </c>
      <c r="B284" s="1425" t="s">
        <v>35</v>
      </c>
      <c r="C284" s="1404" t="s">
        <v>200</v>
      </c>
      <c r="D284" s="1404">
        <v>18640.875490196078</v>
      </c>
      <c r="E284" s="1405" t="s">
        <v>200</v>
      </c>
      <c r="F284" s="1405">
        <v>19013.692999999999</v>
      </c>
      <c r="G284" s="1470" t="s">
        <v>73</v>
      </c>
      <c r="H284" s="1407" t="s">
        <v>200</v>
      </c>
      <c r="I284" s="1407" t="s">
        <v>73</v>
      </c>
      <c r="J284" s="1426" t="s">
        <v>73</v>
      </c>
      <c r="K284" s="1426">
        <v>0.52681992337164751</v>
      </c>
      <c r="L284" s="1427" t="s">
        <v>73</v>
      </c>
    </row>
    <row r="285" spans="1:12" ht="15.75" thickBot="1">
      <c r="A285" s="1440"/>
      <c r="B285" s="1441"/>
      <c r="C285" s="1442"/>
      <c r="D285" s="1442"/>
      <c r="E285" s="1442"/>
      <c r="F285" s="1442"/>
      <c r="G285" s="1443"/>
      <c r="H285" s="1444"/>
      <c r="I285" s="1444"/>
      <c r="J285" s="1444"/>
      <c r="K285" s="1444"/>
      <c r="L285" s="1445"/>
    </row>
    <row r="286" spans="1:12" ht="14.25">
      <c r="A286" s="1417" t="s">
        <v>89</v>
      </c>
      <c r="B286" s="1428" t="s">
        <v>21</v>
      </c>
      <c r="C286" s="1429">
        <v>22986.269869240798</v>
      </c>
      <c r="D286" s="1429">
        <v>22873.10240261053</v>
      </c>
      <c r="E286" s="1430">
        <v>23445.995266625614</v>
      </c>
      <c r="F286" s="1430">
        <v>23330.56445066274</v>
      </c>
      <c r="G286" s="1431">
        <v>0.49476220863398568</v>
      </c>
      <c r="H286" s="1432">
        <v>338.31041666666664</v>
      </c>
      <c r="I286" s="1432">
        <v>-0.35186030642651961</v>
      </c>
      <c r="J286" s="1433">
        <v>140</v>
      </c>
      <c r="K286" s="1433">
        <v>2.2988505747126435</v>
      </c>
      <c r="L286" s="1434">
        <v>1.3664496423117112</v>
      </c>
    </row>
    <row r="287" spans="1:12" ht="15">
      <c r="A287" s="1395" t="s">
        <v>89</v>
      </c>
      <c r="B287" s="1425" t="s">
        <v>22</v>
      </c>
      <c r="C287" s="1404" t="s">
        <v>200</v>
      </c>
      <c r="D287" s="1404" t="s">
        <v>200</v>
      </c>
      <c r="E287" s="1405" t="s">
        <v>200</v>
      </c>
      <c r="F287" s="1405" t="s">
        <v>200</v>
      </c>
      <c r="G287" s="1470" t="s">
        <v>73</v>
      </c>
      <c r="H287" s="1407" t="s">
        <v>200</v>
      </c>
      <c r="I287" s="1407" t="s">
        <v>73</v>
      </c>
      <c r="J287" s="1426" t="s">
        <v>73</v>
      </c>
      <c r="K287" s="1426">
        <v>0.19157088122605362</v>
      </c>
      <c r="L287" s="1427" t="s">
        <v>73</v>
      </c>
    </row>
    <row r="288" spans="1:12" ht="15">
      <c r="A288" s="1395" t="s">
        <v>89</v>
      </c>
      <c r="B288" s="1425" t="s">
        <v>23</v>
      </c>
      <c r="C288" s="1404">
        <v>23005.96862745098</v>
      </c>
      <c r="D288" s="1404">
        <v>22781.351960784312</v>
      </c>
      <c r="E288" s="1405">
        <v>23466.088</v>
      </c>
      <c r="F288" s="1405">
        <v>23236.978999999999</v>
      </c>
      <c r="G288" s="1406">
        <v>0.98596723782381679</v>
      </c>
      <c r="H288" s="1407">
        <v>335.1</v>
      </c>
      <c r="I288" s="1407">
        <v>1.8850714502888555</v>
      </c>
      <c r="J288" s="1426">
        <v>288.88888888888886</v>
      </c>
      <c r="K288" s="1426">
        <v>1.6762452107279693</v>
      </c>
      <c r="L288" s="1427">
        <v>1.2566647911475497</v>
      </c>
    </row>
    <row r="289" spans="1:12" ht="15">
      <c r="A289" s="1395" t="s">
        <v>89</v>
      </c>
      <c r="B289" s="1425" t="s">
        <v>30</v>
      </c>
      <c r="C289" s="1404">
        <v>22777.346078431372</v>
      </c>
      <c r="D289" s="1404">
        <v>23267.73725490196</v>
      </c>
      <c r="E289" s="1405">
        <v>23232.893</v>
      </c>
      <c r="F289" s="1405">
        <v>23733.092000000001</v>
      </c>
      <c r="G289" s="1406">
        <v>-2.1076014874083855</v>
      </c>
      <c r="H289" s="1407">
        <v>365.6</v>
      </c>
      <c r="I289" s="1407">
        <v>2.9859154929577527</v>
      </c>
      <c r="J289" s="1426">
        <v>12.5</v>
      </c>
      <c r="K289" s="1426">
        <v>0.43103448275862066</v>
      </c>
      <c r="L289" s="1427">
        <v>5.8074109798247675E-2</v>
      </c>
    </row>
    <row r="290" spans="1:12" ht="14.25">
      <c r="A290" s="1417" t="s">
        <v>89</v>
      </c>
      <c r="B290" s="1428" t="s">
        <v>24</v>
      </c>
      <c r="C290" s="1429">
        <v>22024.334154006945</v>
      </c>
      <c r="D290" s="1429">
        <v>22478.739388901315</v>
      </c>
      <c r="E290" s="1430">
        <v>22464.820837087085</v>
      </c>
      <c r="F290" s="1430">
        <v>22928.314176679341</v>
      </c>
      <c r="G290" s="1431">
        <v>-2.0214889591127498</v>
      </c>
      <c r="H290" s="1432">
        <v>307.98323699421962</v>
      </c>
      <c r="I290" s="1432">
        <v>-0.85404833801624425</v>
      </c>
      <c r="J290" s="1433">
        <v>36.220472440944881</v>
      </c>
      <c r="K290" s="1433">
        <v>8.2854406130268199</v>
      </c>
      <c r="L290" s="1434">
        <v>2.3646946922808993</v>
      </c>
    </row>
    <row r="291" spans="1:12" ht="15">
      <c r="A291" s="1395" t="s">
        <v>89</v>
      </c>
      <c r="B291" s="1425" t="s">
        <v>25</v>
      </c>
      <c r="C291" s="1404">
        <v>21130.885294117648</v>
      </c>
      <c r="D291" s="1404">
        <v>22019.081372549019</v>
      </c>
      <c r="E291" s="1405">
        <v>21553.503000000001</v>
      </c>
      <c r="F291" s="1405">
        <v>22459.463</v>
      </c>
      <c r="G291" s="1406">
        <v>-4.0337562834872731</v>
      </c>
      <c r="H291" s="1407">
        <v>258.3</v>
      </c>
      <c r="I291" s="1407">
        <v>-4.1202672605790527</v>
      </c>
      <c r="J291" s="1426">
        <v>41.17647058823529</v>
      </c>
      <c r="K291" s="1426">
        <v>1.1494252873563218</v>
      </c>
      <c r="L291" s="1427">
        <v>0.3568844948155292</v>
      </c>
    </row>
    <row r="292" spans="1:12" ht="15">
      <c r="A292" s="1395" t="s">
        <v>89</v>
      </c>
      <c r="B292" s="1425" t="s">
        <v>26</v>
      </c>
      <c r="C292" s="1404">
        <v>21990.707843137254</v>
      </c>
      <c r="D292" s="1404">
        <v>22312.557843137256</v>
      </c>
      <c r="E292" s="1405">
        <v>22430.522000000001</v>
      </c>
      <c r="F292" s="1405">
        <v>22758.809000000001</v>
      </c>
      <c r="G292" s="1406">
        <v>-1.4424612465441415</v>
      </c>
      <c r="H292" s="1407">
        <v>310.39999999999998</v>
      </c>
      <c r="I292" s="1407">
        <v>3.9517749497655572</v>
      </c>
      <c r="J292" s="1426">
        <v>66.153846153846146</v>
      </c>
      <c r="K292" s="1426">
        <v>5.1724137931034484</v>
      </c>
      <c r="L292" s="1427">
        <v>2.1421107628004181</v>
      </c>
    </row>
    <row r="293" spans="1:12" ht="15">
      <c r="A293" s="1395" t="s">
        <v>89</v>
      </c>
      <c r="B293" s="1425" t="s">
        <v>31</v>
      </c>
      <c r="C293" s="1404">
        <v>22515.966666666667</v>
      </c>
      <c r="D293" s="1404">
        <v>22823.552941176473</v>
      </c>
      <c r="E293" s="1405">
        <v>22966.286</v>
      </c>
      <c r="F293" s="1405">
        <v>23280.024000000001</v>
      </c>
      <c r="G293" s="1406">
        <v>-1.3476704319548862</v>
      </c>
      <c r="H293" s="1407">
        <v>330.7</v>
      </c>
      <c r="I293" s="1407">
        <v>-3.7543655413271342</v>
      </c>
      <c r="J293" s="1426">
        <v>-8.8888888888888893</v>
      </c>
      <c r="K293" s="1426">
        <v>1.9636015325670497</v>
      </c>
      <c r="L293" s="1427">
        <v>-0.13430056533504819</v>
      </c>
    </row>
    <row r="294" spans="1:12" ht="14.25">
      <c r="A294" s="1417" t="s">
        <v>89</v>
      </c>
      <c r="B294" s="1428" t="s">
        <v>27</v>
      </c>
      <c r="C294" s="1429">
        <v>19666.798066139334</v>
      </c>
      <c r="D294" s="1429">
        <v>19438.021187682236</v>
      </c>
      <c r="E294" s="1430">
        <v>20060.134027462122</v>
      </c>
      <c r="F294" s="1430">
        <v>20027.585924929976</v>
      </c>
      <c r="G294" s="1431">
        <v>0.16251635446302451</v>
      </c>
      <c r="H294" s="1432">
        <v>277.88947368421049</v>
      </c>
      <c r="I294" s="1432">
        <v>2.7528867361501339</v>
      </c>
      <c r="J294" s="1433">
        <v>15.151515151515152</v>
      </c>
      <c r="K294" s="1433">
        <v>10.919540229885058</v>
      </c>
      <c r="L294" s="1434">
        <v>1.6887709991158264</v>
      </c>
    </row>
    <row r="295" spans="1:12" ht="15">
      <c r="A295" s="1395" t="s">
        <v>89</v>
      </c>
      <c r="B295" s="1425" t="s">
        <v>28</v>
      </c>
      <c r="C295" s="1404">
        <v>20487.326470588236</v>
      </c>
      <c r="D295" s="1404">
        <v>19863.558823529413</v>
      </c>
      <c r="E295" s="1405">
        <v>20897.073</v>
      </c>
      <c r="F295" s="1405">
        <v>20260.830000000002</v>
      </c>
      <c r="G295" s="1406">
        <v>3.1402612824844716</v>
      </c>
      <c r="H295" s="1407">
        <v>230</v>
      </c>
      <c r="I295" s="1407">
        <v>1.0544815465729374</v>
      </c>
      <c r="J295" s="1426">
        <v>-39.130434782608695</v>
      </c>
      <c r="K295" s="1426">
        <v>1.3409961685823755</v>
      </c>
      <c r="L295" s="1427">
        <v>-0.80352597593976927</v>
      </c>
    </row>
    <row r="296" spans="1:12" ht="15">
      <c r="A296" s="1395" t="s">
        <v>89</v>
      </c>
      <c r="B296" s="1425" t="s">
        <v>29</v>
      </c>
      <c r="C296" s="1404">
        <v>20990.423529411764</v>
      </c>
      <c r="D296" s="1404">
        <v>21199.251960784313</v>
      </c>
      <c r="E296" s="1405">
        <v>21410.232</v>
      </c>
      <c r="F296" s="1405">
        <v>21623.237000000001</v>
      </c>
      <c r="G296" s="1406">
        <v>-0.98507452885061109</v>
      </c>
      <c r="H296" s="1407">
        <v>280.8</v>
      </c>
      <c r="I296" s="1407">
        <v>0.82585278276481566</v>
      </c>
      <c r="J296" s="1407">
        <v>34.375</v>
      </c>
      <c r="K296" s="1407">
        <v>8.2375478927203059</v>
      </c>
      <c r="L296" s="1408">
        <v>2.270181925354338</v>
      </c>
    </row>
    <row r="297" spans="1:12" ht="15.75" thickBot="1">
      <c r="A297" s="1460" t="s">
        <v>89</v>
      </c>
      <c r="B297" s="1461" t="s">
        <v>32</v>
      </c>
      <c r="C297" s="1411">
        <v>11637.179411764706</v>
      </c>
      <c r="D297" s="1411">
        <v>11637.179411764706</v>
      </c>
      <c r="E297" s="1412">
        <v>11869.923000000001</v>
      </c>
      <c r="F297" s="1412">
        <v>12042.790999999999</v>
      </c>
      <c r="G297" s="1413">
        <v>-1.435447978794937</v>
      </c>
      <c r="H297" s="1414">
        <v>307.89999999999998</v>
      </c>
      <c r="I297" s="1414">
        <v>-0.54909560723515671</v>
      </c>
      <c r="J297" s="1414">
        <v>16.666666666666664</v>
      </c>
      <c r="K297" s="1414">
        <v>2.5454545454545454</v>
      </c>
      <c r="L297" s="1415">
        <v>0.57662763815347895</v>
      </c>
    </row>
    <row r="298" spans="1:12">
      <c r="G298" s="1465"/>
      <c r="H298" s="1465"/>
      <c r="I298" s="1465"/>
      <c r="J298" s="1465"/>
      <c r="K298" s="1465"/>
      <c r="L298" s="1465"/>
    </row>
    <row r="299" spans="1:12">
      <c r="G299" s="1465"/>
      <c r="H299" s="1465"/>
      <c r="I299" s="1465"/>
      <c r="J299" s="1465"/>
      <c r="K299" s="1465"/>
      <c r="L299" s="1465"/>
    </row>
    <row r="300" spans="1:12">
      <c r="G300" s="1465"/>
      <c r="H300" s="1465"/>
      <c r="I300" s="1465"/>
      <c r="J300" s="1465"/>
      <c r="K300" s="1465"/>
      <c r="L300" s="1465"/>
    </row>
    <row r="301" spans="1:12">
      <c r="G301" s="1465"/>
      <c r="H301" s="1465"/>
      <c r="I301" s="1465"/>
      <c r="J301" s="1465"/>
      <c r="K301" s="1465"/>
      <c r="L301" s="1465"/>
    </row>
    <row r="302" spans="1:12">
      <c r="G302" s="1465"/>
      <c r="H302" s="1465"/>
      <c r="I302" s="1465"/>
      <c r="J302" s="1465"/>
      <c r="K302" s="1465"/>
      <c r="L302" s="1465"/>
    </row>
    <row r="303" spans="1:12">
      <c r="G303" s="1465"/>
      <c r="H303" s="1465"/>
      <c r="I303" s="1465"/>
      <c r="J303" s="1465"/>
      <c r="K303" s="1465"/>
      <c r="L303" s="1465"/>
    </row>
    <row r="304" spans="1:12">
      <c r="G304" s="1465"/>
      <c r="H304" s="1465"/>
      <c r="I304" s="1465"/>
      <c r="J304" s="1465"/>
      <c r="K304" s="1465"/>
      <c r="L304" s="1465"/>
    </row>
    <row r="305" spans="7:12">
      <c r="G305" s="1465"/>
      <c r="H305" s="1465"/>
      <c r="I305" s="1465"/>
      <c r="J305" s="1465"/>
      <c r="K305" s="1465"/>
      <c r="L305" s="1465"/>
    </row>
    <row r="306" spans="7:12">
      <c r="G306" s="1465"/>
      <c r="H306" s="1465"/>
      <c r="I306" s="1465"/>
      <c r="J306" s="1465"/>
      <c r="K306" s="1465"/>
      <c r="L306" s="1465"/>
    </row>
    <row r="307" spans="7:12">
      <c r="G307" s="1465"/>
      <c r="H307" s="1465"/>
      <c r="I307" s="1465"/>
      <c r="J307" s="1465"/>
      <c r="K307" s="1465"/>
      <c r="L307" s="1465"/>
    </row>
    <row r="308" spans="7:12">
      <c r="G308" s="1465"/>
      <c r="H308" s="1465"/>
      <c r="I308" s="1465"/>
      <c r="J308" s="1465"/>
      <c r="K308" s="1465"/>
      <c r="L308" s="1465"/>
    </row>
    <row r="309" spans="7:12">
      <c r="G309" s="1465"/>
      <c r="H309" s="1465"/>
      <c r="I309" s="1465"/>
      <c r="J309" s="1465"/>
      <c r="K309" s="1465"/>
      <c r="L309" s="1465"/>
    </row>
    <row r="310" spans="7:12">
      <c r="G310" s="1465"/>
      <c r="H310" s="1465"/>
      <c r="I310" s="1465"/>
      <c r="J310" s="1465"/>
      <c r="K310" s="1465"/>
      <c r="L310" s="1465"/>
    </row>
    <row r="311" spans="7:12">
      <c r="G311" s="1465"/>
      <c r="H311" s="1465"/>
      <c r="I311" s="1465"/>
      <c r="J311" s="1465"/>
      <c r="K311" s="1465"/>
      <c r="L311" s="1465"/>
    </row>
    <row r="312" spans="7:12">
      <c r="G312" s="1465"/>
      <c r="H312" s="1465"/>
      <c r="I312" s="1465"/>
      <c r="J312" s="1465"/>
      <c r="K312" s="1465"/>
      <c r="L312" s="1465"/>
    </row>
    <row r="313" spans="7:12">
      <c r="G313" s="1465"/>
      <c r="H313" s="1465"/>
      <c r="I313" s="1465"/>
      <c r="J313" s="1465"/>
      <c r="K313" s="1465"/>
      <c r="L313" s="1465"/>
    </row>
    <row r="314" spans="7:12">
      <c r="G314" s="1465"/>
      <c r="H314" s="1465"/>
      <c r="I314" s="1465"/>
      <c r="J314" s="1465"/>
      <c r="K314" s="1465"/>
      <c r="L314" s="1465"/>
    </row>
    <row r="315" spans="7:12">
      <c r="G315" s="1465"/>
      <c r="H315" s="1465"/>
      <c r="I315" s="1465"/>
      <c r="J315" s="1465"/>
      <c r="K315" s="1465"/>
      <c r="L315" s="1465"/>
    </row>
    <row r="316" spans="7:12">
      <c r="G316" s="1465"/>
      <c r="H316" s="1465"/>
      <c r="I316" s="1465"/>
      <c r="J316" s="1465"/>
      <c r="K316" s="1465"/>
      <c r="L316" s="1465"/>
    </row>
    <row r="317" spans="7:12">
      <c r="G317" s="1465"/>
      <c r="H317" s="1465"/>
      <c r="I317" s="1465"/>
      <c r="J317" s="1465"/>
      <c r="K317" s="1465"/>
      <c r="L317" s="1465"/>
    </row>
    <row r="318" spans="7:12">
      <c r="G318" s="1465"/>
      <c r="H318" s="1465"/>
      <c r="I318" s="1465"/>
      <c r="J318" s="1465"/>
      <c r="K318" s="1465"/>
      <c r="L318" s="1465"/>
    </row>
    <row r="319" spans="7:12">
      <c r="G319" s="1465"/>
      <c r="H319" s="1465"/>
      <c r="I319" s="1465"/>
      <c r="J319" s="1465"/>
      <c r="K319" s="1465"/>
      <c r="L319" s="1465"/>
    </row>
    <row r="320" spans="7:12">
      <c r="G320" s="1465"/>
      <c r="H320" s="1465"/>
      <c r="I320" s="1465"/>
      <c r="J320" s="1465"/>
      <c r="K320" s="1465"/>
      <c r="L320" s="1465"/>
    </row>
    <row r="321" spans="7:12">
      <c r="G321" s="1465"/>
      <c r="H321" s="1465"/>
      <c r="I321" s="1465"/>
      <c r="J321" s="1465"/>
      <c r="K321" s="1465"/>
      <c r="L321" s="1465"/>
    </row>
    <row r="322" spans="7:12">
      <c r="G322" s="1465"/>
      <c r="H322" s="1465"/>
      <c r="I322" s="1465"/>
      <c r="J322" s="1465"/>
      <c r="K322" s="1465"/>
      <c r="L322" s="1465"/>
    </row>
    <row r="323" spans="7:12">
      <c r="G323" s="1465"/>
      <c r="H323" s="1465"/>
      <c r="I323" s="1465"/>
      <c r="J323" s="1465"/>
      <c r="K323" s="1465"/>
      <c r="L323" s="1465"/>
    </row>
    <row r="324" spans="7:12">
      <c r="G324" s="1465"/>
      <c r="H324" s="1465"/>
      <c r="I324" s="1465"/>
      <c r="J324" s="1465"/>
      <c r="K324" s="1465"/>
      <c r="L324" s="1465"/>
    </row>
    <row r="325" spans="7:12">
      <c r="G325" s="1465"/>
      <c r="H325" s="1465"/>
      <c r="I325" s="1465"/>
      <c r="J325" s="1465"/>
      <c r="K325" s="1465"/>
      <c r="L325" s="1465"/>
    </row>
    <row r="326" spans="7:12">
      <c r="G326" s="1465"/>
      <c r="H326" s="1465"/>
      <c r="I326" s="1465"/>
      <c r="J326" s="1465"/>
      <c r="K326" s="1465"/>
      <c r="L326" s="1465"/>
    </row>
    <row r="327" spans="7:12">
      <c r="G327" s="1465"/>
      <c r="H327" s="1465"/>
      <c r="I327" s="1465"/>
      <c r="J327" s="1465"/>
      <c r="K327" s="1465"/>
      <c r="L327" s="1465"/>
    </row>
    <row r="328" spans="7:12">
      <c r="G328" s="1465"/>
      <c r="H328" s="1465"/>
      <c r="I328" s="1465"/>
      <c r="J328" s="1465"/>
      <c r="K328" s="1465"/>
      <c r="L328" s="1465"/>
    </row>
    <row r="329" spans="7:12">
      <c r="G329" s="1465"/>
      <c r="H329" s="1465"/>
      <c r="I329" s="1465"/>
      <c r="J329" s="1465"/>
      <c r="K329" s="1465"/>
      <c r="L329" s="1465"/>
    </row>
    <row r="330" spans="7:12">
      <c r="G330" s="1465"/>
      <c r="H330" s="1465"/>
      <c r="I330" s="1465"/>
      <c r="J330" s="1465"/>
      <c r="K330" s="1465"/>
      <c r="L330" s="1465"/>
    </row>
    <row r="331" spans="7:12">
      <c r="G331" s="1465"/>
      <c r="H331" s="1465"/>
      <c r="I331" s="1465"/>
      <c r="J331" s="1465"/>
      <c r="K331" s="1465"/>
      <c r="L331" s="1465"/>
    </row>
    <row r="332" spans="7:12">
      <c r="G332" s="1465"/>
      <c r="H332" s="1465"/>
      <c r="I332" s="1465"/>
      <c r="J332" s="1465"/>
      <c r="K332" s="1465"/>
      <c r="L332" s="1465"/>
    </row>
    <row r="333" spans="7:12">
      <c r="G333" s="1465"/>
      <c r="H333" s="1465"/>
      <c r="I333" s="1465"/>
      <c r="J333" s="1465"/>
      <c r="K333" s="1465"/>
      <c r="L333" s="1465"/>
    </row>
    <row r="334" spans="7:12">
      <c r="G334" s="1465"/>
      <c r="H334" s="1465"/>
      <c r="I334" s="1465"/>
      <c r="J334" s="1465"/>
      <c r="K334" s="1465"/>
      <c r="L334" s="1465"/>
    </row>
    <row r="335" spans="7:12">
      <c r="G335" s="1465"/>
      <c r="H335" s="1465"/>
      <c r="I335" s="1465"/>
      <c r="J335" s="1465"/>
      <c r="K335" s="1465"/>
      <c r="L335" s="1465"/>
    </row>
    <row r="336" spans="7:12">
      <c r="G336" s="1465"/>
      <c r="H336" s="1465"/>
      <c r="I336" s="1465"/>
      <c r="J336" s="1465"/>
      <c r="K336" s="1465"/>
      <c r="L336" s="1465"/>
    </row>
    <row r="337" spans="7:12">
      <c r="G337" s="1465"/>
      <c r="H337" s="1465"/>
      <c r="I337" s="1465"/>
      <c r="J337" s="1465"/>
      <c r="K337" s="1465"/>
      <c r="L337" s="1465"/>
    </row>
    <row r="338" spans="7:12">
      <c r="G338" s="1465"/>
      <c r="H338" s="1465"/>
      <c r="I338" s="1465"/>
      <c r="J338" s="1465"/>
      <c r="K338" s="1465"/>
      <c r="L338" s="1465"/>
    </row>
    <row r="339" spans="7:12">
      <c r="G339" s="1465"/>
      <c r="H339" s="1465"/>
      <c r="I339" s="1465"/>
      <c r="J339" s="1465"/>
      <c r="K339" s="1465"/>
      <c r="L339" s="1465"/>
    </row>
    <row r="340" spans="7:12">
      <c r="G340" s="1465"/>
      <c r="H340" s="1465"/>
      <c r="I340" s="1465"/>
      <c r="J340" s="1465"/>
      <c r="K340" s="1465"/>
      <c r="L340" s="1465"/>
    </row>
    <row r="341" spans="7:12">
      <c r="G341" s="1465"/>
      <c r="H341" s="1465"/>
      <c r="I341" s="1465"/>
      <c r="J341" s="1465"/>
      <c r="K341" s="1465"/>
      <c r="L341" s="1465"/>
    </row>
    <row r="342" spans="7:12">
      <c r="G342" s="1465"/>
      <c r="H342" s="1465"/>
      <c r="I342" s="1465"/>
      <c r="J342" s="1465"/>
      <c r="K342" s="1465"/>
      <c r="L342" s="1465"/>
    </row>
    <row r="343" spans="7:12">
      <c r="G343" s="1465"/>
      <c r="H343" s="1465"/>
      <c r="I343" s="1465"/>
      <c r="J343" s="1465"/>
      <c r="K343" s="1465"/>
      <c r="L343" s="1465"/>
    </row>
    <row r="344" spans="7:12">
      <c r="G344" s="1465"/>
      <c r="H344" s="1465"/>
      <c r="I344" s="1465"/>
      <c r="J344" s="1465"/>
      <c r="K344" s="1465"/>
      <c r="L344" s="1465"/>
    </row>
    <row r="345" spans="7:12">
      <c r="G345" s="1465"/>
      <c r="H345" s="1465"/>
      <c r="I345" s="1465"/>
      <c r="J345" s="1465"/>
      <c r="K345" s="1465"/>
      <c r="L345" s="1465"/>
    </row>
    <row r="346" spans="7:12">
      <c r="G346" s="1465"/>
      <c r="H346" s="1465"/>
      <c r="I346" s="1465"/>
      <c r="J346" s="1465"/>
      <c r="K346" s="1465"/>
      <c r="L346" s="1465"/>
    </row>
    <row r="347" spans="7:12">
      <c r="G347" s="1465"/>
      <c r="H347" s="1465"/>
      <c r="I347" s="1465"/>
      <c r="J347" s="1465"/>
      <c r="K347" s="1465"/>
      <c r="L347" s="1465"/>
    </row>
    <row r="348" spans="7:12">
      <c r="G348" s="1465"/>
      <c r="H348" s="1465"/>
      <c r="I348" s="1465"/>
      <c r="J348" s="1465"/>
      <c r="K348" s="1465"/>
      <c r="L348" s="1465"/>
    </row>
    <row r="349" spans="7:12">
      <c r="G349" s="1465"/>
      <c r="H349" s="1465"/>
      <c r="I349" s="1465"/>
      <c r="J349" s="1465"/>
      <c r="K349" s="1465"/>
      <c r="L349" s="1465"/>
    </row>
    <row r="350" spans="7:12">
      <c r="G350" s="1465"/>
      <c r="H350" s="1465"/>
      <c r="I350" s="1465"/>
      <c r="J350" s="1465"/>
      <c r="K350" s="1465"/>
      <c r="L350" s="1465"/>
    </row>
    <row r="351" spans="7:12">
      <c r="G351" s="1465"/>
      <c r="H351" s="1465"/>
      <c r="I351" s="1465"/>
      <c r="J351" s="1465"/>
      <c r="K351" s="1465"/>
      <c r="L351" s="1465"/>
    </row>
    <row r="352" spans="7:12">
      <c r="G352" s="1465"/>
      <c r="H352" s="1465"/>
      <c r="I352" s="1465"/>
      <c r="J352" s="1465"/>
      <c r="K352" s="1465"/>
      <c r="L352" s="1465"/>
    </row>
    <row r="353" spans="7:12">
      <c r="G353" s="1465"/>
      <c r="H353" s="1465"/>
      <c r="I353" s="1465"/>
      <c r="J353" s="1465"/>
      <c r="K353" s="1465"/>
      <c r="L353" s="1465"/>
    </row>
    <row r="354" spans="7:12">
      <c r="G354" s="1465"/>
      <c r="H354" s="1465"/>
      <c r="I354" s="1465"/>
      <c r="J354" s="1465"/>
      <c r="K354" s="1465"/>
      <c r="L354" s="1465"/>
    </row>
    <row r="355" spans="7:12">
      <c r="G355" s="1465"/>
      <c r="H355" s="1465"/>
      <c r="I355" s="1465"/>
      <c r="J355" s="1465"/>
      <c r="K355" s="1465"/>
      <c r="L355" s="14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68" customWidth="1"/>
    <col min="2" max="2" width="11.28515625" style="1168" bestFit="1" customWidth="1"/>
    <col min="3" max="3" width="11.42578125" style="1168" customWidth="1"/>
    <col min="4" max="4" width="13.42578125" style="1168" customWidth="1"/>
    <col min="5" max="5" width="11.28515625" style="1168" bestFit="1" customWidth="1"/>
    <col min="6" max="6" width="11.42578125" style="1168" customWidth="1"/>
    <col min="7" max="7" width="12.140625" style="1168" customWidth="1"/>
    <col min="8" max="8" width="10.85546875" style="1168" bestFit="1" customWidth="1"/>
    <col min="9" max="9" width="13.28515625" style="1168" customWidth="1"/>
    <col min="10" max="16384" width="9.140625" style="1168"/>
  </cols>
  <sheetData>
    <row r="1" spans="1:18" ht="40.5" customHeight="1" thickBot="1">
      <c r="A1" s="1792" t="s">
        <v>409</v>
      </c>
      <c r="B1" s="1792"/>
      <c r="C1" s="1792"/>
      <c r="D1" s="1792"/>
      <c r="E1" s="1792"/>
      <c r="F1" s="1792"/>
      <c r="G1" s="1792"/>
      <c r="H1" s="1792"/>
    </row>
    <row r="2" spans="1:18" ht="47.25">
      <c r="A2" s="1215" t="s">
        <v>99</v>
      </c>
      <c r="B2" s="1216" t="s">
        <v>5</v>
      </c>
      <c r="C2" s="1216"/>
      <c r="D2" s="1221" t="s">
        <v>100</v>
      </c>
      <c r="E2" s="1573" t="s">
        <v>101</v>
      </c>
      <c r="F2" s="1601"/>
      <c r="G2" s="1602"/>
      <c r="H2" s="916" t="s">
        <v>102</v>
      </c>
    </row>
    <row r="3" spans="1:18" ht="41.25" thickBot="1">
      <c r="A3" s="1222"/>
      <c r="B3" s="1472" t="s">
        <v>531</v>
      </c>
      <c r="C3" s="1472">
        <v>44808</v>
      </c>
      <c r="D3" s="1473" t="s">
        <v>50</v>
      </c>
      <c r="E3" s="1472" t="s">
        <v>531</v>
      </c>
      <c r="F3" s="1472">
        <v>44808</v>
      </c>
      <c r="G3" s="1474" t="s">
        <v>103</v>
      </c>
      <c r="H3" s="1475" t="s">
        <v>104</v>
      </c>
    </row>
    <row r="4" spans="1:18">
      <c r="A4" s="1220" t="s">
        <v>4</v>
      </c>
      <c r="B4" s="1476"/>
      <c r="C4" s="1476"/>
      <c r="D4" s="1477"/>
      <c r="E4" s="1478"/>
      <c r="F4" s="1478"/>
      <c r="G4" s="1479"/>
      <c r="H4" s="1480"/>
    </row>
    <row r="5" spans="1:18">
      <c r="A5" s="1219" t="s">
        <v>251</v>
      </c>
      <c r="B5" s="1481">
        <v>21040.668578130964</v>
      </c>
      <c r="C5" s="1481">
        <v>21593.090160772073</v>
      </c>
      <c r="D5" s="1482">
        <v>-2.5583257353534661</v>
      </c>
      <c r="E5" s="1483">
        <v>100</v>
      </c>
      <c r="F5" s="1484">
        <v>100</v>
      </c>
      <c r="G5" s="1485" t="s">
        <v>73</v>
      </c>
      <c r="H5" s="1486">
        <v>-19.278779472954238</v>
      </c>
    </row>
    <row r="6" spans="1:18">
      <c r="A6" s="1217" t="s">
        <v>105</v>
      </c>
      <c r="B6" s="1404">
        <v>16508.350999999999</v>
      </c>
      <c r="C6" s="1404">
        <v>18549.674999999999</v>
      </c>
      <c r="D6" s="1487">
        <v>-11.004634852093099</v>
      </c>
      <c r="E6" s="1488">
        <v>11.576460481099657</v>
      </c>
      <c r="F6" s="1489">
        <v>18.088303282478041</v>
      </c>
      <c r="G6" s="1490">
        <v>-36.000296432923818</v>
      </c>
      <c r="H6" s="1491">
        <v>-48.33865814696486</v>
      </c>
    </row>
    <row r="7" spans="1:18">
      <c r="A7" s="1217" t="s">
        <v>106</v>
      </c>
      <c r="B7" s="1404">
        <v>26848.920999999998</v>
      </c>
      <c r="C7" s="1404">
        <v>26622.082999999999</v>
      </c>
      <c r="D7" s="1487">
        <v>0.85206706026722157</v>
      </c>
      <c r="E7" s="1488">
        <v>6.9253531882397867</v>
      </c>
      <c r="F7" s="1489">
        <v>12.043458159963015</v>
      </c>
      <c r="G7" s="1490">
        <v>-42.496971415882314</v>
      </c>
      <c r="H7" s="1491">
        <v>-53.582853486884197</v>
      </c>
    </row>
    <row r="8" spans="1:18" ht="16.5" thickBot="1">
      <c r="A8" s="1223" t="s">
        <v>107</v>
      </c>
      <c r="B8" s="1411">
        <v>21190.904999999999</v>
      </c>
      <c r="C8" s="1411">
        <v>21514.137999999999</v>
      </c>
      <c r="D8" s="1492">
        <v>-1.5024213380057347</v>
      </c>
      <c r="E8" s="1493">
        <v>81.498186330660559</v>
      </c>
      <c r="F8" s="1494">
        <v>69.868238557558954</v>
      </c>
      <c r="G8" s="1495">
        <v>16.645543115446664</v>
      </c>
      <c r="H8" s="1496">
        <v>-5.8422939068100348</v>
      </c>
    </row>
    <row r="9" spans="1:18">
      <c r="A9" s="1218" t="s">
        <v>252</v>
      </c>
      <c r="B9" s="1497">
        <v>18223.345923211236</v>
      </c>
      <c r="C9" s="1497">
        <v>18663.689277521935</v>
      </c>
      <c r="D9" s="1498">
        <v>-2.3593585799836299</v>
      </c>
      <c r="E9" s="1499">
        <v>100</v>
      </c>
      <c r="F9" s="1500">
        <v>100</v>
      </c>
      <c r="G9" s="1501" t="s">
        <v>73</v>
      </c>
      <c r="H9" s="1502">
        <v>-6.6271135164207307</v>
      </c>
    </row>
    <row r="10" spans="1:18">
      <c r="A10" s="1217" t="s">
        <v>105</v>
      </c>
      <c r="B10" s="1404" t="s">
        <v>200</v>
      </c>
      <c r="C10" s="1404">
        <v>17055.382000000001</v>
      </c>
      <c r="D10" s="1487" t="s">
        <v>73</v>
      </c>
      <c r="E10" s="1488">
        <v>6.3558635586355869</v>
      </c>
      <c r="F10" s="1489">
        <v>6.7010655820363709</v>
      </c>
      <c r="G10" s="1490" t="s">
        <v>73</v>
      </c>
      <c r="H10" s="1491" t="s">
        <v>73</v>
      </c>
    </row>
    <row r="11" spans="1:18">
      <c r="A11" s="1217" t="s">
        <v>106</v>
      </c>
      <c r="B11" s="1404" t="s">
        <v>73</v>
      </c>
      <c r="C11" s="1404" t="s">
        <v>200</v>
      </c>
      <c r="D11" s="1487" t="s">
        <v>73</v>
      </c>
      <c r="E11" s="1488">
        <v>0</v>
      </c>
      <c r="F11" s="1489">
        <v>0.44035093616592152</v>
      </c>
      <c r="G11" s="1490" t="s">
        <v>73</v>
      </c>
      <c r="H11" s="1491" t="s">
        <v>73</v>
      </c>
    </row>
    <row r="12" spans="1:18" ht="16.5" thickBot="1">
      <c r="A12" s="1224" t="s">
        <v>107</v>
      </c>
      <c r="B12" s="1404">
        <v>18304.510999999999</v>
      </c>
      <c r="C12" s="1404">
        <v>18717.400000000001</v>
      </c>
      <c r="D12" s="1487">
        <v>-2.2059100088687682</v>
      </c>
      <c r="E12" s="1488">
        <v>93.644136441364424</v>
      </c>
      <c r="F12" s="1489">
        <v>92.858583481797709</v>
      </c>
      <c r="G12" s="1490">
        <v>0.84596698561603656</v>
      </c>
      <c r="H12" s="1491">
        <v>-5.8372097232529097</v>
      </c>
      <c r="P12" s="1037"/>
      <c r="Q12" s="1037"/>
      <c r="R12" s="1037"/>
    </row>
    <row r="13" spans="1:18">
      <c r="A13" s="1220" t="s">
        <v>108</v>
      </c>
      <c r="B13" s="1503"/>
      <c r="C13" s="1503"/>
      <c r="D13" s="1504"/>
      <c r="E13" s="1505"/>
      <c r="F13" s="1505"/>
      <c r="G13" s="1506"/>
      <c r="H13" s="1507"/>
      <c r="P13" s="1037"/>
      <c r="Q13" s="1037"/>
      <c r="R13" s="1037"/>
    </row>
    <row r="14" spans="1:18">
      <c r="A14" s="1219" t="s">
        <v>251</v>
      </c>
      <c r="B14" s="1481">
        <v>20410.370741597933</v>
      </c>
      <c r="C14" s="1481">
        <v>21018.595058038372</v>
      </c>
      <c r="D14" s="1482">
        <v>-2.8937439194244767</v>
      </c>
      <c r="E14" s="1483">
        <v>100</v>
      </c>
      <c r="F14" s="1484">
        <v>100</v>
      </c>
      <c r="G14" s="1485" t="s">
        <v>73</v>
      </c>
      <c r="H14" s="1486">
        <v>4.8365306673872022</v>
      </c>
      <c r="P14" s="1037"/>
      <c r="Q14" s="1037"/>
      <c r="R14" s="1037"/>
    </row>
    <row r="15" spans="1:18">
      <c r="A15" s="1217" t="s">
        <v>105</v>
      </c>
      <c r="B15" s="1404" t="s">
        <v>200</v>
      </c>
      <c r="C15" s="1404">
        <v>18723.053</v>
      </c>
      <c r="D15" s="1487" t="s">
        <v>73</v>
      </c>
      <c r="E15" s="1488">
        <v>14.963917525773196</v>
      </c>
      <c r="F15" s="1489">
        <v>11.245609294785194</v>
      </c>
      <c r="G15" s="1490" t="s">
        <v>73</v>
      </c>
      <c r="H15" s="1491" t="s">
        <v>73</v>
      </c>
    </row>
    <row r="16" spans="1:18">
      <c r="A16" s="1217" t="s">
        <v>106</v>
      </c>
      <c r="B16" s="1404" t="s">
        <v>200</v>
      </c>
      <c r="C16" s="1404" t="s">
        <v>200</v>
      </c>
      <c r="D16" s="1487" t="s">
        <v>73</v>
      </c>
      <c r="E16" s="1488">
        <v>1.1701030927835052</v>
      </c>
      <c r="F16" s="1489">
        <v>0.64847338557146728</v>
      </c>
      <c r="G16" s="1490" t="s">
        <v>73</v>
      </c>
      <c r="H16" s="1491" t="s">
        <v>73</v>
      </c>
    </row>
    <row r="17" spans="1:13" ht="16.5" thickBot="1">
      <c r="A17" s="1223" t="s">
        <v>107</v>
      </c>
      <c r="B17" s="1411">
        <v>21181.044999999998</v>
      </c>
      <c r="C17" s="1411">
        <v>21280.013999999999</v>
      </c>
      <c r="D17" s="1492">
        <v>-0.46507958124464099</v>
      </c>
      <c r="E17" s="1493">
        <v>83.865979381443296</v>
      </c>
      <c r="F17" s="1494">
        <v>88.105917319643339</v>
      </c>
      <c r="G17" s="1495">
        <v>-4.81231915765406</v>
      </c>
      <c r="H17" s="1496">
        <v>-0.20853778213935442</v>
      </c>
    </row>
    <row r="18" spans="1:13">
      <c r="A18" s="1218" t="s">
        <v>252</v>
      </c>
      <c r="B18" s="1497">
        <v>17632.278999999999</v>
      </c>
      <c r="C18" s="1497">
        <v>17875.510697284106</v>
      </c>
      <c r="D18" s="1498">
        <v>-1.360697892234555</v>
      </c>
      <c r="E18" s="1499">
        <v>100</v>
      </c>
      <c r="F18" s="1500">
        <v>100</v>
      </c>
      <c r="G18" s="1501" t="s">
        <v>73</v>
      </c>
      <c r="H18" s="1502">
        <v>-14.540738480317353</v>
      </c>
    </row>
    <row r="19" spans="1:13">
      <c r="A19" s="1217" t="s">
        <v>105</v>
      </c>
      <c r="B19" s="1404" t="s">
        <v>73</v>
      </c>
      <c r="C19" s="1404" t="s">
        <v>200</v>
      </c>
      <c r="D19" s="1487" t="s">
        <v>73</v>
      </c>
      <c r="E19" s="1488">
        <v>0</v>
      </c>
      <c r="F19" s="1489">
        <v>1.1189095717627913</v>
      </c>
      <c r="G19" s="1490" t="s">
        <v>73</v>
      </c>
      <c r="H19" s="1491" t="s">
        <v>73</v>
      </c>
    </row>
    <row r="20" spans="1:13">
      <c r="A20" s="1217" t="s">
        <v>106</v>
      </c>
      <c r="B20" s="1404" t="s">
        <v>73</v>
      </c>
      <c r="C20" s="1404" t="s">
        <v>73</v>
      </c>
      <c r="D20" s="1487" t="s">
        <v>73</v>
      </c>
      <c r="E20" s="1488">
        <v>0</v>
      </c>
      <c r="F20" s="1489">
        <v>0</v>
      </c>
      <c r="G20" s="1490" t="s">
        <v>73</v>
      </c>
      <c r="H20" s="1491" t="s">
        <v>73</v>
      </c>
    </row>
    <row r="21" spans="1:13" ht="16.5" thickBot="1">
      <c r="A21" s="1224" t="s">
        <v>107</v>
      </c>
      <c r="B21" s="1404">
        <v>17632.278999999999</v>
      </c>
      <c r="C21" s="1404">
        <v>17897.865000000002</v>
      </c>
      <c r="D21" s="1487">
        <v>-1.4838976604192899</v>
      </c>
      <c r="E21" s="1488">
        <v>100</v>
      </c>
      <c r="F21" s="1489">
        <v>98.881090428237215</v>
      </c>
      <c r="G21" s="1490">
        <v>1.1315708260466968</v>
      </c>
      <c r="H21" s="1491">
        <v>-13.573706408805672</v>
      </c>
    </row>
    <row r="22" spans="1:13">
      <c r="A22" s="1220" t="s">
        <v>109</v>
      </c>
      <c r="B22" s="1503"/>
      <c r="C22" s="1503"/>
      <c r="D22" s="1504"/>
      <c r="E22" s="1505"/>
      <c r="F22" s="1505"/>
      <c r="G22" s="1506"/>
      <c r="H22" s="1507"/>
    </row>
    <row r="23" spans="1:13">
      <c r="A23" s="1219" t="s">
        <v>251</v>
      </c>
      <c r="B23" s="1481">
        <v>22795.04735788958</v>
      </c>
      <c r="C23" s="1508">
        <v>22353.653753584887</v>
      </c>
      <c r="D23" s="1482">
        <v>1.9745926512523955</v>
      </c>
      <c r="E23" s="1483">
        <v>100</v>
      </c>
      <c r="F23" s="1484">
        <v>100</v>
      </c>
      <c r="G23" s="1485" t="s">
        <v>73</v>
      </c>
      <c r="H23" s="1486">
        <v>-70.038662947193259</v>
      </c>
    </row>
    <row r="24" spans="1:13">
      <c r="A24" s="1217" t="s">
        <v>105</v>
      </c>
      <c r="B24" s="1404" t="s">
        <v>200</v>
      </c>
      <c r="C24" s="1404">
        <v>18500.311000000002</v>
      </c>
      <c r="D24" s="1487" t="s">
        <v>73</v>
      </c>
      <c r="E24" s="1488">
        <v>31.819666775563537</v>
      </c>
      <c r="F24" s="1489">
        <v>35.770567219693639</v>
      </c>
      <c r="G24" s="1490" t="s">
        <v>73</v>
      </c>
      <c r="H24" s="1491" t="s">
        <v>73</v>
      </c>
    </row>
    <row r="25" spans="1:13">
      <c r="A25" s="1217" t="s">
        <v>106</v>
      </c>
      <c r="B25" s="1404">
        <v>26767.078000000001</v>
      </c>
      <c r="C25" s="1404">
        <v>26647.78</v>
      </c>
      <c r="D25" s="1487">
        <v>0.44768457259855238</v>
      </c>
      <c r="E25" s="1488">
        <v>43.694870957203527</v>
      </c>
      <c r="F25" s="1489">
        <v>30.01027749229188</v>
      </c>
      <c r="G25" s="1490">
        <v>45.599689867667919</v>
      </c>
      <c r="H25" s="1491">
        <v>-56.37638617090672</v>
      </c>
    </row>
    <row r="26" spans="1:13" ht="16.5" thickBot="1">
      <c r="A26" s="1223" t="s">
        <v>107</v>
      </c>
      <c r="B26" s="1411">
        <v>21947.492999999999</v>
      </c>
      <c r="C26" s="1411">
        <v>22615.739000000001</v>
      </c>
      <c r="D26" s="1492">
        <v>-2.9547829500508596</v>
      </c>
      <c r="E26" s="1493">
        <v>24.485462267232929</v>
      </c>
      <c r="F26" s="1494">
        <v>34.219155288014491</v>
      </c>
      <c r="G26" s="1495">
        <v>-28.445158680439022</v>
      </c>
      <c r="H26" s="1496">
        <v>-78.561212814645316</v>
      </c>
      <c r="K26" s="1037"/>
      <c r="L26" s="1037"/>
      <c r="M26" s="1037"/>
    </row>
    <row r="27" spans="1:13">
      <c r="A27" s="1218" t="s">
        <v>252</v>
      </c>
      <c r="B27" s="1497">
        <v>16719.534</v>
      </c>
      <c r="C27" s="1497">
        <v>19019.554548704196</v>
      </c>
      <c r="D27" s="1498">
        <v>-12.092925430059019</v>
      </c>
      <c r="E27" s="1499">
        <v>100</v>
      </c>
      <c r="F27" s="1500">
        <v>100</v>
      </c>
      <c r="G27" s="1501" t="s">
        <v>73</v>
      </c>
      <c r="H27" s="1502">
        <v>15.739499553172481</v>
      </c>
      <c r="J27" s="1600"/>
      <c r="K27" s="1600"/>
      <c r="L27" s="1600"/>
      <c r="M27" s="1600"/>
    </row>
    <row r="28" spans="1:13">
      <c r="A28" s="1217" t="s">
        <v>105</v>
      </c>
      <c r="B28" s="1404" t="s">
        <v>73</v>
      </c>
      <c r="C28" s="1404" t="s">
        <v>200</v>
      </c>
      <c r="D28" s="1487" t="s">
        <v>73</v>
      </c>
      <c r="E28" s="1488">
        <v>0</v>
      </c>
      <c r="F28" s="1489">
        <v>1.0500446827524574</v>
      </c>
      <c r="G28" s="1490" t="s">
        <v>73</v>
      </c>
      <c r="H28" s="1491" t="s">
        <v>73</v>
      </c>
    </row>
    <row r="29" spans="1:13">
      <c r="A29" s="1217" t="s">
        <v>106</v>
      </c>
      <c r="B29" s="1404" t="s">
        <v>73</v>
      </c>
      <c r="C29" s="1404" t="s">
        <v>200</v>
      </c>
      <c r="D29" s="1487" t="s">
        <v>73</v>
      </c>
      <c r="E29" s="1488">
        <v>0</v>
      </c>
      <c r="F29" s="1489">
        <v>2.926720285969616</v>
      </c>
      <c r="G29" s="1490" t="s">
        <v>73</v>
      </c>
      <c r="H29" s="1491" t="s">
        <v>73</v>
      </c>
    </row>
    <row r="30" spans="1:13" ht="16.5" thickBot="1">
      <c r="A30" s="1224" t="s">
        <v>107</v>
      </c>
      <c r="B30" s="1404">
        <v>16719.534</v>
      </c>
      <c r="C30" s="1404">
        <v>18660.919999999998</v>
      </c>
      <c r="D30" s="1487">
        <v>-10.403484930003444</v>
      </c>
      <c r="E30" s="1488">
        <v>100</v>
      </c>
      <c r="F30" s="1489">
        <v>96.02323503127792</v>
      </c>
      <c r="G30" s="1490">
        <v>4.1414611447184804</v>
      </c>
      <c r="H30" s="1491">
        <v>20.532805956258731</v>
      </c>
    </row>
    <row r="31" spans="1:13">
      <c r="A31" s="1220" t="s">
        <v>110</v>
      </c>
      <c r="B31" s="1503"/>
      <c r="C31" s="1503"/>
      <c r="D31" s="1504"/>
      <c r="E31" s="1505"/>
      <c r="F31" s="1505"/>
      <c r="G31" s="1506"/>
      <c r="H31" s="1507"/>
    </row>
    <row r="32" spans="1:13">
      <c r="A32" s="1219" t="s">
        <v>251</v>
      </c>
      <c r="B32" s="1481">
        <v>21131.467000000001</v>
      </c>
      <c r="C32" s="1481">
        <v>21214.675999999999</v>
      </c>
      <c r="D32" s="1482">
        <v>-0.39222376057027181</v>
      </c>
      <c r="E32" s="1483">
        <v>100</v>
      </c>
      <c r="F32" s="1484">
        <v>100</v>
      </c>
      <c r="G32" s="1485" t="s">
        <v>73</v>
      </c>
      <c r="H32" s="1486">
        <v>26.267920456297194</v>
      </c>
    </row>
    <row r="33" spans="1:8">
      <c r="A33" s="1217" t="s">
        <v>105</v>
      </c>
      <c r="B33" s="1404" t="s">
        <v>73</v>
      </c>
      <c r="C33" s="1404" t="s">
        <v>73</v>
      </c>
      <c r="D33" s="1487" t="s">
        <v>73</v>
      </c>
      <c r="E33" s="1488">
        <v>0</v>
      </c>
      <c r="F33" s="1489">
        <v>0</v>
      </c>
      <c r="G33" s="1490" t="s">
        <v>73</v>
      </c>
      <c r="H33" s="1491" t="s">
        <v>73</v>
      </c>
    </row>
    <row r="34" spans="1:8">
      <c r="A34" s="1217" t="s">
        <v>106</v>
      </c>
      <c r="B34" s="1404" t="s">
        <v>73</v>
      </c>
      <c r="C34" s="1404" t="s">
        <v>73</v>
      </c>
      <c r="D34" s="1487" t="s">
        <v>73</v>
      </c>
      <c r="E34" s="1488">
        <v>0</v>
      </c>
      <c r="F34" s="1489">
        <v>0</v>
      </c>
      <c r="G34" s="1490" t="s">
        <v>73</v>
      </c>
      <c r="H34" s="1491" t="s">
        <v>73</v>
      </c>
    </row>
    <row r="35" spans="1:8" ht="16.5" thickBot="1">
      <c r="A35" s="1223" t="s">
        <v>107</v>
      </c>
      <c r="B35" s="1411">
        <v>21131.467000000001</v>
      </c>
      <c r="C35" s="1411">
        <v>21214.675999999999</v>
      </c>
      <c r="D35" s="1492">
        <v>-0.39222376057027181</v>
      </c>
      <c r="E35" s="1493">
        <v>100</v>
      </c>
      <c r="F35" s="1494">
        <v>100</v>
      </c>
      <c r="G35" s="1495">
        <v>0</v>
      </c>
      <c r="H35" s="1496">
        <v>26.267920456297194</v>
      </c>
    </row>
    <row r="36" spans="1:8">
      <c r="A36" s="1218" t="s">
        <v>252</v>
      </c>
      <c r="B36" s="1497">
        <v>19121.965726462618</v>
      </c>
      <c r="C36" s="1497">
        <v>19062.325664518845</v>
      </c>
      <c r="D36" s="1498">
        <v>0.31286876005262604</v>
      </c>
      <c r="E36" s="1499">
        <v>100</v>
      </c>
      <c r="F36" s="1500">
        <v>100</v>
      </c>
      <c r="G36" s="1501" t="s">
        <v>73</v>
      </c>
      <c r="H36" s="1502">
        <v>-8.0721409143893474</v>
      </c>
    </row>
    <row r="37" spans="1:8">
      <c r="A37" s="1217" t="s">
        <v>105</v>
      </c>
      <c r="B37" s="1404" t="s">
        <v>200</v>
      </c>
      <c r="C37" s="1404" t="s">
        <v>200</v>
      </c>
      <c r="D37" s="1487" t="s">
        <v>73</v>
      </c>
      <c r="E37" s="1488">
        <v>12.437039907012789</v>
      </c>
      <c r="F37" s="1489">
        <v>11.89288952208263</v>
      </c>
      <c r="G37" s="1490" t="s">
        <v>73</v>
      </c>
      <c r="H37" s="1491" t="s">
        <v>73</v>
      </c>
    </row>
    <row r="38" spans="1:8">
      <c r="A38" s="1217" t="s">
        <v>106</v>
      </c>
      <c r="B38" s="1404" t="s">
        <v>73</v>
      </c>
      <c r="C38" s="1404" t="s">
        <v>73</v>
      </c>
      <c r="D38" s="1487" t="s">
        <v>73</v>
      </c>
      <c r="E38" s="1488">
        <v>0</v>
      </c>
      <c r="F38" s="1489">
        <v>0</v>
      </c>
      <c r="G38" s="1490" t="s">
        <v>73</v>
      </c>
      <c r="H38" s="1491" t="s">
        <v>73</v>
      </c>
    </row>
    <row r="39" spans="1:8" ht="16.5" thickBot="1">
      <c r="A39" s="1223" t="s">
        <v>107</v>
      </c>
      <c r="B39" s="1411">
        <v>19419.454000000002</v>
      </c>
      <c r="C39" s="1411">
        <v>19320.793000000001</v>
      </c>
      <c r="D39" s="1492">
        <v>0.51064674208765681</v>
      </c>
      <c r="E39" s="1493">
        <v>87.562960092987225</v>
      </c>
      <c r="F39" s="1494">
        <v>88.10711047791736</v>
      </c>
      <c r="G39" s="1495">
        <v>-0.61760098813649855</v>
      </c>
      <c r="H39" s="1496">
        <v>-8.6398882804748158</v>
      </c>
    </row>
    <row r="40" spans="1:8" ht="14.25" customHeight="1">
      <c r="A40" s="1168" t="s">
        <v>253</v>
      </c>
      <c r="B40" s="1037"/>
      <c r="D40" s="1037"/>
    </row>
    <row r="41" spans="1:8" ht="5.25" customHeight="1">
      <c r="A41" s="1603"/>
      <c r="B41" s="1603"/>
      <c r="C41" s="1603"/>
      <c r="D41" s="1603"/>
    </row>
    <row r="42" spans="1:8">
      <c r="A42" s="1225" t="s">
        <v>41</v>
      </c>
    </row>
    <row r="43" spans="1:8">
      <c r="A43" s="1226" t="s">
        <v>70</v>
      </c>
      <c r="B43" s="1604" t="s">
        <v>42</v>
      </c>
      <c r="C43" s="1605"/>
      <c r="D43" s="1605"/>
      <c r="E43" s="1605"/>
      <c r="F43" s="1605"/>
      <c r="G43" s="1605"/>
      <c r="H43" s="1606"/>
    </row>
    <row r="44" spans="1:8">
      <c r="A44" s="1226" t="s">
        <v>43</v>
      </c>
      <c r="B44" s="1604" t="s">
        <v>44</v>
      </c>
      <c r="C44" s="1605"/>
      <c r="D44" s="1605"/>
      <c r="E44" s="1605"/>
      <c r="F44" s="1605"/>
      <c r="G44" s="1605"/>
      <c r="H44" s="1606"/>
    </row>
    <row r="45" spans="1:8">
      <c r="A45" s="1226" t="s">
        <v>45</v>
      </c>
      <c r="B45" s="1604" t="s">
        <v>46</v>
      </c>
      <c r="C45" s="1605"/>
      <c r="D45" s="1605"/>
      <c r="E45" s="1605"/>
      <c r="F45" s="1605"/>
      <c r="G45" s="1605"/>
      <c r="H45" s="1606"/>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20" sqref="H2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60" t="s">
        <v>534</v>
      </c>
      <c r="B2" s="1201"/>
      <c r="C2" s="1201"/>
      <c r="D2" s="1201"/>
      <c r="E2" s="1201"/>
      <c r="F2" s="1202"/>
      <c r="G2" s="1202"/>
      <c r="H2" s="1202"/>
      <c r="I2" s="1203"/>
    </row>
    <row r="3" spans="1:9" ht="18" customHeight="1">
      <c r="A3"/>
      <c r="B3"/>
      <c r="C3"/>
      <c r="D3"/>
      <c r="E3"/>
      <c r="G3"/>
      <c r="H3"/>
    </row>
    <row r="4" spans="1:9" ht="18" customHeight="1" thickBot="1">
      <c r="A4"/>
      <c r="B4"/>
      <c r="C4"/>
      <c r="D4"/>
      <c r="E4"/>
      <c r="F4"/>
      <c r="G4"/>
      <c r="H4"/>
    </row>
    <row r="5" spans="1:9" s="788" customFormat="1" ht="18" customHeight="1">
      <c r="A5" s="1607" t="s">
        <v>111</v>
      </c>
      <c r="B5" s="920" t="s">
        <v>435</v>
      </c>
      <c r="C5" s="921"/>
      <c r="D5" s="921"/>
      <c r="E5" s="922" t="s">
        <v>255</v>
      </c>
      <c r="F5" s="923"/>
      <c r="G5" s="924"/>
      <c r="H5" s="787"/>
    </row>
    <row r="6" spans="1:9" s="788" customFormat="1" ht="30" customHeight="1" thickBot="1">
      <c r="A6" s="1608"/>
      <c r="B6" s="1210" t="s">
        <v>112</v>
      </c>
      <c r="C6" s="1211" t="s">
        <v>113</v>
      </c>
      <c r="D6" s="1212" t="s">
        <v>434</v>
      </c>
      <c r="E6" s="1213" t="s">
        <v>112</v>
      </c>
      <c r="F6" s="1213" t="s">
        <v>113</v>
      </c>
      <c r="G6" s="1214" t="s">
        <v>434</v>
      </c>
      <c r="H6" s="787"/>
    </row>
    <row r="7" spans="1:9" s="790" customFormat="1" ht="24.95" customHeight="1" thickBot="1">
      <c r="A7" s="925" t="s">
        <v>114</v>
      </c>
      <c r="B7" s="1197">
        <v>44818.076000000001</v>
      </c>
      <c r="C7" s="1197">
        <v>34349.048000000003</v>
      </c>
      <c r="D7" s="1198">
        <v>26696.532999999999</v>
      </c>
      <c r="E7" s="1199">
        <v>-2.6091862646025135</v>
      </c>
      <c r="F7" s="1199">
        <v>-2.6903672097053533</v>
      </c>
      <c r="G7" s="1200">
        <v>-0.2333348318961963</v>
      </c>
      <c r="H7" s="789"/>
    </row>
    <row r="8" spans="1:9" s="790" customFormat="1" ht="24.95" customHeight="1">
      <c r="A8" s="926" t="s">
        <v>268</v>
      </c>
      <c r="B8" s="927">
        <v>44366.78</v>
      </c>
      <c r="C8" s="927">
        <v>32564.117999999999</v>
      </c>
      <c r="D8" s="928" t="s">
        <v>200</v>
      </c>
      <c r="E8" s="929">
        <v>0.23455277279241993</v>
      </c>
      <c r="F8" s="930">
        <v>-6.0581214369489755</v>
      </c>
      <c r="G8" s="931" t="s">
        <v>73</v>
      </c>
      <c r="H8" s="789"/>
    </row>
    <row r="9" spans="1:9" s="790" customFormat="1" ht="24.95" customHeight="1">
      <c r="A9" s="932" t="s">
        <v>266</v>
      </c>
      <c r="B9" s="934">
        <v>45907.324999999997</v>
      </c>
      <c r="C9" s="933">
        <v>35413.343000000001</v>
      </c>
      <c r="D9" s="934" t="s">
        <v>200</v>
      </c>
      <c r="E9" s="935">
        <v>-8.7428581311054554</v>
      </c>
      <c r="F9" s="935">
        <v>-0.27057606652747285</v>
      </c>
      <c r="G9" s="936" t="s">
        <v>73</v>
      </c>
      <c r="H9" s="789"/>
    </row>
    <row r="10" spans="1:9" s="790" customFormat="1" ht="24.95" customHeight="1" thickBot="1">
      <c r="A10" s="937" t="s">
        <v>269</v>
      </c>
      <c r="B10" s="938" t="s">
        <v>200</v>
      </c>
      <c r="C10" s="939" t="s">
        <v>200</v>
      </c>
      <c r="D10" s="940" t="s">
        <v>73</v>
      </c>
      <c r="E10" s="941" t="s">
        <v>73</v>
      </c>
      <c r="F10" s="941" t="s">
        <v>73</v>
      </c>
      <c r="G10" s="942" t="s">
        <v>73</v>
      </c>
      <c r="H10" s="789"/>
    </row>
    <row r="11" spans="1:9" ht="15.75">
      <c r="A11" s="6" t="s">
        <v>253</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8"/>
  <sheetViews>
    <sheetView showGridLines="0" workbookViewId="0">
      <selection activeCell="H11" sqref="H11"/>
    </sheetView>
  </sheetViews>
  <sheetFormatPr defaultRowHeight="12.75"/>
  <cols>
    <col min="1" max="1" width="42.85546875" customWidth="1"/>
    <col min="2" max="2" width="13.85546875" customWidth="1"/>
    <col min="3" max="3" width="14.7109375" customWidth="1"/>
    <col min="4" max="4" width="14.42578125" customWidth="1"/>
  </cols>
  <sheetData>
    <row r="2" spans="1:10" ht="18.75">
      <c r="A2" s="1791" t="s">
        <v>533</v>
      </c>
      <c r="B2" s="1791"/>
      <c r="C2" s="1791"/>
      <c r="D2" s="1791"/>
      <c r="E2" s="1791"/>
      <c r="F2" s="1791"/>
      <c r="G2" s="1791"/>
      <c r="H2" s="1791"/>
    </row>
    <row r="3" spans="1:10">
      <c r="A3" s="1178"/>
      <c r="B3" s="1178"/>
      <c r="C3" s="1178"/>
      <c r="D3" s="1178"/>
      <c r="E3" s="1178"/>
      <c r="F3" s="1178"/>
      <c r="G3" s="1178"/>
      <c r="H3" s="1178"/>
    </row>
    <row r="4" spans="1:10" ht="13.5" thickBot="1"/>
    <row r="5" spans="1:10" ht="38.25">
      <c r="A5" s="1169" t="s">
        <v>99</v>
      </c>
      <c r="B5" s="1170" t="s">
        <v>5</v>
      </c>
      <c r="C5" s="1170"/>
      <c r="D5" s="1190" t="s">
        <v>100</v>
      </c>
    </row>
    <row r="6" spans="1:10" ht="19.5" thickBot="1">
      <c r="A6" s="1171"/>
      <c r="B6" s="1172">
        <v>44815</v>
      </c>
      <c r="C6" s="1172">
        <v>44808</v>
      </c>
      <c r="D6" s="1191" t="s">
        <v>50</v>
      </c>
    </row>
    <row r="7" spans="1:10" ht="16.5" thickBot="1">
      <c r="A7" s="1179"/>
      <c r="B7" s="1180"/>
      <c r="C7" s="1180"/>
      <c r="D7" s="1192"/>
    </row>
    <row r="8" spans="1:10" ht="16.5" thickBot="1">
      <c r="A8" s="1236" t="s">
        <v>251</v>
      </c>
      <c r="B8" s="1237">
        <v>21553.62</v>
      </c>
      <c r="C8" s="1237">
        <v>21924.02</v>
      </c>
      <c r="D8" s="1238">
        <v>-1.6894711827484259</v>
      </c>
      <c r="J8" s="3"/>
    </row>
    <row r="9" spans="1:10" ht="15.75">
      <c r="A9" s="1181" t="s">
        <v>105</v>
      </c>
      <c r="B9" s="1182">
        <v>18951.996999999999</v>
      </c>
      <c r="C9" s="1182">
        <v>19123.319</v>
      </c>
      <c r="D9" s="1193">
        <v>-0.89588005094722378</v>
      </c>
      <c r="J9" s="3"/>
    </row>
    <row r="10" spans="1:10" ht="15.75">
      <c r="A10" s="1173" t="s">
        <v>106</v>
      </c>
      <c r="B10" s="918">
        <v>25892.494999999999</v>
      </c>
      <c r="C10" s="1174">
        <v>25482.741999999998</v>
      </c>
      <c r="D10" s="1194">
        <v>1.6079627537727323</v>
      </c>
      <c r="J10" s="3"/>
    </row>
    <row r="11" spans="1:10" ht="16.5" thickBot="1">
      <c r="A11" s="1175" t="s">
        <v>107</v>
      </c>
      <c r="B11" s="1176">
        <v>21644.776999999998</v>
      </c>
      <c r="C11" s="1176">
        <v>21961.292000000001</v>
      </c>
      <c r="D11" s="1195">
        <v>-1.441240342325957</v>
      </c>
      <c r="J11" s="3"/>
    </row>
    <row r="12" spans="1:10" ht="16.5" thickBot="1">
      <c r="A12" s="1236" t="s">
        <v>252</v>
      </c>
      <c r="B12" s="1237">
        <v>20636.060000000001</v>
      </c>
      <c r="C12" s="1237">
        <v>21490.545999999998</v>
      </c>
      <c r="D12" s="1238">
        <v>-3.9761018635822341</v>
      </c>
      <c r="J12" s="3"/>
    </row>
    <row r="13" spans="1:10" ht="13.5" customHeight="1">
      <c r="A13" s="1181" t="s">
        <v>105</v>
      </c>
      <c r="B13" s="1183" t="s">
        <v>73</v>
      </c>
      <c r="C13" s="1183" t="s">
        <v>73</v>
      </c>
      <c r="D13" s="1193" t="s">
        <v>73</v>
      </c>
      <c r="J13" s="3"/>
    </row>
    <row r="14" spans="1:10" ht="14.25" customHeight="1">
      <c r="A14" s="1173" t="s">
        <v>106</v>
      </c>
      <c r="B14" s="1174">
        <v>24757.994999999999</v>
      </c>
      <c r="C14" s="1174">
        <v>26492.531999999999</v>
      </c>
      <c r="D14" s="1194">
        <v>-6.5472677356773614</v>
      </c>
      <c r="J14" s="3"/>
    </row>
    <row r="15" spans="1:10" ht="16.5" customHeight="1" thickBot="1">
      <c r="A15" s="1177" t="s">
        <v>107</v>
      </c>
      <c r="B15" s="919">
        <v>20013.554</v>
      </c>
      <c r="C15" s="919">
        <v>19977.366000000002</v>
      </c>
      <c r="D15" s="1196">
        <v>0.18114500179852677</v>
      </c>
      <c r="J15" s="3"/>
    </row>
    <row r="16" spans="1:10" ht="15.75">
      <c r="A16" s="1168" t="s">
        <v>253</v>
      </c>
      <c r="B16" s="1161"/>
      <c r="C16" s="1161"/>
      <c r="D16" s="1161"/>
      <c r="J16" s="3"/>
    </row>
    <row r="17" spans="1:10">
      <c r="J17" s="3"/>
    </row>
    <row r="18" spans="1:10">
      <c r="A18" s="796"/>
      <c r="J18" s="3"/>
    </row>
    <row r="19" spans="1:10">
      <c r="J19" s="3"/>
    </row>
    <row r="20" spans="1:10">
      <c r="J20" s="3"/>
    </row>
    <row r="21" spans="1:10">
      <c r="J21" s="3"/>
    </row>
    <row r="23" spans="1:10">
      <c r="A23" s="3"/>
    </row>
    <row r="24" spans="1:10">
      <c r="A24" s="3"/>
    </row>
    <row r="25" spans="1:10">
      <c r="A25" s="3"/>
    </row>
    <row r="26" spans="1:10">
      <c r="A26" s="3"/>
    </row>
    <row r="27" spans="1:10">
      <c r="A27" s="3"/>
    </row>
    <row r="28" spans="1:10">
      <c r="A28"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A2" sqref="A2:H2"/>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60" t="s">
        <v>532</v>
      </c>
      <c r="B2" s="1160"/>
      <c r="C2" s="1160"/>
      <c r="D2" s="1160"/>
      <c r="E2" s="1160"/>
      <c r="F2" s="1233"/>
      <c r="G2" s="1233"/>
      <c r="H2" s="1233"/>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609" t="s">
        <v>438</v>
      </c>
      <c r="B5" s="1162" t="s">
        <v>435</v>
      </c>
      <c r="C5" s="1163"/>
      <c r="D5" s="1164"/>
      <c r="E5" s="1165" t="s">
        <v>255</v>
      </c>
      <c r="F5" s="1166"/>
      <c r="G5" s="916"/>
      <c r="H5" s="787"/>
    </row>
    <row r="6" spans="1:8" s="788" customFormat="1" ht="30" customHeight="1" thickBot="1">
      <c r="A6" s="1610"/>
      <c r="B6" s="1239" t="s">
        <v>112</v>
      </c>
      <c r="C6" s="1240" t="s">
        <v>113</v>
      </c>
      <c r="D6" s="1241" t="s">
        <v>434</v>
      </c>
      <c r="E6" s="1242" t="s">
        <v>112</v>
      </c>
      <c r="F6" s="1243" t="s">
        <v>113</v>
      </c>
      <c r="G6" s="1244" t="s">
        <v>434</v>
      </c>
      <c r="H6" s="787"/>
    </row>
    <row r="7" spans="1:8" s="790" customFormat="1" ht="24.95" customHeight="1" thickBot="1">
      <c r="A7" s="1167"/>
      <c r="B7" s="1184">
        <v>49657.222000000002</v>
      </c>
      <c r="C7" s="1185">
        <v>32361.662</v>
      </c>
      <c r="D7" s="1186" t="s">
        <v>200</v>
      </c>
      <c r="E7" s="1187">
        <v>6.0413645959455025</v>
      </c>
      <c r="F7" s="1188">
        <v>0.78161847651991478</v>
      </c>
      <c r="G7" s="1189" t="s">
        <v>73</v>
      </c>
      <c r="H7" s="789"/>
    </row>
    <row r="8" spans="1:8" customFormat="1" ht="15.75" customHeight="1">
      <c r="A8" s="1168" t="s">
        <v>253</v>
      </c>
      <c r="B8" s="1161"/>
      <c r="C8" s="1161"/>
      <c r="D8" s="1161"/>
      <c r="E8" s="1161"/>
      <c r="F8" s="1161"/>
      <c r="G8" s="1161"/>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I-VI_2022</vt:lpstr>
      <vt:lpstr>Eksport I-VI_2022</vt:lpstr>
      <vt:lpstr>Import I-VI_2022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2022-09-15T12:49:09Z</dcterms:modified>
</cp:coreProperties>
</file>