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in00001224\dp\Dane DP\DP5 - Krajowe Instrumenty Skarbowe\W6-Detaliczne SPW)\Wszystkie detaliczne\PLIKI DO INTERNETU\Wyniki sprzedaży\2026\2026_3\"/>
    </mc:Choice>
  </mc:AlternateContent>
  <xr:revisionPtr revIDLastSave="0" documentId="13_ncr:1_{251014D6-594F-4984-84CC-E6885C11CE4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statystyczne'!$A$1:$X$196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95" i="2" l="1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G171" i="2"/>
  <c r="G195" i="2" s="1"/>
  <c r="E171" i="2"/>
  <c r="E195" i="2" s="1"/>
  <c r="C171" i="2"/>
  <c r="C195" i="2" s="1"/>
  <c r="B171" i="2"/>
  <c r="B195" i="2" s="1"/>
  <c r="A160" i="2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G157" i="2"/>
  <c r="G143" i="2"/>
  <c r="G129" i="2"/>
  <c r="D171" i="2" l="1"/>
  <c r="D195" i="2" s="1"/>
  <c r="F171" i="2"/>
  <c r="F195" i="2" s="1"/>
  <c r="H171" i="2"/>
  <c r="H195" i="2" s="1"/>
  <c r="G194" i="2"/>
  <c r="X194" i="2" l="1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E157" i="2"/>
  <c r="E194" i="2" s="1"/>
  <c r="C157" i="2"/>
  <c r="C194" i="2" s="1"/>
  <c r="B157" i="2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E143" i="2"/>
  <c r="F143" i="2" s="1"/>
  <c r="C143" i="2"/>
  <c r="C193" i="2" s="1"/>
  <c r="B143" i="2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H129" i="2" s="1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93" i="2" l="1"/>
  <c r="H143" i="2"/>
  <c r="B194" i="2"/>
  <c r="H157" i="2"/>
  <c r="H194" i="2" s="1"/>
  <c r="D157" i="2"/>
  <c r="D194" i="2" s="1"/>
  <c r="F157" i="2"/>
  <c r="F194" i="2" s="1"/>
  <c r="D143" i="2"/>
  <c r="D193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<sst xmlns="http://schemas.openxmlformats.org/spreadsheetml/2006/main" count="85" uniqueCount="49">
  <si>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</si>
  <si>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</si>
  <si>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</si>
  <si>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</si>
  <si>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</si>
  <si>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</si>
  <si>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</si>
  <si>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</si>
  <si>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</si>
  <si>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</si>
  <si>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</si>
  <si>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</si>
  <si>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</si>
  <si>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</si>
  <si>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</si>
  <si>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</si>
  <si>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</si>
  <si>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</si>
  <si>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</si>
  <si>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</si>
  <si>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</si>
  <si>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</si>
  <si>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</si>
  <si>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</si>
  <si>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</si>
  <si>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</si>
  <si>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</si>
  <si>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</si>
  <si>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</si>
  <si>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</si>
  <si>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</si>
  <si>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</si>
  <si>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</si>
  <si>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</si>
  <si>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</si>
  <si>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</si>
  <si>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</si>
  <si>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</si>
  <si>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</si>
  <si>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</si>
  <si>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</si>
  <si>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</si>
  <si>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</si>
  <si>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</si>
  <si>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</si>
  <si>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</si>
  <si>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</si>
  <si>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</si>
  <si>
    <t>Dane o łącznej sprzedaży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</si>
</sst>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72"/>
  <sheetViews>
    <sheetView tabSelected="1" zoomScale="90" zoomScaleNormal="90" zoomScalePageLayoutView="50" workbookViewId="0">
      <pane xSplit="1" ySplit="3" topLeftCell="B158" activePane="bottomRight" state="frozen"/>
      <selection pane="topRight" activeCell="C1" sqref="C1"/>
      <selection pane="bottomLeft" activeCell="A4" sqref="A4"/>
      <selection pane="bottomRight" activeCell="X195" sqref="X195"/>
    </sheetView>
  </sheetViews>
  <sheetFormatPr defaultColWidth="8.85546875" defaultRowHeight="12.75" x14ac:dyDescent="0.2"/>
  <cols>
    <col min="1" max="1" width="9.7109375" style="6" customWidth="1"/>
    <col min="2" max="2" width="12.7109375" style="6" customWidth="1"/>
    <col min="3" max="3" width="12.140625" style="6" customWidth="1"/>
    <col min="4" max="6" width="12" style="6" customWidth="1"/>
    <col min="7" max="7" width="12" style="180" customWidth="1"/>
    <col min="8" max="8" width="12" style="6" customWidth="1"/>
    <col min="9" max="11" width="11.7109375" style="6" customWidth="1"/>
    <col min="12" max="12" width="12.7109375" style="6" customWidth="1"/>
    <col min="13" max="13" width="13.42578125" style="6" customWidth="1"/>
    <col min="14" max="15" width="11.7109375" style="6" customWidth="1"/>
    <col min="16" max="16" width="10.85546875" style="6" customWidth="1"/>
    <col min="17" max="19" width="11.7109375" style="6" customWidth="1"/>
    <col min="20" max="21" width="11.7109375" style="146" customWidth="1"/>
    <col min="22" max="22" width="13.5703125" style="146" customWidth="1"/>
    <col min="23" max="23" width="13.140625" style="146" customWidth="1"/>
    <col min="24" max="24" width="11.7109375" style="146" customWidth="1"/>
    <col min="25" max="25" width="12.85546875" style="5" customWidth="1"/>
    <col min="26" max="26" width="22.7109375" style="5" customWidth="1"/>
    <col min="27" max="27" width="16.85546875" style="5" customWidth="1"/>
    <col min="28" max="28" width="17.140625" style="5" bestFit="1" customWidth="1"/>
    <col min="29" max="29" width="12.42578125" style="5" bestFit="1" customWidth="1"/>
    <col min="30" max="30" width="11.28515625" style="5" bestFit="1" customWidth="1"/>
    <col min="31" max="31" width="14.140625" style="5" customWidth="1"/>
    <col min="32" max="49" width="8.85546875" style="5"/>
    <col min="50" max="16384" width="8.85546875" style="6"/>
  </cols>
  <sheetData>
    <row r="1" spans="1:49" ht="15" thickBot="1" x14ac:dyDescent="0.25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6.5" thickTop="1" thickBot="1" x14ac:dyDescent="0.3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.75" thickTop="1" x14ac:dyDescent="0.25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5" x14ac:dyDescent="0.25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5" x14ac:dyDescent="0.25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5" x14ac:dyDescent="0.25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5" x14ac:dyDescent="0.25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5" x14ac:dyDescent="0.25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5" x14ac:dyDescent="0.25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5" x14ac:dyDescent="0.25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5" x14ac:dyDescent="0.25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5" x14ac:dyDescent="0.25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5" x14ac:dyDescent="0.25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.75" thickBot="1" x14ac:dyDescent="0.3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.75" thickBot="1" x14ac:dyDescent="0.3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6.5" thickTop="1" thickBot="1" x14ac:dyDescent="0.3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.75" thickTop="1" x14ac:dyDescent="0.25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5" x14ac:dyDescent="0.25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5" x14ac:dyDescent="0.25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5" x14ac:dyDescent="0.25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5" x14ac:dyDescent="0.25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5" x14ac:dyDescent="0.25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5" x14ac:dyDescent="0.25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5" x14ac:dyDescent="0.25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5" x14ac:dyDescent="0.25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5" x14ac:dyDescent="0.25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5" x14ac:dyDescent="0.25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.75" thickBot="1" x14ac:dyDescent="0.3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.75" thickBot="1" x14ac:dyDescent="0.3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6.5" thickTop="1" thickBot="1" x14ac:dyDescent="0.3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.75" thickTop="1" x14ac:dyDescent="0.25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5" x14ac:dyDescent="0.25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5" x14ac:dyDescent="0.25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5" x14ac:dyDescent="0.25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5" x14ac:dyDescent="0.25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5" x14ac:dyDescent="0.25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5" x14ac:dyDescent="0.25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5" x14ac:dyDescent="0.25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5" x14ac:dyDescent="0.25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5" x14ac:dyDescent="0.25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5" x14ac:dyDescent="0.25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.75" thickBot="1" x14ac:dyDescent="0.3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.75" thickBot="1" x14ac:dyDescent="0.3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6.5" thickTop="1" thickBot="1" x14ac:dyDescent="0.3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.75" thickTop="1" x14ac:dyDescent="0.25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5" x14ac:dyDescent="0.25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5" x14ac:dyDescent="0.25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5" x14ac:dyDescent="0.25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5" x14ac:dyDescent="0.25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5" x14ac:dyDescent="0.25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5" x14ac:dyDescent="0.25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5" x14ac:dyDescent="0.25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5" x14ac:dyDescent="0.25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5" x14ac:dyDescent="0.25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5" x14ac:dyDescent="0.25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.75" thickBot="1" x14ac:dyDescent="0.3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.75" thickBot="1" x14ac:dyDescent="0.3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6.5" thickTop="1" thickBot="1" x14ac:dyDescent="0.3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.75" thickTop="1" x14ac:dyDescent="0.25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5" x14ac:dyDescent="0.25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5" x14ac:dyDescent="0.25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5" x14ac:dyDescent="0.25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5" x14ac:dyDescent="0.25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5" x14ac:dyDescent="0.25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5" x14ac:dyDescent="0.25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5" x14ac:dyDescent="0.25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5" x14ac:dyDescent="0.25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5" x14ac:dyDescent="0.25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5" x14ac:dyDescent="0.25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.75" thickBot="1" x14ac:dyDescent="0.3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.75" thickBot="1" x14ac:dyDescent="0.3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6.5" thickTop="1" thickBot="1" x14ac:dyDescent="0.3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.75" thickTop="1" x14ac:dyDescent="0.25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5" x14ac:dyDescent="0.25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5" x14ac:dyDescent="0.25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5" x14ac:dyDescent="0.25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5" x14ac:dyDescent="0.25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5" x14ac:dyDescent="0.25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5" x14ac:dyDescent="0.25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5" x14ac:dyDescent="0.25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5" x14ac:dyDescent="0.25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5" x14ac:dyDescent="0.25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5" x14ac:dyDescent="0.25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.75" thickBot="1" x14ac:dyDescent="0.3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.75" thickBot="1" x14ac:dyDescent="0.3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6.5" thickTop="1" thickBot="1" x14ac:dyDescent="0.3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.75" thickTop="1" x14ac:dyDescent="0.25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5" x14ac:dyDescent="0.25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5" x14ac:dyDescent="0.25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5" x14ac:dyDescent="0.25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5" x14ac:dyDescent="0.25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5" x14ac:dyDescent="0.25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5" x14ac:dyDescent="0.25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5" x14ac:dyDescent="0.25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5" x14ac:dyDescent="0.25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5" x14ac:dyDescent="0.25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5" x14ac:dyDescent="0.25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.75" thickBot="1" x14ac:dyDescent="0.3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6.5" thickTop="1" thickBot="1" x14ac:dyDescent="0.3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.75" thickTop="1" x14ac:dyDescent="0.25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5" x14ac:dyDescent="0.25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5" x14ac:dyDescent="0.25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5" x14ac:dyDescent="0.25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5" x14ac:dyDescent="0.25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5" x14ac:dyDescent="0.25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5" x14ac:dyDescent="0.25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5" x14ac:dyDescent="0.25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5" x14ac:dyDescent="0.25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5" x14ac:dyDescent="0.25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5" x14ac:dyDescent="0.25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.75" thickBot="1" x14ac:dyDescent="0.3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6.5" thickTop="1" thickBot="1" x14ac:dyDescent="0.3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.75" thickTop="1" x14ac:dyDescent="0.25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5" x14ac:dyDescent="0.25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5" x14ac:dyDescent="0.25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5" x14ac:dyDescent="0.25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5" x14ac:dyDescent="0.25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5" x14ac:dyDescent="0.25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5" x14ac:dyDescent="0.25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5" x14ac:dyDescent="0.25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5" x14ac:dyDescent="0.25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5" x14ac:dyDescent="0.25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5" x14ac:dyDescent="0.25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.75" thickBot="1" x14ac:dyDescent="0.3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6.5" thickTop="1" thickBot="1" x14ac:dyDescent="0.3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.75" thickTop="1" x14ac:dyDescent="0.25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5" x14ac:dyDescent="0.25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5" x14ac:dyDescent="0.25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5" x14ac:dyDescent="0.25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5" x14ac:dyDescent="0.25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5" x14ac:dyDescent="0.25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5" x14ac:dyDescent="0.25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5" x14ac:dyDescent="0.25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5" x14ac:dyDescent="0.25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5" x14ac:dyDescent="0.25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5" x14ac:dyDescent="0.25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.75" thickBot="1" x14ac:dyDescent="0.3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6.5" thickTop="1" thickBot="1" x14ac:dyDescent="0.3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.75" thickTop="1" x14ac:dyDescent="0.25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5" x14ac:dyDescent="0.25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5" x14ac:dyDescent="0.25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5" x14ac:dyDescent="0.25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5" x14ac:dyDescent="0.25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5" x14ac:dyDescent="0.25">
      <c r="A150" s="147">
        <f t="shared" si="6"/>
        <v>44713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5" x14ac:dyDescent="0.25">
      <c r="A151" s="147">
        <f t="shared" si="6"/>
        <v>44743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5" x14ac:dyDescent="0.25">
      <c r="A152" s="147">
        <f t="shared" si="6"/>
        <v>44774</v>
      </c>
      <c r="B152" s="80">
        <v>5901.3474000000006</v>
      </c>
      <c r="C152" s="80">
        <v>1353.8043</v>
      </c>
      <c r="D152" s="32">
        <v>0.22940596583078601</v>
      </c>
      <c r="E152" s="81">
        <v>63.532399999999996</v>
      </c>
      <c r="F152" s="38">
        <v>1.076574478567386E-2</v>
      </c>
      <c r="G152" s="186">
        <v>13.264399999999998</v>
      </c>
      <c r="H152" s="163">
        <v>2.2476900783709153E-3</v>
      </c>
      <c r="I152" s="35"/>
      <c r="J152" s="38">
        <v>3.8919128875551372E-2</v>
      </c>
      <c r="K152" s="38">
        <v>0.42923405932685815</v>
      </c>
      <c r="L152" s="38">
        <v>4.8317796034173487E-2</v>
      </c>
      <c r="M152" s="38">
        <v>0.34684758602755705</v>
      </c>
      <c r="N152" s="38">
        <v>7.9200912659369974E-2</v>
      </c>
      <c r="O152" s="38">
        <v>4.6118772807715064E-2</v>
      </c>
      <c r="P152" s="108">
        <v>3.9290857542126738E-3</v>
      </c>
      <c r="Q152" s="39">
        <v>7.4326585145622842E-3</v>
      </c>
      <c r="R152" s="36">
        <v>0.41907226136187137</v>
      </c>
      <c r="S152" s="36">
        <v>0.58076553839213063</v>
      </c>
      <c r="T152" s="39">
        <v>1.6220024599805801E-4</v>
      </c>
      <c r="U152" s="36">
        <v>1.4307440781719326E-2</v>
      </c>
      <c r="V152" s="36">
        <v>5.5752779215765415E-2</v>
      </c>
      <c r="W152" s="36">
        <v>0.23172810902532653</v>
      </c>
      <c r="X152" s="39">
        <v>0.69821167097718873</v>
      </c>
      <c r="Z152" s="26"/>
      <c r="AB152" s="115"/>
      <c r="AD152" s="26"/>
      <c r="AE152" s="26"/>
      <c r="AF152" s="26"/>
      <c r="AG152" s="26"/>
      <c r="AH152" s="26"/>
    </row>
    <row r="153" spans="1:34" ht="15" x14ac:dyDescent="0.25">
      <c r="A153" s="147">
        <f t="shared" si="6"/>
        <v>44805</v>
      </c>
      <c r="B153" s="80">
        <v>6678.4023999999999</v>
      </c>
      <c r="C153" s="80">
        <v>1189.4580000000001</v>
      </c>
      <c r="D153" s="32">
        <v>0.17810517078156299</v>
      </c>
      <c r="E153" s="81">
        <v>81.600899999999996</v>
      </c>
      <c r="F153" s="38">
        <v>1.2218625819851765E-2</v>
      </c>
      <c r="G153" s="176">
        <v>18.371099999999998</v>
      </c>
      <c r="H153" s="163">
        <v>2.7508225619947667E-3</v>
      </c>
      <c r="I153" s="35"/>
      <c r="J153" s="38">
        <v>3.7369356479627525E-2</v>
      </c>
      <c r="K153" s="38">
        <v>0.33103849806953833</v>
      </c>
      <c r="L153" s="38">
        <v>3.9288243547588565E-2</v>
      </c>
      <c r="M153" s="38">
        <v>0.43966326437592318</v>
      </c>
      <c r="N153" s="38">
        <v>8.1067816458618908E-2</v>
      </c>
      <c r="O153" s="38">
        <v>5.7232475239886713E-2</v>
      </c>
      <c r="P153" s="108">
        <v>4.5686974477608597E-3</v>
      </c>
      <c r="Q153" s="39">
        <v>9.7716483810559238E-3</v>
      </c>
      <c r="R153" s="36">
        <v>0.38084470621297095</v>
      </c>
      <c r="S153" s="36">
        <v>0.61889078441874068</v>
      </c>
      <c r="T153" s="39">
        <v>2.6450936828843974E-4</v>
      </c>
      <c r="U153" s="36">
        <v>1.3937125820986504E-2</v>
      </c>
      <c r="V153" s="36">
        <v>6.3823779390192001E-2</v>
      </c>
      <c r="W153" s="36">
        <v>0.25699412617375123</v>
      </c>
      <c r="X153" s="39">
        <v>0.66524496861507021</v>
      </c>
      <c r="Z153" s="26"/>
      <c r="AB153" s="115"/>
      <c r="AD153" s="26"/>
      <c r="AE153" s="26"/>
      <c r="AF153" s="26"/>
      <c r="AG153" s="26"/>
      <c r="AH153" s="26"/>
    </row>
    <row r="154" spans="1:34" ht="15" x14ac:dyDescent="0.25">
      <c r="A154" s="147">
        <f t="shared" si="6"/>
        <v>44835</v>
      </c>
      <c r="B154" s="80">
        <v>6298.2609999999995</v>
      </c>
      <c r="C154" s="80">
        <v>1049.0877</v>
      </c>
      <c r="D154" s="32">
        <v>0.16656783515322723</v>
      </c>
      <c r="E154" s="81">
        <v>104.46420000000001</v>
      </c>
      <c r="F154" s="38">
        <v>1.6586197364637636E-2</v>
      </c>
      <c r="G154" s="176">
        <v>29.426199999999998</v>
      </c>
      <c r="H154" s="163">
        <v>4.6721150489000057E-3</v>
      </c>
      <c r="I154" s="35"/>
      <c r="J154" s="78">
        <v>3.257264187686093E-2</v>
      </c>
      <c r="K154" s="78">
        <v>0.31969391233548433</v>
      </c>
      <c r="L154" s="78">
        <v>4.6547102446214912E-2</v>
      </c>
      <c r="M154" s="78">
        <v>0.40505210882813525</v>
      </c>
      <c r="N154" s="78">
        <v>9.2054044759339121E-2</v>
      </c>
      <c r="O154" s="78">
        <v>8.6828094294599728E-2</v>
      </c>
      <c r="P154" s="111">
        <v>3.9757799811725811E-3</v>
      </c>
      <c r="Q154" s="112">
        <v>1.3276315478193107E-2</v>
      </c>
      <c r="R154" s="36">
        <v>0.36537191774046834</v>
      </c>
      <c r="S154" s="36">
        <v>0.63439558951272423</v>
      </c>
      <c r="T154" s="39">
        <v>2.324927468074124E-4</v>
      </c>
      <c r="U154" s="36">
        <v>1.1910933871251406E-2</v>
      </c>
      <c r="V154" s="36">
        <v>6.8500361593915399E-2</v>
      </c>
      <c r="W154" s="36">
        <v>0.25129923491943851</v>
      </c>
      <c r="X154" s="39">
        <v>0.6682894696153947</v>
      </c>
      <c r="Z154" s="26"/>
      <c r="AB154" s="115"/>
      <c r="AD154" s="26"/>
      <c r="AE154" s="26"/>
      <c r="AF154" s="26"/>
      <c r="AG154" s="26"/>
      <c r="AH154" s="26"/>
    </row>
    <row r="155" spans="1:34" ht="15" x14ac:dyDescent="0.25">
      <c r="A155" s="147">
        <f t="shared" si="6"/>
        <v>44866</v>
      </c>
      <c r="B155" s="80">
        <v>5101.7996999999996</v>
      </c>
      <c r="C155" s="80">
        <v>926.553</v>
      </c>
      <c r="D155" s="32">
        <v>0.18161297081106498</v>
      </c>
      <c r="E155" s="81">
        <v>106.5566</v>
      </c>
      <c r="F155" s="38">
        <v>2.0886080651108276E-2</v>
      </c>
      <c r="G155" s="177">
        <v>40.443399999999997</v>
      </c>
      <c r="H155" s="163">
        <v>7.9272810337889191E-3</v>
      </c>
      <c r="I155" s="35"/>
      <c r="J155" s="36">
        <v>4.0459585271448426E-2</v>
      </c>
      <c r="K155" s="38">
        <v>0.32863330561566345</v>
      </c>
      <c r="L155" s="38">
        <v>4.5953901326231998E-2</v>
      </c>
      <c r="M155" s="38">
        <v>0.36619218900342171</v>
      </c>
      <c r="N155" s="38">
        <v>0.11216292948545198</v>
      </c>
      <c r="O155" s="38">
        <v>8.7459274420357988E-2</v>
      </c>
      <c r="P155" s="108">
        <v>4.5298720763184801E-3</v>
      </c>
      <c r="Q155" s="39">
        <v>1.4608942801106049E-2</v>
      </c>
      <c r="R155" s="36">
        <v>0.34612538787048031</v>
      </c>
      <c r="S155" s="36">
        <v>0.65364669255831431</v>
      </c>
      <c r="T155" s="39">
        <v>2.2791957120543168E-4</v>
      </c>
      <c r="U155" s="36">
        <v>1.5725522262850185E-2</v>
      </c>
      <c r="V155" s="36">
        <v>6.8993947365672992E-2</v>
      </c>
      <c r="W155" s="36">
        <v>0.26029748601088437</v>
      </c>
      <c r="X155" s="39">
        <v>0.6549830443605924</v>
      </c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">
      <c r="A156" s="147">
        <f t="shared" si="6"/>
        <v>44896</v>
      </c>
      <c r="B156" s="87">
        <v>5350.5928999999996</v>
      </c>
      <c r="C156" s="87">
        <v>1028.0940000000001</v>
      </c>
      <c r="D156" s="32">
        <v>0.1921458087383176</v>
      </c>
      <c r="E156" s="89">
        <v>323.19970000000001</v>
      </c>
      <c r="F156" s="91">
        <v>6.0404464708948426E-2</v>
      </c>
      <c r="G156" s="175">
        <v>203.54570000000001</v>
      </c>
      <c r="H156" s="165">
        <v>3.8041709358975904E-2</v>
      </c>
      <c r="I156" s="35"/>
      <c r="J156" s="47">
        <v>3.8536252683324126E-2</v>
      </c>
      <c r="K156" s="91">
        <v>0.31324713565855478</v>
      </c>
      <c r="L156" s="91">
        <v>4.6563736889794025E-2</v>
      </c>
      <c r="M156" s="91">
        <v>0.32058865850175222</v>
      </c>
      <c r="N156" s="91">
        <v>0.11247882454297729</v>
      </c>
      <c r="O156" s="91">
        <v>0.14829664951710306</v>
      </c>
      <c r="P156" s="113">
        <v>4.8780949116872642E-3</v>
      </c>
      <c r="Q156" s="90">
        <v>1.5410647294807275E-2</v>
      </c>
      <c r="R156" s="36">
        <v>0.40951278502238508</v>
      </c>
      <c r="S156" s="36">
        <v>0.5903555847053884</v>
      </c>
      <c r="T156" s="90">
        <v>1.3163027222646672E-4</v>
      </c>
      <c r="U156" s="36">
        <v>1.3140509369312227E-2</v>
      </c>
      <c r="V156" s="36">
        <v>7.5915723589831188E-2</v>
      </c>
      <c r="W156" s="36">
        <v>0.2630424637005222</v>
      </c>
      <c r="X156" s="90">
        <v>0.64790130334033436</v>
      </c>
      <c r="Z156" s="26"/>
      <c r="AB156" s="115"/>
      <c r="AD156" s="26"/>
      <c r="AE156" s="26"/>
      <c r="AF156" s="26"/>
      <c r="AG156" s="26"/>
      <c r="AH156" s="26"/>
    </row>
    <row r="157" spans="1:34" ht="15.75" thickBot="1" x14ac:dyDescent="0.3">
      <c r="A157" s="94" t="s">
        <v>24</v>
      </c>
      <c r="B157" s="95">
        <f>SUM(B145:B156)</f>
        <v>74908.933799999999</v>
      </c>
      <c r="C157" s="95">
        <f>SUM(C145:C156)</f>
        <v>13003.6211</v>
      </c>
      <c r="D157" s="96">
        <f>C157/B157</f>
        <v>0.17359239332812398</v>
      </c>
      <c r="E157" s="97">
        <f>SUM(E145:E156)</f>
        <v>1724.7934</v>
      </c>
      <c r="F157" s="160">
        <f>E157/B157</f>
        <v>2.3025202903101526E-2</v>
      </c>
      <c r="G157" s="182">
        <f>SUM(G145:G156)</f>
        <v>465.01739999999995</v>
      </c>
      <c r="H157" s="161">
        <f>G157/B157</f>
        <v>6.2077695731400191E-3</v>
      </c>
      <c r="I157" s="98"/>
      <c r="J157" s="61">
        <v>3.0790551713873147E-2</v>
      </c>
      <c r="K157" s="59">
        <v>0.35441763823369221</v>
      </c>
      <c r="L157" s="59">
        <v>5.1981426012500526E-2</v>
      </c>
      <c r="M157" s="59">
        <v>0.37087851462651572</v>
      </c>
      <c r="N157" s="59">
        <v>0.10330328316593929</v>
      </c>
      <c r="O157" s="59">
        <v>7.473368149848103E-2</v>
      </c>
      <c r="P157" s="61">
        <v>4.2809993912902283E-3</v>
      </c>
      <c r="Q157" s="61">
        <v>9.6139053577078155E-3</v>
      </c>
      <c r="R157" s="57">
        <v>0.38726485384844711</v>
      </c>
      <c r="S157" s="59">
        <v>0.61251230624243647</v>
      </c>
      <c r="T157" s="62">
        <v>2.2283990911642105E-4</v>
      </c>
      <c r="U157" s="57">
        <v>1.2464403079291289E-2</v>
      </c>
      <c r="V157" s="59">
        <v>6.4592412532824481E-2</v>
      </c>
      <c r="W157" s="59">
        <v>0.24987251170092845</v>
      </c>
      <c r="X157" s="62">
        <v>0.67307067268695575</v>
      </c>
      <c r="Z157" s="110"/>
      <c r="AB157" s="115"/>
      <c r="AD157" s="26"/>
      <c r="AE157" s="26"/>
      <c r="AF157" s="26"/>
      <c r="AG157" s="26"/>
      <c r="AH157" s="26"/>
    </row>
    <row r="158" spans="1:34" ht="16.5" thickTop="1" thickBot="1" x14ac:dyDescent="0.3">
      <c r="A158" s="7" t="s">
        <v>48</v>
      </c>
      <c r="B158" s="8"/>
      <c r="C158" s="8"/>
      <c r="D158" s="8"/>
      <c r="E158" s="8"/>
      <c r="F158" s="8"/>
      <c r="G158" s="168"/>
      <c r="H158" s="8"/>
      <c r="I158" s="103"/>
      <c r="J158" s="103"/>
      <c r="K158" s="103"/>
      <c r="L158" s="103"/>
      <c r="M158" s="103"/>
      <c r="N158" s="103"/>
      <c r="O158" s="103"/>
      <c r="P158" s="103"/>
      <c r="Q158" s="103"/>
      <c r="R158" s="28"/>
      <c r="S158" s="28"/>
      <c r="T158" s="28"/>
      <c r="U158" s="28"/>
      <c r="V158" s="28"/>
      <c r="W158" s="28"/>
      <c r="X158" s="29"/>
      <c r="Z158" s="26"/>
      <c r="AB158" s="115"/>
      <c r="AD158" s="26"/>
      <c r="AE158" s="26"/>
      <c r="AF158" s="26"/>
      <c r="AG158" s="26"/>
      <c r="AH158" s="26"/>
    </row>
    <row r="159" spans="1:34" ht="15.75" thickTop="1" x14ac:dyDescent="0.25">
      <c r="A159" s="147">
        <v>44562</v>
      </c>
      <c r="B159" s="64">
        <v>5757.9426999999996</v>
      </c>
      <c r="C159" s="64">
        <v>990.63080000000002</v>
      </c>
      <c r="D159" s="65">
        <v>0.17204596356959234</v>
      </c>
      <c r="E159" s="66">
        <v>511.02460000000002</v>
      </c>
      <c r="F159" s="70">
        <v>8.8751247906652508E-2</v>
      </c>
      <c r="G159" s="185">
        <v>96.596999999999994</v>
      </c>
      <c r="H159" s="162">
        <v>1.6776304495006524E-2</v>
      </c>
      <c r="I159" s="68"/>
      <c r="J159" s="70">
        <v>3.61910513628418E-2</v>
      </c>
      <c r="K159" s="70">
        <v>0.34274609922742028</v>
      </c>
      <c r="L159" s="70">
        <v>5.9154253132807318E-2</v>
      </c>
      <c r="M159" s="70">
        <v>0.28701701043325772</v>
      </c>
      <c r="N159" s="70">
        <v>0.10206833075987368</v>
      </c>
      <c r="O159" s="70">
        <v>0.15395043788817142</v>
      </c>
      <c r="P159" s="104">
        <v>4.7312037335835253E-3</v>
      </c>
      <c r="Q159" s="67">
        <v>1.4141613462044351E-2</v>
      </c>
      <c r="R159" s="74">
        <v>0.38887399834666642</v>
      </c>
      <c r="S159" s="70">
        <v>0.61101276676476823</v>
      </c>
      <c r="T159" s="67">
        <v>1.1323488856532038E-4</v>
      </c>
      <c r="U159" s="74">
        <v>1.2098668486277192E-2</v>
      </c>
      <c r="V159" s="70">
        <v>6.9821889612053906E-2</v>
      </c>
      <c r="W159" s="70">
        <v>0.26527486867017325</v>
      </c>
      <c r="X159" s="67">
        <v>0.65280457323149566</v>
      </c>
      <c r="Z159" s="26"/>
      <c r="AB159" s="115"/>
      <c r="AD159" s="26"/>
      <c r="AE159" s="26"/>
      <c r="AF159" s="26"/>
      <c r="AG159" s="26"/>
      <c r="AH159" s="26"/>
    </row>
    <row r="160" spans="1:34" ht="15" x14ac:dyDescent="0.25">
      <c r="A160" s="147">
        <f>EDATE(A159,1)</f>
        <v>44593</v>
      </c>
      <c r="B160" s="80">
        <v>6128.4272000000001</v>
      </c>
      <c r="C160" s="80">
        <v>1357.279</v>
      </c>
      <c r="D160" s="32">
        <v>0.22147264799033592</v>
      </c>
      <c r="E160" s="77">
        <v>239.63929999999999</v>
      </c>
      <c r="F160" s="38">
        <v>3.910290392288579E-2</v>
      </c>
      <c r="G160" s="186">
        <v>51.858499999999999</v>
      </c>
      <c r="H160" s="163">
        <v>8.4619590488078239E-3</v>
      </c>
      <c r="I160" s="35"/>
      <c r="J160" s="36">
        <v>3.3148554004198666E-2</v>
      </c>
      <c r="K160" s="36">
        <v>0.32370765536710627</v>
      </c>
      <c r="L160" s="36">
        <v>5.2252558372562541E-2</v>
      </c>
      <c r="M160" s="36">
        <v>0.35732482879130878</v>
      </c>
      <c r="N160" s="36">
        <v>0.11531573712746397</v>
      </c>
      <c r="O160" s="36">
        <v>0.10108136717362</v>
      </c>
      <c r="P160" s="36">
        <v>4.4877419772564155E-3</v>
      </c>
      <c r="Q160" s="79">
        <v>1.2681557186483344E-2</v>
      </c>
      <c r="R160" s="36">
        <v>0.38620400026943291</v>
      </c>
      <c r="S160" s="36">
        <v>0.61371687665637931</v>
      </c>
      <c r="T160" s="79">
        <v>7.9123074187778555E-5</v>
      </c>
      <c r="U160" s="36">
        <v>1.1533070981002326E-2</v>
      </c>
      <c r="V160" s="36">
        <v>5.5167166538254341E-2</v>
      </c>
      <c r="W160" s="36">
        <v>0.23536890387135004</v>
      </c>
      <c r="X160" s="79">
        <v>0.6979308586093933</v>
      </c>
      <c r="Z160" s="106"/>
      <c r="AA160" s="106"/>
      <c r="AB160" s="106"/>
      <c r="AD160" s="26"/>
      <c r="AE160" s="26"/>
      <c r="AF160" s="26"/>
      <c r="AG160" s="26"/>
      <c r="AH160" s="26"/>
    </row>
    <row r="161" spans="1:34" ht="15" x14ac:dyDescent="0.25">
      <c r="A161" s="147">
        <f>EDATE(A160,1)</f>
        <v>44621</v>
      </c>
      <c r="B161" s="80">
        <v>7273.9588999999996</v>
      </c>
      <c r="C161" s="80">
        <v>947.60089999999991</v>
      </c>
      <c r="D161" s="32">
        <v>0.13027306216976287</v>
      </c>
      <c r="E161" s="81">
        <v>222.62449999999998</v>
      </c>
      <c r="F161" s="38">
        <v>3.0605685715381206E-2</v>
      </c>
      <c r="G161" s="186">
        <v>58.257199999999997</v>
      </c>
      <c r="H161" s="163">
        <v>8.0090086843905596E-3</v>
      </c>
      <c r="I161" s="35"/>
      <c r="J161" s="38">
        <v>4.0470011454147761E-2</v>
      </c>
      <c r="K161" s="38">
        <v>0.33896903101830833</v>
      </c>
      <c r="L161" s="38">
        <v>4.9864840451600577E-2</v>
      </c>
      <c r="M161" s="38">
        <v>0.2653556098591649</v>
      </c>
      <c r="N161" s="38">
        <v>0.15122991690260992</v>
      </c>
      <c r="O161" s="38">
        <v>0.12969219553880076</v>
      </c>
      <c r="P161" s="108">
        <v>6.2268017489073256E-3</v>
      </c>
      <c r="Q161" s="39">
        <v>1.8191593026460465E-2</v>
      </c>
      <c r="R161" s="36">
        <v>0.33499077098167274</v>
      </c>
      <c r="S161" s="36">
        <v>0.66482473526211427</v>
      </c>
      <c r="T161" s="39">
        <v>1.8449375621300252E-4</v>
      </c>
      <c r="U161" s="36">
        <v>1.0587223024871957E-2</v>
      </c>
      <c r="V161" s="36">
        <v>6.979099571483513E-2</v>
      </c>
      <c r="W161" s="36">
        <v>0.27216045362394747</v>
      </c>
      <c r="X161" s="39">
        <v>0.64746132763634545</v>
      </c>
      <c r="Z161" s="26"/>
      <c r="AA161" s="26"/>
      <c r="AB161" s="26"/>
      <c r="AD161" s="26"/>
      <c r="AE161" s="26"/>
      <c r="AF161" s="26"/>
      <c r="AG161" s="26"/>
      <c r="AH161" s="26"/>
    </row>
    <row r="162" spans="1:34" ht="15" x14ac:dyDescent="0.25">
      <c r="A162" s="147">
        <f t="shared" ref="A162:A170" si="7">EDATE(A161,1)</f>
        <v>44652</v>
      </c>
      <c r="B162" s="80"/>
      <c r="C162" s="80"/>
      <c r="D162" s="32"/>
      <c r="E162" s="81"/>
      <c r="F162" s="38"/>
      <c r="G162" s="186"/>
      <c r="H162" s="163"/>
      <c r="I162" s="35"/>
      <c r="J162" s="38"/>
      <c r="K162" s="38"/>
      <c r="L162" s="38"/>
      <c r="M162" s="38"/>
      <c r="N162" s="38"/>
      <c r="O162" s="38"/>
      <c r="P162" s="108"/>
      <c r="Q162" s="39"/>
      <c r="R162" s="36"/>
      <c r="S162" s="36"/>
      <c r="T162" s="39"/>
      <c r="U162" s="36"/>
      <c r="V162" s="36"/>
      <c r="W162" s="36"/>
      <c r="X162" s="39"/>
      <c r="Z162" s="26"/>
      <c r="AB162" s="115"/>
      <c r="AD162" s="26"/>
      <c r="AE162" s="26"/>
      <c r="AF162" s="26"/>
      <c r="AG162" s="26"/>
      <c r="AH162" s="26"/>
    </row>
    <row r="163" spans="1:34" ht="15" x14ac:dyDescent="0.25">
      <c r="A163" s="147">
        <f t="shared" si="7"/>
        <v>44682</v>
      </c>
      <c r="B163" s="80"/>
      <c r="C163" s="80"/>
      <c r="D163" s="32"/>
      <c r="E163" s="81"/>
      <c r="F163" s="38"/>
      <c r="G163" s="186"/>
      <c r="H163" s="163"/>
      <c r="I163" s="35"/>
      <c r="J163" s="38"/>
      <c r="K163" s="38"/>
      <c r="L163" s="38"/>
      <c r="M163" s="38"/>
      <c r="N163" s="38"/>
      <c r="O163" s="38"/>
      <c r="P163" s="108"/>
      <c r="Q163" s="39"/>
      <c r="R163" s="36"/>
      <c r="S163" s="36"/>
      <c r="T163" s="39"/>
      <c r="U163" s="36"/>
      <c r="V163" s="36"/>
      <c r="W163" s="36"/>
      <c r="X163" s="39"/>
      <c r="Z163" s="26"/>
      <c r="AB163" s="115"/>
      <c r="AD163" s="26"/>
      <c r="AE163" s="26"/>
      <c r="AF163" s="26"/>
      <c r="AG163" s="26"/>
      <c r="AH163" s="26"/>
    </row>
    <row r="164" spans="1:34" ht="15" x14ac:dyDescent="0.25">
      <c r="A164" s="147">
        <f t="shared" si="7"/>
        <v>44713</v>
      </c>
      <c r="B164" s="80"/>
      <c r="C164" s="80"/>
      <c r="D164" s="32"/>
      <c r="E164" s="81"/>
      <c r="F164" s="38"/>
      <c r="G164" s="186"/>
      <c r="H164" s="163"/>
      <c r="I164" s="35"/>
      <c r="J164" s="38"/>
      <c r="K164" s="38"/>
      <c r="L164" s="38"/>
      <c r="M164" s="38"/>
      <c r="N164" s="38"/>
      <c r="O164" s="38"/>
      <c r="P164" s="108"/>
      <c r="Q164" s="39"/>
      <c r="R164" s="36"/>
      <c r="S164" s="36"/>
      <c r="T164" s="39"/>
      <c r="U164" s="36"/>
      <c r="V164" s="36"/>
      <c r="W164" s="36"/>
      <c r="X164" s="39"/>
      <c r="Z164" s="26"/>
      <c r="AB164" s="115"/>
      <c r="AD164" s="26"/>
      <c r="AE164" s="26"/>
      <c r="AF164" s="26"/>
      <c r="AG164" s="26"/>
      <c r="AH164" s="26"/>
    </row>
    <row r="165" spans="1:34" ht="15" x14ac:dyDescent="0.25">
      <c r="A165" s="147">
        <f t="shared" si="7"/>
        <v>44743</v>
      </c>
      <c r="B165" s="80"/>
      <c r="C165" s="80"/>
      <c r="D165" s="32"/>
      <c r="E165" s="81"/>
      <c r="F165" s="38"/>
      <c r="G165" s="186"/>
      <c r="H165" s="163"/>
      <c r="I165" s="35"/>
      <c r="J165" s="38"/>
      <c r="K165" s="38"/>
      <c r="L165" s="38"/>
      <c r="M165" s="38"/>
      <c r="N165" s="38"/>
      <c r="O165" s="38"/>
      <c r="P165" s="108"/>
      <c r="Q165" s="39"/>
      <c r="R165" s="36"/>
      <c r="S165" s="36"/>
      <c r="T165" s="39"/>
      <c r="U165" s="36"/>
      <c r="V165" s="36"/>
      <c r="W165" s="36"/>
      <c r="X165" s="39"/>
      <c r="Z165" s="26"/>
      <c r="AB165" s="115"/>
      <c r="AD165" s="26"/>
      <c r="AE165" s="26"/>
      <c r="AF165" s="26"/>
      <c r="AG165" s="26"/>
      <c r="AH165" s="26"/>
    </row>
    <row r="166" spans="1:34" ht="15" x14ac:dyDescent="0.25">
      <c r="A166" s="147">
        <f t="shared" si="7"/>
        <v>44774</v>
      </c>
      <c r="B166" s="80"/>
      <c r="C166" s="80"/>
      <c r="D166" s="32"/>
      <c r="E166" s="81"/>
      <c r="F166" s="38"/>
      <c r="G166" s="186"/>
      <c r="H166" s="163"/>
      <c r="I166" s="35"/>
      <c r="J166" s="38"/>
      <c r="K166" s="38"/>
      <c r="L166" s="38"/>
      <c r="M166" s="38"/>
      <c r="N166" s="38"/>
      <c r="O166" s="38"/>
      <c r="P166" s="108"/>
      <c r="Q166" s="39"/>
      <c r="R166" s="36"/>
      <c r="S166" s="36"/>
      <c r="T166" s="39"/>
      <c r="U166" s="36"/>
      <c r="V166" s="36"/>
      <c r="W166" s="36"/>
      <c r="X166" s="39"/>
      <c r="Z166" s="26"/>
      <c r="AB166" s="115"/>
      <c r="AD166" s="26"/>
      <c r="AE166" s="26"/>
      <c r="AF166" s="26"/>
      <c r="AG166" s="26"/>
      <c r="AH166" s="26"/>
    </row>
    <row r="167" spans="1:34" ht="15" x14ac:dyDescent="0.25">
      <c r="A167" s="147">
        <f t="shared" si="7"/>
        <v>44805</v>
      </c>
      <c r="B167" s="80"/>
      <c r="C167" s="80"/>
      <c r="D167" s="32"/>
      <c r="E167" s="81"/>
      <c r="F167" s="38"/>
      <c r="G167" s="176"/>
      <c r="H167" s="163"/>
      <c r="I167" s="35"/>
      <c r="J167" s="38"/>
      <c r="K167" s="38"/>
      <c r="L167" s="38"/>
      <c r="M167" s="38"/>
      <c r="N167" s="38"/>
      <c r="O167" s="38"/>
      <c r="P167" s="108"/>
      <c r="Q167" s="39"/>
      <c r="R167" s="36"/>
      <c r="S167" s="36"/>
      <c r="T167" s="39"/>
      <c r="U167" s="36"/>
      <c r="V167" s="36"/>
      <c r="W167" s="36"/>
      <c r="X167" s="39"/>
      <c r="Z167" s="26"/>
      <c r="AB167" s="115"/>
      <c r="AD167" s="26"/>
      <c r="AE167" s="26"/>
      <c r="AF167" s="26"/>
      <c r="AG167" s="26"/>
      <c r="AH167" s="26"/>
    </row>
    <row r="168" spans="1:34" ht="15" x14ac:dyDescent="0.25">
      <c r="A168" s="147">
        <f t="shared" si="7"/>
        <v>44835</v>
      </c>
      <c r="B168" s="80"/>
      <c r="C168" s="80"/>
      <c r="D168" s="32"/>
      <c r="E168" s="81"/>
      <c r="F168" s="38"/>
      <c r="G168" s="176"/>
      <c r="H168" s="163"/>
      <c r="I168" s="35"/>
      <c r="J168" s="78"/>
      <c r="K168" s="78"/>
      <c r="L168" s="78"/>
      <c r="M168" s="78"/>
      <c r="N168" s="78"/>
      <c r="O168" s="78"/>
      <c r="P168" s="111"/>
      <c r="Q168" s="112"/>
      <c r="R168" s="36"/>
      <c r="S168" s="36"/>
      <c r="T168" s="39"/>
      <c r="U168" s="36"/>
      <c r="V168" s="36"/>
      <c r="W168" s="36"/>
      <c r="X168" s="39"/>
      <c r="Z168" s="26"/>
      <c r="AB168" s="115"/>
      <c r="AD168" s="26"/>
      <c r="AE168" s="26"/>
      <c r="AF168" s="26"/>
      <c r="AG168" s="26"/>
      <c r="AH168" s="26"/>
    </row>
    <row r="169" spans="1:34" ht="15" x14ac:dyDescent="0.25">
      <c r="A169" s="147">
        <f t="shared" si="7"/>
        <v>44866</v>
      </c>
      <c r="B169" s="80"/>
      <c r="C169" s="80"/>
      <c r="D169" s="32"/>
      <c r="E169" s="81"/>
      <c r="F169" s="38"/>
      <c r="G169" s="177"/>
      <c r="H169" s="163"/>
      <c r="I169" s="35"/>
      <c r="J169" s="36"/>
      <c r="K169" s="38"/>
      <c r="L169" s="38"/>
      <c r="M169" s="38"/>
      <c r="N169" s="38"/>
      <c r="O169" s="38"/>
      <c r="P169" s="108"/>
      <c r="Q169" s="39"/>
      <c r="R169" s="36"/>
      <c r="S169" s="36"/>
      <c r="T169" s="39"/>
      <c r="U169" s="36"/>
      <c r="V169" s="36"/>
      <c r="W169" s="36"/>
      <c r="X169" s="39"/>
      <c r="Z169" s="26"/>
      <c r="AB169" s="115"/>
      <c r="AD169" s="26"/>
      <c r="AE169" s="26"/>
      <c r="AF169" s="26"/>
      <c r="AG169" s="26"/>
      <c r="AH169" s="26"/>
    </row>
    <row r="170" spans="1:34" ht="14.25" customHeight="1" thickBot="1" x14ac:dyDescent="0.3">
      <c r="A170" s="147">
        <f t="shared" si="7"/>
        <v>44896</v>
      </c>
      <c r="B170" s="87"/>
      <c r="C170" s="87"/>
      <c r="D170" s="32"/>
      <c r="E170" s="89"/>
      <c r="F170" s="91"/>
      <c r="G170" s="175"/>
      <c r="H170" s="165"/>
      <c r="I170" s="35"/>
      <c r="J170" s="47"/>
      <c r="K170" s="91"/>
      <c r="L170" s="91"/>
      <c r="M170" s="91"/>
      <c r="N170" s="91"/>
      <c r="O170" s="91"/>
      <c r="P170" s="113"/>
      <c r="Q170" s="90"/>
      <c r="R170" s="36"/>
      <c r="S170" s="36"/>
      <c r="T170" s="90"/>
      <c r="U170" s="36"/>
      <c r="V170" s="36"/>
      <c r="W170" s="36"/>
      <c r="X170" s="90"/>
      <c r="Z170" s="26"/>
      <c r="AB170" s="115"/>
      <c r="AD170" s="26"/>
      <c r="AE170" s="26"/>
      <c r="AF170" s="26"/>
      <c r="AG170" s="26"/>
      <c r="AH170" s="26"/>
    </row>
    <row r="171" spans="1:34" ht="15.75" thickBot="1" x14ac:dyDescent="0.3">
      <c r="A171" s="94" t="s">
        <v>24</v>
      </c>
      <c r="B171" s="95">
        <f>SUM(B159:B170)</f>
        <v>19160.328799999999</v>
      </c>
      <c r="C171" s="95">
        <f>SUM(C159:C170)</f>
        <v>3295.5106999999998</v>
      </c>
      <c r="D171" s="96">
        <f>C171/B171</f>
        <v>0.17199656302349048</v>
      </c>
      <c r="E171" s="97">
        <f>SUM(E159:E170)</f>
        <v>973.28840000000002</v>
      </c>
      <c r="F171" s="160">
        <f>E171/B171</f>
        <v>5.079706147840219E-2</v>
      </c>
      <c r="G171" s="182">
        <f>SUM(G159:G170)</f>
        <v>206.71269999999998</v>
      </c>
      <c r="H171" s="161">
        <f>G171/B171</f>
        <v>1.0788577907911476E-2</v>
      </c>
      <c r="I171" s="98"/>
      <c r="J171" s="61">
        <v>3.6842358362869011E-2</v>
      </c>
      <c r="K171" s="59">
        <v>0.33522274419424369</v>
      </c>
      <c r="L171" s="59">
        <v>5.3420147988274609E-2</v>
      </c>
      <c r="M171" s="59">
        <v>0.30128149471004906</v>
      </c>
      <c r="N171" s="59">
        <v>0.12496904019726426</v>
      </c>
      <c r="O171" s="59">
        <v>0.12783096394462709</v>
      </c>
      <c r="P171" s="61">
        <v>5.2211160384679836E-3</v>
      </c>
      <c r="Q171" s="61">
        <v>1.5212134564204347E-2</v>
      </c>
      <c r="R171" s="57">
        <v>0.36756396372488137</v>
      </c>
      <c r="S171" s="59">
        <v>0.63230665958091492</v>
      </c>
      <c r="T171" s="62">
        <v>1.293766942037028E-4</v>
      </c>
      <c r="U171" s="57">
        <v>1.1341237943125068E-2</v>
      </c>
      <c r="V171" s="59">
        <v>6.5150163638413389E-2</v>
      </c>
      <c r="W171" s="59">
        <v>0.25839659343483656</v>
      </c>
      <c r="X171" s="62">
        <v>0.66511200498362499</v>
      </c>
      <c r="Z171" s="110"/>
      <c r="AB171" s="115"/>
      <c r="AD171" s="26"/>
      <c r="AE171" s="26"/>
      <c r="AF171" s="26"/>
      <c r="AG171" s="26"/>
      <c r="AH171" s="26"/>
    </row>
    <row r="172" spans="1:34" ht="15.75" thickTop="1" x14ac:dyDescent="0.25">
      <c r="A172" s="1"/>
      <c r="B172" s="118"/>
      <c r="C172" s="150"/>
      <c r="D172" s="118"/>
      <c r="E172" s="118"/>
      <c r="F172" s="118"/>
      <c r="G172" s="118"/>
      <c r="H172" s="118"/>
      <c r="I172" s="118"/>
      <c r="J172" s="119"/>
      <c r="K172" s="119"/>
      <c r="L172" s="119"/>
      <c r="M172" s="119"/>
      <c r="N172" s="119"/>
      <c r="O172" s="119"/>
      <c r="P172" s="119"/>
      <c r="Q172" s="119"/>
      <c r="R172" s="4"/>
      <c r="S172" s="4"/>
      <c r="T172" s="4"/>
      <c r="U172" s="4"/>
      <c r="V172" s="4"/>
      <c r="W172" s="4"/>
      <c r="X172" s="4"/>
      <c r="Z172" s="26"/>
      <c r="AB172" s="115"/>
      <c r="AD172" s="26"/>
      <c r="AE172" s="26"/>
      <c r="AF172" s="26"/>
      <c r="AG172" s="26"/>
      <c r="AH172" s="26"/>
    </row>
    <row r="173" spans="1:34" ht="15.75" thickBot="1" x14ac:dyDescent="0.3">
      <c r="A173" s="120" t="s">
        <v>32</v>
      </c>
      <c r="B173" s="1"/>
      <c r="C173" s="1"/>
      <c r="D173" s="1"/>
      <c r="E173" s="1"/>
      <c r="F173" s="1"/>
      <c r="G173" s="118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4"/>
      <c r="S173" s="4"/>
      <c r="T173" s="4"/>
      <c r="U173" s="4"/>
      <c r="V173" s="4"/>
      <c r="W173" s="4"/>
      <c r="X173" s="4"/>
      <c r="AB173" s="115"/>
    </row>
    <row r="174" spans="1:34" ht="16.5" thickTop="1" thickBot="1" x14ac:dyDescent="0.3">
      <c r="A174" s="10" t="s">
        <v>33</v>
      </c>
      <c r="B174" s="8"/>
      <c r="C174" s="8"/>
      <c r="D174" s="10"/>
      <c r="E174" s="10"/>
      <c r="F174" s="10"/>
      <c r="G174" s="178"/>
      <c r="H174" s="10"/>
      <c r="I174" s="9" t="s">
        <v>2</v>
      </c>
      <c r="J174" s="10"/>
      <c r="K174" s="10"/>
      <c r="L174" s="10"/>
      <c r="M174" s="10"/>
      <c r="N174" s="10"/>
      <c r="O174" s="10"/>
      <c r="P174" s="10"/>
      <c r="Q174" s="11"/>
      <c r="R174" s="12" t="s">
        <v>3</v>
      </c>
      <c r="S174" s="13"/>
      <c r="T174" s="14"/>
      <c r="U174" s="12" t="s">
        <v>4</v>
      </c>
      <c r="V174" s="13"/>
      <c r="W174" s="13"/>
      <c r="X174" s="14"/>
    </row>
    <row r="175" spans="1:34" ht="45.75" thickTop="1" x14ac:dyDescent="0.2">
      <c r="A175" s="121"/>
      <c r="B175" s="18" t="s">
        <v>34</v>
      </c>
      <c r="C175" s="18" t="s">
        <v>6</v>
      </c>
      <c r="D175" s="19" t="s">
        <v>7</v>
      </c>
      <c r="E175" s="20" t="s">
        <v>43</v>
      </c>
      <c r="F175" s="20" t="s">
        <v>44</v>
      </c>
      <c r="G175" s="169" t="s">
        <v>45</v>
      </c>
      <c r="H175" s="20" t="s">
        <v>46</v>
      </c>
      <c r="I175" s="21" t="s">
        <v>8</v>
      </c>
      <c r="J175" s="20" t="s">
        <v>9</v>
      </c>
      <c r="K175" s="20" t="s">
        <v>10</v>
      </c>
      <c r="L175" s="20" t="s">
        <v>11</v>
      </c>
      <c r="M175" s="24" t="s">
        <v>38</v>
      </c>
      <c r="N175" s="24" t="s">
        <v>12</v>
      </c>
      <c r="O175" s="24" t="s">
        <v>13</v>
      </c>
      <c r="P175" s="20" t="s">
        <v>14</v>
      </c>
      <c r="Q175" s="122" t="s">
        <v>15</v>
      </c>
      <c r="R175" s="21" t="s">
        <v>16</v>
      </c>
      <c r="S175" s="24" t="s">
        <v>17</v>
      </c>
      <c r="T175" s="25" t="s">
        <v>18</v>
      </c>
      <c r="U175" s="21" t="s">
        <v>19</v>
      </c>
      <c r="V175" s="24" t="s">
        <v>20</v>
      </c>
      <c r="W175" s="24" t="s">
        <v>21</v>
      </c>
      <c r="X175" s="25" t="s">
        <v>22</v>
      </c>
    </row>
    <row r="176" spans="1:34" ht="15" x14ac:dyDescent="0.25">
      <c r="A176" s="30">
        <v>2007</v>
      </c>
      <c r="B176" s="123">
        <v>2868.1161000000002</v>
      </c>
      <c r="C176" s="123">
        <v>1130.85717</v>
      </c>
      <c r="D176" s="32">
        <v>0.39428570203277336</v>
      </c>
      <c r="E176" s="124">
        <v>18.890300000000003</v>
      </c>
      <c r="F176" s="38">
        <v>6.5863093896373313E-3</v>
      </c>
      <c r="G176" s="171"/>
      <c r="H176" s="156"/>
      <c r="I176" s="34"/>
      <c r="J176" s="35"/>
      <c r="K176" s="35"/>
      <c r="L176" s="38">
        <v>0.71088408868804154</v>
      </c>
      <c r="M176" s="38">
        <v>0.10925952404785845</v>
      </c>
      <c r="N176" s="38">
        <v>4.9604093781280327E-2</v>
      </c>
      <c r="O176" s="38">
        <v>0.13025229348281958</v>
      </c>
      <c r="P176" s="35"/>
      <c r="Q176" s="37"/>
      <c r="R176" s="40">
        <v>0.9376298569877215</v>
      </c>
      <c r="S176" s="38">
        <v>5.9418682194749883E-2</v>
      </c>
      <c r="T176" s="39">
        <v>2.9514608175285765E-3</v>
      </c>
      <c r="U176" s="40">
        <v>1.9103904091118819E-2</v>
      </c>
      <c r="V176" s="38">
        <v>4.5207155883888087E-2</v>
      </c>
      <c r="W176" s="38">
        <v>0.23681394443999051</v>
      </c>
      <c r="X176" s="39">
        <v>0.69887499558500255</v>
      </c>
      <c r="Y176" s="41"/>
      <c r="Z176" s="125"/>
      <c r="AA176" s="26"/>
      <c r="AB176" s="115"/>
      <c r="AC176" s="115"/>
      <c r="AD176" s="115"/>
      <c r="AE176" s="115"/>
    </row>
    <row r="177" spans="1:31" ht="15" x14ac:dyDescent="0.25">
      <c r="A177" s="30">
        <v>2008</v>
      </c>
      <c r="B177" s="123">
        <v>6175.2444000000005</v>
      </c>
      <c r="C177" s="123">
        <v>1559.6780999999999</v>
      </c>
      <c r="D177" s="32">
        <v>0.25256945295962696</v>
      </c>
      <c r="E177" s="124">
        <v>14.663819999999999</v>
      </c>
      <c r="F177" s="38">
        <v>2.3746137075967388E-3</v>
      </c>
      <c r="G177" s="171"/>
      <c r="H177" s="156"/>
      <c r="I177" s="34"/>
      <c r="J177" s="35"/>
      <c r="K177" s="35"/>
      <c r="L177" s="38">
        <v>0.61392065713221</v>
      </c>
      <c r="M177" s="38">
        <v>0.12043086100365517</v>
      </c>
      <c r="N177" s="38">
        <v>0.12813883123395081</v>
      </c>
      <c r="O177" s="38">
        <v>0.13750965063018397</v>
      </c>
      <c r="P177" s="35"/>
      <c r="Q177" s="37"/>
      <c r="R177" s="40">
        <v>0.88881670452762118</v>
      </c>
      <c r="S177" s="38">
        <v>0.1081781329597892</v>
      </c>
      <c r="T177" s="39">
        <v>3.0051625125895698E-3</v>
      </c>
      <c r="U177" s="40">
        <v>1.8499273231216723E-2</v>
      </c>
      <c r="V177" s="38">
        <v>4.8615483312768062E-2</v>
      </c>
      <c r="W177" s="38">
        <v>0.25956484390045126</v>
      </c>
      <c r="X177" s="39">
        <v>0.673320399555564</v>
      </c>
      <c r="Y177" s="41"/>
      <c r="Z177" s="125"/>
      <c r="AA177" s="26"/>
      <c r="AB177" s="115"/>
      <c r="AC177" s="115"/>
      <c r="AD177" s="115"/>
      <c r="AE177" s="115"/>
    </row>
    <row r="178" spans="1:31" ht="15" x14ac:dyDescent="0.25">
      <c r="A178" s="30">
        <v>2009</v>
      </c>
      <c r="B178" s="123">
        <v>3833.9618000000005</v>
      </c>
      <c r="C178" s="123">
        <v>985.17830000000004</v>
      </c>
      <c r="D178" s="32">
        <v>0.25696090660058218</v>
      </c>
      <c r="E178" s="124">
        <v>57.549400000000006</v>
      </c>
      <c r="F178" s="38">
        <v>1.5010426029805513E-2</v>
      </c>
      <c r="G178" s="171"/>
      <c r="H178" s="156"/>
      <c r="I178" s="34"/>
      <c r="J178" s="35"/>
      <c r="K178" s="35"/>
      <c r="L178" s="38">
        <v>0.56946462012219312</v>
      </c>
      <c r="M178" s="38">
        <v>4.7739938358279922E-2</v>
      </c>
      <c r="N178" s="38">
        <v>0.12914820904058041</v>
      </c>
      <c r="O178" s="38">
        <v>0.25364723247894644</v>
      </c>
      <c r="P178" s="35"/>
      <c r="Q178" s="37"/>
      <c r="R178" s="40">
        <v>0.87052534865397968</v>
      </c>
      <c r="S178" s="38">
        <v>0.12593142309415509</v>
      </c>
      <c r="T178" s="39">
        <v>3.5432282518653093E-3</v>
      </c>
      <c r="U178" s="40">
        <v>2.4983162447932094E-2</v>
      </c>
      <c r="V178" s="38">
        <v>4.4897676125693869E-2</v>
      </c>
      <c r="W178" s="38">
        <v>0.23308330678702355</v>
      </c>
      <c r="X178" s="39">
        <v>0.69703585463935047</v>
      </c>
      <c r="Y178" s="41"/>
      <c r="Z178" s="125"/>
      <c r="AA178" s="26"/>
      <c r="AB178" s="115"/>
      <c r="AC178" s="115"/>
      <c r="AD178" s="115"/>
      <c r="AE178" s="115"/>
    </row>
    <row r="179" spans="1:31" ht="15" x14ac:dyDescent="0.25">
      <c r="A179" s="30">
        <v>2010</v>
      </c>
      <c r="B179" s="123">
        <v>2377.7606000000001</v>
      </c>
      <c r="C179" s="123">
        <v>1124.5345</v>
      </c>
      <c r="D179" s="32">
        <v>0.4729384867425257</v>
      </c>
      <c r="E179" s="124">
        <v>59.401300000000006</v>
      </c>
      <c r="F179" s="38">
        <v>2.4982035617883484E-2</v>
      </c>
      <c r="G179" s="171"/>
      <c r="H179" s="156"/>
      <c r="I179" s="34"/>
      <c r="J179" s="35"/>
      <c r="K179" s="35"/>
      <c r="L179" s="38">
        <v>0.55657049746723875</v>
      </c>
      <c r="M179" s="38">
        <v>5.6468258410876181E-2</v>
      </c>
      <c r="N179" s="38">
        <v>0.1201227322885239</v>
      </c>
      <c r="O179" s="38">
        <v>0.26683851183336116</v>
      </c>
      <c r="P179" s="35"/>
      <c r="Q179" s="37"/>
      <c r="R179" s="40">
        <v>0.86616305438474317</v>
      </c>
      <c r="S179" s="38">
        <v>0.12819034269322538</v>
      </c>
      <c r="T179" s="39">
        <v>5.6466029220312358E-3</v>
      </c>
      <c r="U179" s="40">
        <v>1.1733108138513575E-2</v>
      </c>
      <c r="V179" s="38">
        <v>3.6156495357448394E-2</v>
      </c>
      <c r="W179" s="38">
        <v>0.21727932494286575</v>
      </c>
      <c r="X179" s="39">
        <v>0.73483107156117233</v>
      </c>
      <c r="Y179" s="41"/>
      <c r="Z179" s="125"/>
      <c r="AA179" s="26"/>
      <c r="AB179" s="115"/>
      <c r="AC179" s="115"/>
      <c r="AD179" s="115"/>
      <c r="AE179" s="115"/>
    </row>
    <row r="180" spans="1:31" ht="15" x14ac:dyDescent="0.25">
      <c r="A180" s="30">
        <v>2011</v>
      </c>
      <c r="B180" s="123">
        <v>2222.2703000000001</v>
      </c>
      <c r="C180" s="123">
        <v>995.32670000000007</v>
      </c>
      <c r="D180" s="32">
        <v>0.44788732495772499</v>
      </c>
      <c r="E180" s="124">
        <v>66.902199999999993</v>
      </c>
      <c r="F180" s="38">
        <v>3.010533867099785E-2</v>
      </c>
      <c r="G180" s="171"/>
      <c r="H180" s="156"/>
      <c r="I180" s="34"/>
      <c r="J180" s="35"/>
      <c r="K180" s="35"/>
      <c r="L180" s="38">
        <v>0.48079353803180463</v>
      </c>
      <c r="M180" s="38">
        <v>0.1297215734737579</v>
      </c>
      <c r="N180" s="38">
        <v>0.18319778651588872</v>
      </c>
      <c r="O180" s="38">
        <v>0.20628710197854869</v>
      </c>
      <c r="P180" s="35"/>
      <c r="Q180" s="37"/>
      <c r="R180" s="40">
        <v>0.84626052847824085</v>
      </c>
      <c r="S180" s="38">
        <v>0.14955739001369767</v>
      </c>
      <c r="T180" s="39">
        <v>4.182081508061479E-3</v>
      </c>
      <c r="U180" s="40">
        <v>1.7862833225281746E-2</v>
      </c>
      <c r="V180" s="38">
        <v>3.4852119819517913E-2</v>
      </c>
      <c r="W180" s="38">
        <v>0.21984994032067348</v>
      </c>
      <c r="X180" s="39">
        <v>0.72743510663452693</v>
      </c>
      <c r="Y180" s="41"/>
      <c r="Z180" s="125"/>
      <c r="AA180" s="26"/>
      <c r="AB180" s="115"/>
      <c r="AC180" s="115"/>
      <c r="AD180" s="115"/>
      <c r="AE180" s="115"/>
    </row>
    <row r="181" spans="1:31" ht="15" x14ac:dyDescent="0.25">
      <c r="A181" s="30">
        <v>2012</v>
      </c>
      <c r="B181" s="123">
        <v>2450.828</v>
      </c>
      <c r="C181" s="123">
        <v>966.54169999999999</v>
      </c>
      <c r="D181" s="32">
        <v>0.39437353416886051</v>
      </c>
      <c r="E181" s="124">
        <v>87.76939999999999</v>
      </c>
      <c r="F181" s="38">
        <v>3.5812141855732019E-2</v>
      </c>
      <c r="G181" s="171"/>
      <c r="H181" s="156"/>
      <c r="I181" s="34"/>
      <c r="J181" s="35"/>
      <c r="K181" s="35"/>
      <c r="L181" s="38">
        <v>0.31203629956896195</v>
      </c>
      <c r="M181" s="38">
        <v>6.2789187980551872E-2</v>
      </c>
      <c r="N181" s="38">
        <v>0.29717879018845872</v>
      </c>
      <c r="O181" s="38">
        <v>0.32799572226202733</v>
      </c>
      <c r="P181" s="35"/>
      <c r="Q181" s="37"/>
      <c r="R181" s="40">
        <v>0.81104574215380665</v>
      </c>
      <c r="S181" s="38">
        <v>0.18555177247180984</v>
      </c>
      <c r="T181" s="39">
        <v>3.4024853743835973E-3</v>
      </c>
      <c r="U181" s="40">
        <v>2.1869060193096614E-2</v>
      </c>
      <c r="V181" s="38">
        <v>3.916033506414833E-2</v>
      </c>
      <c r="W181" s="38">
        <v>0.20742524908724203</v>
      </c>
      <c r="X181" s="39">
        <v>0.73154535565551293</v>
      </c>
      <c r="Y181" s="41"/>
      <c r="Z181" s="125"/>
      <c r="AA181" s="26"/>
      <c r="AB181" s="115"/>
      <c r="AC181" s="115"/>
      <c r="AD181" s="115"/>
      <c r="AE181" s="115"/>
    </row>
    <row r="182" spans="1:31" ht="15" x14ac:dyDescent="0.25">
      <c r="A182" s="30">
        <v>2013</v>
      </c>
      <c r="B182" s="123">
        <v>2921.8949000000002</v>
      </c>
      <c r="C182" s="123">
        <v>757.24829999999997</v>
      </c>
      <c r="D182" s="32">
        <v>0.25916342849977247</v>
      </c>
      <c r="E182" s="124">
        <v>84.308899999999994</v>
      </c>
      <c r="F182" s="38">
        <v>2.8854186370632286E-2</v>
      </c>
      <c r="G182" s="171"/>
      <c r="H182" s="156"/>
      <c r="I182" s="126">
        <v>0.29920788731997172</v>
      </c>
      <c r="J182" s="35"/>
      <c r="K182" s="35"/>
      <c r="L182" s="38">
        <v>0.36728456591645381</v>
      </c>
      <c r="M182" s="38">
        <v>6.1737367760900642E-2</v>
      </c>
      <c r="N182" s="38">
        <v>0.16834520639328954</v>
      </c>
      <c r="O182" s="38">
        <v>0.10342497260938442</v>
      </c>
      <c r="P182" s="35"/>
      <c r="Q182" s="37"/>
      <c r="R182" s="40">
        <v>0.84982509124472605</v>
      </c>
      <c r="S182" s="38">
        <v>0.14869764822820972</v>
      </c>
      <c r="T182" s="39">
        <v>1.4772605270641321E-3</v>
      </c>
      <c r="U182" s="40">
        <v>3.1208548945412105E-2</v>
      </c>
      <c r="V182" s="38">
        <v>3.146482099681272E-2</v>
      </c>
      <c r="W182" s="38">
        <v>0.17182561905289612</v>
      </c>
      <c r="X182" s="39">
        <v>0.76550101100487911</v>
      </c>
      <c r="Y182" s="41"/>
      <c r="Z182" s="125"/>
      <c r="AA182" s="26"/>
      <c r="AB182" s="115"/>
      <c r="AC182" s="115"/>
      <c r="AD182" s="115"/>
      <c r="AE182" s="115"/>
    </row>
    <row r="183" spans="1:31" ht="15" x14ac:dyDescent="0.25">
      <c r="A183" s="30">
        <v>2014</v>
      </c>
      <c r="B183" s="123">
        <v>2720.9264000000003</v>
      </c>
      <c r="C183" s="123">
        <v>1050.9834000000001</v>
      </c>
      <c r="D183" s="32">
        <v>0.38625940047477947</v>
      </c>
      <c r="E183" s="124">
        <v>103.75279999999999</v>
      </c>
      <c r="F183" s="38">
        <v>3.8131424650075053E-2</v>
      </c>
      <c r="G183" s="171"/>
      <c r="H183" s="156"/>
      <c r="I183" s="126">
        <v>0.28257544930285516</v>
      </c>
      <c r="J183" s="35"/>
      <c r="K183" s="35"/>
      <c r="L183" s="38">
        <v>0.44167534263330327</v>
      </c>
      <c r="M183" s="38">
        <v>7.5631630462330776E-2</v>
      </c>
      <c r="N183" s="38">
        <v>0.11121160792882896</v>
      </c>
      <c r="O183" s="38">
        <v>8.8905969672682092E-2</v>
      </c>
      <c r="P183" s="35"/>
      <c r="Q183" s="37"/>
      <c r="R183" s="40">
        <v>0.86359248820548762</v>
      </c>
      <c r="S183" s="38">
        <v>0.13486318483293044</v>
      </c>
      <c r="T183" s="39">
        <v>1.5443269615819082E-3</v>
      </c>
      <c r="U183" s="40">
        <v>1.8873645387835553E-2</v>
      </c>
      <c r="V183" s="38">
        <v>3.2105829837955194E-2</v>
      </c>
      <c r="W183" s="38">
        <v>0.16276970961066789</v>
      </c>
      <c r="X183" s="39">
        <v>0.78625081516354134</v>
      </c>
      <c r="Y183" s="41"/>
      <c r="Z183" s="125"/>
      <c r="AA183" s="26"/>
      <c r="AB183" s="115"/>
      <c r="AC183" s="115"/>
      <c r="AD183" s="115"/>
      <c r="AE183" s="115"/>
    </row>
    <row r="184" spans="1:31" ht="15" x14ac:dyDescent="0.25">
      <c r="A184" s="127" t="s">
        <v>35</v>
      </c>
      <c r="B184" s="128">
        <v>3217.6671000000001</v>
      </c>
      <c r="C184" s="128">
        <v>911.79880000000003</v>
      </c>
      <c r="D184" s="43">
        <v>0.28337263354558961</v>
      </c>
      <c r="E184" s="129">
        <v>111.94290000000001</v>
      </c>
      <c r="F184" s="38">
        <v>3.4790081298341893E-2</v>
      </c>
      <c r="G184" s="171"/>
      <c r="H184" s="156"/>
      <c r="I184" s="131">
        <v>0.2732298813634263</v>
      </c>
      <c r="J184" s="35"/>
      <c r="K184" s="46"/>
      <c r="L184" s="49">
        <v>0.50908482732722726</v>
      </c>
      <c r="M184" s="49">
        <v>5.2722514395600467E-2</v>
      </c>
      <c r="N184" s="49">
        <v>8.9670494502057094E-2</v>
      </c>
      <c r="O184" s="49">
        <v>7.5292282411688879E-2</v>
      </c>
      <c r="P184" s="35"/>
      <c r="Q184" s="37"/>
      <c r="R184" s="51">
        <v>0.88811912829639827</v>
      </c>
      <c r="S184" s="49">
        <v>0.11033490692682285</v>
      </c>
      <c r="T184" s="50">
        <v>1.5459647767788035E-3</v>
      </c>
      <c r="U184" s="51">
        <v>7.2327213321437198E-3</v>
      </c>
      <c r="V184" s="49">
        <v>2.7767231054389382E-2</v>
      </c>
      <c r="W184" s="49">
        <v>0.19358655086442955</v>
      </c>
      <c r="X184" s="50">
        <v>0.77141349674903736</v>
      </c>
      <c r="Y184" s="41"/>
      <c r="Z184" s="125"/>
      <c r="AA184" s="26"/>
      <c r="AB184" s="115"/>
      <c r="AC184" s="115"/>
      <c r="AD184" s="115"/>
      <c r="AE184" s="115"/>
    </row>
    <row r="185" spans="1:31" ht="15" x14ac:dyDescent="0.25">
      <c r="A185" s="30">
        <v>2016</v>
      </c>
      <c r="B185" s="128">
        <v>4633.6657000000005</v>
      </c>
      <c r="C185" s="128">
        <v>2038.7188000000001</v>
      </c>
      <c r="D185" s="43">
        <v>0.43997969037774992</v>
      </c>
      <c r="E185" s="129">
        <v>127.01500000000001</v>
      </c>
      <c r="F185" s="38">
        <v>2.7411343032364203E-2</v>
      </c>
      <c r="G185" s="171"/>
      <c r="H185" s="156"/>
      <c r="I185" s="34"/>
      <c r="J185" s="46"/>
      <c r="K185" s="46"/>
      <c r="L185" s="49">
        <v>0.76530093657813947</v>
      </c>
      <c r="M185" s="49">
        <v>4.4684578777446117E-2</v>
      </c>
      <c r="N185" s="49">
        <v>0.12816712263036154</v>
      </c>
      <c r="O185" s="49">
        <v>6.1160324966904718E-2</v>
      </c>
      <c r="P185" s="132">
        <v>3.4236393013850782E-4</v>
      </c>
      <c r="Q185" s="133">
        <v>3.446731170097144E-4</v>
      </c>
      <c r="R185" s="51">
        <v>0.88362049942446219</v>
      </c>
      <c r="S185" s="49">
        <v>0.1148960098696805</v>
      </c>
      <c r="T185" s="50">
        <v>1.4834907058573518E-3</v>
      </c>
      <c r="U185" s="51">
        <v>6.2500804530865343E-3</v>
      </c>
      <c r="V185" s="49">
        <v>3.8416729246299255E-2</v>
      </c>
      <c r="W185" s="49">
        <v>0.18123659758661256</v>
      </c>
      <c r="X185" s="50">
        <v>0.77409659271400166</v>
      </c>
      <c r="Y185" s="41"/>
      <c r="Z185" s="125"/>
      <c r="AA185" s="26"/>
      <c r="AB185" s="115"/>
      <c r="AC185" s="115"/>
      <c r="AD185" s="115"/>
      <c r="AE185" s="115"/>
    </row>
    <row r="186" spans="1:31" ht="15" x14ac:dyDescent="0.25">
      <c r="A186" s="30">
        <v>2017</v>
      </c>
      <c r="B186" s="128">
        <v>6860.9630000000006</v>
      </c>
      <c r="C186" s="128">
        <v>1603.1019000000001</v>
      </c>
      <c r="D186" s="43">
        <v>0.23365552328441358</v>
      </c>
      <c r="E186" s="129">
        <v>150.7423</v>
      </c>
      <c r="F186" s="38">
        <v>2.1971011941035099E-2</v>
      </c>
      <c r="G186" s="171"/>
      <c r="H186" s="156"/>
      <c r="I186" s="34"/>
      <c r="J186" s="49">
        <v>9.4786693937862695E-2</v>
      </c>
      <c r="K186" s="35"/>
      <c r="L186" s="49">
        <v>0.43137059622679791</v>
      </c>
      <c r="M186" s="49">
        <v>3.1586323960645174E-2</v>
      </c>
      <c r="N186" s="49">
        <v>0.35809304029186584</v>
      </c>
      <c r="O186" s="49">
        <v>8.1700309417205727E-2</v>
      </c>
      <c r="P186" s="132">
        <v>1.2536286815713769E-3</v>
      </c>
      <c r="Q186" s="133">
        <v>1.209407484051437E-3</v>
      </c>
      <c r="R186" s="51">
        <v>0.83821383383061532</v>
      </c>
      <c r="S186" s="49">
        <v>0.16082583450748825</v>
      </c>
      <c r="T186" s="50">
        <v>9.603316618964422E-4</v>
      </c>
      <c r="U186" s="51">
        <v>5.6025365602048642E-3</v>
      </c>
      <c r="V186" s="49">
        <v>3.4610940893773229E-2</v>
      </c>
      <c r="W186" s="49">
        <v>0.21092201445807623</v>
      </c>
      <c r="X186" s="50">
        <v>0.74886450808794569</v>
      </c>
      <c r="Y186" s="41"/>
      <c r="Z186" s="125"/>
      <c r="AA186" s="26"/>
      <c r="AB186" s="115"/>
      <c r="AC186" s="115"/>
      <c r="AD186" s="115"/>
      <c r="AE186" s="115"/>
    </row>
    <row r="187" spans="1:31" ht="15" x14ac:dyDescent="0.25">
      <c r="A187" s="30">
        <v>2018</v>
      </c>
      <c r="B187" s="128">
        <v>12706.413200000001</v>
      </c>
      <c r="C187" s="128">
        <v>3529.8878000000004</v>
      </c>
      <c r="D187" s="43">
        <v>0.27780363698545552</v>
      </c>
      <c r="E187" s="129">
        <v>194.27799999999999</v>
      </c>
      <c r="F187" s="38">
        <v>1.5289759347665475E-2</v>
      </c>
      <c r="G187" s="171"/>
      <c r="H187" s="156"/>
      <c r="I187" s="134">
        <v>2.9208250523444335E-2</v>
      </c>
      <c r="J187" s="49">
        <v>0.33002652550288541</v>
      </c>
      <c r="K187" s="35"/>
      <c r="L187" s="49">
        <v>0.28068769241661373</v>
      </c>
      <c r="M187" s="49">
        <v>1.3293350164309157E-2</v>
      </c>
      <c r="N187" s="49">
        <v>0.26296724712210684</v>
      </c>
      <c r="O187" s="49">
        <v>8.1440354859544484E-2</v>
      </c>
      <c r="P187" s="132">
        <v>1.0871281912979188E-3</v>
      </c>
      <c r="Q187" s="133">
        <v>1.289451219798204E-3</v>
      </c>
      <c r="R187" s="51">
        <v>0.81622003288858891</v>
      </c>
      <c r="S187" s="49">
        <v>0.18352465509306748</v>
      </c>
      <c r="T187" s="50">
        <v>2.5531201834361878E-4</v>
      </c>
      <c r="U187" s="51">
        <v>6.471039832773957E-3</v>
      </c>
      <c r="V187" s="49">
        <v>3.4161754550171772E-2</v>
      </c>
      <c r="W187" s="49">
        <v>0.20561581209073554</v>
      </c>
      <c r="X187" s="50">
        <v>0.7537513935263187</v>
      </c>
      <c r="Y187" s="41"/>
      <c r="Z187" s="125"/>
      <c r="AA187" s="26"/>
      <c r="AB187" s="115"/>
      <c r="AC187" s="115"/>
      <c r="AD187" s="115"/>
      <c r="AE187" s="115"/>
    </row>
    <row r="188" spans="1:31" ht="15" x14ac:dyDescent="0.25">
      <c r="A188" s="30">
        <v>2019</v>
      </c>
      <c r="B188" s="128">
        <v>17286.939599999998</v>
      </c>
      <c r="C188" s="128">
        <v>3470.8996999999999</v>
      </c>
      <c r="D188" s="43">
        <v>0.20078161781741866</v>
      </c>
      <c r="E188" s="129">
        <v>285.54669999999999</v>
      </c>
      <c r="F188" s="38">
        <v>1.6518059680152988E-2</v>
      </c>
      <c r="G188" s="171"/>
      <c r="H188" s="156"/>
      <c r="I188" s="134">
        <v>3.2953953283899939E-2</v>
      </c>
      <c r="J188" s="49">
        <v>0.28393233930197798</v>
      </c>
      <c r="K188" s="46"/>
      <c r="L188" s="49">
        <v>0.21334658912095691</v>
      </c>
      <c r="M188" s="49">
        <v>1.0242535931576922E-2</v>
      </c>
      <c r="N188" s="49">
        <v>0.35636638656387742</v>
      </c>
      <c r="O188" s="49">
        <v>9.8152567155380094E-2</v>
      </c>
      <c r="P188" s="132">
        <v>2.2159561429832262E-3</v>
      </c>
      <c r="Q188" s="133">
        <v>2.7896724993474267E-3</v>
      </c>
      <c r="R188" s="51">
        <v>0.73387701892589474</v>
      </c>
      <c r="S188" s="49">
        <v>0.26594432018493314</v>
      </c>
      <c r="T188" s="50">
        <v>1.7866088917207763E-4</v>
      </c>
      <c r="U188" s="51">
        <v>6.6810631401268729E-3</v>
      </c>
      <c r="V188" s="49">
        <v>3.9974495519702745E-2</v>
      </c>
      <c r="W188" s="49">
        <v>0.22751419001891274</v>
      </c>
      <c r="X188" s="50">
        <v>0.72583025132125767</v>
      </c>
      <c r="Y188" s="41"/>
      <c r="Z188" s="125"/>
      <c r="AA188" s="26"/>
      <c r="AB188" s="115"/>
      <c r="AC188" s="115"/>
      <c r="AD188" s="115"/>
      <c r="AE188" s="115"/>
    </row>
    <row r="189" spans="1:31" ht="15" x14ac:dyDescent="0.25">
      <c r="A189" s="30">
        <v>2020</v>
      </c>
      <c r="B189" s="128">
        <v>28391.446400000004</v>
      </c>
      <c r="C189" s="128">
        <v>4552.4327999999996</v>
      </c>
      <c r="D189" s="43">
        <v>0.16034522284852662</v>
      </c>
      <c r="E189" s="129">
        <v>373.0727</v>
      </c>
      <c r="F189" s="38">
        <v>1.3140320318446331E-2</v>
      </c>
      <c r="G189" s="171"/>
      <c r="H189" s="156"/>
      <c r="I189" s="34"/>
      <c r="J189" s="49">
        <v>0.37223497003660938</v>
      </c>
      <c r="K189" s="46"/>
      <c r="L189" s="49">
        <v>0.13994059140290929</v>
      </c>
      <c r="M189" s="49">
        <v>5.9417966109680132E-3</v>
      </c>
      <c r="N189" s="49">
        <v>0.39479911808931301</v>
      </c>
      <c r="O189" s="49">
        <v>7.9806786455233231E-2</v>
      </c>
      <c r="P189" s="132">
        <v>3.4909669131897416E-3</v>
      </c>
      <c r="Q189" s="133">
        <v>3.7857704917774108E-3</v>
      </c>
      <c r="R189" s="51">
        <v>0.64903536932870032</v>
      </c>
      <c r="S189" s="49">
        <v>0.35057024780533902</v>
      </c>
      <c r="T189" s="50">
        <v>3.9438286596064372E-4</v>
      </c>
      <c r="U189" s="51">
        <v>7.4207623795911918E-3</v>
      </c>
      <c r="V189" s="49">
        <v>3.9849550373780074E-2</v>
      </c>
      <c r="W189" s="49">
        <v>0.23984492820735998</v>
      </c>
      <c r="X189" s="50">
        <v>0.71288475903926873</v>
      </c>
      <c r="Y189" s="41"/>
      <c r="Z189" s="125"/>
      <c r="AA189" s="26"/>
      <c r="AB189" s="115"/>
      <c r="AC189" s="115"/>
      <c r="AD189" s="115"/>
      <c r="AE189" s="115"/>
    </row>
    <row r="190" spans="1:31" ht="15" x14ac:dyDescent="0.25">
      <c r="A190" s="30">
        <v>2021</v>
      </c>
      <c r="B190" s="128">
        <v>43324.0219</v>
      </c>
      <c r="C190" s="128">
        <v>9822.4571999999989</v>
      </c>
      <c r="D190" s="43">
        <v>0.22672080682333878</v>
      </c>
      <c r="E190" s="129">
        <v>462.54089999999997</v>
      </c>
      <c r="F190" s="38">
        <v>1.0676314887561258E-2</v>
      </c>
      <c r="G190" s="171"/>
      <c r="H190" s="156"/>
      <c r="I190" s="34"/>
      <c r="J190" s="49">
        <v>0.52029918302667999</v>
      </c>
      <c r="K190" s="35"/>
      <c r="L190" s="49">
        <v>7.0449428888318413E-2</v>
      </c>
      <c r="M190" s="49">
        <v>4.2729827906397575E-3</v>
      </c>
      <c r="N190" s="49">
        <v>0.32811064108524046</v>
      </c>
      <c r="O190" s="49">
        <v>7.0215267802733697E-2</v>
      </c>
      <c r="P190" s="132">
        <v>3.1145030881816627E-3</v>
      </c>
      <c r="Q190" s="133">
        <v>3.5379933182057587E-3</v>
      </c>
      <c r="R190" s="51">
        <v>0.66737521920713661</v>
      </c>
      <c r="S190" s="49">
        <v>0.33226042962853786</v>
      </c>
      <c r="T190" s="50">
        <v>3.6435116432553041E-4</v>
      </c>
      <c r="U190" s="51">
        <v>4.9323761189745095E-3</v>
      </c>
      <c r="V190" s="49">
        <v>3.4999669001501275E-2</v>
      </c>
      <c r="W190" s="49">
        <v>0.23079531479504173</v>
      </c>
      <c r="X190" s="50">
        <v>0.72927264008448245</v>
      </c>
      <c r="Y190" s="41"/>
      <c r="Z190" s="125"/>
      <c r="AA190" s="26"/>
      <c r="AB190" s="115"/>
      <c r="AC190" s="115"/>
      <c r="AD190" s="115"/>
      <c r="AE190" s="115"/>
    </row>
    <row r="191" spans="1:31" ht="15" x14ac:dyDescent="0.25">
      <c r="A191" s="30" t="s">
        <v>47</v>
      </c>
      <c r="B191" s="128">
        <v>57111.709699999999</v>
      </c>
      <c r="C191" s="128">
        <v>5702.2417999999998</v>
      </c>
      <c r="D191" s="43">
        <v>9.9843654304048957E-2</v>
      </c>
      <c r="E191" s="129">
        <v>742.43510000000003</v>
      </c>
      <c r="F191" s="38">
        <v>1.2999700129796675E-2</v>
      </c>
      <c r="G191" s="171"/>
      <c r="H191" s="156"/>
      <c r="I191" s="134">
        <v>7.4945395558847364E-3</v>
      </c>
      <c r="J191" s="148">
        <v>0.15518104331289859</v>
      </c>
      <c r="K191" s="116">
        <v>0.21638260546494284</v>
      </c>
      <c r="L191" s="49">
        <v>6.5243854662517517E-2</v>
      </c>
      <c r="M191" s="49">
        <v>2.0319654042450883E-2</v>
      </c>
      <c r="N191" s="49">
        <v>0.42293428323699001</v>
      </c>
      <c r="O191" s="49">
        <v>0.1034089482122531</v>
      </c>
      <c r="P191" s="132">
        <v>4.7398903671590359E-3</v>
      </c>
      <c r="Q191" s="133">
        <v>4.2951811449032894E-3</v>
      </c>
      <c r="R191" s="51">
        <v>0.5765084421658625</v>
      </c>
      <c r="S191" s="49">
        <v>0.42308474277320901</v>
      </c>
      <c r="T191" s="50">
        <v>4.0681506092848674E-4</v>
      </c>
      <c r="U191" s="51">
        <v>8.057825795006246E-3</v>
      </c>
      <c r="V191" s="49">
        <v>4.9157568525042807E-2</v>
      </c>
      <c r="W191" s="49">
        <v>0.23757674934184042</v>
      </c>
      <c r="X191" s="50">
        <v>0.70520785633811056</v>
      </c>
      <c r="Y191" s="41"/>
      <c r="Z191" s="125"/>
      <c r="AA191" s="26"/>
      <c r="AB191" s="115"/>
      <c r="AC191" s="115"/>
      <c r="AD191" s="115"/>
      <c r="AE191" s="115"/>
    </row>
    <row r="192" spans="1:31" ht="15" x14ac:dyDescent="0.25">
      <c r="A192" s="30">
        <v>2023</v>
      </c>
      <c r="B192" s="128">
        <v>48660.320299999999</v>
      </c>
      <c r="C192" s="128">
        <v>9677.4491999999991</v>
      </c>
      <c r="D192" s="43">
        <v>0.19887763048694931</v>
      </c>
      <c r="E192" s="129">
        <v>978.27030000000002</v>
      </c>
      <c r="F192" s="166">
        <v>2.0104066187168111E-2</v>
      </c>
      <c r="G192" s="188">
        <v>56.081900000000005</v>
      </c>
      <c r="H192" s="130">
        <v>1.1525181021054644E-3</v>
      </c>
      <c r="I192" s="34"/>
      <c r="J192" s="148">
        <v>1.7013036389733751E-2</v>
      </c>
      <c r="K192" s="116">
        <v>0.22254299053596652</v>
      </c>
      <c r="L192" s="49">
        <v>3.0637346626754533E-2</v>
      </c>
      <c r="M192" s="49">
        <v>0.18364083394658626</v>
      </c>
      <c r="N192" s="49">
        <v>0.41595771205805238</v>
      </c>
      <c r="O192" s="49">
        <v>0.11817874326651319</v>
      </c>
      <c r="P192" s="132">
        <v>5.5833952247946878E-3</v>
      </c>
      <c r="Q192" s="133">
        <v>6.4459419515987037E-3</v>
      </c>
      <c r="R192" s="51">
        <v>0.43820052290120254</v>
      </c>
      <c r="S192" s="49">
        <v>0.56132515839604946</v>
      </c>
      <c r="T192" s="50">
        <v>4.743187027480376E-4</v>
      </c>
      <c r="U192" s="51">
        <v>9.7812211522115208E-3</v>
      </c>
      <c r="V192" s="49">
        <v>5.8165089328580978E-2</v>
      </c>
      <c r="W192" s="49">
        <v>0.25883504857168321</v>
      </c>
      <c r="X192" s="50">
        <v>0.67321864094752426</v>
      </c>
      <c r="Y192" s="41"/>
      <c r="Z192" s="125"/>
      <c r="AA192" s="26"/>
      <c r="AB192" s="115"/>
      <c r="AC192" s="115"/>
      <c r="AD192" s="115"/>
      <c r="AE192" s="115"/>
    </row>
    <row r="193" spans="1:31" ht="15" x14ac:dyDescent="0.25">
      <c r="A193" s="30">
        <v>2024</v>
      </c>
      <c r="B193" s="128">
        <f>B143</f>
        <v>82631.285699999993</v>
      </c>
      <c r="C193" s="128">
        <f t="shared" ref="C193:X193" si="8">C143</f>
        <v>12716.949899999998</v>
      </c>
      <c r="D193" s="43">
        <f t="shared" si="8"/>
        <v>0.15389993986260822</v>
      </c>
      <c r="E193" s="129">
        <v>1499.0368000000003</v>
      </c>
      <c r="F193" s="166">
        <v>1.8141274062252674E-2</v>
      </c>
      <c r="G193" s="188">
        <v>201.52959999999999</v>
      </c>
      <c r="H193" s="130">
        <v>2.4389019037132083E-3</v>
      </c>
      <c r="I193" s="34"/>
      <c r="J193" s="148">
        <f t="shared" si="8"/>
        <v>1.7746768522082915E-2</v>
      </c>
      <c r="K193" s="116">
        <f t="shared" si="8"/>
        <v>0.24085135710287031</v>
      </c>
      <c r="L193" s="49">
        <f t="shared" si="8"/>
        <v>6.4449480059342701E-2</v>
      </c>
      <c r="M193" s="49">
        <f t="shared" si="8"/>
        <v>0.3953791523783588</v>
      </c>
      <c r="N193" s="49">
        <f t="shared" si="8"/>
        <v>0.19552216407059972</v>
      </c>
      <c r="O193" s="49">
        <f t="shared" si="8"/>
        <v>7.7411139688947153E-2</v>
      </c>
      <c r="P193" s="132">
        <f t="shared" si="8"/>
        <v>3.2165383576985783E-3</v>
      </c>
      <c r="Q193" s="133">
        <f t="shared" si="8"/>
        <v>5.4233998200998584E-3</v>
      </c>
      <c r="R193" s="51">
        <f t="shared" si="8"/>
        <v>0.41886533419871502</v>
      </c>
      <c r="S193" s="49">
        <f t="shared" si="8"/>
        <v>0.58077818944066117</v>
      </c>
      <c r="T193" s="50">
        <f t="shared" si="8"/>
        <v>3.5647636062378246E-4</v>
      </c>
      <c r="U193" s="51">
        <f t="shared" si="8"/>
        <v>9.2691942789975938E-3</v>
      </c>
      <c r="V193" s="49">
        <f t="shared" si="8"/>
        <v>5.2374451832378412E-2</v>
      </c>
      <c r="W193" s="49">
        <f t="shared" si="8"/>
        <v>0.24049252317192921</v>
      </c>
      <c r="X193" s="50">
        <f t="shared" si="8"/>
        <v>0.69786383071669478</v>
      </c>
      <c r="Y193" s="41"/>
      <c r="Z193" s="125"/>
      <c r="AA193" s="26"/>
      <c r="AB193" s="115"/>
      <c r="AC193" s="115"/>
      <c r="AD193" s="115"/>
      <c r="AE193" s="115"/>
    </row>
    <row r="194" spans="1:31" ht="15" x14ac:dyDescent="0.25">
      <c r="A194" s="30">
        <v>2025</v>
      </c>
      <c r="B194" s="128">
        <f>B157</f>
        <v>74908.933799999999</v>
      </c>
      <c r="C194" s="128">
        <f t="shared" ref="C194:X194" si="9">C157</f>
        <v>13003.6211</v>
      </c>
      <c r="D194" s="43">
        <f t="shared" si="9"/>
        <v>0.17359239332812398</v>
      </c>
      <c r="E194" s="129">
        <f t="shared" si="9"/>
        <v>1724.7934</v>
      </c>
      <c r="F194" s="166">
        <f t="shared" si="9"/>
        <v>2.3025202903101526E-2</v>
      </c>
      <c r="G194" s="188">
        <f t="shared" si="9"/>
        <v>465.01739999999995</v>
      </c>
      <c r="H194" s="130">
        <f t="shared" si="9"/>
        <v>6.2077695731400191E-3</v>
      </c>
      <c r="I194" s="34"/>
      <c r="J194" s="148">
        <f t="shared" si="9"/>
        <v>3.0790551713873147E-2</v>
      </c>
      <c r="K194" s="116">
        <f t="shared" si="9"/>
        <v>0.35441763823369221</v>
      </c>
      <c r="L194" s="49">
        <f t="shared" si="9"/>
        <v>5.1981426012500526E-2</v>
      </c>
      <c r="M194" s="49">
        <f t="shared" si="9"/>
        <v>0.37087851462651572</v>
      </c>
      <c r="N194" s="49">
        <f t="shared" si="9"/>
        <v>0.10330328316593929</v>
      </c>
      <c r="O194" s="49">
        <f t="shared" si="9"/>
        <v>7.473368149848103E-2</v>
      </c>
      <c r="P194" s="132">
        <f t="shared" si="9"/>
        <v>4.2809993912902283E-3</v>
      </c>
      <c r="Q194" s="133">
        <f t="shared" si="9"/>
        <v>9.6139053577078155E-3</v>
      </c>
      <c r="R194" s="51">
        <f t="shared" si="9"/>
        <v>0.38726485384844711</v>
      </c>
      <c r="S194" s="49">
        <f t="shared" si="9"/>
        <v>0.61251230624243647</v>
      </c>
      <c r="T194" s="50">
        <f t="shared" si="9"/>
        <v>2.2283990911642105E-4</v>
      </c>
      <c r="U194" s="51">
        <f t="shared" si="9"/>
        <v>1.2464403079291289E-2</v>
      </c>
      <c r="V194" s="49">
        <f t="shared" si="9"/>
        <v>6.4592412532824481E-2</v>
      </c>
      <c r="W194" s="49">
        <f t="shared" si="9"/>
        <v>0.24987251170092845</v>
      </c>
      <c r="X194" s="50">
        <f t="shared" si="9"/>
        <v>0.67307067268695575</v>
      </c>
      <c r="Y194" s="41"/>
      <c r="Z194" s="125"/>
      <c r="AA194" s="26"/>
      <c r="AB194" s="115"/>
      <c r="AC194" s="115"/>
      <c r="AD194" s="115"/>
      <c r="AE194" s="115"/>
    </row>
    <row r="195" spans="1:31" ht="14.25" customHeight="1" thickBot="1" x14ac:dyDescent="0.25">
      <c r="A195" s="135">
        <v>2026</v>
      </c>
      <c r="B195" s="136">
        <f>B171</f>
        <v>19160.328799999999</v>
      </c>
      <c r="C195" s="137">
        <f t="shared" ref="C195:X195" si="10">C171</f>
        <v>3295.5106999999998</v>
      </c>
      <c r="D195" s="138">
        <f t="shared" si="10"/>
        <v>0.17199656302349048</v>
      </c>
      <c r="E195" s="139">
        <f t="shared" si="10"/>
        <v>973.28840000000002</v>
      </c>
      <c r="F195" s="141">
        <f t="shared" si="10"/>
        <v>5.079706147840219E-2</v>
      </c>
      <c r="G195" s="189">
        <f t="shared" si="10"/>
        <v>206.71269999999998</v>
      </c>
      <c r="H195" s="140">
        <f t="shared" si="10"/>
        <v>1.0788577907911476E-2</v>
      </c>
      <c r="I195" s="181"/>
      <c r="J195" s="141">
        <f t="shared" si="10"/>
        <v>3.6842358362869011E-2</v>
      </c>
      <c r="K195" s="141">
        <f t="shared" si="10"/>
        <v>0.33522274419424369</v>
      </c>
      <c r="L195" s="141">
        <f t="shared" si="10"/>
        <v>5.3420147988274609E-2</v>
      </c>
      <c r="M195" s="141">
        <f t="shared" si="10"/>
        <v>0.30128149471004906</v>
      </c>
      <c r="N195" s="141">
        <f t="shared" si="10"/>
        <v>0.12496904019726426</v>
      </c>
      <c r="O195" s="141">
        <f t="shared" si="10"/>
        <v>0.12783096394462709</v>
      </c>
      <c r="P195" s="142">
        <f t="shared" si="10"/>
        <v>5.2211160384679836E-3</v>
      </c>
      <c r="Q195" s="143">
        <f t="shared" si="10"/>
        <v>1.5212134564204347E-2</v>
      </c>
      <c r="R195" s="144">
        <f t="shared" si="10"/>
        <v>0.36756396372488137</v>
      </c>
      <c r="S195" s="141">
        <f t="shared" si="10"/>
        <v>0.63230665958091492</v>
      </c>
      <c r="T195" s="145">
        <f t="shared" si="10"/>
        <v>1.293766942037028E-4</v>
      </c>
      <c r="U195" s="144">
        <f t="shared" si="10"/>
        <v>1.1341237943125068E-2</v>
      </c>
      <c r="V195" s="141">
        <f t="shared" si="10"/>
        <v>6.5150163638413389E-2</v>
      </c>
      <c r="W195" s="141">
        <f t="shared" si="10"/>
        <v>0.25839659343483656</v>
      </c>
      <c r="X195" s="145">
        <f t="shared" si="10"/>
        <v>0.66511200498362499</v>
      </c>
    </row>
    <row r="196" spans="1:31" s="5" customFormat="1" ht="13.5" thickTop="1" x14ac:dyDescent="0.2">
      <c r="A196" s="15" t="s">
        <v>36</v>
      </c>
      <c r="B196" s="15"/>
      <c r="C196" s="15"/>
      <c r="D196" s="15"/>
      <c r="E196" s="15"/>
      <c r="F196" s="15"/>
      <c r="G196" s="179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31" s="5" customFormat="1" ht="15" x14ac:dyDescent="0.25">
      <c r="A197" s="5" t="s">
        <v>37</v>
      </c>
      <c r="G197" s="75"/>
      <c r="Y197" s="26"/>
      <c r="Z197" s="26"/>
      <c r="AA197" s="26"/>
    </row>
    <row r="198" spans="1:31" s="5" customFormat="1" x14ac:dyDescent="0.2">
      <c r="A198" s="5" t="s">
        <v>39</v>
      </c>
      <c r="B198" s="125"/>
      <c r="G198" s="75"/>
      <c r="Q198" s="125"/>
    </row>
    <row r="199" spans="1:31" s="5" customFormat="1" x14ac:dyDescent="0.2">
      <c r="G199" s="75"/>
    </row>
    <row r="200" spans="1:31" s="5" customFormat="1" x14ac:dyDescent="0.2">
      <c r="G200" s="75"/>
    </row>
    <row r="201" spans="1:31" s="5" customFormat="1" x14ac:dyDescent="0.2">
      <c r="G201" s="75"/>
    </row>
    <row r="202" spans="1:31" s="5" customFormat="1" x14ac:dyDescent="0.2">
      <c r="G202" s="75"/>
    </row>
    <row r="203" spans="1:31" s="5" customFormat="1" x14ac:dyDescent="0.2">
      <c r="G203" s="75"/>
    </row>
    <row r="204" spans="1:31" s="5" customFormat="1" x14ac:dyDescent="0.2">
      <c r="G204" s="75"/>
    </row>
    <row r="205" spans="1:31" s="5" customFormat="1" x14ac:dyDescent="0.2">
      <c r="G205" s="75"/>
    </row>
    <row r="206" spans="1:31" s="5" customFormat="1" x14ac:dyDescent="0.2">
      <c r="G206" s="75"/>
    </row>
    <row r="207" spans="1:31" s="5" customFormat="1" x14ac:dyDescent="0.2">
      <c r="G207" s="75"/>
    </row>
    <row r="208" spans="1:31" s="5" customFormat="1" x14ac:dyDescent="0.2">
      <c r="G208" s="75"/>
    </row>
    <row r="209" spans="7:7" s="5" customFormat="1" x14ac:dyDescent="0.2">
      <c r="G209" s="75"/>
    </row>
    <row r="210" spans="7:7" s="5" customFormat="1" x14ac:dyDescent="0.2">
      <c r="G210" s="75"/>
    </row>
    <row r="211" spans="7:7" s="5" customFormat="1" x14ac:dyDescent="0.2">
      <c r="G211" s="75"/>
    </row>
    <row r="212" spans="7:7" s="5" customFormat="1" x14ac:dyDescent="0.2">
      <c r="G212" s="75"/>
    </row>
    <row r="213" spans="7:7" s="5" customFormat="1" x14ac:dyDescent="0.2">
      <c r="G213" s="75"/>
    </row>
    <row r="214" spans="7:7" s="5" customFormat="1" x14ac:dyDescent="0.2">
      <c r="G214" s="75"/>
    </row>
    <row r="215" spans="7:7" s="5" customFormat="1" x14ac:dyDescent="0.2">
      <c r="G215" s="75"/>
    </row>
    <row r="216" spans="7:7" s="5" customFormat="1" x14ac:dyDescent="0.2">
      <c r="G216" s="75"/>
    </row>
    <row r="217" spans="7:7" s="5" customFormat="1" x14ac:dyDescent="0.2">
      <c r="G217" s="75"/>
    </row>
    <row r="218" spans="7:7" s="5" customFormat="1" x14ac:dyDescent="0.2">
      <c r="G218" s="75"/>
    </row>
    <row r="219" spans="7:7" s="5" customFormat="1" x14ac:dyDescent="0.2">
      <c r="G219" s="75"/>
    </row>
    <row r="220" spans="7:7" s="5" customFormat="1" x14ac:dyDescent="0.2">
      <c r="G220" s="75"/>
    </row>
    <row r="221" spans="7:7" s="5" customFormat="1" x14ac:dyDescent="0.2">
      <c r="G221" s="75"/>
    </row>
    <row r="222" spans="7:7" s="5" customFormat="1" x14ac:dyDescent="0.2">
      <c r="G222" s="75"/>
    </row>
    <row r="223" spans="7:7" s="5" customFormat="1" x14ac:dyDescent="0.2">
      <c r="G223" s="75"/>
    </row>
    <row r="224" spans="7:7" s="5" customFormat="1" x14ac:dyDescent="0.2">
      <c r="G224" s="75"/>
    </row>
    <row r="225" spans="7:7" s="5" customFormat="1" x14ac:dyDescent="0.2">
      <c r="G225" s="75"/>
    </row>
    <row r="226" spans="7:7" s="5" customFormat="1" x14ac:dyDescent="0.2">
      <c r="G226" s="75"/>
    </row>
    <row r="227" spans="7:7" s="5" customFormat="1" x14ac:dyDescent="0.2">
      <c r="G227" s="75"/>
    </row>
    <row r="228" spans="7:7" s="5" customFormat="1" x14ac:dyDescent="0.2">
      <c r="G228" s="75"/>
    </row>
    <row r="229" spans="7:7" s="5" customFormat="1" x14ac:dyDescent="0.2">
      <c r="G229" s="75"/>
    </row>
    <row r="230" spans="7:7" s="5" customFormat="1" x14ac:dyDescent="0.2">
      <c r="G230" s="75"/>
    </row>
    <row r="231" spans="7:7" s="5" customFormat="1" x14ac:dyDescent="0.2">
      <c r="G231" s="75"/>
    </row>
    <row r="232" spans="7:7" s="5" customFormat="1" x14ac:dyDescent="0.2">
      <c r="G232" s="75"/>
    </row>
    <row r="233" spans="7:7" s="5" customFormat="1" x14ac:dyDescent="0.2">
      <c r="G233" s="75"/>
    </row>
    <row r="234" spans="7:7" s="5" customFormat="1" x14ac:dyDescent="0.2">
      <c r="G234" s="75"/>
    </row>
    <row r="235" spans="7:7" s="5" customFormat="1" x14ac:dyDescent="0.2">
      <c r="G235" s="75"/>
    </row>
    <row r="236" spans="7:7" s="5" customFormat="1" x14ac:dyDescent="0.2">
      <c r="G236" s="75"/>
    </row>
    <row r="237" spans="7:7" s="5" customFormat="1" x14ac:dyDescent="0.2">
      <c r="G237" s="75"/>
    </row>
    <row r="238" spans="7:7" s="5" customFormat="1" x14ac:dyDescent="0.2">
      <c r="G238" s="75"/>
    </row>
    <row r="239" spans="7:7" s="5" customFormat="1" x14ac:dyDescent="0.2">
      <c r="G239" s="75"/>
    </row>
    <row r="240" spans="7:7" s="5" customFormat="1" x14ac:dyDescent="0.2">
      <c r="G240" s="75"/>
    </row>
    <row r="241" spans="7:7" s="5" customFormat="1" x14ac:dyDescent="0.2">
      <c r="G241" s="75"/>
    </row>
    <row r="242" spans="7:7" s="5" customFormat="1" x14ac:dyDescent="0.2">
      <c r="G242" s="75"/>
    </row>
    <row r="243" spans="7:7" s="5" customFormat="1" x14ac:dyDescent="0.2">
      <c r="G243" s="75"/>
    </row>
    <row r="244" spans="7:7" s="5" customFormat="1" x14ac:dyDescent="0.2">
      <c r="G244" s="75"/>
    </row>
    <row r="245" spans="7:7" s="5" customFormat="1" x14ac:dyDescent="0.2">
      <c r="G245" s="75"/>
    </row>
    <row r="246" spans="7:7" s="5" customFormat="1" x14ac:dyDescent="0.2">
      <c r="G246" s="75"/>
    </row>
    <row r="247" spans="7:7" s="5" customFormat="1" x14ac:dyDescent="0.2">
      <c r="G247" s="75"/>
    </row>
    <row r="248" spans="7:7" s="5" customFormat="1" x14ac:dyDescent="0.2">
      <c r="G248" s="75"/>
    </row>
    <row r="249" spans="7:7" s="5" customFormat="1" x14ac:dyDescent="0.2">
      <c r="G249" s="75"/>
    </row>
    <row r="250" spans="7:7" s="5" customFormat="1" x14ac:dyDescent="0.2">
      <c r="G250" s="75"/>
    </row>
    <row r="251" spans="7:7" s="5" customFormat="1" x14ac:dyDescent="0.2">
      <c r="G251" s="75"/>
    </row>
    <row r="252" spans="7:7" s="5" customFormat="1" x14ac:dyDescent="0.2">
      <c r="G252" s="75"/>
    </row>
    <row r="253" spans="7:7" s="5" customFormat="1" x14ac:dyDescent="0.2">
      <c r="G253" s="75"/>
    </row>
    <row r="254" spans="7:7" s="5" customFormat="1" x14ac:dyDescent="0.2">
      <c r="G254" s="75"/>
    </row>
    <row r="255" spans="7:7" s="5" customFormat="1" x14ac:dyDescent="0.2">
      <c r="G255" s="75"/>
    </row>
    <row r="256" spans="7:7" s="5" customFormat="1" x14ac:dyDescent="0.2">
      <c r="G256" s="75"/>
    </row>
    <row r="257" spans="7:7" s="5" customFormat="1" x14ac:dyDescent="0.2">
      <c r="G257" s="75"/>
    </row>
    <row r="258" spans="7:7" s="5" customFormat="1" x14ac:dyDescent="0.2">
      <c r="G258" s="75"/>
    </row>
    <row r="259" spans="7:7" s="5" customFormat="1" x14ac:dyDescent="0.2">
      <c r="G259" s="75"/>
    </row>
    <row r="260" spans="7:7" s="5" customFormat="1" x14ac:dyDescent="0.2">
      <c r="G260" s="75"/>
    </row>
    <row r="261" spans="7:7" s="5" customFormat="1" x14ac:dyDescent="0.2">
      <c r="G261" s="75"/>
    </row>
    <row r="262" spans="7:7" s="5" customFormat="1" x14ac:dyDescent="0.2">
      <c r="G262" s="75"/>
    </row>
    <row r="263" spans="7:7" s="5" customFormat="1" x14ac:dyDescent="0.2">
      <c r="G263" s="75"/>
    </row>
    <row r="264" spans="7:7" s="5" customFormat="1" x14ac:dyDescent="0.2">
      <c r="G264" s="75"/>
    </row>
    <row r="265" spans="7:7" s="5" customFormat="1" x14ac:dyDescent="0.2">
      <c r="G265" s="75"/>
    </row>
    <row r="266" spans="7:7" s="5" customFormat="1" x14ac:dyDescent="0.2">
      <c r="G266" s="75"/>
    </row>
    <row r="267" spans="7:7" s="5" customFormat="1" x14ac:dyDescent="0.2">
      <c r="G267" s="75"/>
    </row>
    <row r="268" spans="7:7" s="5" customFormat="1" x14ac:dyDescent="0.2">
      <c r="G268" s="75"/>
    </row>
    <row r="269" spans="7:7" s="5" customFormat="1" x14ac:dyDescent="0.2">
      <c r="G269" s="75"/>
    </row>
    <row r="270" spans="7:7" s="5" customFormat="1" x14ac:dyDescent="0.2">
      <c r="G270" s="75"/>
    </row>
    <row r="271" spans="7:7" s="5" customFormat="1" x14ac:dyDescent="0.2">
      <c r="G271" s="75"/>
    </row>
    <row r="272" spans="7:7" s="5" customFormat="1" x14ac:dyDescent="0.2">
      <c r="G272" s="75"/>
    </row>
    <row r="273" spans="7:7" s="5" customFormat="1" x14ac:dyDescent="0.2">
      <c r="G273" s="75"/>
    </row>
    <row r="274" spans="7:7" s="5" customFormat="1" x14ac:dyDescent="0.2">
      <c r="G274" s="75"/>
    </row>
    <row r="275" spans="7:7" s="5" customFormat="1" x14ac:dyDescent="0.2">
      <c r="G275" s="75"/>
    </row>
    <row r="276" spans="7:7" s="5" customFormat="1" x14ac:dyDescent="0.2">
      <c r="G276" s="75"/>
    </row>
    <row r="277" spans="7:7" s="5" customFormat="1" x14ac:dyDescent="0.2">
      <c r="G277" s="75"/>
    </row>
    <row r="278" spans="7:7" s="5" customFormat="1" x14ac:dyDescent="0.2">
      <c r="G278" s="75"/>
    </row>
    <row r="279" spans="7:7" s="5" customFormat="1" x14ac:dyDescent="0.2">
      <c r="G279" s="75"/>
    </row>
    <row r="280" spans="7:7" s="5" customFormat="1" x14ac:dyDescent="0.2">
      <c r="G280" s="75"/>
    </row>
    <row r="281" spans="7:7" s="5" customFormat="1" x14ac:dyDescent="0.2">
      <c r="G281" s="75"/>
    </row>
    <row r="282" spans="7:7" s="5" customFormat="1" x14ac:dyDescent="0.2">
      <c r="G282" s="75"/>
    </row>
    <row r="283" spans="7:7" s="5" customFormat="1" x14ac:dyDescent="0.2">
      <c r="G283" s="75"/>
    </row>
    <row r="284" spans="7:7" s="5" customFormat="1" x14ac:dyDescent="0.2">
      <c r="G284" s="75"/>
    </row>
    <row r="285" spans="7:7" s="5" customFormat="1" x14ac:dyDescent="0.2">
      <c r="G285" s="75"/>
    </row>
    <row r="286" spans="7:7" s="5" customFormat="1" x14ac:dyDescent="0.2">
      <c r="G286" s="75"/>
    </row>
    <row r="287" spans="7:7" s="5" customFormat="1" x14ac:dyDescent="0.2">
      <c r="G287" s="75"/>
    </row>
    <row r="288" spans="7:7" s="5" customFormat="1" x14ac:dyDescent="0.2">
      <c r="G288" s="75"/>
    </row>
    <row r="289" spans="7:7" s="5" customFormat="1" x14ac:dyDescent="0.2">
      <c r="G289" s="75"/>
    </row>
    <row r="290" spans="7:7" s="5" customFormat="1" x14ac:dyDescent="0.2">
      <c r="G290" s="75"/>
    </row>
    <row r="291" spans="7:7" s="5" customFormat="1" x14ac:dyDescent="0.2">
      <c r="G291" s="75"/>
    </row>
    <row r="292" spans="7:7" s="5" customFormat="1" x14ac:dyDescent="0.2">
      <c r="G292" s="75"/>
    </row>
    <row r="293" spans="7:7" s="5" customFormat="1" x14ac:dyDescent="0.2">
      <c r="G293" s="75"/>
    </row>
    <row r="294" spans="7:7" s="5" customFormat="1" x14ac:dyDescent="0.2">
      <c r="G294" s="75"/>
    </row>
    <row r="295" spans="7:7" s="5" customFormat="1" x14ac:dyDescent="0.2">
      <c r="G295" s="75"/>
    </row>
    <row r="296" spans="7:7" s="5" customFormat="1" x14ac:dyDescent="0.2">
      <c r="G296" s="75"/>
    </row>
    <row r="297" spans="7:7" s="5" customFormat="1" x14ac:dyDescent="0.2">
      <c r="G297" s="75"/>
    </row>
    <row r="298" spans="7:7" s="5" customFormat="1" x14ac:dyDescent="0.2">
      <c r="G298" s="75"/>
    </row>
    <row r="299" spans="7:7" s="5" customFormat="1" x14ac:dyDescent="0.2">
      <c r="G299" s="75"/>
    </row>
    <row r="300" spans="7:7" s="5" customFormat="1" x14ac:dyDescent="0.2">
      <c r="G300" s="75"/>
    </row>
    <row r="301" spans="7:7" s="5" customFormat="1" x14ac:dyDescent="0.2">
      <c r="G301" s="75"/>
    </row>
    <row r="302" spans="7:7" s="5" customFormat="1" x14ac:dyDescent="0.2">
      <c r="G302" s="75"/>
    </row>
    <row r="303" spans="7:7" s="5" customFormat="1" x14ac:dyDescent="0.2">
      <c r="G303" s="75"/>
    </row>
    <row r="304" spans="7:7" s="5" customFormat="1" x14ac:dyDescent="0.2">
      <c r="G304" s="75"/>
    </row>
    <row r="305" spans="7:7" s="5" customFormat="1" x14ac:dyDescent="0.2">
      <c r="G305" s="75"/>
    </row>
    <row r="306" spans="7:7" s="5" customFormat="1" x14ac:dyDescent="0.2">
      <c r="G306" s="75"/>
    </row>
    <row r="307" spans="7:7" s="5" customFormat="1" x14ac:dyDescent="0.2">
      <c r="G307" s="75"/>
    </row>
    <row r="308" spans="7:7" s="5" customFormat="1" x14ac:dyDescent="0.2">
      <c r="G308" s="75"/>
    </row>
    <row r="309" spans="7:7" s="5" customFormat="1" x14ac:dyDescent="0.2">
      <c r="G309" s="75"/>
    </row>
    <row r="310" spans="7:7" s="5" customFormat="1" x14ac:dyDescent="0.2">
      <c r="G310" s="75"/>
    </row>
    <row r="311" spans="7:7" s="5" customFormat="1" x14ac:dyDescent="0.2">
      <c r="G311" s="75"/>
    </row>
    <row r="312" spans="7:7" s="5" customFormat="1" x14ac:dyDescent="0.2">
      <c r="G312" s="75"/>
    </row>
    <row r="313" spans="7:7" s="5" customFormat="1" x14ac:dyDescent="0.2">
      <c r="G313" s="75"/>
    </row>
    <row r="314" spans="7:7" s="5" customFormat="1" x14ac:dyDescent="0.2">
      <c r="G314" s="75"/>
    </row>
    <row r="315" spans="7:7" s="5" customFormat="1" x14ac:dyDescent="0.2">
      <c r="G315" s="75"/>
    </row>
    <row r="316" spans="7:7" s="5" customFormat="1" x14ac:dyDescent="0.2">
      <c r="G316" s="75"/>
    </row>
    <row r="317" spans="7:7" s="5" customFormat="1" x14ac:dyDescent="0.2">
      <c r="G317" s="75"/>
    </row>
    <row r="318" spans="7:7" s="5" customFormat="1" x14ac:dyDescent="0.2">
      <c r="G318" s="75"/>
    </row>
    <row r="319" spans="7:7" s="5" customFormat="1" x14ac:dyDescent="0.2">
      <c r="G319" s="75"/>
    </row>
    <row r="320" spans="7:7" s="5" customFormat="1" x14ac:dyDescent="0.2">
      <c r="G320" s="75"/>
    </row>
    <row r="321" spans="7:7" s="5" customFormat="1" x14ac:dyDescent="0.2">
      <c r="G321" s="75"/>
    </row>
    <row r="322" spans="7:7" s="5" customFormat="1" x14ac:dyDescent="0.2">
      <c r="G322" s="75"/>
    </row>
    <row r="323" spans="7:7" s="5" customFormat="1" x14ac:dyDescent="0.2">
      <c r="G323" s="75"/>
    </row>
    <row r="324" spans="7:7" s="5" customFormat="1" x14ac:dyDescent="0.2">
      <c r="G324" s="75"/>
    </row>
    <row r="325" spans="7:7" s="5" customFormat="1" x14ac:dyDescent="0.2">
      <c r="G325" s="75"/>
    </row>
    <row r="326" spans="7:7" s="5" customFormat="1" x14ac:dyDescent="0.2">
      <c r="G326" s="75"/>
    </row>
    <row r="327" spans="7:7" s="5" customFormat="1" x14ac:dyDescent="0.2">
      <c r="G327" s="75"/>
    </row>
    <row r="328" spans="7:7" s="5" customFormat="1" x14ac:dyDescent="0.2">
      <c r="G328" s="75"/>
    </row>
    <row r="329" spans="7:7" s="5" customFormat="1" x14ac:dyDescent="0.2">
      <c r="G329" s="75"/>
    </row>
    <row r="330" spans="7:7" s="5" customFormat="1" x14ac:dyDescent="0.2">
      <c r="G330" s="75"/>
    </row>
    <row r="331" spans="7:7" s="5" customFormat="1" x14ac:dyDescent="0.2">
      <c r="G331" s="75"/>
    </row>
    <row r="332" spans="7:7" s="5" customFormat="1" x14ac:dyDescent="0.2">
      <c r="G332" s="75"/>
    </row>
    <row r="333" spans="7:7" s="5" customFormat="1" x14ac:dyDescent="0.2">
      <c r="G333" s="75"/>
    </row>
    <row r="334" spans="7:7" s="5" customFormat="1" x14ac:dyDescent="0.2">
      <c r="G334" s="75"/>
    </row>
    <row r="335" spans="7:7" s="5" customFormat="1" x14ac:dyDescent="0.2">
      <c r="G335" s="75"/>
    </row>
    <row r="336" spans="7:7" s="5" customFormat="1" x14ac:dyDescent="0.2">
      <c r="G336" s="75"/>
    </row>
    <row r="337" spans="7:7" s="5" customFormat="1" x14ac:dyDescent="0.2">
      <c r="G337" s="75"/>
    </row>
    <row r="338" spans="7:7" s="5" customFormat="1" x14ac:dyDescent="0.2">
      <c r="G338" s="75"/>
    </row>
    <row r="339" spans="7:7" s="5" customFormat="1" x14ac:dyDescent="0.2">
      <c r="G339" s="75"/>
    </row>
    <row r="340" spans="7:7" s="5" customFormat="1" x14ac:dyDescent="0.2">
      <c r="G340" s="75"/>
    </row>
    <row r="341" spans="7:7" s="5" customFormat="1" x14ac:dyDescent="0.2">
      <c r="G341" s="75"/>
    </row>
    <row r="342" spans="7:7" s="5" customFormat="1" x14ac:dyDescent="0.2">
      <c r="G342" s="75"/>
    </row>
    <row r="343" spans="7:7" s="5" customFormat="1" x14ac:dyDescent="0.2">
      <c r="G343" s="75"/>
    </row>
    <row r="344" spans="7:7" s="5" customFormat="1" x14ac:dyDescent="0.2">
      <c r="G344" s="75"/>
    </row>
    <row r="345" spans="7:7" s="5" customFormat="1" x14ac:dyDescent="0.2">
      <c r="G345" s="75"/>
    </row>
    <row r="346" spans="7:7" s="5" customFormat="1" x14ac:dyDescent="0.2">
      <c r="G346" s="75"/>
    </row>
    <row r="347" spans="7:7" s="5" customFormat="1" x14ac:dyDescent="0.2">
      <c r="G347" s="75"/>
    </row>
    <row r="348" spans="7:7" s="5" customFormat="1" x14ac:dyDescent="0.2">
      <c r="G348" s="75"/>
    </row>
    <row r="349" spans="7:7" s="5" customFormat="1" x14ac:dyDescent="0.2">
      <c r="G349" s="75"/>
    </row>
    <row r="350" spans="7:7" s="5" customFormat="1" x14ac:dyDescent="0.2">
      <c r="G350" s="75"/>
    </row>
    <row r="351" spans="7:7" s="5" customFormat="1" x14ac:dyDescent="0.2">
      <c r="G351" s="75"/>
    </row>
    <row r="352" spans="7:7" s="5" customFormat="1" x14ac:dyDescent="0.2">
      <c r="G352" s="75"/>
    </row>
    <row r="353" spans="7:7" s="5" customFormat="1" x14ac:dyDescent="0.2">
      <c r="G353" s="75"/>
    </row>
    <row r="354" spans="7:7" s="5" customFormat="1" x14ac:dyDescent="0.2">
      <c r="G354" s="75"/>
    </row>
    <row r="355" spans="7:7" s="5" customFormat="1" x14ac:dyDescent="0.2">
      <c r="G355" s="75"/>
    </row>
    <row r="356" spans="7:7" s="5" customFormat="1" x14ac:dyDescent="0.2">
      <c r="G356" s="75"/>
    </row>
    <row r="357" spans="7:7" s="5" customFormat="1" x14ac:dyDescent="0.2">
      <c r="G357" s="75"/>
    </row>
    <row r="358" spans="7:7" s="5" customFormat="1" x14ac:dyDescent="0.2">
      <c r="G358" s="75"/>
    </row>
    <row r="359" spans="7:7" s="5" customFormat="1" x14ac:dyDescent="0.2">
      <c r="G359" s="75"/>
    </row>
    <row r="360" spans="7:7" s="5" customFormat="1" x14ac:dyDescent="0.2">
      <c r="G360" s="75"/>
    </row>
    <row r="361" spans="7:7" s="5" customFormat="1" x14ac:dyDescent="0.2">
      <c r="G361" s="75"/>
    </row>
    <row r="362" spans="7:7" s="5" customFormat="1" x14ac:dyDescent="0.2">
      <c r="G362" s="75"/>
    </row>
    <row r="363" spans="7:7" s="5" customFormat="1" x14ac:dyDescent="0.2">
      <c r="G363" s="75"/>
    </row>
    <row r="364" spans="7:7" s="5" customFormat="1" x14ac:dyDescent="0.2">
      <c r="G364" s="75"/>
    </row>
    <row r="365" spans="7:7" s="5" customFormat="1" x14ac:dyDescent="0.2">
      <c r="G365" s="75"/>
    </row>
    <row r="366" spans="7:7" s="5" customFormat="1" x14ac:dyDescent="0.2">
      <c r="G366" s="75"/>
    </row>
    <row r="367" spans="7:7" s="5" customFormat="1" x14ac:dyDescent="0.2">
      <c r="G367" s="75"/>
    </row>
    <row r="368" spans="7:7" s="5" customFormat="1" x14ac:dyDescent="0.2">
      <c r="G368" s="75"/>
    </row>
    <row r="369" spans="7:7" s="5" customFormat="1" x14ac:dyDescent="0.2">
      <c r="G369" s="75"/>
    </row>
    <row r="370" spans="7:7" s="5" customFormat="1" x14ac:dyDescent="0.2">
      <c r="G370" s="75"/>
    </row>
    <row r="371" spans="7:7" s="5" customFormat="1" x14ac:dyDescent="0.2">
      <c r="G371" s="75"/>
    </row>
    <row r="372" spans="7:7" s="5" customFormat="1" x14ac:dyDescent="0.2">
      <c r="G372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45" priority="256" stopIfTrue="1">
      <formula>$B6=0</formula>
    </cfRule>
  </conditionalFormatting>
  <conditionalFormatting sqref="D6:D16">
    <cfRule type="expression" dxfId="244" priority="257" stopIfTrue="1">
      <formula>$B6=0</formula>
    </cfRule>
  </conditionalFormatting>
  <conditionalFormatting sqref="L20:N20">
    <cfRule type="expression" dxfId="243" priority="255" stopIfTrue="1">
      <formula>$B20=0</formula>
    </cfRule>
  </conditionalFormatting>
  <conditionalFormatting sqref="R20:S30">
    <cfRule type="expression" dxfId="242" priority="254" stopIfTrue="1">
      <formula>$B20=0</formula>
    </cfRule>
  </conditionalFormatting>
  <conditionalFormatting sqref="V20:W30">
    <cfRule type="expression" dxfId="241" priority="253" stopIfTrue="1">
      <formula>$B20=0</formula>
    </cfRule>
  </conditionalFormatting>
  <conditionalFormatting sqref="T21:T30">
    <cfRule type="expression" dxfId="240" priority="252" stopIfTrue="1">
      <formula>$B21=0</formula>
    </cfRule>
  </conditionalFormatting>
  <conditionalFormatting sqref="T20">
    <cfRule type="expression" dxfId="239" priority="251" stopIfTrue="1">
      <formula>$B20=0</formula>
    </cfRule>
  </conditionalFormatting>
  <conditionalFormatting sqref="U20:U30">
    <cfRule type="expression" dxfId="238" priority="250" stopIfTrue="1">
      <formula>$B20=0</formula>
    </cfRule>
  </conditionalFormatting>
  <conditionalFormatting sqref="X21:X30">
    <cfRule type="expression" dxfId="237" priority="249" stopIfTrue="1">
      <formula>$B21=0</formula>
    </cfRule>
  </conditionalFormatting>
  <conditionalFormatting sqref="X20">
    <cfRule type="expression" dxfId="236" priority="248" stopIfTrue="1">
      <formula>$B20=0</formula>
    </cfRule>
  </conditionalFormatting>
  <conditionalFormatting sqref="Q28:Q30">
    <cfRule type="expression" dxfId="235" priority="247" stopIfTrue="1">
      <formula>$B28=0</formula>
    </cfRule>
  </conditionalFormatting>
  <conditionalFormatting sqref="O20:O30">
    <cfRule type="expression" dxfId="234" priority="246" stopIfTrue="1">
      <formula>$B20=0</formula>
    </cfRule>
  </conditionalFormatting>
  <conditionalFormatting sqref="O20">
    <cfRule type="expression" dxfId="233" priority="245" stopIfTrue="1">
      <formula>$B20=0</formula>
    </cfRule>
  </conditionalFormatting>
  <conditionalFormatting sqref="C44:E44">
    <cfRule type="expression" dxfId="232" priority="244" stopIfTrue="1">
      <formula>$B44=0</formula>
    </cfRule>
  </conditionalFormatting>
  <conditionalFormatting sqref="L34:N34">
    <cfRule type="expression" dxfId="231" priority="243" stopIfTrue="1">
      <formula>$B34=0</formula>
    </cfRule>
  </conditionalFormatting>
  <conditionalFormatting sqref="R34:S44">
    <cfRule type="expression" dxfId="230" priority="242" stopIfTrue="1">
      <formula>$B34=0</formula>
    </cfRule>
  </conditionalFormatting>
  <conditionalFormatting sqref="V34:W44">
    <cfRule type="expression" dxfId="229" priority="241" stopIfTrue="1">
      <formula>$B34=0</formula>
    </cfRule>
  </conditionalFormatting>
  <conditionalFormatting sqref="T35:T44">
    <cfRule type="expression" dxfId="228" priority="240" stopIfTrue="1">
      <formula>$B35=0</formula>
    </cfRule>
  </conditionalFormatting>
  <conditionalFormatting sqref="T34">
    <cfRule type="expression" dxfId="227" priority="239" stopIfTrue="1">
      <formula>$B34=0</formula>
    </cfRule>
  </conditionalFormatting>
  <conditionalFormatting sqref="U34:U44">
    <cfRule type="expression" dxfId="226" priority="238" stopIfTrue="1">
      <formula>$B34=0</formula>
    </cfRule>
  </conditionalFormatting>
  <conditionalFormatting sqref="X35:X44">
    <cfRule type="expression" dxfId="225" priority="237" stopIfTrue="1">
      <formula>$B35=0</formula>
    </cfRule>
  </conditionalFormatting>
  <conditionalFormatting sqref="X34">
    <cfRule type="expression" dxfId="224" priority="236" stopIfTrue="1">
      <formula>$B34=0</formula>
    </cfRule>
  </conditionalFormatting>
  <conditionalFormatting sqref="Q35:Q44">
    <cfRule type="expression" dxfId="223" priority="235" stopIfTrue="1">
      <formula>$B35=0</formula>
    </cfRule>
  </conditionalFormatting>
  <conditionalFormatting sqref="Q34">
    <cfRule type="expression" dxfId="222" priority="234" stopIfTrue="1">
      <formula>$B34=0</formula>
    </cfRule>
  </conditionalFormatting>
  <conditionalFormatting sqref="O35:O44">
    <cfRule type="expression" dxfId="221" priority="233" stopIfTrue="1">
      <formula>$B35=0</formula>
    </cfRule>
  </conditionalFormatting>
  <conditionalFormatting sqref="O34">
    <cfRule type="expression" dxfId="220" priority="232" stopIfTrue="1">
      <formula>$B34=0</formula>
    </cfRule>
  </conditionalFormatting>
  <conditionalFormatting sqref="P34">
    <cfRule type="expression" dxfId="219" priority="231" stopIfTrue="1">
      <formula>$B34=0</formula>
    </cfRule>
  </conditionalFormatting>
  <conditionalFormatting sqref="O6:O16">
    <cfRule type="expression" dxfId="218" priority="230" stopIfTrue="1">
      <formula>$B6=0</formula>
    </cfRule>
  </conditionalFormatting>
  <conditionalFormatting sqref="P6:P16">
    <cfRule type="expression" dxfId="217" priority="229" stopIfTrue="1">
      <formula>$B6=0</formula>
    </cfRule>
  </conditionalFormatting>
  <conditionalFormatting sqref="Q6:Q16">
    <cfRule type="expression" dxfId="216" priority="228" stopIfTrue="1">
      <formula>$B6=0</formula>
    </cfRule>
  </conditionalFormatting>
  <conditionalFormatting sqref="P20:P26">
    <cfRule type="expression" dxfId="215" priority="227" stopIfTrue="1">
      <formula>$B20=0</formula>
    </cfRule>
  </conditionalFormatting>
  <conditionalFormatting sqref="Q20:Q26">
    <cfRule type="expression" dxfId="214" priority="226" stopIfTrue="1">
      <formula>$B20=0</formula>
    </cfRule>
  </conditionalFormatting>
  <conditionalFormatting sqref="O19">
    <cfRule type="expression" dxfId="213" priority="225" stopIfTrue="1">
      <formula>$B19=0</formula>
    </cfRule>
  </conditionalFormatting>
  <conditionalFormatting sqref="O19">
    <cfRule type="expression" dxfId="212" priority="224" stopIfTrue="1">
      <formula>$B19=0</formula>
    </cfRule>
  </conditionalFormatting>
  <conditionalFormatting sqref="J34:J44">
    <cfRule type="expression" dxfId="211" priority="223" stopIfTrue="1">
      <formula>$B34=0</formula>
    </cfRule>
  </conditionalFormatting>
  <conditionalFormatting sqref="P176:P184">
    <cfRule type="expression" dxfId="210" priority="222" stopIfTrue="1">
      <formula>$B176=0</formula>
    </cfRule>
  </conditionalFormatting>
  <conditionalFormatting sqref="Q176:Q184">
    <cfRule type="expression" dxfId="209" priority="221" stopIfTrue="1">
      <formula>$B176=0</formula>
    </cfRule>
  </conditionalFormatting>
  <conditionalFormatting sqref="J180:K180">
    <cfRule type="expression" dxfId="208" priority="220" stopIfTrue="1">
      <formula>$B180=0</formula>
    </cfRule>
  </conditionalFormatting>
  <conditionalFormatting sqref="L49:N58">
    <cfRule type="expression" dxfId="207" priority="219" stopIfTrue="1">
      <formula>$B49=0</formula>
    </cfRule>
  </conditionalFormatting>
  <conditionalFormatting sqref="J48 L48:N48">
    <cfRule type="expression" dxfId="206" priority="218" stopIfTrue="1">
      <formula>$B48=0</formula>
    </cfRule>
  </conditionalFormatting>
  <conditionalFormatting sqref="R48:S58">
    <cfRule type="expression" dxfId="205" priority="217" stopIfTrue="1">
      <formula>$B48=0</formula>
    </cfRule>
  </conditionalFormatting>
  <conditionalFormatting sqref="V48:W58">
    <cfRule type="expression" dxfId="204" priority="216" stopIfTrue="1">
      <formula>$B48=0</formula>
    </cfRule>
  </conditionalFormatting>
  <conditionalFormatting sqref="T49:T58">
    <cfRule type="expression" dxfId="203" priority="215" stopIfTrue="1">
      <formula>$B49=0</formula>
    </cfRule>
  </conditionalFormatting>
  <conditionalFormatting sqref="T48">
    <cfRule type="expression" dxfId="202" priority="214" stopIfTrue="1">
      <formula>$B48=0</formula>
    </cfRule>
  </conditionalFormatting>
  <conditionalFormatting sqref="U48:U58">
    <cfRule type="expression" dxfId="201" priority="213" stopIfTrue="1">
      <formula>$B48=0</formula>
    </cfRule>
  </conditionalFormatting>
  <conditionalFormatting sqref="X49:X58">
    <cfRule type="expression" dxfId="200" priority="212" stopIfTrue="1">
      <formula>$B49=0</formula>
    </cfRule>
  </conditionalFormatting>
  <conditionalFormatting sqref="X48">
    <cfRule type="expression" dxfId="199" priority="211" stopIfTrue="1">
      <formula>$B48=0</formula>
    </cfRule>
  </conditionalFormatting>
  <conditionalFormatting sqref="Q49:Q58">
    <cfRule type="expression" dxfId="198" priority="210" stopIfTrue="1">
      <formula>$B49=0</formula>
    </cfRule>
  </conditionalFormatting>
  <conditionalFormatting sqref="Q48">
    <cfRule type="expression" dxfId="197" priority="209" stopIfTrue="1">
      <formula>$B48=0</formula>
    </cfRule>
  </conditionalFormatting>
  <conditionalFormatting sqref="O49:O58">
    <cfRule type="expression" dxfId="196" priority="208" stopIfTrue="1">
      <formula>$B49=0</formula>
    </cfRule>
  </conditionalFormatting>
  <conditionalFormatting sqref="O48">
    <cfRule type="expression" dxfId="195" priority="207" stopIfTrue="1">
      <formula>$B48=0</formula>
    </cfRule>
  </conditionalFormatting>
  <conditionalFormatting sqref="P48">
    <cfRule type="expression" dxfId="194" priority="206" stopIfTrue="1">
      <formula>$B48=0</formula>
    </cfRule>
  </conditionalFormatting>
  <conditionalFormatting sqref="I57:J58">
    <cfRule type="expression" dxfId="193" priority="205" stopIfTrue="1">
      <formula>$B57=0</formula>
    </cfRule>
  </conditionalFormatting>
  <conditionalFormatting sqref="E53:E54">
    <cfRule type="expression" dxfId="192" priority="204" stopIfTrue="1">
      <formula>$B53=0</formula>
    </cfRule>
  </conditionalFormatting>
  <conditionalFormatting sqref="L63:N72">
    <cfRule type="expression" dxfId="191" priority="203" stopIfTrue="1">
      <formula>$B63=0</formula>
    </cfRule>
  </conditionalFormatting>
  <conditionalFormatting sqref="J62 L62:N62">
    <cfRule type="expression" dxfId="190" priority="202" stopIfTrue="1">
      <formula>$B62=0</formula>
    </cfRule>
  </conditionalFormatting>
  <conditionalFormatting sqref="V62:W72">
    <cfRule type="expression" dxfId="189" priority="201" stopIfTrue="1">
      <formula>$B62=0</formula>
    </cfRule>
  </conditionalFormatting>
  <conditionalFormatting sqref="U62:U72">
    <cfRule type="expression" dxfId="188" priority="200" stopIfTrue="1">
      <formula>$B62=0</formula>
    </cfRule>
  </conditionalFormatting>
  <conditionalFormatting sqref="X63:X72">
    <cfRule type="expression" dxfId="187" priority="199" stopIfTrue="1">
      <formula>$B63=0</formula>
    </cfRule>
  </conditionalFormatting>
  <conditionalFormatting sqref="X62">
    <cfRule type="expression" dxfId="186" priority="198" stopIfTrue="1">
      <formula>$B62=0</formula>
    </cfRule>
  </conditionalFormatting>
  <conditionalFormatting sqref="Q63:Q72">
    <cfRule type="expression" dxfId="185" priority="197" stopIfTrue="1">
      <formula>$B63=0</formula>
    </cfRule>
  </conditionalFormatting>
  <conditionalFormatting sqref="Q62">
    <cfRule type="expression" dxfId="184" priority="196" stopIfTrue="1">
      <formula>$B62=0</formula>
    </cfRule>
  </conditionalFormatting>
  <conditionalFormatting sqref="O63:O72">
    <cfRule type="expression" dxfId="183" priority="195" stopIfTrue="1">
      <formula>$B63=0</formula>
    </cfRule>
  </conditionalFormatting>
  <conditionalFormatting sqref="O62">
    <cfRule type="expression" dxfId="182" priority="194" stopIfTrue="1">
      <formula>$B62=0</formula>
    </cfRule>
  </conditionalFormatting>
  <conditionalFormatting sqref="P62">
    <cfRule type="expression" dxfId="181" priority="193" stopIfTrue="1">
      <formula>$B62=0</formula>
    </cfRule>
  </conditionalFormatting>
  <conditionalFormatting sqref="I71:J72">
    <cfRule type="expression" dxfId="180" priority="192" stopIfTrue="1">
      <formula>$B71=0</formula>
    </cfRule>
  </conditionalFormatting>
  <conditionalFormatting sqref="R62:S72">
    <cfRule type="expression" dxfId="179" priority="191" stopIfTrue="1">
      <formula>$B62=0</formula>
    </cfRule>
  </conditionalFormatting>
  <conditionalFormatting sqref="T63:T72">
    <cfRule type="expression" dxfId="178" priority="190" stopIfTrue="1">
      <formula>$B63=0</formula>
    </cfRule>
  </conditionalFormatting>
  <conditionalFormatting sqref="T62">
    <cfRule type="expression" dxfId="177" priority="189" stopIfTrue="1">
      <formula>$B62=0</formula>
    </cfRule>
  </conditionalFormatting>
  <conditionalFormatting sqref="D62">
    <cfRule type="expression" dxfId="176" priority="188" stopIfTrue="1">
      <formula>$B62=0</formula>
    </cfRule>
  </conditionalFormatting>
  <conditionalFormatting sqref="I66">
    <cfRule type="expression" dxfId="175" priority="187" stopIfTrue="1">
      <formula>$B66=0</formula>
    </cfRule>
  </conditionalFormatting>
  <conditionalFormatting sqref="E67:E68">
    <cfRule type="expression" dxfId="174" priority="186" stopIfTrue="1">
      <formula>$B67=0</formula>
    </cfRule>
  </conditionalFormatting>
  <conditionalFormatting sqref="L77:N86">
    <cfRule type="expression" dxfId="173" priority="185" stopIfTrue="1">
      <formula>$B77=0</formula>
    </cfRule>
  </conditionalFormatting>
  <conditionalFormatting sqref="J76 L76:N76">
    <cfRule type="expression" dxfId="172" priority="184" stopIfTrue="1">
      <formula>$B76=0</formula>
    </cfRule>
  </conditionalFormatting>
  <conditionalFormatting sqref="V76:W86">
    <cfRule type="expression" dxfId="171" priority="183" stopIfTrue="1">
      <formula>$B76=0</formula>
    </cfRule>
  </conditionalFormatting>
  <conditionalFormatting sqref="U76:U86">
    <cfRule type="expression" dxfId="170" priority="182" stopIfTrue="1">
      <formula>$B76=0</formula>
    </cfRule>
  </conditionalFormatting>
  <conditionalFormatting sqref="X77:X86">
    <cfRule type="expression" dxfId="169" priority="181" stopIfTrue="1">
      <formula>$B77=0</formula>
    </cfRule>
  </conditionalFormatting>
  <conditionalFormatting sqref="X76">
    <cfRule type="expression" dxfId="168" priority="180" stopIfTrue="1">
      <formula>$B76=0</formula>
    </cfRule>
  </conditionalFormatting>
  <conditionalFormatting sqref="Q77:Q86">
    <cfRule type="expression" dxfId="167" priority="179" stopIfTrue="1">
      <formula>$B77=0</formula>
    </cfRule>
  </conditionalFormatting>
  <conditionalFormatting sqref="Q76">
    <cfRule type="expression" dxfId="166" priority="178" stopIfTrue="1">
      <formula>$B76=0</formula>
    </cfRule>
  </conditionalFormatting>
  <conditionalFormatting sqref="O77:O86">
    <cfRule type="expression" dxfId="165" priority="177" stopIfTrue="1">
      <formula>$B77=0</formula>
    </cfRule>
  </conditionalFormatting>
  <conditionalFormatting sqref="O76">
    <cfRule type="expression" dxfId="164" priority="176" stopIfTrue="1">
      <formula>$B76=0</formula>
    </cfRule>
  </conditionalFormatting>
  <conditionalFormatting sqref="P76">
    <cfRule type="expression" dxfId="163" priority="175" stopIfTrue="1">
      <formula>$B76=0</formula>
    </cfRule>
  </conditionalFormatting>
  <conditionalFormatting sqref="I85:J86">
    <cfRule type="expression" dxfId="162" priority="174" stopIfTrue="1">
      <formula>$B85=0</formula>
    </cfRule>
  </conditionalFormatting>
  <conditionalFormatting sqref="R76:S86">
    <cfRule type="expression" dxfId="161" priority="173" stopIfTrue="1">
      <formula>$B76=0</formula>
    </cfRule>
  </conditionalFormatting>
  <conditionalFormatting sqref="T77:T86">
    <cfRule type="expression" dxfId="160" priority="172" stopIfTrue="1">
      <formula>$B77=0</formula>
    </cfRule>
  </conditionalFormatting>
  <conditionalFormatting sqref="T76">
    <cfRule type="expression" dxfId="159" priority="171" stopIfTrue="1">
      <formula>$B76=0</formula>
    </cfRule>
  </conditionalFormatting>
  <conditionalFormatting sqref="D76:D83">
    <cfRule type="expression" dxfId="158" priority="170" stopIfTrue="1">
      <formula>$B76=0</formula>
    </cfRule>
  </conditionalFormatting>
  <conditionalFormatting sqref="E81:E82">
    <cfRule type="expression" dxfId="157" priority="169" stopIfTrue="1">
      <formula>$B81=0</formula>
    </cfRule>
  </conditionalFormatting>
  <conditionalFormatting sqref="B20:B30 B34:B43 B48:B58 B62:B72 B76:B86">
    <cfRule type="expression" dxfId="156" priority="168" stopIfTrue="1">
      <formula>$B20=0</formula>
    </cfRule>
  </conditionalFormatting>
  <conditionalFormatting sqref="B44">
    <cfRule type="expression" dxfId="155" priority="167" stopIfTrue="1">
      <formula>$B44=0</formula>
    </cfRule>
  </conditionalFormatting>
  <conditionalFormatting sqref="P91:P100 J91:J98 C98:E100 E90:E94 C90:C97 E97 I90:I98">
    <cfRule type="expression" dxfId="154" priority="166" stopIfTrue="1">
      <formula>$B90=0</formula>
    </cfRule>
  </conditionalFormatting>
  <conditionalFormatting sqref="L91:N100">
    <cfRule type="expression" dxfId="153" priority="165" stopIfTrue="1">
      <formula>$B91=0</formula>
    </cfRule>
  </conditionalFormatting>
  <conditionalFormatting sqref="J90 L90:N90">
    <cfRule type="expression" dxfId="152" priority="164" stopIfTrue="1">
      <formula>$B90=0</formula>
    </cfRule>
  </conditionalFormatting>
  <conditionalFormatting sqref="V90:W100">
    <cfRule type="expression" dxfId="151" priority="163" stopIfTrue="1">
      <formula>$B90=0</formula>
    </cfRule>
  </conditionalFormatting>
  <conditionalFormatting sqref="U90:U100">
    <cfRule type="expression" dxfId="150" priority="162" stopIfTrue="1">
      <formula>$B90=0</formula>
    </cfRule>
  </conditionalFormatting>
  <conditionalFormatting sqref="X91:X100">
    <cfRule type="expression" dxfId="149" priority="161" stopIfTrue="1">
      <formula>$B91=0</formula>
    </cfRule>
  </conditionalFormatting>
  <conditionalFormatting sqref="X90">
    <cfRule type="expression" dxfId="148" priority="160" stopIfTrue="1">
      <formula>$B90=0</formula>
    </cfRule>
  </conditionalFormatting>
  <conditionalFormatting sqref="Q91:Q100">
    <cfRule type="expression" dxfId="147" priority="159" stopIfTrue="1">
      <formula>$B91=0</formula>
    </cfRule>
  </conditionalFormatting>
  <conditionalFormatting sqref="Q90">
    <cfRule type="expression" dxfId="146" priority="158" stopIfTrue="1">
      <formula>$B90=0</formula>
    </cfRule>
  </conditionalFormatting>
  <conditionalFormatting sqref="O91:O100">
    <cfRule type="expression" dxfId="145" priority="157" stopIfTrue="1">
      <formula>$B91=0</formula>
    </cfRule>
  </conditionalFormatting>
  <conditionalFormatting sqref="O90">
    <cfRule type="expression" dxfId="144" priority="156" stopIfTrue="1">
      <formula>$B90=0</formula>
    </cfRule>
  </conditionalFormatting>
  <conditionalFormatting sqref="P90">
    <cfRule type="expression" dxfId="143" priority="155" stopIfTrue="1">
      <formula>$B90=0</formula>
    </cfRule>
  </conditionalFormatting>
  <conditionalFormatting sqref="I99:J100">
    <cfRule type="expression" dxfId="142" priority="154" stopIfTrue="1">
      <formula>$B99=0</formula>
    </cfRule>
  </conditionalFormatting>
  <conditionalFormatting sqref="R90:S100">
    <cfRule type="expression" dxfId="141" priority="153" stopIfTrue="1">
      <formula>$B90=0</formula>
    </cfRule>
  </conditionalFormatting>
  <conditionalFormatting sqref="T91:T100">
    <cfRule type="expression" dxfId="140" priority="152" stopIfTrue="1">
      <formula>$B91=0</formula>
    </cfRule>
  </conditionalFormatting>
  <conditionalFormatting sqref="T90">
    <cfRule type="expression" dxfId="139" priority="151" stopIfTrue="1">
      <formula>$B90=0</formula>
    </cfRule>
  </conditionalFormatting>
  <conditionalFormatting sqref="D90:D97">
    <cfRule type="expression" dxfId="138" priority="150" stopIfTrue="1">
      <formula>$B90=0</formula>
    </cfRule>
  </conditionalFormatting>
  <conditionalFormatting sqref="E95:E96">
    <cfRule type="expression" dxfId="137" priority="149" stopIfTrue="1">
      <formula>$B95=0</formula>
    </cfRule>
  </conditionalFormatting>
  <conditionalFormatting sqref="B90:B100">
    <cfRule type="expression" dxfId="136" priority="148" stopIfTrue="1">
      <formula>$B90=0</formula>
    </cfRule>
  </conditionalFormatting>
  <conditionalFormatting sqref="P105:P114 J105:J112 E104:E108 C104:C111 E111 D112:E113 C114:E114 I104:I114">
    <cfRule type="expression" dxfId="135" priority="147" stopIfTrue="1">
      <formula>$B104=0</formula>
    </cfRule>
  </conditionalFormatting>
  <conditionalFormatting sqref="L105:N114">
    <cfRule type="expression" dxfId="134" priority="146" stopIfTrue="1">
      <formula>$B105=0</formula>
    </cfRule>
  </conditionalFormatting>
  <conditionalFormatting sqref="J104 L104:N104">
    <cfRule type="expression" dxfId="133" priority="145" stopIfTrue="1">
      <formula>$B104=0</formula>
    </cfRule>
  </conditionalFormatting>
  <conditionalFormatting sqref="V104:W114">
    <cfRule type="expression" dxfId="132" priority="144" stopIfTrue="1">
      <formula>$B104=0</formula>
    </cfRule>
  </conditionalFormatting>
  <conditionalFormatting sqref="U104:U114">
    <cfRule type="expression" dxfId="131" priority="143" stopIfTrue="1">
      <formula>$B104=0</formula>
    </cfRule>
  </conditionalFormatting>
  <conditionalFormatting sqref="X105:X114">
    <cfRule type="expression" dxfId="130" priority="142" stopIfTrue="1">
      <formula>$B105=0</formula>
    </cfRule>
  </conditionalFormatting>
  <conditionalFormatting sqref="X104">
    <cfRule type="expression" dxfId="129" priority="141" stopIfTrue="1">
      <formula>$B104=0</formula>
    </cfRule>
  </conditionalFormatting>
  <conditionalFormatting sqref="Q105:Q114">
    <cfRule type="expression" dxfId="128" priority="140" stopIfTrue="1">
      <formula>$B105=0</formula>
    </cfRule>
  </conditionalFormatting>
  <conditionalFormatting sqref="Q104">
    <cfRule type="expression" dxfId="127" priority="139" stopIfTrue="1">
      <formula>$B104=0</formula>
    </cfRule>
  </conditionalFormatting>
  <conditionalFormatting sqref="O105:O114">
    <cfRule type="expression" dxfId="126" priority="138" stopIfTrue="1">
      <formula>$B105=0</formula>
    </cfRule>
  </conditionalFormatting>
  <conditionalFormatting sqref="O104">
    <cfRule type="expression" dxfId="125" priority="137" stopIfTrue="1">
      <formula>$B104=0</formula>
    </cfRule>
  </conditionalFormatting>
  <conditionalFormatting sqref="P104">
    <cfRule type="expression" dxfId="124" priority="136" stopIfTrue="1">
      <formula>$B104=0</formula>
    </cfRule>
  </conditionalFormatting>
  <conditionalFormatting sqref="J113:J114">
    <cfRule type="expression" dxfId="123" priority="135" stopIfTrue="1">
      <formula>$B113=0</formula>
    </cfRule>
  </conditionalFormatting>
  <conditionalFormatting sqref="R104:S114">
    <cfRule type="expression" dxfId="122" priority="134" stopIfTrue="1">
      <formula>$B104=0</formula>
    </cfRule>
  </conditionalFormatting>
  <conditionalFormatting sqref="T105:T114">
    <cfRule type="expression" dxfId="121" priority="133" stopIfTrue="1">
      <formula>$B105=0</formula>
    </cfRule>
  </conditionalFormatting>
  <conditionalFormatting sqref="T104">
    <cfRule type="expression" dxfId="120" priority="132" stopIfTrue="1">
      <formula>$B104=0</formula>
    </cfRule>
  </conditionalFormatting>
  <conditionalFormatting sqref="D104:D111">
    <cfRule type="expression" dxfId="119" priority="131" stopIfTrue="1">
      <formula>$B104=0</formula>
    </cfRule>
  </conditionalFormatting>
  <conditionalFormatting sqref="E109:E110">
    <cfRule type="expression" dxfId="118" priority="130" stopIfTrue="1">
      <formula>$B109=0</formula>
    </cfRule>
  </conditionalFormatting>
  <conditionalFormatting sqref="B104:B112 C112 B114 B113:C113">
    <cfRule type="expression" dxfId="117" priority="129" stopIfTrue="1">
      <formula>$B104=0</formula>
    </cfRule>
  </conditionalFormatting>
  <conditionalFormatting sqref="K109:K114">
    <cfRule type="expression" dxfId="116" priority="128" stopIfTrue="1">
      <formula>$B109=0</formula>
    </cfRule>
  </conditionalFormatting>
  <conditionalFormatting sqref="K108">
    <cfRule type="expression" dxfId="115" priority="127" stopIfTrue="1">
      <formula>$B108=0</formula>
    </cfRule>
  </conditionalFormatting>
  <conditionalFormatting sqref="P119:P128 J119:J126 E118:F122 C118:C125 E125:F125 F123:F124 D127:H127 C128:H128 K119:K121 D126:F126">
    <cfRule type="expression" dxfId="114" priority="126" stopIfTrue="1">
      <formula>$B118=0</formula>
    </cfRule>
  </conditionalFormatting>
  <conditionalFormatting sqref="L119:N128">
    <cfRule type="expression" dxfId="113" priority="125" stopIfTrue="1">
      <formula>$B119=0</formula>
    </cfRule>
  </conditionalFormatting>
  <conditionalFormatting sqref="J118:N118">
    <cfRule type="expression" dxfId="112" priority="124" stopIfTrue="1">
      <formula>$B118=0</formula>
    </cfRule>
  </conditionalFormatting>
  <conditionalFormatting sqref="V118:W128">
    <cfRule type="expression" dxfId="111" priority="123" stopIfTrue="1">
      <formula>$B118=0</formula>
    </cfRule>
  </conditionalFormatting>
  <conditionalFormatting sqref="U118:U128">
    <cfRule type="expression" dxfId="110" priority="122" stopIfTrue="1">
      <formula>$B118=0</formula>
    </cfRule>
  </conditionalFormatting>
  <conditionalFormatting sqref="X119:X128">
    <cfRule type="expression" dxfId="109" priority="121" stopIfTrue="1">
      <formula>$B119=0</formula>
    </cfRule>
  </conditionalFormatting>
  <conditionalFormatting sqref="X118">
    <cfRule type="expression" dxfId="108" priority="120" stopIfTrue="1">
      <formula>$B118=0</formula>
    </cfRule>
  </conditionalFormatting>
  <conditionalFormatting sqref="Q119:Q128">
    <cfRule type="expression" dxfId="107" priority="119" stopIfTrue="1">
      <formula>$B119=0</formula>
    </cfRule>
  </conditionalFormatting>
  <conditionalFormatting sqref="Q118">
    <cfRule type="expression" dxfId="106" priority="118" stopIfTrue="1">
      <formula>$B118=0</formula>
    </cfRule>
  </conditionalFormatting>
  <conditionalFormatting sqref="O119:O128">
    <cfRule type="expression" dxfId="105" priority="117" stopIfTrue="1">
      <formula>$B119=0</formula>
    </cfRule>
  </conditionalFormatting>
  <conditionalFormatting sqref="O118">
    <cfRule type="expression" dxfId="104" priority="116" stopIfTrue="1">
      <formula>$B118=0</formula>
    </cfRule>
  </conditionalFormatting>
  <conditionalFormatting sqref="P118">
    <cfRule type="expression" dxfId="103" priority="115" stopIfTrue="1">
      <formula>$B118=0</formula>
    </cfRule>
  </conditionalFormatting>
  <conditionalFormatting sqref="J127:J128">
    <cfRule type="expression" dxfId="102" priority="114" stopIfTrue="1">
      <formula>$B127=0</formula>
    </cfRule>
  </conditionalFormatting>
  <conditionalFormatting sqref="R118:S128">
    <cfRule type="expression" dxfId="101" priority="113" stopIfTrue="1">
      <formula>$B118=0</formula>
    </cfRule>
  </conditionalFormatting>
  <conditionalFormatting sqref="T119:T128">
    <cfRule type="expression" dxfId="100" priority="112" stopIfTrue="1">
      <formula>$B119=0</formula>
    </cfRule>
  </conditionalFormatting>
  <conditionalFormatting sqref="T118">
    <cfRule type="expression" dxfId="99" priority="111" stopIfTrue="1">
      <formula>$B118=0</formula>
    </cfRule>
  </conditionalFormatting>
  <conditionalFormatting sqref="D118:D125">
    <cfRule type="expression" dxfId="98" priority="110" stopIfTrue="1">
      <formula>$B118=0</formula>
    </cfRule>
  </conditionalFormatting>
  <conditionalFormatting sqref="E123:E124">
    <cfRule type="expression" dxfId="97" priority="109" stopIfTrue="1">
      <formula>$B123=0</formula>
    </cfRule>
  </conditionalFormatting>
  <conditionalFormatting sqref="B118:B126 C126 B128 B127:C127">
    <cfRule type="expression" dxfId="96" priority="108" stopIfTrue="1">
      <formula>$B118=0</formula>
    </cfRule>
  </conditionalFormatting>
  <conditionalFormatting sqref="K123:K128">
    <cfRule type="expression" dxfId="95" priority="107" stopIfTrue="1">
      <formula>$B123=0</formula>
    </cfRule>
  </conditionalFormatting>
  <conditionalFormatting sqref="K122">
    <cfRule type="expression" dxfId="94" priority="106" stopIfTrue="1">
      <formula>$B122=0</formula>
    </cfRule>
  </conditionalFormatting>
  <conditionalFormatting sqref="P133:P142 J133:J140 E132:E136 C132:C139 E139 D140:E141 C142:E142 K133:K135 I132:I142">
    <cfRule type="expression" dxfId="93" priority="105" stopIfTrue="1">
      <formula>$B132=0</formula>
    </cfRule>
  </conditionalFormatting>
  <conditionalFormatting sqref="L133:N142">
    <cfRule type="expression" dxfId="92" priority="104" stopIfTrue="1">
      <formula>$B133=0</formula>
    </cfRule>
  </conditionalFormatting>
  <conditionalFormatting sqref="J132:N132">
    <cfRule type="expression" dxfId="91" priority="103" stopIfTrue="1">
      <formula>$B132=0</formula>
    </cfRule>
  </conditionalFormatting>
  <conditionalFormatting sqref="V132:W142">
    <cfRule type="expression" dxfId="90" priority="102" stopIfTrue="1">
      <formula>$B132=0</formula>
    </cfRule>
  </conditionalFormatting>
  <conditionalFormatting sqref="U132:U142">
    <cfRule type="expression" dxfId="89" priority="101" stopIfTrue="1">
      <formula>$B132=0</formula>
    </cfRule>
  </conditionalFormatting>
  <conditionalFormatting sqref="X133:X142">
    <cfRule type="expression" dxfId="88" priority="100" stopIfTrue="1">
      <formula>$B133=0</formula>
    </cfRule>
  </conditionalFormatting>
  <conditionalFormatting sqref="X132">
    <cfRule type="expression" dxfId="87" priority="99" stopIfTrue="1">
      <formula>$B132=0</formula>
    </cfRule>
  </conditionalFormatting>
  <conditionalFormatting sqref="Q133:Q142">
    <cfRule type="expression" dxfId="86" priority="98" stopIfTrue="1">
      <formula>$B133=0</formula>
    </cfRule>
  </conditionalFormatting>
  <conditionalFormatting sqref="Q132">
    <cfRule type="expression" dxfId="85" priority="97" stopIfTrue="1">
      <formula>$B132=0</formula>
    </cfRule>
  </conditionalFormatting>
  <conditionalFormatting sqref="O133:O142">
    <cfRule type="expression" dxfId="84" priority="96" stopIfTrue="1">
      <formula>$B133=0</formula>
    </cfRule>
  </conditionalFormatting>
  <conditionalFormatting sqref="O132">
    <cfRule type="expression" dxfId="83" priority="95" stopIfTrue="1">
      <formula>$B132=0</formula>
    </cfRule>
  </conditionalFormatting>
  <conditionalFormatting sqref="P132">
    <cfRule type="expression" dxfId="82" priority="94" stopIfTrue="1">
      <formula>$B132=0</formula>
    </cfRule>
  </conditionalFormatting>
  <conditionalFormatting sqref="J141:J142">
    <cfRule type="expression" dxfId="81" priority="93" stopIfTrue="1">
      <formula>$B141=0</formula>
    </cfRule>
  </conditionalFormatting>
  <conditionalFormatting sqref="R132:S142">
    <cfRule type="expression" dxfId="80" priority="92" stopIfTrue="1">
      <formula>$B132=0</formula>
    </cfRule>
  </conditionalFormatting>
  <conditionalFormatting sqref="T133:T142">
    <cfRule type="expression" dxfId="79" priority="91" stopIfTrue="1">
      <formula>$B133=0</formula>
    </cfRule>
  </conditionalFormatting>
  <conditionalFormatting sqref="T132">
    <cfRule type="expression" dxfId="78" priority="90" stopIfTrue="1">
      <formula>$B132=0</formula>
    </cfRule>
  </conditionalFormatting>
  <conditionalFormatting sqref="D132:D139">
    <cfRule type="expression" dxfId="77" priority="89" stopIfTrue="1">
      <formula>$B132=0</formula>
    </cfRule>
  </conditionalFormatting>
  <conditionalFormatting sqref="E137:E138">
    <cfRule type="expression" dxfId="76" priority="88" stopIfTrue="1">
      <formula>$B137=0</formula>
    </cfRule>
  </conditionalFormatting>
  <conditionalFormatting sqref="B132:B140 C140 B142 B141:C141">
    <cfRule type="expression" dxfId="75" priority="87" stopIfTrue="1">
      <formula>$B132=0</formula>
    </cfRule>
  </conditionalFormatting>
  <conditionalFormatting sqref="K137:K142">
    <cfRule type="expression" dxfId="74" priority="86" stopIfTrue="1">
      <formula>$B137=0</formula>
    </cfRule>
  </conditionalFormatting>
  <conditionalFormatting sqref="K136">
    <cfRule type="expression" dxfId="73" priority="85" stopIfTrue="1">
      <formula>$B136=0</formula>
    </cfRule>
  </conditionalFormatting>
  <conditionalFormatting sqref="P147:P156 J147:J154 E146:E150 C147:C153 E153 D154:E155 C156:E156 K147:K149 I146:I156">
    <cfRule type="expression" dxfId="72" priority="84" stopIfTrue="1">
      <formula>$B146=0</formula>
    </cfRule>
  </conditionalFormatting>
  <conditionalFormatting sqref="L147:N156">
    <cfRule type="expression" dxfId="71" priority="83" stopIfTrue="1">
      <formula>$B147=0</formula>
    </cfRule>
  </conditionalFormatting>
  <conditionalFormatting sqref="J146:N146">
    <cfRule type="expression" dxfId="70" priority="82" stopIfTrue="1">
      <formula>$B146=0</formula>
    </cfRule>
  </conditionalFormatting>
  <conditionalFormatting sqref="V146:W156">
    <cfRule type="expression" dxfId="69" priority="81" stopIfTrue="1">
      <formula>$B146=0</formula>
    </cfRule>
  </conditionalFormatting>
  <conditionalFormatting sqref="U146:U156">
    <cfRule type="expression" dxfId="68" priority="80" stopIfTrue="1">
      <formula>$B146=0</formula>
    </cfRule>
  </conditionalFormatting>
  <conditionalFormatting sqref="X147:X156">
    <cfRule type="expression" dxfId="67" priority="79" stopIfTrue="1">
      <formula>$B147=0</formula>
    </cfRule>
  </conditionalFormatting>
  <conditionalFormatting sqref="X146">
    <cfRule type="expression" dxfId="66" priority="78" stopIfTrue="1">
      <formula>$B146=0</formula>
    </cfRule>
  </conditionalFormatting>
  <conditionalFormatting sqref="Q147:Q156">
    <cfRule type="expression" dxfId="65" priority="77" stopIfTrue="1">
      <formula>$B147=0</formula>
    </cfRule>
  </conditionalFormatting>
  <conditionalFormatting sqref="Q146">
    <cfRule type="expression" dxfId="64" priority="76" stopIfTrue="1">
      <formula>$B146=0</formula>
    </cfRule>
  </conditionalFormatting>
  <conditionalFormatting sqref="O147:O156">
    <cfRule type="expression" dxfId="63" priority="75" stopIfTrue="1">
      <formula>$B147=0</formula>
    </cfRule>
  </conditionalFormatting>
  <conditionalFormatting sqref="O146">
    <cfRule type="expression" dxfId="62" priority="74" stopIfTrue="1">
      <formula>$B146=0</formula>
    </cfRule>
  </conditionalFormatting>
  <conditionalFormatting sqref="P146">
    <cfRule type="expression" dxfId="61" priority="73" stopIfTrue="1">
      <formula>$B146=0</formula>
    </cfRule>
  </conditionalFormatting>
  <conditionalFormatting sqref="J155:J156">
    <cfRule type="expression" dxfId="60" priority="72" stopIfTrue="1">
      <formula>$B155=0</formula>
    </cfRule>
  </conditionalFormatting>
  <conditionalFormatting sqref="R146:S156">
    <cfRule type="expression" dxfId="59" priority="71" stopIfTrue="1">
      <formula>$B146=0</formula>
    </cfRule>
  </conditionalFormatting>
  <conditionalFormatting sqref="T147:T156">
    <cfRule type="expression" dxfId="58" priority="70" stopIfTrue="1">
      <formula>$B147=0</formula>
    </cfRule>
  </conditionalFormatting>
  <conditionalFormatting sqref="T146">
    <cfRule type="expression" dxfId="57" priority="69" stopIfTrue="1">
      <formula>$B146=0</formula>
    </cfRule>
  </conditionalFormatting>
  <conditionalFormatting sqref="D146:D153">
    <cfRule type="expression" dxfId="56" priority="68" stopIfTrue="1">
      <formula>$B146=0</formula>
    </cfRule>
  </conditionalFormatting>
  <conditionalFormatting sqref="E151:E152">
    <cfRule type="expression" dxfId="55" priority="67" stopIfTrue="1">
      <formula>$B151=0</formula>
    </cfRule>
  </conditionalFormatting>
  <conditionalFormatting sqref="B147:B154 C154 B156 B155:C155">
    <cfRule type="expression" dxfId="54" priority="66" stopIfTrue="1">
      <formula>$B147=0</formula>
    </cfRule>
  </conditionalFormatting>
  <conditionalFormatting sqref="K151:K156">
    <cfRule type="expression" dxfId="53" priority="65" stopIfTrue="1">
      <formula>$B151=0</formula>
    </cfRule>
  </conditionalFormatting>
  <conditionalFormatting sqref="K150">
    <cfRule type="expression" dxfId="52" priority="64" stopIfTrue="1">
      <formula>$B150=0</formula>
    </cfRule>
  </conditionalFormatting>
  <conditionalFormatting sqref="B146:C146">
    <cfRule type="expression" dxfId="51" priority="63" stopIfTrue="1">
      <formula>$B146=0</formula>
    </cfRule>
  </conditionalFormatting>
  <conditionalFormatting sqref="F6:F16">
    <cfRule type="expression" dxfId="50" priority="62" stopIfTrue="1">
      <formula>$B6=0</formula>
    </cfRule>
  </conditionalFormatting>
  <conditionalFormatting sqref="H6:H16">
    <cfRule type="expression" dxfId="49" priority="61" stopIfTrue="1">
      <formula>$B6=0</formula>
    </cfRule>
  </conditionalFormatting>
  <conditionalFormatting sqref="F20:F30">
    <cfRule type="expression" dxfId="48" priority="58" stopIfTrue="1">
      <formula>$B20=0</formula>
    </cfRule>
  </conditionalFormatting>
  <conditionalFormatting sqref="H20:H30">
    <cfRule type="expression" dxfId="47" priority="57" stopIfTrue="1">
      <formula>$B20=0</formula>
    </cfRule>
  </conditionalFormatting>
  <conditionalFormatting sqref="H34:H44">
    <cfRule type="expression" dxfId="46" priority="55" stopIfTrue="1">
      <formula>$B34=0</formula>
    </cfRule>
  </conditionalFormatting>
  <conditionalFormatting sqref="H118:H126">
    <cfRule type="expression" dxfId="45" priority="47" stopIfTrue="1">
      <formula>$B118=0</formula>
    </cfRule>
  </conditionalFormatting>
  <conditionalFormatting sqref="I118:I126">
    <cfRule type="expression" dxfId="44" priority="46" stopIfTrue="1">
      <formula>$B118=0</formula>
    </cfRule>
  </conditionalFormatting>
  <conditionalFormatting sqref="I127:I128">
    <cfRule type="expression" dxfId="43" priority="45" stopIfTrue="1">
      <formula>$B127=0</formula>
    </cfRule>
  </conditionalFormatting>
  <conditionalFormatting sqref="F34:F44">
    <cfRule type="expression" dxfId="42" priority="44" stopIfTrue="1">
      <formula>$B34=0</formula>
    </cfRule>
  </conditionalFormatting>
  <conditionalFormatting sqref="H48:H58">
    <cfRule type="expression" dxfId="41" priority="42" stopIfTrue="1">
      <formula>$B48=0</formula>
    </cfRule>
  </conditionalFormatting>
  <conditionalFormatting sqref="F48:F58">
    <cfRule type="expression" dxfId="40" priority="41" stopIfTrue="1">
      <formula>$B48=0</formula>
    </cfRule>
  </conditionalFormatting>
  <conditionalFormatting sqref="H62:H72">
    <cfRule type="expression" dxfId="39" priority="40" stopIfTrue="1">
      <formula>$B62=0</formula>
    </cfRule>
  </conditionalFormatting>
  <conditionalFormatting sqref="F62:F72">
    <cfRule type="expression" dxfId="38" priority="39" stopIfTrue="1">
      <formula>$B62=0</formula>
    </cfRule>
  </conditionalFormatting>
  <conditionalFormatting sqref="H76:H86">
    <cfRule type="expression" dxfId="37" priority="38" stopIfTrue="1">
      <formula>$B76=0</formula>
    </cfRule>
  </conditionalFormatting>
  <conditionalFormatting sqref="F76:F86">
    <cfRule type="expression" dxfId="36" priority="37" stopIfTrue="1">
      <formula>$B76=0</formula>
    </cfRule>
  </conditionalFormatting>
  <conditionalFormatting sqref="H90:H100">
    <cfRule type="expression" dxfId="35" priority="36" stopIfTrue="1">
      <formula>$B90=0</formula>
    </cfRule>
  </conditionalFormatting>
  <conditionalFormatting sqref="F90:F100">
    <cfRule type="expression" dxfId="34" priority="35" stopIfTrue="1">
      <formula>$B90=0</formula>
    </cfRule>
  </conditionalFormatting>
  <conditionalFormatting sqref="H104:H114">
    <cfRule type="expression" dxfId="33" priority="34" stopIfTrue="1">
      <formula>$B104=0</formula>
    </cfRule>
  </conditionalFormatting>
  <conditionalFormatting sqref="F104:F114">
    <cfRule type="expression" dxfId="32" priority="33" stopIfTrue="1">
      <formula>$B104=0</formula>
    </cfRule>
  </conditionalFormatting>
  <conditionalFormatting sqref="H176:H185 H189:H191">
    <cfRule type="expression" dxfId="31" priority="32" stopIfTrue="1">
      <formula>$B176=0</formula>
    </cfRule>
  </conditionalFormatting>
  <conditionalFormatting sqref="F176:F185 F189:F191">
    <cfRule type="expression" dxfId="30" priority="31" stopIfTrue="1">
      <formula>$B176=0</formula>
    </cfRule>
  </conditionalFormatting>
  <conditionalFormatting sqref="H186:H188">
    <cfRule type="expression" dxfId="29" priority="30" stopIfTrue="1">
      <formula>$B186=0</formula>
    </cfRule>
  </conditionalFormatting>
  <conditionalFormatting sqref="F186:F188">
    <cfRule type="expression" dxfId="28" priority="29" stopIfTrue="1">
      <formula>$B186=0</formula>
    </cfRule>
  </conditionalFormatting>
  <conditionalFormatting sqref="F141:H142 F132:F140">
    <cfRule type="expression" dxfId="27" priority="28" stopIfTrue="1">
      <formula>$B132=0</formula>
    </cfRule>
  </conditionalFormatting>
  <conditionalFormatting sqref="H132:H140">
    <cfRule type="expression" dxfId="26" priority="27" stopIfTrue="1">
      <formula>$B132=0</formula>
    </cfRule>
  </conditionalFormatting>
  <conditionalFormatting sqref="F155:H156 F146:F154">
    <cfRule type="expression" dxfId="25" priority="26" stopIfTrue="1">
      <formula>$B146=0</formula>
    </cfRule>
  </conditionalFormatting>
  <conditionalFormatting sqref="H146:H154">
    <cfRule type="expression" dxfId="24" priority="25" stopIfTrue="1">
      <formula>$B146=0</formula>
    </cfRule>
  </conditionalFormatting>
  <conditionalFormatting sqref="P161:P170 J161:J168 E160:E164 C161:C167 E167 D168:E169 C170:E170 K161:K163 I160:I170">
    <cfRule type="expression" dxfId="23" priority="24" stopIfTrue="1">
      <formula>$B160=0</formula>
    </cfRule>
  </conditionalFormatting>
  <conditionalFormatting sqref="L161:N170">
    <cfRule type="expression" dxfId="22" priority="23" stopIfTrue="1">
      <formula>$B161=0</formula>
    </cfRule>
  </conditionalFormatting>
  <conditionalFormatting sqref="J160:N160">
    <cfRule type="expression" dxfId="21" priority="22" stopIfTrue="1">
      <formula>$B160=0</formula>
    </cfRule>
  </conditionalFormatting>
  <conditionalFormatting sqref="V160:W170">
    <cfRule type="expression" dxfId="20" priority="21" stopIfTrue="1">
      <formula>$B160=0</formula>
    </cfRule>
  </conditionalFormatting>
  <conditionalFormatting sqref="U160:U170">
    <cfRule type="expression" dxfId="19" priority="20" stopIfTrue="1">
      <formula>$B160=0</formula>
    </cfRule>
  </conditionalFormatting>
  <conditionalFormatting sqref="X161:X170">
    <cfRule type="expression" dxfId="18" priority="19" stopIfTrue="1">
      <formula>$B161=0</formula>
    </cfRule>
  </conditionalFormatting>
  <conditionalFormatting sqref="X160">
    <cfRule type="expression" dxfId="17" priority="18" stopIfTrue="1">
      <formula>$B160=0</formula>
    </cfRule>
  </conditionalFormatting>
  <conditionalFormatting sqref="Q161:Q170">
    <cfRule type="expression" dxfId="16" priority="17" stopIfTrue="1">
      <formula>$B161=0</formula>
    </cfRule>
  </conditionalFormatting>
  <conditionalFormatting sqref="Q160">
    <cfRule type="expression" dxfId="15" priority="16" stopIfTrue="1">
      <formula>$B160=0</formula>
    </cfRule>
  </conditionalFormatting>
  <conditionalFormatting sqref="O161:O170">
    <cfRule type="expression" dxfId="14" priority="15" stopIfTrue="1">
      <formula>$B161=0</formula>
    </cfRule>
  </conditionalFormatting>
  <conditionalFormatting sqref="O160">
    <cfRule type="expression" dxfId="13" priority="14" stopIfTrue="1">
      <formula>$B160=0</formula>
    </cfRule>
  </conditionalFormatting>
  <conditionalFormatting sqref="P160">
    <cfRule type="expression" dxfId="12" priority="13" stopIfTrue="1">
      <formula>$B160=0</formula>
    </cfRule>
  </conditionalFormatting>
  <conditionalFormatting sqref="J169:J170">
    <cfRule type="expression" dxfId="11" priority="12" stopIfTrue="1">
      <formula>$B169=0</formula>
    </cfRule>
  </conditionalFormatting>
  <conditionalFormatting sqref="R160:S170">
    <cfRule type="expression" dxfId="10" priority="11" stopIfTrue="1">
      <formula>$B160=0</formula>
    </cfRule>
  </conditionalFormatting>
  <conditionalFormatting sqref="T161:T170">
    <cfRule type="expression" dxfId="9" priority="10" stopIfTrue="1">
      <formula>$B161=0</formula>
    </cfRule>
  </conditionalFormatting>
  <conditionalFormatting sqref="T160">
    <cfRule type="expression" dxfId="8" priority="9" stopIfTrue="1">
      <formula>$B160=0</formula>
    </cfRule>
  </conditionalFormatting>
  <conditionalFormatting sqref="D160:D167">
    <cfRule type="expression" dxfId="7" priority="8" stopIfTrue="1">
      <formula>$B160=0</formula>
    </cfRule>
  </conditionalFormatting>
  <conditionalFormatting sqref="E165:E166">
    <cfRule type="expression" dxfId="6" priority="7" stopIfTrue="1">
      <formula>$B165=0</formula>
    </cfRule>
  </conditionalFormatting>
  <conditionalFormatting sqref="B161:B168 C168 B170 B169:C169">
    <cfRule type="expression" dxfId="5" priority="6" stopIfTrue="1">
      <formula>$B161=0</formula>
    </cfRule>
  </conditionalFormatting>
  <conditionalFormatting sqref="K165:K170">
    <cfRule type="expression" dxfId="4" priority="5" stopIfTrue="1">
      <formula>$B165=0</formula>
    </cfRule>
  </conditionalFormatting>
  <conditionalFormatting sqref="K164">
    <cfRule type="expression" dxfId="3" priority="4" stopIfTrue="1">
      <formula>$B164=0</formula>
    </cfRule>
  </conditionalFormatting>
  <conditionalFormatting sqref="B160:C160">
    <cfRule type="expression" dxfId="2" priority="3" stopIfTrue="1">
      <formula>$B160=0</formula>
    </cfRule>
  </conditionalFormatting>
  <conditionalFormatting sqref="F169:H170 F160:F168">
    <cfRule type="expression" dxfId="1" priority="2" stopIfTrue="1">
      <formula>$B160=0</formula>
    </cfRule>
  </conditionalFormatting>
  <conditionalFormatting sqref="H160:H168">
    <cfRule type="expression" dxfId="0" priority="1" stopIfTrue="1">
      <formula>$B160=0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84" max="16383" man="1"/>
  </rowBreaks>
  <ignoredErrors>
    <ignoredError sqref="B15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2022-07-11T10:00:13Z</dcterms:created>
  <dcterms:modified xsi:type="dcterms:W3CDTF">2026-04-07T08:02:10Z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