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XII_2022" sheetId="75" r:id="rId14"/>
    <sheet name="Eksport I-XII_2022" sheetId="74" r:id="rId15"/>
    <sheet name="Import I-XI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3" sheetId="36" r:id="rId28"/>
    <sheet name="Baza_cen sprzedaży_2017-2023" sheetId="50" r:id="rId29"/>
  </sheets>
  <definedNames>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4" hidden="1">'Eksport I-XII_2022'!$K$6:$M$92</definedName>
    <definedName name="_xlnm._FilterDatabase" localSheetId="24" hidden="1">'Import I-XII_2019'!$P$7:$S$31</definedName>
    <definedName name="_xlnm._FilterDatabase" localSheetId="18" hidden="1">'Import I-XII_2021'!$K$7:$N$34</definedName>
    <definedName name="_xlnm._FilterDatabase" localSheetId="15" hidden="1">'Import I-XII_2022'!$F$7:$I$18</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F563" i="36" l="1"/>
  <c r="D563" i="36"/>
  <c r="M562" i="36"/>
  <c r="Z561" i="36"/>
  <c r="F561"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R563" i="36" s="1"/>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M560" i="36" s="1"/>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<sst xmlns="http://schemas.openxmlformats.org/spreadsheetml/2006/main" count="6943" uniqueCount="529">
  <si>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</si>
  <si>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</si>
  <si>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</si>
  <si>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</si>
  <si>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</si>
  <si>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</si>
  <si>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</si>
  <si>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</si>
  <si>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</si>
  <si>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</si>
  <si>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</si>
  <si>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</si>
  <si>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</si>
  <si>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</si>
  <si>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</si>
  <si>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</si>
  <si>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</si>
  <si>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</si>
  <si>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</si>
  <si>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</si>
  <si>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</si>
  <si>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</si>
  <si>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</si>
  <si>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</si>
  <si>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</si>
  <si>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</si>
  <si>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</si>
  <si>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</si>
  <si>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</si>
  <si>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</si>
  <si>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</si>
  <si>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</si>
  <si>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</si>
  <si>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</si>
  <si>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</si>
  <si>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</si>
  <si>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</si>
  <si>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</si>
  <si>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</si>
  <si>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</si>
  <si>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</si>
  <si>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</si>
  <si>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</si>
  <si>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</si>
  <si>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</si>
  <si>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</si>
  <si>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</si>
  <si>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</si>
  <si>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</si>
  <si>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</si>
  <si>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</si>
  <si>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</si>
  <si>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</si>
  <si>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</si>
  <si>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</si>
  <si>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</si>
  <si>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</si>
  <si>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</si>
  <si>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</si>
  <si>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</si>
  <si>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</si>
  <si>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</si>
  <si>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</si>
  <si>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</si>
  <si>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</si>
  <si>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</si>
  <si>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</si>
  <si>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</si>
  <si>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</si>
  <si>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</si>
  <si>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</si>
  <si>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</si>
  <si>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</si>
  <si>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</si>
  <si>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</si>
  <si>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</si>
  <si>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</si>
  <si>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</si>
  <si>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</si>
  <si>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</si>
  <si>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</si>
  <si>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</si>
  <si>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</si>
  <si>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</si>
  <si>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</si>
  <si>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</si>
  <si>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</si>
  <si>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</si>
  <si>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</si>
  <si>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</si>
  <si>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</si>
  <si>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</si>
  <si>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</si>
  <si>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</si>
  <si>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</si>
  <si>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</si>
  <si>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</si>
  <si>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</si>
  <si>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</si>
  <si>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</si>
  <si>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</si>
  <si>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</si>
  <si>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</si>
  <si>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</si>
  <si>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</si>
  <si>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</si>
  <si>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</si>
  <si>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</si>
  <si>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</si>
  <si>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</si>
  <si>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</si>
  <si>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</si>
  <si>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</si>
  <si>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</si>
  <si>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</si>
  <si>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</si>
  <si>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</si>
  <si>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</si>
  <si>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</si>
  <si>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</si>
  <si>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</si>
  <si>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</si>
  <si>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</si>
  <si>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</si>
  <si>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</si>
  <si>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</si>
  <si>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</si>
  <si>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</si>
  <si>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</si>
  <si>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</si>
  <si>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</si>
  <si>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</si>
  <si>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</si>
  <si>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</si>
  <si>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</si>
  <si>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</si>
  <si>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</si>
  <si>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</si>
  <si>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</si>
  <si>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</si>
  <si>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</si>
  <si>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</si>
  <si>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</si>
  <si>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</si>
  <si>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</si>
  <si>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</si>
  <si>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</si>
  <si>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</si>
  <si>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</si>
  <si>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</si>
  <si>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</si>
  <si>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</si>
  <si>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</si>
  <si>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</si>
  <si>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</si>
  <si>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</si>
  <si>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</si>
  <si>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</si>
  <si>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</si>
  <si>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</si>
  <si>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</si>
  <si>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</si>
  <si>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</si>
  <si>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</si>
  <si>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</si>
  <si>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</si>
  <si>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</si>
  <si>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</si>
  <si>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</si>
  <si>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</si>
  <si>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</si>
  <si>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</si>
  <si>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</si>
  <si>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</si>
  <si>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</si>
  <si>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</si>
  <si>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</si>
  <si>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</si>
  <si>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</si>
  <si>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</si>
  <si>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</si>
  <si>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</si>
  <si>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</si>
  <si>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</si>
  <si>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</si>
  <si>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</si>
  <si>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</si>
  <si>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</si>
  <si>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</si>
  <si>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</si>
  <si>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</si>
  <si>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</si>
  <si>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</si>
  <si>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</si>
  <si>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</si>
  <si>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</si>
  <si>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</si>
  <si>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</si>
  <si>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</si>
  <si>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</si>
  <si>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</si>
  <si>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</si>
  <si>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</si>
  <si>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</si>
  <si>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</si>
  <si>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</si>
  <si>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</si>
  <si>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</si>
  <si>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</si>
  <si>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</si>
  <si>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</si>
  <si>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</si>
  <si>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</si>
  <si>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</si>
  <si>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</si>
  <si>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</si>
  <si>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</si>
  <si>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</si>
  <si>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</si>
  <si>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</si>
  <si>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</si>
  <si>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</si>
  <si>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</si>
  <si>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</si>
  <si>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</si>
  <si>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</si>
  <si>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</si>
  <si>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</si>
  <si>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</si>
  <si>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</si>
  <si>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</si>
  <si>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</si>
  <si>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</si>
  <si>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</si>
  <si>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</si>
  <si>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</si>
  <si>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</si>
  <si>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</si>
  <si>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</si>
  <si>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</si>
  <si>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</si>
  <si>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</si>
  <si>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</si>
  <si>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</si>
  <si>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</si>
  <si>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</si>
  <si>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</si>
  <si>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</si>
  <si>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</si>
  <si>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</si>
  <si>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</si>
  <si>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</si>
  <si>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</si>
  <si>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</si>
  <si>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</si>
  <si>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</si>
  <si>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</si>
  <si>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</si>
  <si>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</si>
  <si>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</si>
  <si>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</si>
  <si>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</si>
  <si>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</si>
  <si>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</si>
  <si>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</si>
  <si>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</si>
  <si>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</si>
  <si>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</si>
  <si>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</si>
  <si>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</si>
  <si>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</si>
  <si>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</si>
  <si>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</si>
  <si>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</si>
  <si>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</si>
  <si>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</si>
  <si>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</si>
  <si>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</si>
  <si>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</si>
  <si>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</si>
  <si>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</si>
  <si>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</si>
  <si>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</si>
  <si>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</si>
  <si>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</si>
  <si>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</si>
  <si>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</si>
  <si>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</si>
  <si>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</si>
  <si>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</si>
  <si>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</si>
  <si>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</si>
  <si>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</si>
  <si>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</si>
  <si>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</si>
  <si>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</si>
  <si>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</si>
  <si>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</si>
  <si>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</si>
  <si>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</si>
  <si>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</si>
  <si>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</si>
  <si>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</si>
  <si>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</si>
  <si>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</si>
  <si>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</si>
  <si>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</si>
  <si>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</si>
  <si>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</si>
  <si>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</si>
  <si>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</si>
  <si>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</si>
  <si>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</si>
  <si>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</si>
  <si>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</si>
  <si>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</si>
  <si>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</si>
  <si>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</si>
  <si>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</si>
  <si>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</si>
  <si>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</si>
  <si>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</si>
  <si>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</si>
  <si>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</si>
  <si>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</si>
  <si>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</si>
  <si>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</si>
  <si>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</si>
  <si>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</si>
  <si>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</si>
  <si>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</si>
  <si>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</si>
  <si>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</si>
  <si>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</si>
  <si>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</si>
  <si>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</si>
  <si>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</si>
  <si>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</si>
  <si>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</si>
  <si>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</si>
  <si>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</si>
  <si>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</si>
  <si>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</si>
  <si>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</si>
  <si>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</si>
  <si>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</si>
  <si>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</si>
  <si>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</si>
  <si>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</si>
  <si>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</si>
  <si>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</si>
  <si>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</si>
  <si>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</si>
  <si>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</si>
  <si>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</si>
  <si>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</si>
  <si>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</si>
  <si>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</si>
  <si>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</si>
  <si>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</si>
  <si>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</si>
  <si>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</si>
  <si>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</si>
  <si>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</si>
  <si>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</si>
  <si>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</si>
  <si>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</si>
  <si>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</si>
  <si>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</si>
  <si>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</si>
  <si>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</si>
  <si>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</si>
  <si>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</si>
  <si>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</si>
  <si>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</si>
  <si>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</si>
  <si>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</si>
  <si>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</si>
  <si>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</si>
  <si>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</si>
  <si>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</si>
  <si>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</si>
  <si>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</si>
  <si>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</si>
  <si>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</si>
  <si>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</si>
  <si>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</si>
  <si>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</si>
  <si>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</si>
  <si>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</si>
  <si>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</si>
  <si>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</si>
  <si>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</si>
  <si>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</si>
  <si>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</si>
  <si>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</si>
  <si>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</si>
  <si>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</si>
  <si>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</si>
  <si>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</si>
  <si>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</si>
  <si>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</si>
  <si>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</si>
  <si>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</si>
  <si>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</si>
  <si>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</si>
  <si>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</si>
  <si>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</si>
  <si>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</si>
  <si>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</si>
  <si>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</si>
  <si>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</si>
  <si>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</si>
  <si>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</si>
  <si>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</si>
  <si>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</si>
  <si>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</si>
  <si>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</si>
  <si>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</si>
  <si>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</si>
  <si>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</si>
  <si>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</si>
  <si>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</si>
  <si>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</si>
  <si>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</si>
  <si>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</si>
  <si>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</si>
  <si>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</si>
  <si>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</si>
  <si>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</si>
  <si>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</si>
  <si>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</si>
  <si>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</si>
  <si>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</si>
  <si>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</si>
  <si>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</si>
  <si>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</si>
  <si>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</si>
  <si>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</si>
  <si>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</si>
  <si>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</si>
  <si>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</si>
  <si>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</si>
  <si>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</si>
  <si>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</si>
  <si>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</si>
  <si>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</si>
  <si>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</si>
  <si>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</si>
  <si>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</si>
  <si>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</si>
  <si>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</si>
  <si>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</si>
  <si>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</si>
  <si>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</si>
  <si>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</si>
  <si>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</si>
  <si>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</si>
  <si>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</si>
  <si>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</si>
  <si>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</si>
  <si>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</si>
  <si>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</si>
  <si>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</si>
  <si>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</si>
  <si>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</si>
  <si>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</si>
  <si>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</si>
  <si>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</si>
  <si>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</si>
  <si>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</si>
  <si>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</si>
  <si>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</si>
  <si>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</si>
  <si>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</si>
  <si>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</si>
  <si>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</si>
  <si>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</si>
  <si>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</si>
  <si>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</si>
  <si>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</si>
  <si>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</si>
  <si>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</si>
  <si>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</si>
  <si>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</si>
  <si>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</si>
  <si>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</si>
  <si>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</si>
  <si>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</si>
  <si>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</si>
  <si>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</si>
  <si>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</si>
  <si>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</si>
  <si>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</si>
  <si>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</si>
  <si>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</si>
  <si>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</si>
  <si>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</si>
  <si>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</si>
  <si>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</si>
  <si>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</si>
  <si>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</si>
  <si>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nld</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</si>
  <si>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</si>
  <si>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</si>
  <si>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</si>
  <si>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</si>
  <si>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</si>
  <si>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</si>
  <si>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t>12.02.2023</t>
  </si>
  <si>
    <t>2023-02-12</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</si>
  <si>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</si>
  <si>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</si>
  <si>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</si>
  <si>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</si>
  <si>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</si>
  <si>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NR 07/2023</t>
  </si>
  <si>
    <t>13 - 19 lutego 2023 r.</t>
  </si>
  <si>
    <t>19.02.2023</t>
  </si>
  <si>
    <t>13.02.2023 - 19.02.2023</t>
  </si>
  <si>
    <r>
      <t>Tablica 6. Średnie ceny sprzedaży netto (bez VAT) elementów mięsa wołowego (kraj) wg makroregionów:</t>
    </r>
    <r>
      <rPr>
        <b/>
        <sz val="14"/>
        <color rgb="FF0000FF"/>
        <rFont val="Calibri"/>
        <family val="2"/>
        <charset val="238"/>
        <scheme val="minor"/>
      </rPr>
      <t xml:space="preserve"> 13.02 - 19.02.2023 r.</t>
    </r>
  </si>
  <si>
    <r>
      <t>Tablica 5. Ceny sprzedaży netto (bez VAT) ćwierci wołowych (zagranica):</t>
    </r>
    <r>
      <rPr>
        <b/>
        <sz val="14"/>
        <color rgb="FF0000FF"/>
        <rFont val="Calibri"/>
        <family val="2"/>
        <charset val="238"/>
        <scheme val="minor"/>
      </rPr>
      <t xml:space="preserve"> 13.02 - 19.02.2023 r.</t>
    </r>
  </si>
  <si>
    <r>
      <t>Tablica 7. Średnie ceny sprzedaży netto (bez VAT) elementów mięsa wołowego (zagranica):</t>
    </r>
    <r>
      <rPr>
        <b/>
        <sz val="14"/>
        <color rgb="FF0000FF"/>
        <rFont val="Calibri"/>
        <family val="2"/>
        <charset val="238"/>
        <scheme val="minor"/>
      </rPr>
      <t xml:space="preserve"> 13.02 - 19.02.2023 r.</t>
    </r>
  </si>
  <si>
    <r>
      <t>Tablica 9. Średnie ceny zakupu mięsa wołowego płacone przez podmioty handlu detalicznego w okresie:</t>
    </r>
    <r>
      <rPr>
        <b/>
        <sz val="16"/>
        <color rgb="FF0000FF"/>
        <rFont val="Calibri"/>
        <family val="2"/>
        <charset val="238"/>
        <scheme val="minor"/>
      </rPr>
      <t xml:space="preserve"> 13.02 - 19.02.2023 r.</t>
    </r>
  </si>
  <si>
    <t>23.02.2023</t>
  </si>
  <si>
    <t>Prices not received - Same prices as last week : EL</t>
  </si>
  <si>
    <t>c</t>
  </si>
  <si>
    <t>Week 7</t>
  </si>
  <si>
    <t>24 lutego 2023r.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</si>
</sst>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
      <i/>
      <sz val="12"/>
      <color rgb="FF0066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05">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165" fontId="211" fillId="59" borderId="7" xfId="0" quotePrefix="1" applyNumberFormat="1" applyFont="1" applyFill="1" applyBorder="1" applyAlignment="1">
      <alignment horizontal="right"/>
    </xf>
    <xf numFmtId="165" fontId="211" fillId="59" borderId="30"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65" fontId="211" fillId="59" borderId="29" xfId="0" quotePrefix="1" applyNumberFormat="1" applyFont="1" applyFill="1" applyBorder="1" applyAlignment="1">
      <alignment horizontal="right"/>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242" fillId="0" borderId="2" xfId="0" applyFont="1" applyBorder="1" applyAlignment="1">
      <alignment horizontal="centerContinuous"/>
    </xf>
    <xf numFmtId="0" fontId="243" fillId="0" borderId="3" xfId="0" applyFont="1" applyBorder="1" applyAlignment="1">
      <alignment horizontal="centerContinuous"/>
    </xf>
    <xf numFmtId="0" fontId="243" fillId="0" borderId="4" xfId="0" applyFont="1" applyBorder="1" applyAlignment="1">
      <alignment horizontal="centerContinuous"/>
    </xf>
    <xf numFmtId="0" fontId="244" fillId="0" borderId="5" xfId="0" applyFont="1" applyBorder="1" applyAlignment="1">
      <alignment horizontal="center" vertical="center" wrapText="1"/>
    </xf>
    <xf numFmtId="0" fontId="244" fillId="0" borderId="6" xfId="0" applyFont="1" applyBorder="1" applyAlignment="1">
      <alignment horizontal="center" vertical="center" wrapText="1"/>
    </xf>
    <xf numFmtId="0" fontId="244" fillId="0" borderId="1" xfId="0" applyFont="1" applyBorder="1" applyAlignment="1">
      <alignment horizontal="centerContinuous" vertical="center"/>
    </xf>
    <xf numFmtId="0" fontId="244" fillId="0" borderId="7" xfId="0" applyFont="1" applyFill="1" applyBorder="1" applyAlignment="1">
      <alignment horizontal="centerContinuous" vertical="center" wrapText="1"/>
    </xf>
    <xf numFmtId="0" fontId="244" fillId="0" borderId="8" xfId="0" applyFont="1" applyFill="1" applyBorder="1" applyAlignment="1">
      <alignment horizontal="centerContinuous" vertical="center"/>
    </xf>
    <xf numFmtId="0" fontId="244" fillId="0" borderId="8" xfId="0" applyFont="1" applyFill="1" applyBorder="1" applyAlignment="1">
      <alignment horizontal="centerContinuous" vertical="center" wrapText="1"/>
    </xf>
    <xf numFmtId="0" fontId="244" fillId="0" borderId="9" xfId="0" applyFont="1" applyFill="1" applyBorder="1" applyAlignment="1">
      <alignment horizontal="centerContinuous" vertical="center" wrapText="1"/>
    </xf>
    <xf numFmtId="0" fontId="245" fillId="0" borderId="10" xfId="0" applyFont="1" applyBorder="1" applyAlignment="1">
      <alignment horizontal="center" vertical="center" wrapText="1"/>
    </xf>
    <xf numFmtId="0" fontId="245" fillId="0" borderId="11" xfId="0" applyFont="1" applyBorder="1" applyAlignment="1">
      <alignment horizontal="center" vertical="center" wrapText="1"/>
    </xf>
    <xf numFmtId="0" fontId="244" fillId="0" borderId="12" xfId="0" applyFont="1" applyBorder="1" applyAlignment="1">
      <alignment horizontal="centerContinuous" vertical="center"/>
    </xf>
    <xf numFmtId="0" fontId="244" fillId="2" borderId="52" xfId="0" applyFont="1" applyFill="1" applyBorder="1" applyAlignment="1">
      <alignment horizontal="centerContinuous" vertical="center"/>
    </xf>
    <xf numFmtId="0" fontId="244" fillId="2" borderId="12" xfId="0" applyFont="1" applyFill="1" applyBorder="1" applyAlignment="1">
      <alignment horizontal="centerContinuous" vertical="center"/>
    </xf>
    <xf numFmtId="0" fontId="244" fillId="0" borderId="0" xfId="0" applyFont="1" applyFill="1" applyBorder="1" applyAlignment="1">
      <alignment horizontal="center" vertical="center" wrapText="1"/>
    </xf>
    <xf numFmtId="0" fontId="244" fillId="0" borderId="52" xfId="0" applyFont="1" applyFill="1" applyBorder="1" applyAlignment="1">
      <alignment horizontal="centerContinuous" vertical="center"/>
    </xf>
    <xf numFmtId="0" fontId="244" fillId="0" borderId="54" xfId="0" applyFont="1" applyFill="1" applyBorder="1" applyAlignment="1">
      <alignment horizontal="centerContinuous" vertical="center" wrapText="1"/>
    </xf>
    <xf numFmtId="0" fontId="244" fillId="0" borderId="13" xfId="0" applyFont="1" applyFill="1" applyBorder="1" applyAlignment="1">
      <alignment horizontal="centerContinuous" vertical="center" wrapText="1"/>
    </xf>
    <xf numFmtId="0" fontId="245" fillId="0" borderId="14" xfId="0" applyFont="1" applyBorder="1" applyAlignment="1">
      <alignment horizontal="center" vertical="center"/>
    </xf>
    <xf numFmtId="0" fontId="245" fillId="0" borderId="15" xfId="0" applyFont="1" applyBorder="1" applyAlignment="1">
      <alignment horizontal="center" vertical="center"/>
    </xf>
    <xf numFmtId="14" fontId="244" fillId="0" borderId="46" xfId="0" applyNumberFormat="1" applyFont="1" applyBorder="1" applyAlignment="1">
      <alignment horizontal="center" vertical="center" wrapText="1"/>
    </xf>
    <xf numFmtId="14" fontId="244" fillId="2" borderId="51" xfId="0" applyNumberFormat="1" applyFont="1" applyFill="1" applyBorder="1" applyAlignment="1">
      <alignment horizontal="center" vertical="center" wrapText="1"/>
    </xf>
    <xf numFmtId="14" fontId="244" fillId="2" borderId="21" xfId="0" applyNumberFormat="1" applyFont="1" applyFill="1" applyBorder="1" applyAlignment="1">
      <alignment horizontal="center" vertical="center" wrapText="1"/>
    </xf>
    <xf numFmtId="0" fontId="244" fillId="0" borderId="13" xfId="0" applyFont="1" applyFill="1" applyBorder="1" applyAlignment="1">
      <alignment horizontal="center" vertical="center" wrapText="1"/>
    </xf>
    <xf numFmtId="0" fontId="244" fillId="0" borderId="53" xfId="0" applyFont="1" applyFill="1" applyBorder="1" applyAlignment="1">
      <alignment horizontal="center" vertical="center" wrapText="1"/>
    </xf>
    <xf numFmtId="0" fontId="244" fillId="0" borderId="12" xfId="0" applyFont="1" applyFill="1" applyBorder="1" applyAlignment="1">
      <alignment horizontal="center" vertical="center" wrapText="1"/>
    </xf>
    <xf numFmtId="14" fontId="244" fillId="0" borderId="12" xfId="0" applyNumberFormat="1" applyFont="1" applyFill="1" applyBorder="1" applyAlignment="1">
      <alignment horizontal="center" vertical="center" wrapText="1"/>
    </xf>
    <xf numFmtId="14" fontId="244" fillId="0" borderId="46" xfId="0" applyNumberFormat="1" applyFont="1" applyFill="1" applyBorder="1" applyAlignment="1">
      <alignment horizontal="center" vertical="center" wrapText="1"/>
    </xf>
    <xf numFmtId="14" fontId="244" fillId="0" borderId="29" xfId="0" applyNumberFormat="1" applyFont="1" applyFill="1" applyBorder="1" applyAlignment="1">
      <alignment horizontal="center" vertical="center" wrapText="1"/>
    </xf>
    <xf numFmtId="0" fontId="246" fillId="0" borderId="16" xfId="0" applyFont="1" applyBorder="1"/>
    <xf numFmtId="0" fontId="246" fillId="0" borderId="17" xfId="0" applyFont="1" applyBorder="1" applyAlignment="1">
      <alignment horizontal="center"/>
    </xf>
    <xf numFmtId="3" fontId="244" fillId="0" borderId="55" xfId="0" applyNumberFormat="1" applyFont="1" applyBorder="1"/>
    <xf numFmtId="3" fontId="244" fillId="2" borderId="43" xfId="0" applyNumberFormat="1" applyFont="1" applyFill="1" applyBorder="1"/>
    <xf numFmtId="3" fontId="244" fillId="2" borderId="55" xfId="0" applyNumberFormat="1" applyFont="1" applyFill="1" applyBorder="1"/>
    <xf numFmtId="2" fontId="244" fillId="0" borderId="4" xfId="0" applyNumberFormat="1" applyFont="1" applyFill="1" applyBorder="1"/>
    <xf numFmtId="165" fontId="244" fillId="0" borderId="56" xfId="0" applyNumberFormat="1" applyFont="1" applyFill="1" applyBorder="1"/>
    <xf numFmtId="165" fontId="244" fillId="0" borderId="3" xfId="0" applyNumberFormat="1" applyFont="1" applyFill="1" applyBorder="1"/>
    <xf numFmtId="165" fontId="244" fillId="0" borderId="27" xfId="0" applyNumberFormat="1" applyFont="1" applyFill="1" applyBorder="1"/>
    <xf numFmtId="0" fontId="246" fillId="0" borderId="2" xfId="0" applyFont="1" applyFill="1" applyBorder="1"/>
    <xf numFmtId="0" fontId="246" fillId="0" borderId="3" xfId="0" applyFont="1" applyFill="1" applyBorder="1" applyAlignment="1">
      <alignment horizontal="center"/>
    </xf>
    <xf numFmtId="3" fontId="244" fillId="0" borderId="3" xfId="0" applyNumberFormat="1" applyFont="1" applyFill="1" applyBorder="1"/>
    <xf numFmtId="2" fontId="244" fillId="0" borderId="3" xfId="0" applyNumberFormat="1" applyFont="1" applyFill="1" applyBorder="1"/>
    <xf numFmtId="165" fontId="244" fillId="0" borderId="4" xfId="0" applyNumberFormat="1" applyFont="1" applyFill="1" applyBorder="1"/>
    <xf numFmtId="0" fontId="241" fillId="0" borderId="18" xfId="0" applyFont="1" applyBorder="1"/>
    <xf numFmtId="0" fontId="241" fillId="0" borderId="19" xfId="0" applyFont="1" applyBorder="1" applyAlignment="1">
      <alignment horizontal="center"/>
    </xf>
    <xf numFmtId="3" fontId="247" fillId="0" borderId="1" xfId="0" applyNumberFormat="1" applyFont="1" applyBorder="1"/>
    <xf numFmtId="3" fontId="247" fillId="2" borderId="1" xfId="0" applyNumberFormat="1" applyFont="1" applyFill="1" applyBorder="1"/>
    <xf numFmtId="2" fontId="247" fillId="0" borderId="35" xfId="0" applyNumberFormat="1" applyFont="1" applyFill="1" applyBorder="1"/>
    <xf numFmtId="165" fontId="247" fillId="0" borderId="57" xfId="0" applyNumberFormat="1" applyFont="1" applyFill="1" applyBorder="1"/>
    <xf numFmtId="165" fontId="247" fillId="0" borderId="7" xfId="0" applyNumberFormat="1" applyFont="1" applyFill="1" applyBorder="1"/>
    <xf numFmtId="0" fontId="241" fillId="0" borderId="14" xfId="0" applyFont="1" applyBorder="1"/>
    <xf numFmtId="0" fontId="241" fillId="0" borderId="15" xfId="0" applyFont="1" applyBorder="1" applyAlignment="1">
      <alignment horizontal="center"/>
    </xf>
    <xf numFmtId="3" fontId="247" fillId="0" borderId="12" xfId="0" applyNumberFormat="1" applyFont="1" applyBorder="1"/>
    <xf numFmtId="3" fontId="247" fillId="2" borderId="12" xfId="0" applyNumberFormat="1" applyFont="1" applyFill="1" applyBorder="1"/>
    <xf numFmtId="2" fontId="247" fillId="0" borderId="13" xfId="0" applyNumberFormat="1" applyFont="1" applyFill="1" applyBorder="1"/>
    <xf numFmtId="165" fontId="247" fillId="0" borderId="53" xfId="0" applyNumberFormat="1" applyFont="1" applyFill="1" applyBorder="1"/>
    <xf numFmtId="165" fontId="247" fillId="0" borderId="28" xfId="0" applyNumberFormat="1" applyFont="1" applyFill="1" applyBorder="1"/>
    <xf numFmtId="0" fontId="241" fillId="0" borderId="20" xfId="0" applyFont="1" applyBorder="1"/>
    <xf numFmtId="0" fontId="241" fillId="0" borderId="21" xfId="0" applyFont="1" applyBorder="1" applyAlignment="1">
      <alignment horizontal="center"/>
    </xf>
    <xf numFmtId="3" fontId="247" fillId="0" borderId="46" xfId="0" applyNumberFormat="1" applyFont="1" applyBorder="1"/>
    <xf numFmtId="3" fontId="247" fillId="2" borderId="46" xfId="0" applyNumberFormat="1" applyFont="1" applyFill="1" applyBorder="1"/>
    <xf numFmtId="2" fontId="247" fillId="0" borderId="58" xfId="0" applyNumberFormat="1" applyFont="1" applyFill="1" applyBorder="1"/>
    <xf numFmtId="165" fontId="247" fillId="0" borderId="47" xfId="0" applyNumberFormat="1" applyFont="1" applyFill="1" applyBorder="1"/>
    <xf numFmtId="165" fontId="247" fillId="0" borderId="29" xfId="0" applyNumberFormat="1" applyFont="1" applyFill="1" applyBorder="1"/>
    <xf numFmtId="0" fontId="241" fillId="0" borderId="22" xfId="0" applyFont="1" applyBorder="1"/>
    <xf numFmtId="0" fontId="241" fillId="0" borderId="23" xfId="0" applyFont="1" applyBorder="1" applyAlignment="1">
      <alignment horizontal="center"/>
    </xf>
    <xf numFmtId="3" fontId="247" fillId="0" borderId="51" xfId="0" applyNumberFormat="1" applyFont="1" applyBorder="1"/>
    <xf numFmtId="3" fontId="247" fillId="2" borderId="51" xfId="0" applyNumberFormat="1" applyFont="1" applyFill="1" applyBorder="1"/>
    <xf numFmtId="2" fontId="247" fillId="0" borderId="59" xfId="0" applyNumberFormat="1" applyFont="1" applyFill="1" applyBorder="1"/>
    <xf numFmtId="165" fontId="247" fillId="0" borderId="60" xfId="0" applyNumberFormat="1" applyFont="1" applyFill="1" applyBorder="1"/>
    <xf numFmtId="165" fontId="247" fillId="0" borderId="30" xfId="0" applyNumberFormat="1" applyFont="1" applyFill="1" applyBorder="1"/>
    <xf numFmtId="0" fontId="246" fillId="0" borderId="3" xfId="0" applyFont="1" applyFill="1" applyBorder="1"/>
    <xf numFmtId="0" fontId="246" fillId="0" borderId="14" xfId="0" applyFont="1" applyBorder="1"/>
    <xf numFmtId="0" fontId="246" fillId="0" borderId="15" xfId="0" applyFont="1" applyBorder="1"/>
    <xf numFmtId="3" fontId="244" fillId="0" borderId="12" xfId="0" applyNumberFormat="1" applyFont="1" applyBorder="1"/>
    <xf numFmtId="3" fontId="244" fillId="2" borderId="12" xfId="0" applyNumberFormat="1" applyFont="1" applyFill="1" applyBorder="1"/>
    <xf numFmtId="2" fontId="244" fillId="0" borderId="13" xfId="0" applyNumberFormat="1" applyFont="1" applyFill="1" applyBorder="1"/>
    <xf numFmtId="165" fontId="244" fillId="0" borderId="53" xfId="0" applyNumberFormat="1" applyFont="1" applyFill="1" applyBorder="1"/>
    <xf numFmtId="165" fontId="244" fillId="0" borderId="49" xfId="0" applyNumberFormat="1" applyFont="1" applyFill="1" applyBorder="1"/>
    <xf numFmtId="165" fontId="244" fillId="0" borderId="37" xfId="0" applyNumberFormat="1" applyFont="1" applyFill="1" applyBorder="1"/>
    <xf numFmtId="0" fontId="241" fillId="0" borderId="21" xfId="0" applyFont="1" applyBorder="1"/>
    <xf numFmtId="165" fontId="247" fillId="0" borderId="61" xfId="0" applyNumberFormat="1" applyFont="1" applyFill="1" applyBorder="1"/>
    <xf numFmtId="165" fontId="247" fillId="0" borderId="62" xfId="0" applyNumberFormat="1" applyFont="1" applyFill="1" applyBorder="1"/>
    <xf numFmtId="0" fontId="246" fillId="0" borderId="21" xfId="0" applyFont="1" applyBorder="1"/>
    <xf numFmtId="3" fontId="244" fillId="0" borderId="46" xfId="0" applyNumberFormat="1" applyFont="1" applyBorder="1"/>
    <xf numFmtId="3" fontId="244" fillId="2" borderId="46" xfId="0" applyNumberFormat="1" applyFont="1" applyFill="1" applyBorder="1"/>
    <xf numFmtId="2" fontId="244" fillId="0" borderId="58" xfId="0" applyNumberFormat="1" applyFont="1" applyFill="1" applyBorder="1"/>
    <xf numFmtId="165" fontId="244" fillId="0" borderId="47" xfId="0" applyNumberFormat="1" applyFont="1" applyFill="1" applyBorder="1"/>
    <xf numFmtId="165" fontId="244" fillId="0" borderId="61" xfId="0" applyNumberFormat="1" applyFont="1" applyFill="1" applyBorder="1"/>
    <xf numFmtId="165" fontId="244" fillId="0" borderId="62" xfId="0" applyNumberFormat="1" applyFont="1" applyFill="1" applyBorder="1"/>
    <xf numFmtId="0" fontId="241" fillId="0" borderId="10" xfId="0" applyFont="1" applyBorder="1"/>
    <xf numFmtId="0" fontId="241" fillId="0" borderId="24" xfId="0" applyFont="1" applyBorder="1"/>
    <xf numFmtId="3" fontId="247" fillId="0" borderId="48" xfId="0" applyNumberFormat="1" applyFont="1" applyBorder="1"/>
    <xf numFmtId="3" fontId="247" fillId="2" borderId="48" xfId="0" applyNumberFormat="1" applyFont="1" applyFill="1" applyBorder="1"/>
    <xf numFmtId="2" fontId="247" fillId="0" borderId="63" xfId="0" applyNumberFormat="1" applyFont="1" applyFill="1" applyBorder="1"/>
    <xf numFmtId="0" fontId="241" fillId="0" borderId="2" xfId="0" applyFont="1" applyFill="1" applyBorder="1"/>
    <xf numFmtId="0" fontId="241" fillId="0" borderId="3" xfId="0" applyFont="1" applyFill="1" applyBorder="1"/>
    <xf numFmtId="3" fontId="247" fillId="0" borderId="3" xfId="0" applyNumberFormat="1" applyFont="1" applyFill="1" applyBorder="1"/>
    <xf numFmtId="2" fontId="247" fillId="0" borderId="3" xfId="0" applyNumberFormat="1" applyFont="1" applyFill="1" applyBorder="1"/>
    <xf numFmtId="165" fontId="247" fillId="0" borderId="3" xfId="0" applyNumberFormat="1" applyFont="1" applyFill="1" applyBorder="1"/>
    <xf numFmtId="165" fontId="247" fillId="0" borderId="4" xfId="0" applyNumberFormat="1" applyFont="1" applyFill="1" applyBorder="1"/>
    <xf numFmtId="0" fontId="241" fillId="0" borderId="11" xfId="0" applyFont="1" applyBorder="1"/>
    <xf numFmtId="3" fontId="247" fillId="0" borderId="52" xfId="0" applyNumberFormat="1" applyFont="1" applyBorder="1"/>
    <xf numFmtId="3" fontId="247" fillId="2" borderId="52" xfId="0" applyNumberFormat="1" applyFont="1" applyFill="1" applyBorder="1"/>
    <xf numFmtId="2" fontId="247" fillId="0" borderId="64" xfId="0" applyNumberFormat="1" applyFont="1" applyFill="1" applyBorder="1"/>
    <xf numFmtId="165" fontId="247" fillId="0" borderId="49" xfId="0" applyNumberFormat="1" applyFont="1" applyFill="1" applyBorder="1"/>
    <xf numFmtId="165" fontId="247" fillId="0" borderId="37" xfId="0" applyNumberFormat="1" applyFont="1" applyFill="1" applyBorder="1"/>
    <xf numFmtId="0" fontId="246" fillId="0" borderId="20" xfId="0" applyFont="1" applyBorder="1"/>
    <xf numFmtId="0" fontId="241" fillId="0" borderId="25" xfId="0" applyFont="1" applyBorder="1"/>
    <xf numFmtId="3" fontId="248" fillId="0" borderId="46" xfId="0" applyNumberFormat="1" applyFont="1" applyBorder="1"/>
    <xf numFmtId="3" fontId="248" fillId="2" borderId="46" xfId="0" applyNumberFormat="1" applyFont="1" applyFill="1" applyBorder="1"/>
    <xf numFmtId="2" fontId="248" fillId="0" borderId="58" xfId="0" applyNumberFormat="1" applyFont="1" applyFill="1" applyBorder="1"/>
    <xf numFmtId="165" fontId="248" fillId="0" borderId="47" xfId="0" applyNumberFormat="1" applyFont="1" applyFill="1" applyBorder="1"/>
    <xf numFmtId="165" fontId="248" fillId="0" borderId="61" xfId="0" applyNumberFormat="1" applyFont="1" applyFill="1" applyBorder="1"/>
    <xf numFmtId="165" fontId="248" fillId="0" borderId="62" xfId="0" applyNumberFormat="1" applyFont="1" applyFill="1" applyBorder="1"/>
    <xf numFmtId="0" fontId="241" fillId="0" borderId="26" xfId="0" applyFont="1" applyBorder="1"/>
    <xf numFmtId="0" fontId="241" fillId="0" borderId="23" xfId="0" applyFont="1" applyBorder="1"/>
    <xf numFmtId="0" fontId="247" fillId="0" borderId="0" xfId="0" applyFont="1"/>
    <xf numFmtId="4" fontId="247" fillId="0" borderId="0" xfId="0" applyNumberFormat="1" applyFont="1"/>
    <xf numFmtId="0" fontId="247" fillId="0" borderId="0" xfId="0" applyFont="1" applyFill="1"/>
    <xf numFmtId="0" fontId="0" fillId="0" borderId="0" xfId="0" applyFill="1"/>
    <xf numFmtId="0" fontId="0" fillId="0" borderId="41" xfId="0" applyFill="1" applyBorder="1"/>
    <xf numFmtId="0" fontId="243" fillId="0" borderId="3" xfId="0" applyFont="1" applyFill="1" applyBorder="1" applyAlignment="1">
      <alignment horizontal="centerContinuous"/>
    </xf>
    <xf numFmtId="0" fontId="243" fillId="0" borderId="4" xfId="0" applyFont="1" applyFill="1" applyBorder="1" applyAlignment="1">
      <alignment horizontal="centerContinuous"/>
    </xf>
    <xf numFmtId="0" fontId="0" fillId="0" borderId="0" xfId="0" applyFill="1" applyBorder="1"/>
    <xf numFmtId="0" fontId="249" fillId="0" borderId="0" xfId="0" applyFont="1" applyAlignment="1">
      <alignment vertical="center"/>
    </xf>
    <xf numFmtId="0" fontId="0" fillId="0" borderId="0" xfId="0" applyAlignment="1">
      <alignment vertical="center"/>
    </xf>
    <xf numFmtId="0" fontId="250" fillId="0" borderId="0" xfId="0" applyFont="1" applyAlignment="1">
      <alignment vertical="center"/>
    </xf>
    <xf numFmtId="0" fontId="251" fillId="0" borderId="0" xfId="0" applyFont="1" applyAlignment="1">
      <alignment vertical="center"/>
    </xf>
    <xf numFmtId="0" fontId="252" fillId="0" borderId="0" xfId="0" quotePrefix="1" applyFont="1" applyAlignment="1">
      <alignment vertical="center"/>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244" fillId="0" borderId="32" xfId="0" applyFont="1" applyFill="1" applyBorder="1" applyAlignment="1">
      <alignment horizontal="center" vertical="center" wrapText="1"/>
    </xf>
    <xf numFmtId="0" fontId="244" fillId="0" borderId="6" xfId="0" applyFont="1" applyFill="1" applyBorder="1" applyAlignment="1">
      <alignment horizontal="center" vertical="center" wrapText="1"/>
    </xf>
    <xf numFmtId="0" fontId="244" fillId="0" borderId="66" xfId="0" applyFont="1" applyFill="1" applyBorder="1" applyAlignment="1">
      <alignment horizontal="center" vertical="center" wrapText="1"/>
    </xf>
    <xf numFmtId="0" fontId="244"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53"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53"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0" fontId="183" fillId="0" borderId="18"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22" xfId="234" applyFont="1" applyBorder="1" applyAlignment="1">
      <alignment horizontal="center" vertical="center"/>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83" fillId="0" borderId="30" xfId="234" applyFont="1" applyBorder="1" applyAlignment="1">
      <alignment horizontal="center" vertical="center" wrapText="1"/>
    </xf>
    <xf numFmtId="178" fontId="151" fillId="0" borderId="0" xfId="96" applyNumberFormat="1" applyFont="1" applyFill="1" applyAlignment="1">
      <alignment horizontal="right" vertical="center"/>
    </xf>
    <xf numFmtId="0" fontId="27" fillId="0" borderId="0" xfId="96" applyFill="1" applyAlignment="1">
      <alignment vertical="center"/>
    </xf>
    <xf numFmtId="0" fontId="165" fillId="0" borderId="0" xfId="96" applyFont="1" applyFill="1" applyAlignment="1">
      <alignment horizontal="right"/>
    </xf>
    <xf numFmtId="179" fontId="151" fillId="0" borderId="0" xfId="96" applyNumberFormat="1" applyFont="1" applyFill="1" applyAlignment="1">
      <alignment horizontal="right"/>
    </xf>
    <xf numFmtId="0" fontId="27" fillId="0" borderId="0" xfId="96" applyFill="1"/>
    <xf numFmtId="0" fontId="165" fillId="0" borderId="0" xfId="96" applyFont="1" applyFill="1" applyAlignment="1">
      <alignment horizontal="right" vertical="top"/>
    </xf>
    <xf numFmtId="179" fontId="151" fillId="0" borderId="0" xfId="96" applyNumberFormat="1" applyFont="1" applyFill="1" applyAlignment="1">
      <alignment horizontal="right" vertical="top"/>
    </xf>
    <xf numFmtId="0" fontId="141" fillId="62" borderId="0" xfId="96" applyFont="1" applyFill="1" applyAlignment="1">
      <alignment horizontal="center" vertical="center"/>
    </xf>
    <xf numFmtId="0" fontId="141" fillId="62" borderId="0" xfId="96" applyFont="1" applyFill="1" applyAlignment="1">
      <alignment horizontal="center" vertical="center"/>
    </xf>
    <xf numFmtId="0" fontId="128" fillId="0" borderId="0" xfId="96" applyFont="1" applyAlignment="1">
      <alignment vertical="center"/>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41" xfId="96" applyFont="1" applyFill="1" applyBorder="1" applyAlignment="1">
      <alignment horizontal="center" vertical="center"/>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Border="1" applyAlignment="1" applyProtection="1">
      <alignment horizontal="center" vertical="center"/>
      <protection locked="0"/>
    </xf>
    <xf numFmtId="0" fontId="128" fillId="59" borderId="0" xfId="96" applyFont="1" applyFill="1" applyAlignment="1">
      <alignment vertical="center"/>
    </xf>
    <xf numFmtId="2" fontId="131" fillId="59" borderId="0"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28" fillId="62" borderId="0" xfId="96" applyFont="1" applyFill="1" applyBorder="1" applyAlignment="1">
      <alignment horizontal="center" vertical="center"/>
    </xf>
    <xf numFmtId="0" fontId="132" fillId="62" borderId="0" xfId="96"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0</xdr:rowOff>
    </xdr:from>
    <xdr:to>
      <xdr:col>22</xdr:col>
      <xdr:colOff>549216</xdr:colOff>
      <xdr:row>22</xdr:row>
      <xdr:rowOff>57150</xdr:rowOff>
    </xdr:to>
    <xdr:pic>
      <xdr:nvPicPr>
        <xdr:cNvPr id="3" name="Obraz 2"/>
        <xdr:cNvPicPr>
          <a:picLocks noChangeAspect="1"/>
        </xdr:cNvPicPr>
      </xdr:nvPicPr>
      <xdr:blipFill>
        <a:blip xmlns:r="http://schemas.openxmlformats.org/officeDocument/2006/relationships" r:embed="rId2"/>
        <a:stretch>
          <a:fillRect/>
        </a:stretch>
      </xdr:blipFill>
      <xdr:spPr>
        <a:xfrm>
          <a:off x="7315200" y="0"/>
          <a:ext cx="6645216" cy="3609975"/>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8" name="Obraz 7"/>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G21" sqref="G21"/>
    </sheetView>
  </sheetViews>
  <sheetFormatPr defaultRowHeight="12.75"/>
  <cols>
    <col min="1" max="1" width="7.85546875" style="1072" customWidth="1"/>
    <col min="2" max="2" width="19.28515625" style="1072" customWidth="1"/>
    <col min="3" max="3" width="19.85546875" style="1072" customWidth="1"/>
    <col min="4" max="4" width="21" style="1072" customWidth="1"/>
    <col min="5" max="5" width="14.7109375" style="1072" customWidth="1"/>
    <col min="6" max="6" width="13.42578125" style="1072" customWidth="1"/>
    <col min="7" max="10" width="9.140625" style="1072"/>
    <col min="11" max="11" width="17.85546875" style="1072" customWidth="1"/>
    <col min="12" max="16384" width="9.140625" style="1072"/>
  </cols>
  <sheetData>
    <row r="1" spans="2:36" ht="15" customHeight="1">
      <c r="B1"/>
      <c r="C1"/>
      <c r="D1"/>
      <c r="E1"/>
      <c r="F1"/>
      <c r="G1" s="1073"/>
      <c r="L1" s="1074"/>
      <c r="M1" s="1074"/>
      <c r="N1" s="1074"/>
      <c r="O1" s="1074"/>
      <c r="P1" s="1074"/>
      <c r="Q1" s="1074"/>
      <c r="R1" s="1074"/>
      <c r="S1" s="1074"/>
      <c r="T1" s="1074"/>
    </row>
    <row r="2" spans="2:36">
      <c r="B2" s="1291"/>
      <c r="C2" s="1291"/>
      <c r="D2" s="1291"/>
      <c r="E2" s="1292"/>
      <c r="F2" s="1292"/>
      <c r="G2" s="1073"/>
      <c r="L2" s="1074"/>
      <c r="M2" s="1074"/>
      <c r="N2" s="1074"/>
      <c r="O2" s="1074"/>
      <c r="P2" s="1074"/>
      <c r="Q2" s="1074"/>
      <c r="R2" s="1074"/>
      <c r="S2" s="1074"/>
      <c r="T2" s="1074"/>
      <c r="AI2" s="1075"/>
      <c r="AJ2" s="1075"/>
    </row>
    <row r="3" spans="2:36" ht="19.5" customHeight="1">
      <c r="B3" s="1291"/>
      <c r="C3" s="1291"/>
      <c r="D3" s="1293" t="s">
        <v>428</v>
      </c>
      <c r="E3" s="1292"/>
      <c r="F3" s="1292"/>
      <c r="G3" s="1076"/>
      <c r="H3" s="1074"/>
      <c r="I3" s="1074"/>
      <c r="J3" s="1074"/>
      <c r="K3" s="1074"/>
      <c r="L3" s="1074"/>
      <c r="M3" s="1074"/>
      <c r="N3" s="1074"/>
      <c r="O3" s="1074"/>
      <c r="P3" s="1074"/>
      <c r="Q3" s="1074"/>
      <c r="R3" s="1074"/>
      <c r="S3" s="1074"/>
      <c r="T3" s="1074"/>
      <c r="AI3" s="1075"/>
      <c r="AJ3" s="1075"/>
    </row>
    <row r="4" spans="2:36" ht="15.75">
      <c r="B4" s="1291"/>
      <c r="C4" s="1291"/>
      <c r="D4" s="1293" t="s">
        <v>497</v>
      </c>
      <c r="E4" s="1292"/>
      <c r="F4" s="1292"/>
      <c r="G4" s="1076"/>
      <c r="H4" s="1077"/>
      <c r="I4" s="1074"/>
      <c r="J4" s="1074"/>
      <c r="K4" s="1074"/>
      <c r="L4" s="1074"/>
      <c r="M4" s="1074"/>
      <c r="N4" s="1074"/>
      <c r="O4" s="1074"/>
      <c r="P4" s="1074"/>
      <c r="Q4" s="1074"/>
      <c r="R4" s="1074"/>
      <c r="S4" s="1074"/>
      <c r="T4" s="1074"/>
    </row>
    <row r="5" spans="2:36" ht="17.25">
      <c r="B5" s="1291"/>
      <c r="C5" s="1291"/>
      <c r="D5" s="1294" t="s">
        <v>481</v>
      </c>
      <c r="E5" s="1291"/>
      <c r="F5" s="1292"/>
      <c r="G5" s="1076"/>
      <c r="H5" s="1077"/>
      <c r="I5" s="1074"/>
      <c r="J5" s="1074"/>
      <c r="K5" s="1074"/>
      <c r="L5" s="1074"/>
      <c r="M5" s="1074"/>
      <c r="N5" s="1074"/>
      <c r="O5" s="1074"/>
      <c r="P5" s="1074"/>
      <c r="Q5" s="1074"/>
      <c r="R5" s="1074"/>
      <c r="S5" s="1074"/>
      <c r="T5" s="1074"/>
    </row>
    <row r="6" spans="2:36" ht="18" customHeight="1">
      <c r="B6" s="1292"/>
      <c r="C6" s="1292"/>
      <c r="D6" s="1292"/>
      <c r="E6" s="1292"/>
      <c r="F6" s="1292"/>
      <c r="G6" s="1076"/>
      <c r="H6" s="1077"/>
      <c r="I6" s="1074"/>
      <c r="J6" s="1074"/>
      <c r="K6" s="1074"/>
      <c r="L6" s="1074"/>
      <c r="M6" s="1074"/>
      <c r="N6" s="1074"/>
      <c r="O6" s="1074"/>
      <c r="P6" s="1074"/>
      <c r="Q6" s="1074"/>
      <c r="R6" s="1074"/>
      <c r="S6" s="1074"/>
      <c r="T6" s="1074"/>
    </row>
    <row r="7" spans="2:36" ht="16.5" customHeight="1">
      <c r="B7" s="1296" t="s">
        <v>0</v>
      </c>
      <c r="C7" s="1104"/>
      <c r="D7" s="1104"/>
      <c r="E7" s="1074"/>
      <c r="F7" s="1074"/>
      <c r="G7" s="1076"/>
      <c r="H7" s="1074"/>
      <c r="I7" s="1074"/>
      <c r="J7" s="1074"/>
      <c r="K7" s="1074"/>
      <c r="L7" s="1074"/>
      <c r="M7" s="1074"/>
      <c r="N7" s="1074"/>
      <c r="O7" s="1074"/>
      <c r="P7" s="1074"/>
      <c r="Q7" s="1074"/>
      <c r="R7" s="1074"/>
      <c r="S7" s="1074"/>
      <c r="T7" s="1074"/>
    </row>
    <row r="8" spans="2:36" ht="23.25" customHeight="1">
      <c r="B8" s="1295"/>
      <c r="C8" s="1104"/>
      <c r="D8" s="1104"/>
      <c r="E8" s="1074"/>
      <c r="F8" s="1074"/>
      <c r="G8" s="1076"/>
      <c r="H8" s="1074"/>
      <c r="I8" s="1074"/>
      <c r="J8" s="1074"/>
      <c r="K8" s="1074"/>
      <c r="L8" s="1074"/>
      <c r="M8" s="1074"/>
      <c r="N8" s="1074"/>
      <c r="O8" s="1074"/>
      <c r="P8" s="1074"/>
      <c r="Q8" s="1074"/>
      <c r="R8" s="1074"/>
      <c r="S8" s="1074"/>
      <c r="T8" s="1074"/>
    </row>
    <row r="9" spans="2:36" s="1073" customFormat="1" ht="33" customHeight="1">
      <c r="B9" s="1078" t="s">
        <v>48</v>
      </c>
      <c r="C9" s="1079"/>
      <c r="D9" s="1079"/>
      <c r="E9" s="1079"/>
      <c r="F9" s="1076"/>
      <c r="G9" s="1076"/>
      <c r="H9" s="1076"/>
      <c r="I9" s="1076"/>
      <c r="J9" s="1076"/>
      <c r="K9" s="1076"/>
      <c r="L9" s="1076"/>
      <c r="M9" s="1076"/>
      <c r="N9" s="1076"/>
      <c r="O9" s="1076"/>
      <c r="P9" s="1076"/>
      <c r="Q9" s="1076"/>
      <c r="R9" s="1076"/>
      <c r="S9" s="1076"/>
      <c r="T9" s="1076"/>
    </row>
    <row r="10" spans="2:36" s="1073" customFormat="1" ht="23.25" customHeight="1">
      <c r="B10" s="1080"/>
      <c r="C10" s="1076"/>
      <c r="D10" s="1076"/>
      <c r="E10" s="1076"/>
      <c r="F10" s="1076"/>
      <c r="G10" s="1076"/>
      <c r="H10" s="1076"/>
      <c r="I10" s="1076"/>
      <c r="J10" s="1076"/>
      <c r="K10" s="1076"/>
      <c r="L10" s="1076"/>
      <c r="M10" s="1076"/>
      <c r="N10" s="1076"/>
      <c r="O10" s="1076"/>
      <c r="P10" s="1076"/>
      <c r="Q10" s="1076"/>
      <c r="R10" s="1076"/>
      <c r="S10" s="1076"/>
      <c r="T10" s="1076"/>
    </row>
    <row r="11" spans="2:36">
      <c r="B11" s="1074"/>
      <c r="C11" s="1074"/>
      <c r="D11" s="1074"/>
      <c r="E11" s="1074"/>
      <c r="F11" s="1074"/>
      <c r="G11" s="1076"/>
      <c r="H11" s="1074"/>
      <c r="I11" s="1074"/>
      <c r="J11" s="1074"/>
      <c r="K11" s="1074"/>
      <c r="L11" s="1074"/>
      <c r="M11" s="1074"/>
      <c r="N11" s="1074"/>
      <c r="O11" s="1074"/>
      <c r="P11" s="1074"/>
      <c r="Q11" s="1074"/>
      <c r="R11" s="1074"/>
      <c r="S11" s="1074"/>
      <c r="T11" s="1074"/>
    </row>
    <row r="12" spans="2:36" ht="23.25">
      <c r="B12" s="1081" t="s">
        <v>516</v>
      </c>
      <c r="C12" s="1082"/>
      <c r="D12" s="1083"/>
      <c r="E12" s="1084" t="s">
        <v>528</v>
      </c>
      <c r="F12" s="1085"/>
      <c r="G12" s="1086"/>
      <c r="Q12" s="1074"/>
      <c r="R12" s="1074"/>
      <c r="S12" s="1074"/>
      <c r="T12" s="1074"/>
    </row>
    <row r="13" spans="2:36">
      <c r="B13" s="1074"/>
      <c r="C13" s="1074"/>
      <c r="D13" s="1074"/>
      <c r="E13" s="1074"/>
      <c r="F13" s="1074"/>
      <c r="G13" s="1076"/>
      <c r="H13" s="1074"/>
      <c r="I13" s="1074"/>
      <c r="J13" s="1074"/>
      <c r="K13" s="1074"/>
      <c r="L13" s="1074"/>
      <c r="M13" s="1074"/>
      <c r="N13" s="1074"/>
      <c r="O13" s="1074"/>
      <c r="P13" s="1074"/>
      <c r="Q13" s="1074"/>
      <c r="R13" s="1074"/>
      <c r="S13" s="1074"/>
      <c r="T13" s="1074"/>
    </row>
    <row r="14" spans="2:36">
      <c r="B14" s="1074"/>
      <c r="C14" s="1074"/>
      <c r="D14" s="1074"/>
      <c r="E14" s="1074"/>
      <c r="F14" s="1074"/>
      <c r="G14" s="1076"/>
      <c r="H14" s="1074"/>
      <c r="I14" s="1074"/>
      <c r="J14" s="1074"/>
      <c r="K14" s="1074"/>
      <c r="L14" s="1074"/>
      <c r="M14" s="1074"/>
      <c r="N14" s="1074"/>
      <c r="O14" s="1074"/>
      <c r="P14" s="1074"/>
      <c r="Q14" s="1074"/>
      <c r="R14" s="1074"/>
      <c r="S14" s="1074"/>
      <c r="T14" s="1074"/>
    </row>
    <row r="15" spans="2:36" ht="18.75">
      <c r="B15" s="1297" t="s">
        <v>482</v>
      </c>
      <c r="C15" s="1298"/>
      <c r="D15" s="1300" t="s">
        <v>517</v>
      </c>
      <c r="E15" s="1301"/>
      <c r="F15" s="1298"/>
      <c r="G15" s="1299"/>
      <c r="H15" s="1074"/>
      <c r="I15" s="1074"/>
      <c r="J15" s="1074"/>
      <c r="K15" s="1074"/>
      <c r="L15" s="1074"/>
      <c r="M15" s="1074"/>
      <c r="N15" s="1074"/>
      <c r="O15" s="1074"/>
      <c r="P15" s="1074"/>
      <c r="Q15" s="1074"/>
      <c r="R15" s="1074"/>
      <c r="S15" s="1074"/>
      <c r="T15" s="1074"/>
    </row>
    <row r="16" spans="2:36" ht="15">
      <c r="B16" s="1087"/>
      <c r="C16" s="1087"/>
      <c r="D16" s="1087"/>
      <c r="E16" s="1087"/>
      <c r="F16" s="1087"/>
      <c r="G16" s="1076"/>
      <c r="H16" s="1074"/>
      <c r="I16" s="1074"/>
      <c r="J16" s="1074"/>
      <c r="K16" s="1074"/>
      <c r="L16" s="1074"/>
      <c r="M16" s="1074"/>
      <c r="N16" s="1074"/>
      <c r="O16" s="1074"/>
      <c r="P16" s="1074"/>
      <c r="Q16" s="1074"/>
      <c r="R16" s="1074"/>
      <c r="S16" s="1074"/>
      <c r="T16" s="1074"/>
    </row>
    <row r="17" spans="2:20" ht="15">
      <c r="B17" s="1074" t="s">
        <v>498</v>
      </c>
      <c r="C17" s="1074"/>
      <c r="D17" s="1074"/>
      <c r="E17" s="1074"/>
      <c r="F17" s="1087"/>
      <c r="G17" s="1074"/>
      <c r="H17" s="1074"/>
      <c r="I17" s="1074"/>
      <c r="J17" s="1074"/>
      <c r="K17" s="1074"/>
      <c r="L17" s="1074"/>
      <c r="M17" s="1074"/>
      <c r="N17" s="1074"/>
      <c r="O17" s="1074"/>
      <c r="P17" s="1074"/>
      <c r="Q17" s="1074"/>
      <c r="R17" s="1074"/>
      <c r="S17" s="1074"/>
      <c r="T17" s="1074"/>
    </row>
    <row r="18" spans="2:20" ht="15">
      <c r="B18" s="1074" t="s">
        <v>1</v>
      </c>
      <c r="C18" s="1074"/>
      <c r="D18" s="1074"/>
      <c r="E18" s="1074"/>
      <c r="F18" s="1087"/>
      <c r="G18" s="1074"/>
      <c r="H18" s="1074"/>
      <c r="I18" s="1074"/>
      <c r="J18" s="1074"/>
      <c r="K18" s="1074"/>
      <c r="L18" s="1074"/>
      <c r="M18" s="1074"/>
      <c r="N18" s="1074"/>
      <c r="O18" s="1074"/>
      <c r="P18" s="1074"/>
      <c r="Q18" s="1074"/>
      <c r="R18" s="1074"/>
      <c r="S18" s="1074"/>
      <c r="T18" s="1074"/>
    </row>
    <row r="19" spans="2:20" ht="15">
      <c r="B19" s="1089" t="s">
        <v>495</v>
      </c>
      <c r="C19" s="1089"/>
      <c r="D19" s="1089"/>
      <c r="E19" s="1089"/>
      <c r="F19" s="1088"/>
      <c r="G19" s="1089"/>
      <c r="H19" s="1089"/>
      <c r="I19" s="1089"/>
      <c r="J19" s="1089"/>
      <c r="K19" s="1074"/>
      <c r="L19" s="1074"/>
      <c r="M19" s="1074"/>
      <c r="N19" s="1074"/>
      <c r="O19" s="1074"/>
      <c r="P19" s="1074"/>
      <c r="Q19" s="1074"/>
      <c r="R19" s="1074"/>
      <c r="S19" s="1074"/>
      <c r="T19" s="1074"/>
    </row>
    <row r="20" spans="2:20" ht="15">
      <c r="B20" s="1089" t="s">
        <v>496</v>
      </c>
      <c r="C20" s="1089"/>
      <c r="D20" s="1089"/>
      <c r="E20" s="1089"/>
      <c r="F20" s="1087"/>
      <c r="G20" s="1074"/>
      <c r="H20" s="1074"/>
      <c r="I20" s="1074"/>
      <c r="J20" s="1074"/>
      <c r="K20" s="1074"/>
      <c r="L20" s="1074"/>
      <c r="M20" s="1074"/>
      <c r="N20" s="1074"/>
      <c r="O20" s="1074"/>
      <c r="P20" s="1074"/>
      <c r="Q20" s="1074"/>
      <c r="R20" s="1074"/>
      <c r="S20" s="1074"/>
      <c r="T20" s="1074"/>
    </row>
    <row r="21" spans="2:20" ht="15">
      <c r="B21" s="1074" t="s">
        <v>2</v>
      </c>
      <c r="C21" s="1074"/>
      <c r="D21" s="1074"/>
      <c r="E21" s="1074"/>
      <c r="F21" s="1087"/>
      <c r="G21" s="1074"/>
      <c r="H21" s="1074"/>
      <c r="I21" s="1074"/>
      <c r="J21" s="1074"/>
      <c r="K21" s="1074"/>
      <c r="L21" s="1074"/>
      <c r="M21" s="1074"/>
      <c r="N21" s="1074"/>
      <c r="O21" s="1074"/>
      <c r="P21" s="1074"/>
      <c r="Q21" s="1074"/>
      <c r="R21" s="1074"/>
      <c r="S21" s="1074"/>
      <c r="T21" s="1074"/>
    </row>
    <row r="22" spans="2:20" ht="15">
      <c r="B22" s="1074" t="s">
        <v>3</v>
      </c>
      <c r="C22" s="1074"/>
      <c r="D22" s="1074"/>
      <c r="E22" s="1074"/>
      <c r="F22" s="1087"/>
      <c r="G22" s="1074"/>
      <c r="H22" s="1074"/>
      <c r="I22" s="1074"/>
      <c r="J22" s="1074"/>
      <c r="K22" s="1074"/>
      <c r="L22" s="1074"/>
      <c r="M22" s="1074"/>
      <c r="N22" s="1074"/>
      <c r="O22" s="1074"/>
      <c r="P22" s="1074"/>
      <c r="Q22" s="1074"/>
      <c r="R22" s="1074"/>
      <c r="S22" s="1074"/>
      <c r="T22" s="1074"/>
    </row>
    <row r="23" spans="2:20" ht="15">
      <c r="B23" s="1087"/>
      <c r="C23" s="1087"/>
      <c r="D23" s="1087"/>
      <c r="E23" s="1087"/>
      <c r="F23" s="1087"/>
      <c r="G23" s="1074"/>
      <c r="H23" s="1074"/>
      <c r="I23" s="1074"/>
      <c r="J23" s="1074"/>
      <c r="K23" s="1074"/>
      <c r="L23" s="1074"/>
      <c r="M23" s="1074"/>
      <c r="N23" s="1074"/>
      <c r="O23" s="1074"/>
      <c r="P23" s="1074"/>
      <c r="Q23" s="1074"/>
      <c r="R23" s="1074"/>
      <c r="S23" s="1074"/>
      <c r="T23" s="1074"/>
    </row>
    <row r="24" spans="2:20" ht="15">
      <c r="B24" s="1087"/>
      <c r="C24" s="1090"/>
      <c r="D24" s="1087"/>
      <c r="E24" s="1087"/>
      <c r="F24" s="1087"/>
      <c r="G24" s="1074"/>
      <c r="H24" s="1074"/>
      <c r="I24" s="1074"/>
      <c r="J24" s="1074"/>
      <c r="K24" s="1074"/>
      <c r="L24" s="1074"/>
      <c r="M24" s="1074"/>
      <c r="N24" s="1074"/>
      <c r="O24" s="1074"/>
      <c r="P24" s="1074"/>
      <c r="Q24" s="1074"/>
      <c r="R24" s="1074"/>
      <c r="S24" s="1074"/>
      <c r="T24" s="1074"/>
    </row>
    <row r="25" spans="2:20" ht="15">
      <c r="B25" s="1087"/>
      <c r="C25" s="1090"/>
      <c r="D25" s="1087"/>
      <c r="E25" s="1087"/>
      <c r="F25" s="1087"/>
      <c r="G25" s="1074"/>
      <c r="H25" s="1074"/>
      <c r="I25" s="1074"/>
      <c r="J25" s="1074"/>
      <c r="K25" s="1074"/>
      <c r="L25" s="1074"/>
      <c r="M25" s="1074"/>
      <c r="N25" s="1074"/>
      <c r="O25" s="1074"/>
      <c r="P25" s="1074"/>
      <c r="Q25" s="1074"/>
      <c r="R25" s="1074"/>
      <c r="S25" s="1074"/>
      <c r="T25" s="1074"/>
    </row>
    <row r="26" spans="2:20" ht="15">
      <c r="B26" s="1088" t="s">
        <v>483</v>
      </c>
      <c r="C26" s="1087"/>
      <c r="D26" s="1087"/>
      <c r="E26" s="1087"/>
      <c r="F26" s="1087"/>
      <c r="G26" s="1074"/>
      <c r="H26" s="1074"/>
      <c r="I26" s="1074"/>
      <c r="J26" s="1074"/>
      <c r="K26" s="1074"/>
      <c r="L26" s="1074"/>
      <c r="M26" s="1074"/>
      <c r="N26" s="1074"/>
      <c r="O26" s="1074"/>
      <c r="P26" s="1074"/>
      <c r="Q26" s="1074"/>
      <c r="R26" s="1074"/>
      <c r="S26" s="1074"/>
      <c r="T26" s="1074"/>
    </row>
    <row r="27" spans="2:20" ht="15">
      <c r="B27" s="1088" t="s">
        <v>488</v>
      </c>
      <c r="C27" s="1088"/>
      <c r="D27" s="1088"/>
      <c r="E27" s="1088"/>
      <c r="F27" s="1088"/>
      <c r="G27" s="1089"/>
      <c r="H27" s="1089"/>
      <c r="I27" s="1089"/>
      <c r="J27" s="1089"/>
      <c r="K27" s="1074"/>
      <c r="L27" s="1074"/>
      <c r="M27" s="1074"/>
      <c r="N27" s="1074"/>
      <c r="O27" s="1074"/>
      <c r="P27" s="1074"/>
      <c r="Q27" s="1074"/>
      <c r="R27" s="1074"/>
      <c r="S27" s="1074"/>
      <c r="T27" s="1074"/>
    </row>
    <row r="28" spans="2:20" ht="15">
      <c r="B28" s="1087" t="s">
        <v>484</v>
      </c>
      <c r="C28" s="1098" t="s">
        <v>489</v>
      </c>
      <c r="D28" s="1087"/>
      <c r="E28" s="1087"/>
      <c r="F28" s="1087"/>
      <c r="G28" s="1074"/>
      <c r="H28" s="1074"/>
      <c r="I28" s="1074"/>
      <c r="J28" s="1074"/>
      <c r="K28" s="1074"/>
      <c r="L28" s="1074"/>
      <c r="M28" s="1074"/>
      <c r="N28" s="1074"/>
      <c r="O28" s="1074"/>
      <c r="P28" s="1074"/>
      <c r="Q28" s="1074"/>
      <c r="R28" s="1074"/>
      <c r="S28" s="1074"/>
      <c r="T28" s="1074"/>
    </row>
    <row r="29" spans="2:20" ht="15">
      <c r="B29" s="1087" t="s">
        <v>499</v>
      </c>
      <c r="C29" s="1087"/>
      <c r="D29" s="1087"/>
      <c r="E29" s="1087"/>
      <c r="F29" s="1087"/>
      <c r="G29" s="1074"/>
      <c r="H29" s="1074"/>
      <c r="I29" s="1074"/>
      <c r="J29" s="1074"/>
      <c r="K29" s="1074"/>
      <c r="L29" s="1074"/>
      <c r="M29" s="1074"/>
      <c r="N29" s="1074"/>
      <c r="O29" s="1074"/>
      <c r="P29" s="1074"/>
      <c r="Q29" s="1074"/>
      <c r="R29" s="1074"/>
      <c r="S29" s="1074"/>
      <c r="T29" s="1074"/>
    </row>
    <row r="30" spans="2:20" ht="15">
      <c r="B30" s="1087"/>
      <c r="C30" s="1087"/>
      <c r="D30" s="1087"/>
      <c r="E30" s="1087"/>
      <c r="F30" s="1087"/>
      <c r="G30" s="1074"/>
      <c r="H30" s="1074"/>
      <c r="I30" s="1074"/>
      <c r="J30" s="1074"/>
      <c r="K30" s="1074"/>
      <c r="L30" s="1074"/>
      <c r="M30" s="1074"/>
      <c r="N30" s="1074"/>
      <c r="O30" s="1074"/>
      <c r="P30" s="1074"/>
      <c r="Q30" s="1074"/>
      <c r="R30" s="1074"/>
      <c r="S30" s="1074"/>
      <c r="T30" s="1074"/>
    </row>
    <row r="31" spans="2:20" ht="15">
      <c r="B31" s="1091" t="s">
        <v>485</v>
      </c>
      <c r="C31" s="1092"/>
      <c r="D31" s="1092"/>
      <c r="E31" s="1092"/>
      <c r="F31" s="1092"/>
      <c r="G31" s="1093"/>
      <c r="H31" s="1093"/>
      <c r="I31" s="1093"/>
      <c r="J31" s="1093"/>
      <c r="K31" s="1093"/>
      <c r="L31" s="1093"/>
      <c r="M31" s="1093"/>
      <c r="N31" s="1093"/>
      <c r="O31" s="1093"/>
      <c r="P31" s="1093"/>
      <c r="Q31" s="1074"/>
      <c r="R31" s="1074"/>
      <c r="S31" s="1074"/>
      <c r="T31" s="1074"/>
    </row>
    <row r="32" spans="2:20" ht="15">
      <c r="B32" s="1094" t="s">
        <v>486</v>
      </c>
      <c r="C32" s="1092"/>
      <c r="D32" s="1092"/>
      <c r="E32" s="1092"/>
      <c r="F32" s="1092"/>
      <c r="G32" s="1093"/>
      <c r="H32" s="1093"/>
      <c r="I32" s="1093"/>
      <c r="J32" s="1093"/>
      <c r="K32" s="1093"/>
      <c r="L32" s="1093"/>
      <c r="M32" s="1093"/>
      <c r="N32" s="1093"/>
      <c r="O32" s="1093"/>
      <c r="P32" s="1093"/>
      <c r="Q32" s="1074"/>
      <c r="R32" s="1074"/>
      <c r="S32" s="1074"/>
      <c r="T32" s="1074"/>
    </row>
    <row r="33" spans="2:20" ht="15.75">
      <c r="B33" s="1094" t="s">
        <v>487</v>
      </c>
      <c r="C33" s="1087"/>
      <c r="D33" s="1087"/>
      <c r="E33" s="1087"/>
      <c r="F33" s="1087"/>
      <c r="G33" s="1074"/>
      <c r="H33" s="1074"/>
      <c r="I33" s="1074"/>
      <c r="J33" s="1074"/>
      <c r="K33" s="1074"/>
      <c r="L33" s="1074"/>
      <c r="M33" s="1074"/>
      <c r="N33" s="1095"/>
      <c r="O33" s="1074"/>
      <c r="P33" s="1074"/>
      <c r="Q33" s="1074"/>
      <c r="R33" s="1074"/>
      <c r="S33" s="1074"/>
      <c r="T33" s="1074"/>
    </row>
    <row r="34" spans="2:20" ht="15.75">
      <c r="B34" s="1087"/>
      <c r="C34" s="1087"/>
      <c r="D34" s="1087"/>
      <c r="E34" s="1087"/>
      <c r="F34" s="1087"/>
      <c r="G34" s="1074"/>
      <c r="H34" s="1074"/>
      <c r="I34" s="1074"/>
      <c r="J34" s="1074"/>
      <c r="K34" s="1074"/>
      <c r="L34" s="1074"/>
      <c r="M34" s="1074"/>
      <c r="N34" s="1095"/>
      <c r="O34" s="1074"/>
      <c r="P34" s="1074"/>
      <c r="Q34" s="1074"/>
      <c r="R34" s="1074"/>
      <c r="S34" s="1074"/>
      <c r="T34" s="1074"/>
    </row>
    <row r="35" spans="2:20" ht="15.75">
      <c r="B35" s="1074"/>
      <c r="C35" s="1074"/>
      <c r="D35" s="1074"/>
      <c r="E35" s="1074"/>
      <c r="F35" s="1074"/>
      <c r="G35" s="1074"/>
      <c r="H35" s="1074"/>
      <c r="I35" s="1074"/>
      <c r="J35" s="1074"/>
      <c r="K35" s="1074"/>
      <c r="L35" s="1074"/>
      <c r="M35" s="1074"/>
      <c r="N35" s="1095"/>
      <c r="O35" s="1074"/>
      <c r="P35" s="1074"/>
      <c r="Q35" s="1074"/>
      <c r="R35" s="1074"/>
      <c r="S35" s="1074"/>
      <c r="T35" s="1074"/>
    </row>
    <row r="36" spans="2:20" ht="15.75">
      <c r="B36" s="1074"/>
      <c r="C36" s="1074"/>
      <c r="D36" s="1074"/>
      <c r="E36" s="1074"/>
      <c r="F36" s="1074"/>
      <c r="G36" s="1074"/>
      <c r="H36" s="1074"/>
      <c r="I36" s="1074"/>
      <c r="J36" s="1074"/>
      <c r="K36" s="1074"/>
      <c r="L36" s="1074"/>
      <c r="M36" s="1074"/>
      <c r="N36" s="1095"/>
      <c r="O36" s="1074"/>
      <c r="P36" s="1074"/>
      <c r="Q36" s="1074"/>
      <c r="R36" s="1074"/>
      <c r="S36" s="1074"/>
      <c r="T36" s="1074"/>
    </row>
    <row r="37" spans="2:20" ht="15.75">
      <c r="B37" s="1096"/>
      <c r="C37" s="1096"/>
      <c r="D37" s="1096"/>
      <c r="E37" s="1096"/>
      <c r="F37" s="1096"/>
      <c r="G37" s="1096"/>
      <c r="H37" s="1096"/>
      <c r="I37" s="1096"/>
      <c r="J37" s="1096"/>
      <c r="K37" s="1096"/>
      <c r="N37" s="1097"/>
    </row>
    <row r="38" spans="2:20" ht="15.75">
      <c r="B38" s="1096"/>
      <c r="C38" s="1096"/>
      <c r="D38" s="1096"/>
      <c r="E38" s="1096"/>
      <c r="F38" s="1096"/>
      <c r="G38" s="1096"/>
      <c r="H38" s="1096"/>
      <c r="I38" s="1096"/>
      <c r="J38" s="1096"/>
      <c r="K38" s="1096"/>
      <c r="N38" s="1097"/>
    </row>
    <row r="39" spans="2:20">
      <c r="B39" s="1096"/>
      <c r="C39" s="1096"/>
      <c r="D39" s="1096"/>
      <c r="E39" s="1096"/>
      <c r="F39" s="1096"/>
      <c r="G39" s="1096"/>
      <c r="H39" s="1096"/>
      <c r="I39" s="1096"/>
      <c r="J39" s="1096"/>
      <c r="K39" s="1096"/>
    </row>
    <row r="40" spans="2:20">
      <c r="B40" s="1096"/>
      <c r="C40" s="1096"/>
      <c r="D40" s="1096"/>
      <c r="E40" s="1096"/>
      <c r="F40" s="1096"/>
      <c r="G40" s="1096"/>
      <c r="H40" s="1096"/>
      <c r="I40" s="1096"/>
      <c r="J40" s="1096"/>
      <c r="K40" s="1096"/>
    </row>
    <row r="41" spans="2:20">
      <c r="B41" s="1096"/>
      <c r="C41" s="1096"/>
      <c r="D41" s="1096"/>
      <c r="E41" s="1096"/>
      <c r="F41" s="1096"/>
      <c r="G41" s="1096"/>
      <c r="H41" s="1096"/>
      <c r="I41" s="1096"/>
      <c r="J41" s="1096"/>
      <c r="K41" s="1096"/>
    </row>
    <row r="42" spans="2:20">
      <c r="B42" s="1096"/>
      <c r="C42" s="1096"/>
      <c r="D42" s="1096"/>
      <c r="E42" s="1096"/>
      <c r="F42" s="1096"/>
      <c r="G42" s="1096"/>
      <c r="H42" s="1096"/>
      <c r="I42" s="1096"/>
      <c r="J42" s="1096"/>
      <c r="K42" s="1096"/>
    </row>
    <row r="43" spans="2:20">
      <c r="B43" s="1096"/>
      <c r="C43" s="1096"/>
      <c r="D43" s="1096"/>
      <c r="E43" s="1096"/>
      <c r="F43" s="1096"/>
      <c r="G43" s="1096"/>
      <c r="H43" s="1096"/>
      <c r="I43" s="1096"/>
      <c r="J43" s="1096"/>
      <c r="K43" s="1096"/>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553" t="s">
        <v>434</v>
      </c>
      <c r="B1" s="1553"/>
      <c r="C1" s="1553"/>
      <c r="D1" s="1553"/>
      <c r="E1" s="1553"/>
      <c r="F1" s="1553"/>
      <c r="G1" s="471"/>
      <c r="H1" s="471"/>
    </row>
    <row r="2" spans="1:8" ht="18.75" customHeight="1" thickBot="1">
      <c r="A2" s="1132"/>
      <c r="B2" s="1131"/>
      <c r="C2" s="1131"/>
      <c r="D2" s="1131"/>
      <c r="E2" s="1131"/>
      <c r="F2" s="1131"/>
    </row>
    <row r="3" spans="1:8" ht="27" customHeight="1">
      <c r="A3" s="1549" t="s">
        <v>53</v>
      </c>
      <c r="B3" s="1549" t="s">
        <v>90</v>
      </c>
      <c r="C3" s="1554" t="s">
        <v>59</v>
      </c>
      <c r="D3" s="1555"/>
      <c r="E3" s="1556"/>
      <c r="F3" s="1551" t="s">
        <v>91</v>
      </c>
      <c r="G3" s="1552"/>
      <c r="H3" s="3"/>
    </row>
    <row r="4" spans="1:8" ht="32.25" customHeight="1" thickBot="1">
      <c r="A4" s="1550"/>
      <c r="B4" s="1550"/>
      <c r="C4" s="909">
        <v>44976</v>
      </c>
      <c r="D4" s="910">
        <v>44969</v>
      </c>
      <c r="E4" s="911">
        <v>44612</v>
      </c>
      <c r="F4" s="912" t="s">
        <v>277</v>
      </c>
      <c r="G4" s="913" t="s">
        <v>92</v>
      </c>
      <c r="H4" s="3"/>
    </row>
    <row r="5" spans="1:8" ht="29.25" customHeight="1">
      <c r="A5" s="914" t="s">
        <v>96</v>
      </c>
      <c r="B5" s="915" t="s">
        <v>261</v>
      </c>
      <c r="C5" s="916">
        <v>863.16</v>
      </c>
      <c r="D5" s="917">
        <v>861.1</v>
      </c>
      <c r="E5" s="918">
        <v>806.5</v>
      </c>
      <c r="F5" s="1100">
        <v>0.23922889327603591</v>
      </c>
      <c r="G5" s="1222">
        <v>7.0254184748915023</v>
      </c>
      <c r="H5" s="3"/>
    </row>
    <row r="6" spans="1:8" ht="28.5" customHeight="1" thickBot="1">
      <c r="A6" s="919" t="s">
        <v>97</v>
      </c>
      <c r="B6" s="920" t="s">
        <v>261</v>
      </c>
      <c r="C6" s="921">
        <v>1202.67</v>
      </c>
      <c r="D6" s="922">
        <v>1295.33</v>
      </c>
      <c r="E6" s="923">
        <v>1212.06</v>
      </c>
      <c r="F6" s="1101">
        <v>-7.1533894837608845</v>
      </c>
      <c r="G6" s="1102">
        <v>-0.7747141230632042</v>
      </c>
      <c r="H6" s="3"/>
    </row>
    <row r="7" spans="1:8" ht="32.25" customHeight="1" thickBot="1">
      <c r="A7" s="924" t="s">
        <v>93</v>
      </c>
      <c r="B7" s="925" t="s">
        <v>94</v>
      </c>
      <c r="C7" s="921" t="s">
        <v>200</v>
      </c>
      <c r="D7" s="926" t="s">
        <v>200</v>
      </c>
      <c r="E7" s="927" t="s">
        <v>200</v>
      </c>
      <c r="F7" s="1101" t="s">
        <v>73</v>
      </c>
      <c r="G7" s="1102" t="s">
        <v>73</v>
      </c>
      <c r="H7" s="3"/>
    </row>
    <row r="8" spans="1:8" s="3" customFormat="1" ht="15.75">
      <c r="A8" s="601"/>
      <c r="B8" s="602"/>
      <c r="D8" s="580"/>
      <c r="E8" s="581"/>
      <c r="F8" s="582"/>
      <c r="G8" s="582"/>
    </row>
    <row r="9" spans="1:8" ht="19.5" customHeight="1">
      <c r="A9" s="1281" t="s">
        <v>38</v>
      </c>
      <c r="B9" s="1104"/>
      <c r="C9" s="3"/>
      <c r="E9" s="3"/>
      <c r="F9" s="3"/>
      <c r="G9" s="3"/>
      <c r="H9" s="3"/>
    </row>
    <row r="10" spans="1:8">
      <c r="A10" s="1282" t="s">
        <v>494</v>
      </c>
      <c r="B10" s="1104"/>
      <c r="C10" s="3"/>
      <c r="E10" s="3"/>
      <c r="F10" s="3"/>
      <c r="G10" s="3"/>
      <c r="H10" s="3"/>
    </row>
    <row r="11" spans="1:8" ht="15">
      <c r="A11" s="1283"/>
      <c r="B11" s="1104"/>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K19" sqref="K19"/>
    </sheetView>
  </sheetViews>
  <sheetFormatPr defaultColWidth="9.140625" defaultRowHeight="12.75"/>
  <cols>
    <col min="1" max="1" width="19.7109375" style="1104" customWidth="1"/>
    <col min="2" max="2" width="38.85546875" style="1104" bestFit="1" customWidth="1"/>
    <col min="3" max="3" width="16" style="1104" bestFit="1" customWidth="1"/>
    <col min="4" max="4" width="15.7109375" style="1104" customWidth="1"/>
    <col min="5" max="5" width="11.42578125" style="1104" customWidth="1"/>
    <col min="6" max="6" width="26.7109375" style="1104" customWidth="1"/>
    <col min="7" max="8" width="10.28515625" style="1104" bestFit="1" customWidth="1"/>
    <col min="9" max="9" width="11.28515625" style="1104" bestFit="1" customWidth="1"/>
    <col min="10" max="16384" width="9.140625" style="1104"/>
  </cols>
  <sheetData>
    <row r="1" spans="1:14" ht="27.75" customHeight="1">
      <c r="A1" s="1123" t="s">
        <v>523</v>
      </c>
      <c r="B1" s="1124"/>
      <c r="C1" s="1124"/>
      <c r="D1" s="1124"/>
      <c r="E1" s="1124"/>
      <c r="F1" s="1125"/>
      <c r="G1" s="1125"/>
      <c r="H1" s="1125"/>
      <c r="I1" s="1125"/>
      <c r="J1" s="1125"/>
      <c r="K1" s="1125"/>
      <c r="L1" s="1125"/>
      <c r="M1" s="1125"/>
      <c r="N1" s="1125"/>
    </row>
    <row r="2" spans="1:14" ht="21">
      <c r="A2" s="1126" t="s">
        <v>429</v>
      </c>
      <c r="B2" s="1124"/>
      <c r="C2" s="1124"/>
      <c r="D2" s="1124"/>
      <c r="E2" s="1124"/>
      <c r="F2" s="1125"/>
      <c r="G2" s="1125"/>
      <c r="H2" s="1125"/>
      <c r="I2" s="1125"/>
      <c r="J2" s="1125"/>
      <c r="K2" s="1125"/>
      <c r="L2" s="1125"/>
      <c r="M2" s="1125"/>
      <c r="N2" s="1125"/>
    </row>
    <row r="3" spans="1:14" ht="25.5" customHeight="1">
      <c r="A3" s="1250"/>
      <c r="B3" s="1127"/>
      <c r="C3" s="1128"/>
      <c r="D3" s="1128"/>
      <c r="E3" s="1128"/>
      <c r="F3" s="1128"/>
      <c r="G3" s="1128"/>
      <c r="H3" s="1128"/>
    </row>
    <row r="4" spans="1:14" ht="34.5" customHeight="1" thickBot="1">
      <c r="A4" s="1107"/>
      <c r="B4" s="1132"/>
    </row>
    <row r="5" spans="1:14" ht="24.95" customHeight="1">
      <c r="B5" s="1726" t="s">
        <v>95</v>
      </c>
      <c r="C5" s="1727" t="s">
        <v>430</v>
      </c>
      <c r="D5" s="1727"/>
      <c r="E5" s="1728" t="s">
        <v>431</v>
      </c>
      <c r="F5" s="1129"/>
    </row>
    <row r="6" spans="1:14" ht="24.95" customHeight="1" thickBot="1">
      <c r="B6" s="1729"/>
      <c r="C6" s="1730">
        <v>44976</v>
      </c>
      <c r="D6" s="1731">
        <v>44969</v>
      </c>
      <c r="E6" s="1732"/>
    </row>
    <row r="7" spans="1:14" ht="24.95" customHeight="1" thickBot="1">
      <c r="B7" s="1707" t="s">
        <v>447</v>
      </c>
      <c r="C7" s="1708"/>
      <c r="D7" s="1708"/>
      <c r="E7" s="1709"/>
    </row>
    <row r="8" spans="1:14" ht="24.95" customHeight="1">
      <c r="B8" s="1710" t="s">
        <v>477</v>
      </c>
      <c r="C8" s="1711">
        <v>49.66</v>
      </c>
      <c r="D8" s="1712" t="s">
        <v>200</v>
      </c>
      <c r="E8" s="1713" t="s">
        <v>73</v>
      </c>
    </row>
    <row r="9" spans="1:14" ht="24.95" customHeight="1">
      <c r="B9" s="1714" t="s">
        <v>448</v>
      </c>
      <c r="C9" s="1715">
        <v>35.46</v>
      </c>
      <c r="D9" s="1716">
        <v>34.840000000000003</v>
      </c>
      <c r="E9" s="1717">
        <v>1.7795637198622198</v>
      </c>
    </row>
    <row r="10" spans="1:14" ht="24.95" customHeight="1" thickBot="1">
      <c r="B10" s="1718" t="s">
        <v>449</v>
      </c>
      <c r="C10" s="1719">
        <v>25.4</v>
      </c>
      <c r="D10" s="1720">
        <v>23.46</v>
      </c>
      <c r="E10" s="1721">
        <v>8.2693947144074915</v>
      </c>
    </row>
    <row r="11" spans="1:14" ht="25.5" customHeight="1" thickBot="1">
      <c r="B11" s="1707" t="s">
        <v>450</v>
      </c>
      <c r="C11" s="1708"/>
      <c r="D11" s="1708"/>
      <c r="E11" s="1709"/>
    </row>
    <row r="12" spans="1:14" ht="20.25" customHeight="1" thickBot="1">
      <c r="B12" s="1722" t="s">
        <v>448</v>
      </c>
      <c r="C12" s="1723">
        <v>33.28</v>
      </c>
      <c r="D12" s="1724">
        <v>34.46</v>
      </c>
      <c r="E12" s="1725">
        <v>-3.4242600116076605</v>
      </c>
    </row>
    <row r="13" spans="1:14" ht="15.75">
      <c r="B13" s="1130" t="s">
        <v>479</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51" priority="10" stopIfTrue="1" operator="lessThan">
      <formula>0</formula>
    </cfRule>
    <cfRule type="cellIs" dxfId="50" priority="11" stopIfTrue="1" operator="greaterThan">
      <formula>0</formula>
    </cfRule>
    <cfRule type="cellIs" dxfId="49" priority="12" stopIfTrue="1" operator="equal">
      <formula>0</formula>
    </cfRule>
  </conditionalFormatting>
  <conditionalFormatting sqref="E12">
    <cfRule type="cellIs" dxfId="48" priority="7" stopIfTrue="1" operator="lessThan">
      <formula>0</formula>
    </cfRule>
    <cfRule type="cellIs" dxfId="47" priority="8" stopIfTrue="1" operator="greaterThan">
      <formula>0</formula>
    </cfRule>
    <cfRule type="cellIs" dxfId="46" priority="9" stopIfTrue="1" operator="equal">
      <formula>0</formula>
    </cfRule>
  </conditionalFormatting>
  <conditionalFormatting sqref="E8">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9:E10">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F23" sqref="AF23"/>
    </sheetView>
  </sheetViews>
  <sheetFormatPr defaultColWidth="9.42578125" defaultRowHeight="12.75"/>
  <cols>
    <col min="1" max="1" width="17.42578125" style="751" customWidth="1"/>
    <col min="2" max="2" width="1" style="751" customWidth="1"/>
    <col min="3" max="7" width="7.42578125" style="751" customWidth="1"/>
    <col min="8" max="8" width="7.7109375" style="751" customWidth="1"/>
    <col min="9" max="9" width="0.5703125" style="751" customWidth="1"/>
    <col min="10" max="15" width="7.42578125" style="751" customWidth="1"/>
    <col min="16" max="16" width="0.5703125" style="751" customWidth="1"/>
    <col min="17" max="22" width="7.42578125" style="751" customWidth="1"/>
    <col min="23" max="23" width="0.5703125" style="751" customWidth="1"/>
    <col min="24" max="24" width="7" style="751" customWidth="1"/>
    <col min="25" max="26" width="7.42578125" style="751" customWidth="1"/>
    <col min="27" max="27" width="9.42578125" style="751" customWidth="1"/>
    <col min="28" max="29" width="2.5703125" style="751" customWidth="1"/>
    <col min="30" max="31" width="9.42578125" style="751" customWidth="1"/>
    <col min="32" max="33" width="9.42578125" style="751"/>
    <col min="34" max="34" width="3.42578125" style="751" customWidth="1"/>
    <col min="35" max="16384" width="9.42578125" style="751"/>
  </cols>
  <sheetData>
    <row r="1" spans="1:35" s="739" customFormat="1" ht="56.1" customHeight="1">
      <c r="A1" s="824" t="s">
        <v>417</v>
      </c>
      <c r="B1" s="825"/>
      <c r="C1" s="825"/>
      <c r="D1" s="826"/>
      <c r="E1" s="826"/>
      <c r="F1" s="825"/>
      <c r="G1" s="825"/>
      <c r="H1" s="825"/>
      <c r="I1" s="825"/>
      <c r="J1" s="825"/>
      <c r="K1" s="825"/>
      <c r="L1" s="825"/>
      <c r="M1" s="825"/>
      <c r="N1" s="825"/>
      <c r="O1" s="825"/>
      <c r="P1" s="825"/>
      <c r="Q1" s="825"/>
      <c r="R1" s="825"/>
      <c r="S1" s="825"/>
      <c r="T1" s="825"/>
      <c r="U1" s="825"/>
      <c r="V1" s="825"/>
      <c r="W1" s="825"/>
      <c r="X1" s="825"/>
      <c r="Y1" s="825"/>
      <c r="Z1" s="827"/>
      <c r="AA1" s="827" t="s">
        <v>422</v>
      </c>
      <c r="AD1" s="740">
        <v>1</v>
      </c>
      <c r="AE1" s="740"/>
      <c r="AF1" s="740"/>
      <c r="AG1" s="740">
        <v>0</v>
      </c>
      <c r="AH1" s="740">
        <v>0</v>
      </c>
      <c r="AI1" s="740">
        <v>0</v>
      </c>
    </row>
    <row r="2" spans="1:35" s="742" customFormat="1" ht="18" customHeight="1">
      <c r="A2" s="828"/>
      <c r="B2" s="829"/>
      <c r="C2" s="829"/>
      <c r="D2" s="830"/>
      <c r="E2" s="830"/>
      <c r="F2" s="829"/>
      <c r="G2" s="829"/>
      <c r="H2" s="829"/>
      <c r="I2" s="829"/>
      <c r="J2" s="829"/>
      <c r="K2" s="829"/>
      <c r="L2" s="829"/>
      <c r="M2" s="829"/>
      <c r="N2" s="829"/>
      <c r="O2" s="829"/>
      <c r="P2" s="829"/>
      <c r="Q2" s="829"/>
      <c r="R2" s="829"/>
      <c r="S2" s="829"/>
      <c r="T2" s="829"/>
      <c r="U2" s="829"/>
      <c r="V2" s="829"/>
      <c r="W2" s="829"/>
      <c r="X2" s="829"/>
      <c r="Y2" s="829"/>
      <c r="Z2" s="741"/>
      <c r="AA2" s="831" t="s">
        <v>524</v>
      </c>
      <c r="AD2" s="743"/>
      <c r="AF2" s="744"/>
    </row>
    <row r="3" spans="1:35" s="739" customFormat="1" ht="15" customHeight="1">
      <c r="A3" s="745"/>
      <c r="B3" s="746"/>
      <c r="C3" s="747"/>
      <c r="D3" s="748"/>
      <c r="E3" s="748"/>
      <c r="F3" s="747"/>
      <c r="G3" s="747"/>
      <c r="H3" s="747"/>
      <c r="I3" s="747"/>
      <c r="J3" s="747"/>
      <c r="K3" s="747"/>
      <c r="L3" s="747"/>
      <c r="M3" s="747"/>
      <c r="N3" s="749"/>
      <c r="Y3" s="750"/>
      <c r="Z3" s="751"/>
      <c r="AA3" s="752"/>
    </row>
    <row r="4" spans="1:35" ht="15">
      <c r="A4" s="745"/>
      <c r="Y4" s="1733">
        <v>7</v>
      </c>
      <c r="Z4" s="1733"/>
      <c r="AA4" s="1733"/>
    </row>
    <row r="5" spans="1:35" s="755" customFormat="1" ht="15.75">
      <c r="A5" s="753" t="s">
        <v>525</v>
      </c>
      <c r="B5" s="754"/>
      <c r="C5" s="754"/>
      <c r="D5" s="754"/>
      <c r="E5" s="754"/>
      <c r="F5" s="754"/>
      <c r="G5" s="754"/>
      <c r="H5" s="754"/>
      <c r="I5" s="754"/>
      <c r="J5" s="754"/>
      <c r="Y5" s="1734"/>
      <c r="Z5" s="1735" t="s">
        <v>423</v>
      </c>
      <c r="AA5" s="1736">
        <v>44970</v>
      </c>
      <c r="AE5" s="1737"/>
      <c r="AF5" s="1737"/>
      <c r="AG5" s="1737"/>
      <c r="AH5" s="1737"/>
      <c r="AI5" s="1737"/>
    </row>
    <row r="6" spans="1:35">
      <c r="Y6" s="1734"/>
      <c r="Z6" s="1738" t="s">
        <v>424</v>
      </c>
      <c r="AA6" s="1739">
        <v>44976</v>
      </c>
      <c r="AE6" s="739"/>
      <c r="AF6" s="739"/>
      <c r="AG6" s="739"/>
      <c r="AH6" s="739"/>
      <c r="AI6" s="739"/>
    </row>
    <row r="7" spans="1:35" s="756" customFormat="1" ht="15.75">
      <c r="A7" s="1740" t="s">
        <v>425</v>
      </c>
      <c r="B7" s="1740"/>
      <c r="C7" s="1740"/>
      <c r="D7" s="1740"/>
      <c r="E7" s="1740"/>
      <c r="F7" s="1740"/>
      <c r="G7" s="1740"/>
      <c r="H7" s="1740"/>
      <c r="I7" s="1740"/>
      <c r="J7" s="1740"/>
      <c r="K7" s="1740"/>
      <c r="L7" s="1740"/>
      <c r="M7" s="1740"/>
      <c r="N7" s="1740"/>
      <c r="O7" s="1740"/>
      <c r="P7" s="1740"/>
      <c r="Q7" s="1740"/>
      <c r="R7" s="1740"/>
      <c r="S7" s="1740"/>
      <c r="T7" s="1740"/>
      <c r="U7" s="1740"/>
      <c r="V7" s="1740"/>
      <c r="W7" s="1740"/>
      <c r="X7" s="1740"/>
      <c r="Y7" s="1740"/>
      <c r="Z7" s="1740"/>
      <c r="AA7" s="1741"/>
      <c r="AB7" s="1742"/>
      <c r="AC7" s="1742"/>
      <c r="AD7" s="1742"/>
      <c r="AE7" s="739"/>
      <c r="AF7" s="739"/>
      <c r="AG7" s="739"/>
      <c r="AH7" s="739"/>
      <c r="AI7" s="739"/>
    </row>
    <row r="8" spans="1:35" s="756" customFormat="1" ht="15.75">
      <c r="A8" s="1740" t="s">
        <v>426</v>
      </c>
      <c r="B8" s="1740"/>
      <c r="C8" s="1740"/>
      <c r="D8" s="1740"/>
      <c r="E8" s="1740"/>
      <c r="F8" s="1740"/>
      <c r="G8" s="1740"/>
      <c r="H8" s="1740"/>
      <c r="I8" s="1740"/>
      <c r="J8" s="1740"/>
      <c r="K8" s="1740"/>
      <c r="L8" s="1740"/>
      <c r="M8" s="1740"/>
      <c r="N8" s="1740"/>
      <c r="O8" s="1740"/>
      <c r="P8" s="1740"/>
      <c r="Q8" s="1740"/>
      <c r="R8" s="1740"/>
      <c r="S8" s="1740"/>
      <c r="T8" s="1740"/>
      <c r="U8" s="1740"/>
      <c r="V8" s="1740"/>
      <c r="W8" s="1740"/>
      <c r="X8" s="1740"/>
      <c r="Y8" s="1740"/>
      <c r="Z8" s="1740"/>
      <c r="AA8" s="1741"/>
      <c r="AB8" s="1742"/>
      <c r="AC8" s="1742"/>
      <c r="AD8" s="1742"/>
      <c r="AE8" s="739"/>
      <c r="AF8" s="739"/>
      <c r="AG8" s="739"/>
      <c r="AH8" s="739"/>
      <c r="AI8" s="739"/>
    </row>
    <row r="9" spans="1:35" s="756" customFormat="1" ht="13.5" thickBot="1">
      <c r="A9" s="1743"/>
      <c r="B9" s="1743"/>
      <c r="C9" s="1744"/>
      <c r="D9" s="1744"/>
      <c r="E9" s="1744"/>
      <c r="F9" s="1744"/>
      <c r="G9" s="1744"/>
      <c r="H9" s="1745"/>
      <c r="I9" s="1744"/>
      <c r="J9" s="1744"/>
      <c r="K9" s="1744"/>
      <c r="L9" s="1744"/>
      <c r="M9" s="1744"/>
      <c r="N9" s="1744"/>
      <c r="O9" s="1744"/>
      <c r="P9" s="1744"/>
      <c r="Q9" s="1744"/>
      <c r="R9" s="1744"/>
      <c r="S9" s="1744"/>
      <c r="T9" s="1744"/>
      <c r="U9" s="1744"/>
      <c r="V9" s="1744"/>
      <c r="W9" s="1744"/>
      <c r="X9" s="1744"/>
      <c r="Y9" s="1744"/>
      <c r="Z9" s="1743"/>
      <c r="AA9" s="1743"/>
      <c r="AB9" s="1742"/>
      <c r="AC9" s="1742"/>
      <c r="AD9" s="1742"/>
      <c r="AE9" s="739"/>
      <c r="AF9" s="739"/>
      <c r="AG9" s="739"/>
      <c r="AH9" s="739"/>
      <c r="AI9" s="739"/>
    </row>
    <row r="10" spans="1:35" s="756" customFormat="1" ht="13.5" thickBot="1">
      <c r="A10" s="1746" t="s">
        <v>310</v>
      </c>
      <c r="B10" s="1743"/>
      <c r="C10" s="1747" t="s">
        <v>362</v>
      </c>
      <c r="D10" s="1748"/>
      <c r="E10" s="1748"/>
      <c r="F10" s="1748"/>
      <c r="G10" s="1748"/>
      <c r="H10" s="1749"/>
      <c r="I10" s="1744"/>
      <c r="J10" s="1747" t="s">
        <v>363</v>
      </c>
      <c r="K10" s="1748"/>
      <c r="L10" s="1748"/>
      <c r="M10" s="1748"/>
      <c r="N10" s="1748"/>
      <c r="O10" s="1749"/>
      <c r="P10" s="1744"/>
      <c r="Q10" s="1747" t="s">
        <v>364</v>
      </c>
      <c r="R10" s="1748"/>
      <c r="S10" s="1748"/>
      <c r="T10" s="1748"/>
      <c r="U10" s="1748"/>
      <c r="V10" s="1749"/>
      <c r="W10" s="1744"/>
      <c r="X10" s="1750" t="s">
        <v>365</v>
      </c>
      <c r="Y10" s="1751"/>
      <c r="Z10" s="1751"/>
      <c r="AA10" s="1752"/>
      <c r="AB10" s="1742"/>
      <c r="AC10" s="1742"/>
      <c r="AD10" s="1742"/>
      <c r="AE10" s="739"/>
      <c r="AF10" s="739"/>
      <c r="AG10" s="739"/>
      <c r="AH10" s="739"/>
      <c r="AI10" s="739"/>
    </row>
    <row r="11" spans="1:35" s="756" customFormat="1" ht="12" customHeight="1">
      <c r="A11" s="1743"/>
      <c r="B11" s="1743"/>
      <c r="C11" s="1753" t="s">
        <v>311</v>
      </c>
      <c r="D11" s="1753" t="s">
        <v>312</v>
      </c>
      <c r="E11" s="1753" t="s">
        <v>313</v>
      </c>
      <c r="F11" s="1753" t="s">
        <v>314</v>
      </c>
      <c r="G11" s="1754" t="s">
        <v>357</v>
      </c>
      <c r="H11" s="1755"/>
      <c r="I11" s="1744"/>
      <c r="J11" s="1756" t="s">
        <v>315</v>
      </c>
      <c r="K11" s="1756" t="s">
        <v>316</v>
      </c>
      <c r="L11" s="1756" t="s">
        <v>317</v>
      </c>
      <c r="M11" s="1756" t="s">
        <v>314</v>
      </c>
      <c r="N11" s="1754" t="s">
        <v>357</v>
      </c>
      <c r="O11" s="1754"/>
      <c r="P11" s="1744"/>
      <c r="Q11" s="1753" t="s">
        <v>311</v>
      </c>
      <c r="R11" s="1753" t="s">
        <v>312</v>
      </c>
      <c r="S11" s="1753" t="s">
        <v>313</v>
      </c>
      <c r="T11" s="1753" t="s">
        <v>314</v>
      </c>
      <c r="U11" s="1754" t="s">
        <v>357</v>
      </c>
      <c r="V11" s="1755"/>
      <c r="W11" s="1744"/>
      <c r="X11" s="1757" t="s">
        <v>318</v>
      </c>
      <c r="Y11" s="1758" t="s">
        <v>319</v>
      </c>
      <c r="Z11" s="1754" t="s">
        <v>357</v>
      </c>
      <c r="AA11" s="1754"/>
      <c r="AB11" s="1742"/>
      <c r="AC11" s="1742"/>
      <c r="AD11" s="1742"/>
      <c r="AE11" s="739"/>
      <c r="AF11" s="739"/>
      <c r="AG11" s="739"/>
      <c r="AH11" s="739"/>
      <c r="AI11" s="739"/>
    </row>
    <row r="12" spans="1:35" s="756" customFormat="1" ht="12" customHeight="1" thickBot="1">
      <c r="A12" s="1759" t="s">
        <v>358</v>
      </c>
      <c r="B12" s="1743"/>
      <c r="C12" s="1760"/>
      <c r="D12" s="1760"/>
      <c r="E12" s="1760"/>
      <c r="F12" s="1760"/>
      <c r="G12" s="1761" t="s">
        <v>359</v>
      </c>
      <c r="H12" s="1762" t="s">
        <v>320</v>
      </c>
      <c r="I12" s="1763"/>
      <c r="J12" s="1760"/>
      <c r="K12" s="1760"/>
      <c r="L12" s="1760"/>
      <c r="M12" s="1760"/>
      <c r="N12" s="1761" t="s">
        <v>359</v>
      </c>
      <c r="O12" s="1762" t="s">
        <v>320</v>
      </c>
      <c r="P12" s="1743"/>
      <c r="Q12" s="1760"/>
      <c r="R12" s="1760"/>
      <c r="S12" s="1760"/>
      <c r="T12" s="1760"/>
      <c r="U12" s="1761" t="s">
        <v>359</v>
      </c>
      <c r="V12" s="1762" t="s">
        <v>320</v>
      </c>
      <c r="W12" s="1743"/>
      <c r="X12" s="1764"/>
      <c r="Y12" s="1765" t="s">
        <v>321</v>
      </c>
      <c r="Z12" s="1761" t="s">
        <v>359</v>
      </c>
      <c r="AA12" s="1761" t="s">
        <v>320</v>
      </c>
      <c r="AB12" s="1742"/>
      <c r="AC12" s="1742"/>
      <c r="AD12" s="1742"/>
      <c r="AE12" s="1742"/>
    </row>
    <row r="13" spans="1:35" s="756" customFormat="1" ht="15.75" thickBot="1">
      <c r="A13" s="1766" t="s">
        <v>360</v>
      </c>
      <c r="B13" s="1743"/>
      <c r="C13" s="1767">
        <v>512.41099999999994</v>
      </c>
      <c r="D13" s="1768">
        <v>505.80099999999999</v>
      </c>
      <c r="E13" s="1769"/>
      <c r="F13" s="1770">
        <v>504.43</v>
      </c>
      <c r="G13" s="757">
        <v>1.29200000000003</v>
      </c>
      <c r="H13" s="758">
        <v>2.5678839602654158E-3</v>
      </c>
      <c r="I13" s="1763"/>
      <c r="J13" s="1767">
        <v>412.65300000000002</v>
      </c>
      <c r="K13" s="1768">
        <v>533.60500000000002</v>
      </c>
      <c r="L13" s="1769">
        <v>550.24699999999996</v>
      </c>
      <c r="M13" s="1770">
        <v>540.17100000000005</v>
      </c>
      <c r="N13" s="757">
        <v>0.14000000000010004</v>
      </c>
      <c r="O13" s="758">
        <v>2.5924437671198675E-4</v>
      </c>
      <c r="P13" s="1743"/>
      <c r="Q13" s="1767">
        <v>523.596</v>
      </c>
      <c r="R13" s="1768">
        <v>520.15300000000002</v>
      </c>
      <c r="S13" s="1769"/>
      <c r="T13" s="1770">
        <v>506.541</v>
      </c>
      <c r="U13" s="757">
        <v>-46.369999999999948</v>
      </c>
      <c r="V13" s="758">
        <v>-8.3865215197382548E-2</v>
      </c>
      <c r="W13" s="1743"/>
      <c r="X13" s="1771">
        <v>509.31790000000001</v>
      </c>
      <c r="Y13" s="789">
        <v>229.00984712230215</v>
      </c>
      <c r="Z13" s="757">
        <v>-7.5593999999999824</v>
      </c>
      <c r="AA13" s="758">
        <v>-1.4625134437128429E-2</v>
      </c>
      <c r="AB13" s="1742"/>
      <c r="AC13" s="1742"/>
      <c r="AD13" s="1742"/>
      <c r="AE13" s="1742"/>
      <c r="AF13" s="759"/>
    </row>
    <row r="14" spans="1:35" s="756" customFormat="1" ht="2.1" customHeight="1">
      <c r="A14" s="1772"/>
      <c r="B14" s="1743"/>
      <c r="C14" s="1772"/>
      <c r="D14" s="1773"/>
      <c r="E14" s="1773"/>
      <c r="F14" s="1773"/>
      <c r="G14" s="1773"/>
      <c r="H14" s="760"/>
      <c r="I14" s="1773"/>
      <c r="J14" s="1773"/>
      <c r="K14" s="1773"/>
      <c r="L14" s="1773"/>
      <c r="M14" s="1773"/>
      <c r="N14" s="1773"/>
      <c r="O14" s="761"/>
      <c r="P14" s="1743"/>
      <c r="Q14" s="1772"/>
      <c r="R14" s="1773"/>
      <c r="S14" s="1773"/>
      <c r="T14" s="1773"/>
      <c r="U14" s="1773"/>
      <c r="V14" s="760"/>
      <c r="W14" s="1743"/>
      <c r="X14" s="1774"/>
      <c r="Y14" s="1775"/>
      <c r="Z14" s="1772"/>
      <c r="AA14" s="1772"/>
      <c r="AB14" s="1742"/>
      <c r="AC14" s="1742"/>
      <c r="AD14" s="1742"/>
      <c r="AE14" s="1742"/>
    </row>
    <row r="15" spans="1:35" s="756" customFormat="1" ht="2.85" customHeight="1">
      <c r="A15" s="1776"/>
      <c r="B15" s="1743"/>
      <c r="C15" s="1776"/>
      <c r="D15" s="1776"/>
      <c r="E15" s="1776"/>
      <c r="F15" s="1776"/>
      <c r="G15" s="762"/>
      <c r="H15" s="763"/>
      <c r="I15" s="1776"/>
      <c r="J15" s="1776"/>
      <c r="K15" s="1776"/>
      <c r="L15" s="1776"/>
      <c r="M15" s="1776"/>
      <c r="N15" s="1776"/>
      <c r="O15" s="764"/>
      <c r="P15" s="1776"/>
      <c r="Q15" s="1776"/>
      <c r="R15" s="1776"/>
      <c r="S15" s="1776"/>
      <c r="T15" s="1776"/>
      <c r="U15" s="762"/>
      <c r="V15" s="763"/>
      <c r="W15" s="1776"/>
      <c r="X15" s="1776"/>
      <c r="Y15" s="1776"/>
      <c r="Z15" s="1777"/>
      <c r="AA15" s="1777"/>
      <c r="AB15" s="1742"/>
      <c r="AC15" s="1742"/>
      <c r="AD15" s="1742"/>
      <c r="AE15" s="1742"/>
    </row>
    <row r="16" spans="1:35" s="756" customFormat="1" ht="13.5" thickBot="1">
      <c r="A16" s="1776"/>
      <c r="B16" s="1743"/>
      <c r="C16" s="1778" t="s">
        <v>322</v>
      </c>
      <c r="D16" s="1778" t="s">
        <v>323</v>
      </c>
      <c r="E16" s="1778" t="s">
        <v>324</v>
      </c>
      <c r="F16" s="1778" t="s">
        <v>325</v>
      </c>
      <c r="G16" s="1778"/>
      <c r="H16" s="765"/>
      <c r="I16" s="1744"/>
      <c r="J16" s="1778" t="s">
        <v>322</v>
      </c>
      <c r="K16" s="1778" t="s">
        <v>323</v>
      </c>
      <c r="L16" s="1778" t="s">
        <v>324</v>
      </c>
      <c r="M16" s="1778" t="s">
        <v>325</v>
      </c>
      <c r="N16" s="1779"/>
      <c r="O16" s="766"/>
      <c r="P16" s="1744"/>
      <c r="Q16" s="1778" t="s">
        <v>322</v>
      </c>
      <c r="R16" s="1778" t="s">
        <v>323</v>
      </c>
      <c r="S16" s="1778" t="s">
        <v>324</v>
      </c>
      <c r="T16" s="1778" t="s">
        <v>325</v>
      </c>
      <c r="U16" s="1778"/>
      <c r="V16" s="765"/>
      <c r="W16" s="1743"/>
      <c r="X16" s="1780" t="s">
        <v>318</v>
      </c>
      <c r="Y16" s="1744"/>
      <c r="Z16" s="1777"/>
      <c r="AA16" s="1777"/>
      <c r="AB16" s="1742"/>
      <c r="AC16" s="1742"/>
      <c r="AD16" s="1742"/>
      <c r="AE16" s="1742"/>
    </row>
    <row r="17" spans="1:31" s="756" customFormat="1">
      <c r="A17" s="1781" t="s">
        <v>326</v>
      </c>
      <c r="B17" s="1743"/>
      <c r="C17" s="1782">
        <v>506.05099999999999</v>
      </c>
      <c r="D17" s="1783">
        <v>464.83519999999999</v>
      </c>
      <c r="E17" s="1783" t="s">
        <v>373</v>
      </c>
      <c r="F17" s="1784">
        <v>500.738</v>
      </c>
      <c r="G17" s="767">
        <v>-0.52699999999998681</v>
      </c>
      <c r="H17" s="768">
        <v>-1.0513401095229025E-3</v>
      </c>
      <c r="I17" s="1785"/>
      <c r="J17" s="1782" t="s">
        <v>373</v>
      </c>
      <c r="K17" s="1783" t="s">
        <v>373</v>
      </c>
      <c r="L17" s="1783" t="s">
        <v>373</v>
      </c>
      <c r="M17" s="1784" t="s">
        <v>373</v>
      </c>
      <c r="N17" s="767"/>
      <c r="O17" s="768"/>
      <c r="P17" s="1743"/>
      <c r="Q17" s="1782" t="s">
        <v>373</v>
      </c>
      <c r="R17" s="1783" t="s">
        <v>373</v>
      </c>
      <c r="S17" s="1783" t="s">
        <v>373</v>
      </c>
      <c r="T17" s="1784" t="s">
        <v>373</v>
      </c>
      <c r="U17" s="767" t="s">
        <v>373</v>
      </c>
      <c r="V17" s="769" t="s">
        <v>373</v>
      </c>
      <c r="W17" s="1743"/>
      <c r="X17" s="1786">
        <v>500.738</v>
      </c>
      <c r="Y17" s="1787"/>
      <c r="Z17" s="770">
        <v>-0.52699999999998681</v>
      </c>
      <c r="AA17" s="769">
        <v>-1.0513401095229025E-3</v>
      </c>
      <c r="AB17" s="1788"/>
      <c r="AC17" s="1788"/>
      <c r="AD17" s="1788"/>
      <c r="AE17" s="1788"/>
    </row>
    <row r="18" spans="1:31" s="756" customFormat="1">
      <c r="A18" s="1789" t="s">
        <v>327</v>
      </c>
      <c r="B18" s="1743"/>
      <c r="C18" s="1790" t="s">
        <v>373</v>
      </c>
      <c r="D18" s="1791">
        <v>511.29969999999997</v>
      </c>
      <c r="E18" s="1791" t="s">
        <v>373</v>
      </c>
      <c r="F18" s="1792">
        <v>511.29969999999997</v>
      </c>
      <c r="G18" s="771"/>
      <c r="H18" s="772">
        <v>0</v>
      </c>
      <c r="I18" s="1785"/>
      <c r="J18" s="1790" t="s">
        <v>373</v>
      </c>
      <c r="K18" s="1791" t="s">
        <v>373</v>
      </c>
      <c r="L18" s="1791" t="s">
        <v>373</v>
      </c>
      <c r="M18" s="1792" t="s">
        <v>373</v>
      </c>
      <c r="N18" s="771" t="s">
        <v>373</v>
      </c>
      <c r="O18" s="773" t="s">
        <v>373</v>
      </c>
      <c r="P18" s="1743"/>
      <c r="Q18" s="1790" t="s">
        <v>373</v>
      </c>
      <c r="R18" s="1791" t="s">
        <v>373</v>
      </c>
      <c r="S18" s="1791" t="s">
        <v>373</v>
      </c>
      <c r="T18" s="1792" t="s">
        <v>373</v>
      </c>
      <c r="U18" s="771" t="s">
        <v>373</v>
      </c>
      <c r="V18" s="773" t="s">
        <v>373</v>
      </c>
      <c r="W18" s="1743"/>
      <c r="X18" s="1793">
        <v>511.29969999999997</v>
      </c>
      <c r="Y18" s="1773"/>
      <c r="Z18" s="774" t="s">
        <v>373</v>
      </c>
      <c r="AA18" s="773" t="s">
        <v>373</v>
      </c>
      <c r="AB18" s="1788"/>
      <c r="AC18" s="1788"/>
      <c r="AD18" s="1788"/>
      <c r="AE18" s="1788"/>
    </row>
    <row r="19" spans="1:31" s="756" customFormat="1">
      <c r="A19" s="1789" t="s">
        <v>328</v>
      </c>
      <c r="B19" s="1743"/>
      <c r="C19" s="1790" t="s">
        <v>526</v>
      </c>
      <c r="D19" s="1791">
        <v>453.24</v>
      </c>
      <c r="E19" s="1791" t="s">
        <v>526</v>
      </c>
      <c r="F19" s="1792" t="s">
        <v>526</v>
      </c>
      <c r="G19" s="771" t="s">
        <v>373</v>
      </c>
      <c r="H19" s="772" t="s">
        <v>373</v>
      </c>
      <c r="I19" s="1785"/>
      <c r="J19" s="1790" t="s">
        <v>373</v>
      </c>
      <c r="K19" s="1791" t="s">
        <v>373</v>
      </c>
      <c r="L19" s="1791" t="s">
        <v>373</v>
      </c>
      <c r="M19" s="1792" t="s">
        <v>373</v>
      </c>
      <c r="N19" s="771" t="s">
        <v>373</v>
      </c>
      <c r="O19" s="773" t="s">
        <v>373</v>
      </c>
      <c r="P19" s="1743"/>
      <c r="Q19" s="1790" t="s">
        <v>373</v>
      </c>
      <c r="R19" s="1791" t="s">
        <v>526</v>
      </c>
      <c r="S19" s="1791" t="s">
        <v>526</v>
      </c>
      <c r="T19" s="1792" t="s">
        <v>526</v>
      </c>
      <c r="U19" s="771" t="s">
        <v>373</v>
      </c>
      <c r="V19" s="773" t="s">
        <v>373</v>
      </c>
      <c r="W19" s="1743"/>
      <c r="X19" s="1793" t="s">
        <v>526</v>
      </c>
      <c r="Y19" s="1773"/>
      <c r="Z19" s="774" t="s">
        <v>373</v>
      </c>
      <c r="AA19" s="773" t="s">
        <v>373</v>
      </c>
      <c r="AB19" s="1788"/>
      <c r="AC19" s="1788"/>
      <c r="AD19" s="1788"/>
      <c r="AE19" s="1788"/>
    </row>
    <row r="20" spans="1:31" s="756" customFormat="1">
      <c r="A20" s="1789" t="s">
        <v>329</v>
      </c>
      <c r="B20" s="1743"/>
      <c r="C20" s="1790" t="s">
        <v>373</v>
      </c>
      <c r="D20" s="1791">
        <v>428.90539999999999</v>
      </c>
      <c r="E20" s="1791">
        <v>418.78429999999997</v>
      </c>
      <c r="F20" s="1792">
        <v>422.5378</v>
      </c>
      <c r="G20" s="771">
        <v>-5.4345000000000141</v>
      </c>
      <c r="H20" s="772">
        <v>-1.269825173264727E-2</v>
      </c>
      <c r="I20" s="1785"/>
      <c r="J20" s="1790" t="s">
        <v>373</v>
      </c>
      <c r="K20" s="1791" t="s">
        <v>373</v>
      </c>
      <c r="L20" s="1791" t="s">
        <v>373</v>
      </c>
      <c r="M20" s="1792" t="s">
        <v>373</v>
      </c>
      <c r="N20" s="771" t="s">
        <v>373</v>
      </c>
      <c r="O20" s="773" t="s">
        <v>373</v>
      </c>
      <c r="P20" s="1743"/>
      <c r="Q20" s="1790" t="s">
        <v>373</v>
      </c>
      <c r="R20" s="1791">
        <v>459.22160000000002</v>
      </c>
      <c r="S20" s="1791">
        <v>473.1764</v>
      </c>
      <c r="T20" s="1792">
        <v>469.75799999999998</v>
      </c>
      <c r="U20" s="771">
        <v>-1.1700000000000159</v>
      </c>
      <c r="V20" s="773">
        <v>-2.4844562226072897E-3</v>
      </c>
      <c r="W20" s="1743"/>
      <c r="X20" s="1794">
        <v>455.08600000000001</v>
      </c>
      <c r="Y20" s="1743"/>
      <c r="Z20" s="774">
        <v>-2.4950999999999794</v>
      </c>
      <c r="AA20" s="773">
        <v>-5.4528038854750882E-3</v>
      </c>
      <c r="AB20" s="1788"/>
      <c r="AC20" s="1788"/>
      <c r="AD20" s="1788"/>
      <c r="AE20" s="1788"/>
    </row>
    <row r="21" spans="1:31" s="756" customFormat="1">
      <c r="A21" s="1789" t="s">
        <v>330</v>
      </c>
      <c r="B21" s="1743"/>
      <c r="C21" s="1790">
        <v>498.49200000000002</v>
      </c>
      <c r="D21" s="1791">
        <v>514.36609999999996</v>
      </c>
      <c r="E21" s="1791" t="s">
        <v>373</v>
      </c>
      <c r="F21" s="1792">
        <v>506.13099999999997</v>
      </c>
      <c r="G21" s="771">
        <v>2.8264999999999532</v>
      </c>
      <c r="H21" s="772">
        <v>5.6158846185558886E-3</v>
      </c>
      <c r="I21" s="1785"/>
      <c r="J21" s="1790" t="s">
        <v>373</v>
      </c>
      <c r="K21" s="1791" t="s">
        <v>373</v>
      </c>
      <c r="L21" s="1791" t="s">
        <v>373</v>
      </c>
      <c r="M21" s="1792" t="s">
        <v>373</v>
      </c>
      <c r="N21" s="771" t="s">
        <v>373</v>
      </c>
      <c r="O21" s="773" t="s">
        <v>373</v>
      </c>
      <c r="P21" s="1743"/>
      <c r="Q21" s="1790" t="s">
        <v>373</v>
      </c>
      <c r="R21" s="1791">
        <v>256.90640000000002</v>
      </c>
      <c r="S21" s="1791" t="s">
        <v>373</v>
      </c>
      <c r="T21" s="1792">
        <v>256.90640000000002</v>
      </c>
      <c r="U21" s="771" t="s">
        <v>373</v>
      </c>
      <c r="V21" s="773" t="s">
        <v>373</v>
      </c>
      <c r="W21" s="1743"/>
      <c r="X21" s="1794">
        <v>502.64710000000002</v>
      </c>
      <c r="Y21" s="1773"/>
      <c r="Z21" s="774">
        <v>2.7870000000000346</v>
      </c>
      <c r="AA21" s="773">
        <v>5.5755600416997897E-3</v>
      </c>
      <c r="AB21" s="1788"/>
      <c r="AC21" s="1788"/>
      <c r="AD21" s="1788"/>
      <c r="AE21" s="1788"/>
    </row>
    <row r="22" spans="1:31" s="756" customFormat="1">
      <c r="A22" s="1789" t="s">
        <v>331</v>
      </c>
      <c r="B22" s="1743"/>
      <c r="C22" s="1790" t="s">
        <v>373</v>
      </c>
      <c r="D22" s="1791" t="s">
        <v>526</v>
      </c>
      <c r="E22" s="1791" t="s">
        <v>373</v>
      </c>
      <c r="F22" s="1792" t="s">
        <v>526</v>
      </c>
      <c r="G22" s="785" t="s">
        <v>373</v>
      </c>
      <c r="H22" s="786" t="s">
        <v>373</v>
      </c>
      <c r="I22" s="1785"/>
      <c r="J22" s="1790" t="s">
        <v>373</v>
      </c>
      <c r="K22" s="1791" t="s">
        <v>373</v>
      </c>
      <c r="L22" s="1791" t="s">
        <v>373</v>
      </c>
      <c r="M22" s="1792" t="s">
        <v>373</v>
      </c>
      <c r="N22" s="771" t="s">
        <v>373</v>
      </c>
      <c r="O22" s="773" t="s">
        <v>373</v>
      </c>
      <c r="P22" s="1743"/>
      <c r="Q22" s="1790" t="s">
        <v>373</v>
      </c>
      <c r="R22" s="1791" t="s">
        <v>373</v>
      </c>
      <c r="S22" s="1791" t="s">
        <v>373</v>
      </c>
      <c r="T22" s="1792" t="s">
        <v>373</v>
      </c>
      <c r="U22" s="771" t="s">
        <v>373</v>
      </c>
      <c r="V22" s="773" t="s">
        <v>373</v>
      </c>
      <c r="W22" s="1743"/>
      <c r="X22" s="1794" t="s">
        <v>526</v>
      </c>
      <c r="Y22" s="1773"/>
      <c r="Z22" s="774"/>
      <c r="AA22" s="773"/>
      <c r="AB22" s="1788"/>
      <c r="AC22" s="1788"/>
      <c r="AD22" s="1788"/>
      <c r="AE22" s="1788"/>
    </row>
    <row r="23" spans="1:31" s="756" customFormat="1">
      <c r="A23" s="1789" t="s">
        <v>332</v>
      </c>
      <c r="B23" s="1743"/>
      <c r="C23" s="1795" t="s">
        <v>373</v>
      </c>
      <c r="D23" s="1796" t="s">
        <v>373</v>
      </c>
      <c r="E23" s="1796" t="s">
        <v>373</v>
      </c>
      <c r="F23" s="1797" t="s">
        <v>373</v>
      </c>
      <c r="G23" s="771"/>
      <c r="H23" s="772"/>
      <c r="I23" s="1798"/>
      <c r="J23" s="1795">
        <v>514.9941</v>
      </c>
      <c r="K23" s="1796">
        <v>533.17319999999995</v>
      </c>
      <c r="L23" s="1796">
        <v>556.07910000000004</v>
      </c>
      <c r="M23" s="1797">
        <v>543.2595</v>
      </c>
      <c r="N23" s="771">
        <v>0.17060000000003583</v>
      </c>
      <c r="O23" s="773">
        <v>3.1412904959027266E-4</v>
      </c>
      <c r="P23" s="1743"/>
      <c r="Q23" s="1795" t="s">
        <v>373</v>
      </c>
      <c r="R23" s="1796" t="s">
        <v>373</v>
      </c>
      <c r="S23" s="1796" t="s">
        <v>373</v>
      </c>
      <c r="T23" s="1797" t="s">
        <v>373</v>
      </c>
      <c r="U23" s="771" t="s">
        <v>373</v>
      </c>
      <c r="V23" s="773" t="s">
        <v>373</v>
      </c>
      <c r="W23" s="1743"/>
      <c r="X23" s="1794">
        <v>543.2595</v>
      </c>
      <c r="Y23" s="1787"/>
      <c r="Z23" s="774">
        <v>0.17060000000003583</v>
      </c>
      <c r="AA23" s="773">
        <v>3.1412904959027266E-4</v>
      </c>
      <c r="AB23" s="1788"/>
      <c r="AC23" s="1788"/>
      <c r="AD23" s="1788"/>
      <c r="AE23" s="1788"/>
    </row>
    <row r="24" spans="1:31" s="756" customFormat="1">
      <c r="A24" s="1789" t="s">
        <v>333</v>
      </c>
      <c r="B24" s="1743"/>
      <c r="C24" s="1790" t="s">
        <v>373</v>
      </c>
      <c r="D24" s="1791">
        <v>425.65179999999998</v>
      </c>
      <c r="E24" s="1791">
        <v>453.14429999999999</v>
      </c>
      <c r="F24" s="1792">
        <v>443.99110000000002</v>
      </c>
      <c r="G24" s="771">
        <v>0</v>
      </c>
      <c r="H24" s="772">
        <v>0</v>
      </c>
      <c r="I24" s="1785"/>
      <c r="J24" s="1790" t="s">
        <v>373</v>
      </c>
      <c r="K24" s="1791" t="s">
        <v>373</v>
      </c>
      <c r="L24" s="1791" t="s">
        <v>373</v>
      </c>
      <c r="M24" s="1792" t="s">
        <v>373</v>
      </c>
      <c r="N24" s="771" t="s">
        <v>373</v>
      </c>
      <c r="O24" s="773" t="s">
        <v>373</v>
      </c>
      <c r="P24" s="1743"/>
      <c r="Q24" s="1790" t="s">
        <v>373</v>
      </c>
      <c r="R24" s="1791" t="s">
        <v>373</v>
      </c>
      <c r="S24" s="1791">
        <v>468.16269999999997</v>
      </c>
      <c r="T24" s="1792">
        <v>468.1567</v>
      </c>
      <c r="U24" s="771" t="s">
        <v>373</v>
      </c>
      <c r="V24" s="773" t="s">
        <v>373</v>
      </c>
      <c r="W24" s="1743"/>
      <c r="X24" s="1794">
        <v>456.63150000000002</v>
      </c>
      <c r="Y24" s="1787"/>
      <c r="Z24" s="774" t="s">
        <v>373</v>
      </c>
      <c r="AA24" s="773" t="s">
        <v>373</v>
      </c>
      <c r="AB24" s="1788"/>
      <c r="AC24" s="1788"/>
      <c r="AD24" s="1788"/>
      <c r="AE24" s="1788"/>
    </row>
    <row r="25" spans="1:31" s="756" customFormat="1">
      <c r="A25" s="1789" t="s">
        <v>334</v>
      </c>
      <c r="B25" s="1743"/>
      <c r="C25" s="1790">
        <v>516.50559999999996</v>
      </c>
      <c r="D25" s="1791">
        <v>527.26859999999999</v>
      </c>
      <c r="E25" s="1791" t="s">
        <v>373</v>
      </c>
      <c r="F25" s="1792">
        <v>520.52880000000005</v>
      </c>
      <c r="G25" s="771">
        <v>-8.2375999999999294</v>
      </c>
      <c r="H25" s="772">
        <v>-1.5578902139016249E-2</v>
      </c>
      <c r="I25" s="1785"/>
      <c r="J25" s="1790" t="s">
        <v>373</v>
      </c>
      <c r="K25" s="1791" t="s">
        <v>373</v>
      </c>
      <c r="L25" s="1791" t="s">
        <v>373</v>
      </c>
      <c r="M25" s="1792" t="s">
        <v>373</v>
      </c>
      <c r="N25" s="771" t="s">
        <v>373</v>
      </c>
      <c r="O25" s="773" t="s">
        <v>373</v>
      </c>
      <c r="P25" s="1743"/>
      <c r="Q25" s="1790">
        <v>523.89200000000005</v>
      </c>
      <c r="R25" s="1791">
        <v>535.15030000000002</v>
      </c>
      <c r="S25" s="1791">
        <v>468.16269999999997</v>
      </c>
      <c r="T25" s="1792">
        <v>530.80889999999999</v>
      </c>
      <c r="U25" s="771">
        <v>-1.7775000000000318</v>
      </c>
      <c r="V25" s="773">
        <v>-3.3374866500535116E-3</v>
      </c>
      <c r="W25" s="1743"/>
      <c r="X25" s="1794">
        <v>526.1816</v>
      </c>
      <c r="Y25" s="1787"/>
      <c r="Z25" s="774">
        <v>-4.6852999999999838</v>
      </c>
      <c r="AA25" s="773">
        <v>-8.8257527451796047E-3</v>
      </c>
      <c r="AB25" s="1788"/>
      <c r="AC25" s="1788"/>
      <c r="AD25" s="1788"/>
      <c r="AE25" s="1788"/>
    </row>
    <row r="26" spans="1:31" s="756" customFormat="1">
      <c r="A26" s="1789" t="s">
        <v>335</v>
      </c>
      <c r="B26" s="1743"/>
      <c r="C26" s="1795">
        <v>526.92409999999995</v>
      </c>
      <c r="D26" s="1796">
        <v>534.29240000000004</v>
      </c>
      <c r="E26" s="1796">
        <v>528.74760000000003</v>
      </c>
      <c r="F26" s="1797">
        <v>529.2133</v>
      </c>
      <c r="G26" s="771">
        <v>0</v>
      </c>
      <c r="H26" s="772">
        <v>0</v>
      </c>
      <c r="I26" s="1785"/>
      <c r="J26" s="1795" t="s">
        <v>373</v>
      </c>
      <c r="K26" s="1796">
        <v>538</v>
      </c>
      <c r="L26" s="1796" t="s">
        <v>95</v>
      </c>
      <c r="M26" s="1797">
        <v>525.81079999999997</v>
      </c>
      <c r="N26" s="771" t="s">
        <v>373</v>
      </c>
      <c r="O26" s="773" t="s">
        <v>373</v>
      </c>
      <c r="P26" s="1743"/>
      <c r="Q26" s="1795" t="s">
        <v>373</v>
      </c>
      <c r="R26" s="1796" t="s">
        <v>373</v>
      </c>
      <c r="S26" s="1796" t="s">
        <v>373</v>
      </c>
      <c r="T26" s="1797" t="s">
        <v>373</v>
      </c>
      <c r="U26" s="771" t="s">
        <v>373</v>
      </c>
      <c r="V26" s="773" t="s">
        <v>373</v>
      </c>
      <c r="W26" s="1743"/>
      <c r="X26" s="1794">
        <v>528.68349999999998</v>
      </c>
      <c r="Y26" s="1773"/>
      <c r="Z26" s="774" t="s">
        <v>373</v>
      </c>
      <c r="AA26" s="773" t="s">
        <v>373</v>
      </c>
      <c r="AB26" s="1788"/>
      <c r="AC26" s="1788"/>
      <c r="AD26" s="1788"/>
      <c r="AE26" s="1788"/>
    </row>
    <row r="27" spans="1:31" s="756" customFormat="1">
      <c r="A27" s="1789" t="s">
        <v>336</v>
      </c>
      <c r="B27" s="1743"/>
      <c r="C27" s="1795">
        <v>474.71730000000002</v>
      </c>
      <c r="D27" s="1796">
        <v>500.42689999999999</v>
      </c>
      <c r="E27" s="1796" t="s">
        <v>373</v>
      </c>
      <c r="F27" s="1797">
        <v>494.05349999999999</v>
      </c>
      <c r="G27" s="771">
        <v>2.5654999999999859</v>
      </c>
      <c r="H27" s="772">
        <v>5.2198629468063196E-3</v>
      </c>
      <c r="I27" s="1785"/>
      <c r="J27" s="1795" t="s">
        <v>373</v>
      </c>
      <c r="K27" s="1796" t="s">
        <v>373</v>
      </c>
      <c r="L27" s="1796" t="s">
        <v>373</v>
      </c>
      <c r="M27" s="1797" t="s">
        <v>373</v>
      </c>
      <c r="N27" s="771" t="s">
        <v>373</v>
      </c>
      <c r="O27" s="773" t="s">
        <v>373</v>
      </c>
      <c r="P27" s="1743"/>
      <c r="Q27" s="1795" t="s">
        <v>373</v>
      </c>
      <c r="R27" s="1796">
        <v>504.34550000000002</v>
      </c>
      <c r="S27" s="1796">
        <v>504.34550000000002</v>
      </c>
      <c r="T27" s="1797">
        <v>550.96469999999999</v>
      </c>
      <c r="U27" s="771" t="s">
        <v>373</v>
      </c>
      <c r="V27" s="773" t="s">
        <v>373</v>
      </c>
      <c r="W27" s="1743"/>
      <c r="X27" s="1794">
        <v>496.31959999999998</v>
      </c>
      <c r="Y27" s="1773"/>
      <c r="Z27" s="774">
        <v>2.4633999999999787</v>
      </c>
      <c r="AA27" s="773">
        <v>4.9880916752689242E-3</v>
      </c>
      <c r="AB27" s="1788"/>
      <c r="AC27" s="1788"/>
      <c r="AD27" s="1788"/>
      <c r="AE27" s="1788"/>
    </row>
    <row r="28" spans="1:31" s="756" customFormat="1">
      <c r="A28" s="1789" t="s">
        <v>337</v>
      </c>
      <c r="B28" s="1743"/>
      <c r="C28" s="1790">
        <v>537.87469999999996</v>
      </c>
      <c r="D28" s="1791">
        <v>480.6465</v>
      </c>
      <c r="E28" s="1791">
        <v>447.93279999999999</v>
      </c>
      <c r="F28" s="1792">
        <v>529.25059999999996</v>
      </c>
      <c r="G28" s="775">
        <v>9.8567999999999074</v>
      </c>
      <c r="H28" s="772">
        <v>1.8977508010299626E-2</v>
      </c>
      <c r="I28" s="1785"/>
      <c r="J28" s="1790" t="s">
        <v>373</v>
      </c>
      <c r="K28" s="1791" t="s">
        <v>373</v>
      </c>
      <c r="L28" s="1791" t="s">
        <v>373</v>
      </c>
      <c r="M28" s="1792" t="s">
        <v>373</v>
      </c>
      <c r="N28" s="771" t="s">
        <v>373</v>
      </c>
      <c r="O28" s="773" t="s">
        <v>373</v>
      </c>
      <c r="P28" s="1743"/>
      <c r="Q28" s="1790">
        <v>523.83799999999997</v>
      </c>
      <c r="R28" s="1791">
        <v>534.88229999999999</v>
      </c>
      <c r="S28" s="1791">
        <v>595.84730000000002</v>
      </c>
      <c r="T28" s="1792">
        <v>541.94039999999995</v>
      </c>
      <c r="U28" s="771">
        <v>-35.520500000000084</v>
      </c>
      <c r="V28" s="773">
        <v>-6.1511523983701855E-2</v>
      </c>
      <c r="W28" s="1743"/>
      <c r="X28" s="1794">
        <v>529.88639999999998</v>
      </c>
      <c r="Y28" s="1773"/>
      <c r="Z28" s="774">
        <v>7.5830999999999449</v>
      </c>
      <c r="AA28" s="773">
        <v>1.451857570112991E-2</v>
      </c>
      <c r="AB28" s="1788"/>
      <c r="AC28" s="1788"/>
      <c r="AD28" s="1788"/>
      <c r="AE28" s="1788"/>
    </row>
    <row r="29" spans="1:31" s="756" customFormat="1">
      <c r="A29" s="1789" t="s">
        <v>338</v>
      </c>
      <c r="B29" s="1743"/>
      <c r="C29" s="1790" t="s">
        <v>373</v>
      </c>
      <c r="D29" s="1791" t="s">
        <v>373</v>
      </c>
      <c r="E29" s="1791" t="s">
        <v>373</v>
      </c>
      <c r="F29" s="1792" t="s">
        <v>373</v>
      </c>
      <c r="G29" s="771">
        <v>0</v>
      </c>
      <c r="H29" s="772">
        <v>0</v>
      </c>
      <c r="I29" s="1785"/>
      <c r="J29" s="1790" t="s">
        <v>373</v>
      </c>
      <c r="K29" s="1791" t="s">
        <v>373</v>
      </c>
      <c r="L29" s="1791" t="s">
        <v>373</v>
      </c>
      <c r="M29" s="1792" t="s">
        <v>373</v>
      </c>
      <c r="N29" s="771" t="s">
        <v>373</v>
      </c>
      <c r="O29" s="773" t="s">
        <v>373</v>
      </c>
      <c r="P29" s="1743"/>
      <c r="Q29" s="1790" t="s">
        <v>373</v>
      </c>
      <c r="R29" s="1791" t="s">
        <v>373</v>
      </c>
      <c r="S29" s="1791" t="s">
        <v>373</v>
      </c>
      <c r="T29" s="1792" t="s">
        <v>373</v>
      </c>
      <c r="U29" s="771" t="s">
        <v>373</v>
      </c>
      <c r="V29" s="773" t="s">
        <v>373</v>
      </c>
      <c r="W29" s="1743"/>
      <c r="X29" s="1794" t="s">
        <v>373</v>
      </c>
      <c r="Y29" s="1787"/>
      <c r="Z29" s="774" t="s">
        <v>373</v>
      </c>
      <c r="AA29" s="773" t="s">
        <v>373</v>
      </c>
      <c r="AB29" s="1788"/>
      <c r="AC29" s="1788"/>
      <c r="AD29" s="1788"/>
      <c r="AE29" s="1788"/>
    </row>
    <row r="30" spans="1:31" s="756" customFormat="1">
      <c r="A30" s="1789" t="s">
        <v>339</v>
      </c>
      <c r="B30" s="1743"/>
      <c r="C30" s="1790" t="s">
        <v>373</v>
      </c>
      <c r="D30" s="1791">
        <v>405.16500000000002</v>
      </c>
      <c r="E30" s="1791" t="s">
        <v>373</v>
      </c>
      <c r="F30" s="1792">
        <v>405.16500000000002</v>
      </c>
      <c r="G30" s="771">
        <v>31.616900000000044</v>
      </c>
      <c r="H30" s="772">
        <v>8.4639434653797085E-2</v>
      </c>
      <c r="I30" s="1785"/>
      <c r="J30" s="1790" t="s">
        <v>373</v>
      </c>
      <c r="K30" s="1791" t="s">
        <v>373</v>
      </c>
      <c r="L30" s="1791" t="s">
        <v>373</v>
      </c>
      <c r="M30" s="1792" t="s">
        <v>373</v>
      </c>
      <c r="N30" s="771" t="s">
        <v>373</v>
      </c>
      <c r="O30" s="773" t="s">
        <v>373</v>
      </c>
      <c r="P30" s="1743"/>
      <c r="Q30" s="1790" t="s">
        <v>373</v>
      </c>
      <c r="R30" s="1791">
        <v>397.49459999999999</v>
      </c>
      <c r="S30" s="1791" t="s">
        <v>373</v>
      </c>
      <c r="T30" s="1792">
        <v>397.49459999999999</v>
      </c>
      <c r="U30" s="771">
        <v>7.1619000000000028</v>
      </c>
      <c r="V30" s="773">
        <v>1.8348193733192186E-2</v>
      </c>
      <c r="W30" s="1743"/>
      <c r="X30" s="1794">
        <v>403.54570000000001</v>
      </c>
      <c r="Y30" s="1787"/>
      <c r="Z30" s="774">
        <v>26.454200000000014</v>
      </c>
      <c r="AA30" s="773">
        <v>7.0153265188952929E-2</v>
      </c>
      <c r="AB30" s="1788"/>
      <c r="AC30" s="1788"/>
      <c r="AD30" s="1788"/>
      <c r="AE30" s="1788"/>
    </row>
    <row r="31" spans="1:31" s="756" customFormat="1">
      <c r="A31" s="1789" t="s">
        <v>340</v>
      </c>
      <c r="B31" s="1743"/>
      <c r="C31" s="1790" t="s">
        <v>373</v>
      </c>
      <c r="D31" s="1791">
        <v>398.4015</v>
      </c>
      <c r="E31" s="1791">
        <v>421.14839999999998</v>
      </c>
      <c r="F31" s="1792">
        <v>414.59640000000002</v>
      </c>
      <c r="G31" s="771">
        <v>7.0619000000000369</v>
      </c>
      <c r="H31" s="772">
        <v>1.7328348888253631E-2</v>
      </c>
      <c r="I31" s="1785"/>
      <c r="J31" s="1790" t="s">
        <v>373</v>
      </c>
      <c r="K31" s="1791" t="s">
        <v>373</v>
      </c>
      <c r="L31" s="1791" t="s">
        <v>373</v>
      </c>
      <c r="M31" s="1792" t="s">
        <v>373</v>
      </c>
      <c r="N31" s="771" t="s">
        <v>373</v>
      </c>
      <c r="O31" s="773" t="s">
        <v>373</v>
      </c>
      <c r="P31" s="1743"/>
      <c r="Q31" s="1790" t="s">
        <v>373</v>
      </c>
      <c r="R31" s="1791" t="s">
        <v>526</v>
      </c>
      <c r="S31" s="1791" t="s">
        <v>373</v>
      </c>
      <c r="T31" s="1792" t="s">
        <v>526</v>
      </c>
      <c r="U31" s="771" t="s">
        <v>373</v>
      </c>
      <c r="V31" s="773" t="s">
        <v>373</v>
      </c>
      <c r="W31" s="1743"/>
      <c r="X31" s="1794" t="s">
        <v>526</v>
      </c>
      <c r="Y31" s="1787"/>
      <c r="Z31" s="774" t="s">
        <v>373</v>
      </c>
      <c r="AA31" s="773" t="s">
        <v>373</v>
      </c>
      <c r="AB31" s="1788"/>
      <c r="AC31" s="1788"/>
      <c r="AD31" s="1788"/>
      <c r="AE31" s="1788"/>
    </row>
    <row r="32" spans="1:31" s="756" customFormat="1">
      <c r="A32" s="1789" t="s">
        <v>341</v>
      </c>
      <c r="B32" s="1743"/>
      <c r="C32" s="1790" t="s">
        <v>526</v>
      </c>
      <c r="D32" s="1796" t="s">
        <v>526</v>
      </c>
      <c r="E32" s="1796" t="s">
        <v>373</v>
      </c>
      <c r="F32" s="1797" t="s">
        <v>526</v>
      </c>
      <c r="G32" s="771" t="s">
        <v>373</v>
      </c>
      <c r="H32" s="772" t="s">
        <v>373</v>
      </c>
      <c r="I32" s="1785"/>
      <c r="J32" s="1790" t="s">
        <v>373</v>
      </c>
      <c r="K32" s="1796" t="s">
        <v>373</v>
      </c>
      <c r="L32" s="1796" t="s">
        <v>373</v>
      </c>
      <c r="M32" s="1797" t="s">
        <v>373</v>
      </c>
      <c r="N32" s="771" t="s">
        <v>373</v>
      </c>
      <c r="O32" s="773" t="s">
        <v>373</v>
      </c>
      <c r="P32" s="1743"/>
      <c r="Q32" s="1790" t="s">
        <v>373</v>
      </c>
      <c r="R32" s="1796" t="s">
        <v>373</v>
      </c>
      <c r="S32" s="1796" t="s">
        <v>373</v>
      </c>
      <c r="T32" s="1797" t="s">
        <v>373</v>
      </c>
      <c r="U32" s="771" t="s">
        <v>373</v>
      </c>
      <c r="V32" s="773" t="s">
        <v>373</v>
      </c>
      <c r="W32" s="1743"/>
      <c r="X32" s="1794" t="s">
        <v>526</v>
      </c>
      <c r="Y32" s="1787"/>
      <c r="Z32" s="774" t="s">
        <v>373</v>
      </c>
      <c r="AA32" s="773" t="s">
        <v>373</v>
      </c>
      <c r="AB32" s="1788"/>
      <c r="AC32" s="1788"/>
      <c r="AD32" s="1788"/>
      <c r="AE32" s="1788"/>
    </row>
    <row r="33" spans="1:31" s="756" customFormat="1">
      <c r="A33" s="1789" t="s">
        <v>342</v>
      </c>
      <c r="B33" s="1743"/>
      <c r="C33" s="1790" t="s">
        <v>373</v>
      </c>
      <c r="D33" s="1796">
        <v>208.28020000000001</v>
      </c>
      <c r="E33" s="1796" t="s">
        <v>373</v>
      </c>
      <c r="F33" s="1797">
        <v>208.28020000000001</v>
      </c>
      <c r="G33" s="771">
        <v>17.441699999999997</v>
      </c>
      <c r="H33" s="772">
        <v>9.1395080133201523E-2</v>
      </c>
      <c r="I33" s="1785"/>
      <c r="J33" s="1790" t="s">
        <v>373</v>
      </c>
      <c r="K33" s="1796" t="s">
        <v>373</v>
      </c>
      <c r="L33" s="1796" t="s">
        <v>373</v>
      </c>
      <c r="M33" s="1797" t="s">
        <v>373</v>
      </c>
      <c r="N33" s="771" t="s">
        <v>373</v>
      </c>
      <c r="O33" s="773" t="s">
        <v>373</v>
      </c>
      <c r="P33" s="1743"/>
      <c r="Q33" s="1790" t="s">
        <v>373</v>
      </c>
      <c r="R33" s="1796" t="s">
        <v>373</v>
      </c>
      <c r="S33" s="1796" t="s">
        <v>373</v>
      </c>
      <c r="T33" s="1797" t="s">
        <v>373</v>
      </c>
      <c r="U33" s="771" t="s">
        <v>373</v>
      </c>
      <c r="V33" s="773" t="s">
        <v>373</v>
      </c>
      <c r="W33" s="1743"/>
      <c r="X33" s="1794">
        <v>208.28020000000001</v>
      </c>
      <c r="Y33" s="1787"/>
      <c r="Z33" s="774">
        <v>17.441699999999997</v>
      </c>
      <c r="AA33" s="773">
        <v>9.1395080133201523E-2</v>
      </c>
      <c r="AB33" s="1788"/>
      <c r="AC33" s="1788"/>
      <c r="AD33" s="1788"/>
      <c r="AE33" s="1788"/>
    </row>
    <row r="34" spans="1:31" s="756" customFormat="1">
      <c r="A34" s="1789" t="s">
        <v>343</v>
      </c>
      <c r="B34" s="1743"/>
      <c r="C34" s="1790" t="s">
        <v>373</v>
      </c>
      <c r="D34" s="1796" t="s">
        <v>373</v>
      </c>
      <c r="E34" s="1796" t="s">
        <v>373</v>
      </c>
      <c r="F34" s="1797" t="s">
        <v>373</v>
      </c>
      <c r="G34" s="771"/>
      <c r="H34" s="772" t="s">
        <v>373</v>
      </c>
      <c r="I34" s="1785"/>
      <c r="J34" s="1790" t="s">
        <v>373</v>
      </c>
      <c r="K34" s="1796" t="s">
        <v>373</v>
      </c>
      <c r="L34" s="1796" t="s">
        <v>373</v>
      </c>
      <c r="M34" s="1797" t="s">
        <v>373</v>
      </c>
      <c r="N34" s="771" t="s">
        <v>373</v>
      </c>
      <c r="O34" s="773" t="s">
        <v>373</v>
      </c>
      <c r="P34" s="1743"/>
      <c r="Q34" s="1790" t="s">
        <v>373</v>
      </c>
      <c r="R34" s="1796" t="s">
        <v>373</v>
      </c>
      <c r="S34" s="1796" t="s">
        <v>373</v>
      </c>
      <c r="T34" s="1797" t="s">
        <v>373</v>
      </c>
      <c r="U34" s="771" t="s">
        <v>373</v>
      </c>
      <c r="V34" s="773" t="s">
        <v>373</v>
      </c>
      <c r="W34" s="1743"/>
      <c r="X34" s="1794" t="s">
        <v>373</v>
      </c>
      <c r="Y34" s="1787"/>
      <c r="Z34" s="774" t="s">
        <v>373</v>
      </c>
      <c r="AA34" s="773" t="s">
        <v>373</v>
      </c>
      <c r="AB34" s="1788"/>
      <c r="AC34" s="1788"/>
      <c r="AD34" s="1788"/>
      <c r="AE34" s="1788"/>
    </row>
    <row r="35" spans="1:31" s="756" customFormat="1">
      <c r="A35" s="1789" t="s">
        <v>344</v>
      </c>
      <c r="B35" s="1743"/>
      <c r="C35" s="1790" t="s">
        <v>373</v>
      </c>
      <c r="D35" s="1791">
        <v>398.12450000000001</v>
      </c>
      <c r="E35" s="1791">
        <v>263.54669999999999</v>
      </c>
      <c r="F35" s="1792">
        <v>330.6592</v>
      </c>
      <c r="G35" s="771">
        <v>47.449000000000012</v>
      </c>
      <c r="H35" s="772">
        <v>0.16753986967983492</v>
      </c>
      <c r="I35" s="1785"/>
      <c r="J35" s="1790" t="s">
        <v>373</v>
      </c>
      <c r="K35" s="1791" t="s">
        <v>373</v>
      </c>
      <c r="L35" s="1791" t="s">
        <v>373</v>
      </c>
      <c r="M35" s="1792" t="s">
        <v>373</v>
      </c>
      <c r="N35" s="771" t="s">
        <v>373</v>
      </c>
      <c r="O35" s="773" t="s">
        <v>373</v>
      </c>
      <c r="P35" s="1743"/>
      <c r="Q35" s="1790" t="s">
        <v>373</v>
      </c>
      <c r="R35" s="1791">
        <v>493.16340000000002</v>
      </c>
      <c r="S35" s="1791">
        <v>481.02800000000002</v>
      </c>
      <c r="T35" s="1792">
        <v>482.87619999999998</v>
      </c>
      <c r="U35" s="771">
        <v>1.555499999999995</v>
      </c>
      <c r="V35" s="773">
        <v>3.2317330212474626E-3</v>
      </c>
      <c r="W35" s="1743"/>
      <c r="X35" s="1794">
        <v>451.66550000000001</v>
      </c>
      <c r="Y35" s="1773"/>
      <c r="Z35" s="774">
        <v>10.96550000000002</v>
      </c>
      <c r="AA35" s="773">
        <v>2.4882005899705018E-2</v>
      </c>
      <c r="AB35" s="1788"/>
      <c r="AC35" s="1788"/>
      <c r="AD35" s="1788"/>
      <c r="AE35" s="1788"/>
    </row>
    <row r="36" spans="1:31" s="756" customFormat="1">
      <c r="A36" s="1789" t="s">
        <v>345</v>
      </c>
      <c r="B36" s="1743"/>
      <c r="C36" s="1790">
        <v>477.99119999999999</v>
      </c>
      <c r="D36" s="1791">
        <v>485.78219999999999</v>
      </c>
      <c r="E36" s="1791" t="s">
        <v>373</v>
      </c>
      <c r="F36" s="1792">
        <v>480.5573</v>
      </c>
      <c r="G36" s="771">
        <v>2.5887000000000171</v>
      </c>
      <c r="H36" s="772">
        <v>5.4160461586807429E-3</v>
      </c>
      <c r="I36" s="1785"/>
      <c r="J36" s="1790" t="s">
        <v>373</v>
      </c>
      <c r="K36" s="1791" t="s">
        <v>373</v>
      </c>
      <c r="L36" s="1791" t="s">
        <v>373</v>
      </c>
      <c r="M36" s="1792" t="s">
        <v>373</v>
      </c>
      <c r="N36" s="771" t="s">
        <v>373</v>
      </c>
      <c r="O36" s="773" t="s">
        <v>373</v>
      </c>
      <c r="P36" s="1743"/>
      <c r="Q36" s="1790">
        <v>541.2242</v>
      </c>
      <c r="R36" s="1791">
        <v>508.97859999999997</v>
      </c>
      <c r="S36" s="1791" t="s">
        <v>373</v>
      </c>
      <c r="T36" s="1792">
        <v>528.25649999999996</v>
      </c>
      <c r="U36" s="771">
        <v>6.3584999999999354</v>
      </c>
      <c r="V36" s="773">
        <v>1.2183415150086585E-2</v>
      </c>
      <c r="W36" s="1743"/>
      <c r="X36" s="1794">
        <v>482.98970000000003</v>
      </c>
      <c r="Y36" s="1773"/>
      <c r="Z36" s="774">
        <v>2.780900000000031</v>
      </c>
      <c r="AA36" s="773">
        <v>5.7910225718480479E-3</v>
      </c>
      <c r="AB36" s="1788"/>
      <c r="AC36" s="1788"/>
      <c r="AD36" s="1788"/>
      <c r="AE36" s="1788"/>
    </row>
    <row r="37" spans="1:31" s="756" customFormat="1">
      <c r="A37" s="1789" t="s">
        <v>346</v>
      </c>
      <c r="B37" s="1743"/>
      <c r="C37" s="1790" t="s">
        <v>373</v>
      </c>
      <c r="D37" s="1791">
        <v>471.35980000000001</v>
      </c>
      <c r="E37" s="1791">
        <v>478.06830000000002</v>
      </c>
      <c r="F37" s="1792">
        <v>475.85219999999998</v>
      </c>
      <c r="G37" s="771">
        <v>-5.2848999999999933</v>
      </c>
      <c r="H37" s="772">
        <v>-1.098418725140915E-2</v>
      </c>
      <c r="I37" s="1785"/>
      <c r="J37" s="1790" t="s">
        <v>373</v>
      </c>
      <c r="K37" s="1791" t="s">
        <v>373</v>
      </c>
      <c r="L37" s="1791" t="s">
        <v>373</v>
      </c>
      <c r="M37" s="1792" t="s">
        <v>373</v>
      </c>
      <c r="N37" s="771" t="s">
        <v>373</v>
      </c>
      <c r="O37" s="773" t="s">
        <v>373</v>
      </c>
      <c r="P37" s="1743"/>
      <c r="Q37" s="1790" t="s">
        <v>373</v>
      </c>
      <c r="R37" s="1791">
        <v>442.21190000000001</v>
      </c>
      <c r="S37" s="1791">
        <v>424.81150000000002</v>
      </c>
      <c r="T37" s="1792">
        <v>428.97190000000001</v>
      </c>
      <c r="U37" s="771">
        <v>-12.346900000000005</v>
      </c>
      <c r="V37" s="773">
        <v>-2.7977280822842787E-2</v>
      </c>
      <c r="W37" s="1743"/>
      <c r="X37" s="1794">
        <v>475.48910000000001</v>
      </c>
      <c r="Y37" s="1773"/>
      <c r="Z37" s="774">
        <v>-5.3396000000000186</v>
      </c>
      <c r="AA37" s="773">
        <v>-1.1104994356618048E-2</v>
      </c>
      <c r="AB37" s="1788"/>
      <c r="AC37" s="1788"/>
      <c r="AD37" s="1788"/>
      <c r="AE37" s="1788"/>
    </row>
    <row r="38" spans="1:31" s="756" customFormat="1">
      <c r="A38" s="1789" t="s">
        <v>347</v>
      </c>
      <c r="B38" s="1743"/>
      <c r="C38" s="1790">
        <v>496.22379999999998</v>
      </c>
      <c r="D38" s="1791">
        <v>498.25170000000003</v>
      </c>
      <c r="E38" s="1791" t="s">
        <v>373</v>
      </c>
      <c r="F38" s="1792">
        <v>497.18189999999998</v>
      </c>
      <c r="G38" s="771">
        <v>1.853999999999985</v>
      </c>
      <c r="H38" s="772">
        <v>3.7429751080042539E-3</v>
      </c>
      <c r="I38" s="1785"/>
      <c r="J38" s="1790" t="s">
        <v>373</v>
      </c>
      <c r="K38" s="1791" t="s">
        <v>373</v>
      </c>
      <c r="L38" s="1791" t="s">
        <v>373</v>
      </c>
      <c r="M38" s="1792" t="s">
        <v>373</v>
      </c>
      <c r="N38" s="771" t="s">
        <v>373</v>
      </c>
      <c r="O38" s="773" t="s">
        <v>373</v>
      </c>
      <c r="P38" s="1743"/>
      <c r="Q38" s="1790">
        <v>488.8578</v>
      </c>
      <c r="R38" s="1791">
        <v>464.05309999999997</v>
      </c>
      <c r="S38" s="1791" t="s">
        <v>373</v>
      </c>
      <c r="T38" s="1792">
        <v>467.76519999999999</v>
      </c>
      <c r="U38" s="771">
        <v>-702.15409999999997</v>
      </c>
      <c r="V38" s="773">
        <v>-0.60017310595696638</v>
      </c>
      <c r="W38" s="1743"/>
      <c r="X38" s="1794">
        <v>483.3965</v>
      </c>
      <c r="Y38" s="1773"/>
      <c r="Z38" s="774">
        <v>-328.06260000000003</v>
      </c>
      <c r="AA38" s="773">
        <v>-0.40428728940250969</v>
      </c>
      <c r="AB38" s="1742"/>
      <c r="AC38" s="1742"/>
      <c r="AD38" s="1742"/>
      <c r="AE38" s="1742"/>
    </row>
    <row r="39" spans="1:31" s="756" customFormat="1">
      <c r="A39" s="1789" t="s">
        <v>348</v>
      </c>
      <c r="B39" s="1743"/>
      <c r="C39" s="1790">
        <v>432.33940000000001</v>
      </c>
      <c r="D39" s="1791">
        <v>434.44909999999999</v>
      </c>
      <c r="E39" s="1791">
        <v>449.49869999999999</v>
      </c>
      <c r="F39" s="1792">
        <v>445.17619999999999</v>
      </c>
      <c r="G39" s="771">
        <v>5.2683000000000106</v>
      </c>
      <c r="H39" s="772">
        <v>1.1975915867844078E-2</v>
      </c>
      <c r="I39" s="1785"/>
      <c r="J39" s="1790" t="s">
        <v>373</v>
      </c>
      <c r="K39" s="1791" t="s">
        <v>373</v>
      </c>
      <c r="L39" s="1791" t="s">
        <v>373</v>
      </c>
      <c r="M39" s="1792" t="s">
        <v>373</v>
      </c>
      <c r="N39" s="771" t="s">
        <v>373</v>
      </c>
      <c r="O39" s="773" t="s">
        <v>373</v>
      </c>
      <c r="P39" s="1743"/>
      <c r="Q39" s="1790" t="s">
        <v>373</v>
      </c>
      <c r="R39" s="1791">
        <v>373.93939999999998</v>
      </c>
      <c r="S39" s="1791">
        <v>424.13319999999999</v>
      </c>
      <c r="T39" s="1792">
        <v>419.01710000000003</v>
      </c>
      <c r="U39" s="771">
        <v>5.5237000000000194</v>
      </c>
      <c r="V39" s="773">
        <v>1.3358617090381664E-2</v>
      </c>
      <c r="W39" s="1743"/>
      <c r="X39" s="1794">
        <v>426.68079999999998</v>
      </c>
      <c r="Y39" s="1773"/>
      <c r="Z39" s="774">
        <v>5.4488999999999805</v>
      </c>
      <c r="AA39" s="773">
        <v>1.2935629993834796E-2</v>
      </c>
      <c r="AB39" s="1788"/>
      <c r="AC39" s="1788"/>
      <c r="AD39" s="1788"/>
      <c r="AE39" s="1788"/>
    </row>
    <row r="40" spans="1:31" s="756" customFormat="1">
      <c r="A40" s="1789" t="s">
        <v>349</v>
      </c>
      <c r="B40" s="1743"/>
      <c r="C40" s="1790">
        <v>472.00060000000002</v>
      </c>
      <c r="D40" s="1791">
        <v>478.30309999999997</v>
      </c>
      <c r="E40" s="1791">
        <v>468.48329999999999</v>
      </c>
      <c r="F40" s="1792">
        <v>474.9973</v>
      </c>
      <c r="G40" s="771">
        <v>1.7624999999999886</v>
      </c>
      <c r="H40" s="772">
        <v>3.7243668470703373E-3</v>
      </c>
      <c r="I40" s="1785"/>
      <c r="J40" s="1790" t="s">
        <v>373</v>
      </c>
      <c r="K40" s="1791" t="s">
        <v>373</v>
      </c>
      <c r="L40" s="1791" t="s">
        <v>373</v>
      </c>
      <c r="M40" s="1792" t="s">
        <v>373</v>
      </c>
      <c r="N40" s="771" t="s">
        <v>373</v>
      </c>
      <c r="O40" s="773" t="s">
        <v>373</v>
      </c>
      <c r="P40" s="1743"/>
      <c r="Q40" s="1790">
        <v>415.57659999999998</v>
      </c>
      <c r="R40" s="1791">
        <v>390.44</v>
      </c>
      <c r="S40" s="1791">
        <v>480.83679999999998</v>
      </c>
      <c r="T40" s="1792">
        <v>414.81819999999999</v>
      </c>
      <c r="U40" s="771">
        <v>13.536299999999983</v>
      </c>
      <c r="V40" s="773">
        <v>3.3732645304958897E-2</v>
      </c>
      <c r="W40" s="1743"/>
      <c r="X40" s="1794">
        <v>470.52050000000003</v>
      </c>
      <c r="Y40" s="1773"/>
      <c r="Z40" s="774">
        <v>2.6383000000000152</v>
      </c>
      <c r="AA40" s="773">
        <v>5.6388125045150339E-3</v>
      </c>
      <c r="AB40" s="1788"/>
      <c r="AC40" s="1788"/>
      <c r="AD40" s="1788"/>
      <c r="AE40" s="1788"/>
    </row>
    <row r="41" spans="1:31" s="756" customFormat="1">
      <c r="A41" s="1789" t="s">
        <v>350</v>
      </c>
      <c r="B41" s="1743"/>
      <c r="C41" s="1790" t="s">
        <v>373</v>
      </c>
      <c r="D41" s="1791" t="s">
        <v>526</v>
      </c>
      <c r="E41" s="1791" t="s">
        <v>526</v>
      </c>
      <c r="F41" s="1792" t="s">
        <v>526</v>
      </c>
      <c r="G41" s="771" t="s">
        <v>373</v>
      </c>
      <c r="H41" s="772" t="s">
        <v>373</v>
      </c>
      <c r="I41" s="1785"/>
      <c r="J41" s="1790" t="s">
        <v>373</v>
      </c>
      <c r="K41" s="1791" t="s">
        <v>373</v>
      </c>
      <c r="L41" s="1791" t="s">
        <v>373</v>
      </c>
      <c r="M41" s="1792" t="s">
        <v>373</v>
      </c>
      <c r="N41" s="771" t="s">
        <v>373</v>
      </c>
      <c r="O41" s="773" t="s">
        <v>373</v>
      </c>
      <c r="P41" s="1743"/>
      <c r="Q41" s="1790" t="s">
        <v>373</v>
      </c>
      <c r="R41" s="1791" t="s">
        <v>526</v>
      </c>
      <c r="S41" s="1791" t="s">
        <v>526</v>
      </c>
      <c r="T41" s="1792" t="s">
        <v>526</v>
      </c>
      <c r="U41" s="771" t="s">
        <v>373</v>
      </c>
      <c r="V41" s="773" t="s">
        <v>373</v>
      </c>
      <c r="W41" s="1743"/>
      <c r="X41" s="1794" t="s">
        <v>526</v>
      </c>
      <c r="Y41" s="1773"/>
      <c r="Z41" s="774" t="s">
        <v>373</v>
      </c>
      <c r="AA41" s="773" t="s">
        <v>373</v>
      </c>
      <c r="AB41" s="1788"/>
      <c r="AC41" s="1788"/>
      <c r="AD41" s="1788"/>
      <c r="AE41" s="1788"/>
    </row>
    <row r="42" spans="1:31" s="756" customFormat="1">
      <c r="A42" s="1789" t="s">
        <v>351</v>
      </c>
      <c r="B42" s="1743"/>
      <c r="C42" s="1790" t="s">
        <v>373</v>
      </c>
      <c r="D42" s="1791">
        <v>491.94889999999998</v>
      </c>
      <c r="E42" s="1791">
        <v>485.41460000000001</v>
      </c>
      <c r="F42" s="1792">
        <v>486.6925</v>
      </c>
      <c r="G42" s="771">
        <v>-9.6007999999999925</v>
      </c>
      <c r="H42" s="772">
        <v>-1.9345012314290755E-2</v>
      </c>
      <c r="I42" s="1785"/>
      <c r="J42" s="1790" t="s">
        <v>373</v>
      </c>
      <c r="K42" s="1791" t="s">
        <v>373</v>
      </c>
      <c r="L42" s="1791" t="s">
        <v>373</v>
      </c>
      <c r="M42" s="1792" t="s">
        <v>373</v>
      </c>
      <c r="N42" s="771" t="s">
        <v>373</v>
      </c>
      <c r="O42" s="773" t="s">
        <v>373</v>
      </c>
      <c r="P42" s="1743"/>
      <c r="Q42" s="1790" t="s">
        <v>373</v>
      </c>
      <c r="R42" s="1791" t="s">
        <v>373</v>
      </c>
      <c r="S42" s="1791" t="s">
        <v>373</v>
      </c>
      <c r="T42" s="1792" t="s">
        <v>373</v>
      </c>
      <c r="U42" s="771" t="s">
        <v>373</v>
      </c>
      <c r="V42" s="773" t="s">
        <v>373</v>
      </c>
      <c r="W42" s="1743"/>
      <c r="X42" s="1794">
        <v>486.6925</v>
      </c>
      <c r="Y42" s="1773"/>
      <c r="Z42" s="774">
        <v>-9.6007999999999925</v>
      </c>
      <c r="AA42" s="773">
        <v>-1.9345012314290755E-2</v>
      </c>
      <c r="AB42" s="1788"/>
      <c r="AC42" s="1788"/>
      <c r="AD42" s="1788"/>
      <c r="AE42" s="1788"/>
    </row>
    <row r="43" spans="1:31" s="756" customFormat="1" ht="13.5" thickBot="1">
      <c r="A43" s="1799" t="s">
        <v>352</v>
      </c>
      <c r="B43" s="1743"/>
      <c r="C43" s="1800" t="s">
        <v>373</v>
      </c>
      <c r="D43" s="1801">
        <v>512.20370000000003</v>
      </c>
      <c r="E43" s="1801">
        <v>537.65599999999995</v>
      </c>
      <c r="F43" s="1802">
        <v>527.04489999999998</v>
      </c>
      <c r="G43" s="776">
        <v>11.106300000000033</v>
      </c>
      <c r="H43" s="777">
        <v>2.1526398683874515E-2</v>
      </c>
      <c r="I43" s="1785"/>
      <c r="J43" s="1800" t="s">
        <v>373</v>
      </c>
      <c r="K43" s="1801" t="s">
        <v>373</v>
      </c>
      <c r="L43" s="1801" t="s">
        <v>373</v>
      </c>
      <c r="M43" s="1802" t="s">
        <v>373</v>
      </c>
      <c r="N43" s="776" t="s">
        <v>373</v>
      </c>
      <c r="O43" s="778" t="s">
        <v>373</v>
      </c>
      <c r="P43" s="1743"/>
      <c r="Q43" s="1800" t="s">
        <v>373</v>
      </c>
      <c r="R43" s="1801">
        <v>530.08270000000005</v>
      </c>
      <c r="S43" s="1801" t="s">
        <v>373</v>
      </c>
      <c r="T43" s="1802">
        <v>530.08270000000005</v>
      </c>
      <c r="U43" s="776">
        <v>0.7803000000000111</v>
      </c>
      <c r="V43" s="778">
        <v>1.4742045378974833E-3</v>
      </c>
      <c r="W43" s="1743"/>
      <c r="X43" s="1803">
        <v>527.24009999999998</v>
      </c>
      <c r="Y43" s="1773"/>
      <c r="Z43" s="779">
        <v>10.442800000000034</v>
      </c>
      <c r="AA43" s="778">
        <v>2.0206761916132354E-2</v>
      </c>
      <c r="AB43" s="1742"/>
      <c r="AC43" s="1742"/>
      <c r="AD43" s="1742"/>
      <c r="AE43" s="1742"/>
    </row>
    <row r="44" spans="1:31">
      <c r="A44" s="1804" t="s">
        <v>402</v>
      </c>
    </row>
    <row r="55" spans="3:5" ht="15">
      <c r="D55" s="1742"/>
      <c r="E55" s="759"/>
    </row>
    <row r="59" spans="3:5" ht="20.85" customHeight="1">
      <c r="C59" s="739"/>
      <c r="D59" s="780" t="s">
        <v>427</v>
      </c>
    </row>
    <row r="60" spans="3:5">
      <c r="C60" s="742"/>
      <c r="D60" s="744"/>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C1" sqref="A1:XFD1048576"/>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24" t="s">
        <v>417</v>
      </c>
      <c r="D1" s="825"/>
      <c r="E1" s="825"/>
      <c r="F1" s="826"/>
      <c r="G1" s="826"/>
      <c r="H1" s="825"/>
      <c r="I1" s="825"/>
      <c r="J1" s="825"/>
      <c r="K1" s="825"/>
      <c r="L1" s="825"/>
      <c r="M1" s="825"/>
      <c r="N1" s="825"/>
      <c r="O1" s="825"/>
      <c r="P1" s="825"/>
      <c r="Q1" s="825"/>
      <c r="R1" s="825"/>
      <c r="S1" s="827" t="s">
        <v>418</v>
      </c>
      <c r="U1" s="710">
        <v>0</v>
      </c>
      <c r="AE1" s="3">
        <v>0</v>
      </c>
    </row>
    <row r="2" spans="1:31" s="659" customFormat="1" ht="20.85" customHeight="1">
      <c r="A2" s="885"/>
      <c r="B2" s="885"/>
      <c r="C2" s="828"/>
      <c r="D2" s="829"/>
      <c r="E2" s="829"/>
      <c r="F2" s="830"/>
      <c r="G2" s="830"/>
      <c r="H2" s="829"/>
      <c r="I2" s="829"/>
      <c r="J2" s="829"/>
      <c r="K2" s="829"/>
      <c r="L2" s="829"/>
      <c r="M2" s="829"/>
      <c r="N2" s="829"/>
      <c r="O2" s="829"/>
      <c r="P2" s="829"/>
      <c r="Q2" s="829"/>
      <c r="R2" s="829"/>
      <c r="S2" s="831" t="s">
        <v>524</v>
      </c>
      <c r="U2" s="885"/>
    </row>
    <row r="3" spans="1:31" s="711" customFormat="1">
      <c r="C3" s="886"/>
      <c r="Q3" s="887" t="s">
        <v>527</v>
      </c>
      <c r="R3" s="888" t="s">
        <v>419</v>
      </c>
      <c r="S3" s="889">
        <v>44970</v>
      </c>
    </row>
    <row r="4" spans="1:31" s="711" customFormat="1">
      <c r="C4" s="886"/>
      <c r="D4" s="890"/>
      <c r="E4" s="890"/>
      <c r="F4" s="890"/>
      <c r="R4" s="888" t="s">
        <v>420</v>
      </c>
      <c r="S4" s="889">
        <v>44976</v>
      </c>
    </row>
    <row r="5" spans="1:31" ht="6.6" customHeight="1">
      <c r="C5" s="832"/>
    </row>
    <row r="6" spans="1:31" ht="28.35" customHeight="1">
      <c r="C6" s="1557" t="s">
        <v>421</v>
      </c>
      <c r="D6" s="1557"/>
      <c r="E6" s="1557"/>
      <c r="F6" s="1557"/>
      <c r="G6" s="1557"/>
      <c r="H6" s="1557"/>
      <c r="I6" s="1557"/>
      <c r="J6" s="1557"/>
      <c r="K6" s="1557"/>
      <c r="L6" s="1557"/>
      <c r="M6" s="1557"/>
      <c r="N6" s="1557"/>
      <c r="O6" s="1557"/>
      <c r="P6" s="1557"/>
      <c r="Q6" s="1557"/>
      <c r="R6" s="1557"/>
      <c r="S6" s="1557"/>
    </row>
    <row r="7" spans="1:31" ht="5.85" customHeight="1">
      <c r="C7" s="833"/>
      <c r="D7" s="833"/>
      <c r="E7" s="833"/>
      <c r="F7" s="833"/>
      <c r="G7" s="833"/>
      <c r="H7" s="833"/>
      <c r="I7" s="833"/>
      <c r="J7" s="833"/>
      <c r="K7" s="833"/>
      <c r="L7" s="833"/>
      <c r="M7" s="833"/>
      <c r="N7" s="833"/>
      <c r="O7" s="833"/>
      <c r="P7" s="833"/>
      <c r="Q7" s="834"/>
      <c r="R7" s="833"/>
      <c r="S7" s="833"/>
    </row>
    <row r="8" spans="1:31" ht="13.5" thickBot="1">
      <c r="A8" s="891"/>
      <c r="B8" s="891"/>
      <c r="C8" s="833"/>
      <c r="D8" s="833"/>
      <c r="E8" s="833"/>
      <c r="F8" s="833"/>
      <c r="G8" s="833"/>
      <c r="H8" s="833"/>
      <c r="I8" s="833"/>
      <c r="J8" s="833"/>
      <c r="K8" s="833"/>
      <c r="L8" s="833"/>
      <c r="M8" s="833"/>
      <c r="N8" s="833"/>
      <c r="O8" s="833"/>
      <c r="P8" s="833"/>
      <c r="Q8" s="833"/>
      <c r="R8" s="833"/>
      <c r="S8" s="833"/>
    </row>
    <row r="9" spans="1:31" ht="18.75" thickBot="1">
      <c r="A9" s="891"/>
      <c r="B9" s="891"/>
      <c r="C9" s="835" t="s">
        <v>377</v>
      </c>
      <c r="D9" s="836"/>
      <c r="E9" s="836"/>
      <c r="F9" s="836"/>
      <c r="G9" s="836"/>
      <c r="H9" s="836"/>
      <c r="I9" s="836"/>
      <c r="J9" s="836"/>
      <c r="K9" s="836"/>
      <c r="L9" s="836"/>
      <c r="M9" s="836"/>
      <c r="N9" s="836"/>
      <c r="O9" s="836"/>
      <c r="P9" s="836"/>
      <c r="Q9" s="836"/>
      <c r="R9" s="837"/>
      <c r="S9" s="833"/>
    </row>
    <row r="10" spans="1:31" ht="13.5" thickBot="1">
      <c r="A10" s="710" t="s">
        <v>379</v>
      </c>
      <c r="B10" s="710" t="s">
        <v>380</v>
      </c>
      <c r="C10" s="838"/>
      <c r="D10" s="839" t="s">
        <v>326</v>
      </c>
      <c r="E10" s="840" t="s">
        <v>329</v>
      </c>
      <c r="F10" s="840" t="s">
        <v>330</v>
      </c>
      <c r="G10" s="840" t="s">
        <v>332</v>
      </c>
      <c r="H10" s="840" t="s">
        <v>334</v>
      </c>
      <c r="I10" s="840" t="s">
        <v>335</v>
      </c>
      <c r="J10" s="840" t="s">
        <v>337</v>
      </c>
      <c r="K10" s="840" t="s">
        <v>344</v>
      </c>
      <c r="L10" s="840" t="s">
        <v>345</v>
      </c>
      <c r="M10" s="840" t="s">
        <v>346</v>
      </c>
      <c r="N10" s="840" t="s">
        <v>347</v>
      </c>
      <c r="O10" s="840" t="s">
        <v>348</v>
      </c>
      <c r="P10" s="841" t="s">
        <v>349</v>
      </c>
      <c r="Q10" s="841" t="s">
        <v>352</v>
      </c>
      <c r="R10" s="842" t="s">
        <v>378</v>
      </c>
      <c r="S10" s="833"/>
    </row>
    <row r="11" spans="1:31" ht="14.25">
      <c r="C11" s="843" t="s">
        <v>381</v>
      </c>
      <c r="D11" s="844"/>
      <c r="E11" s="845"/>
      <c r="F11" s="845"/>
      <c r="G11" s="845"/>
      <c r="H11" s="845"/>
      <c r="I11" s="845"/>
      <c r="J11" s="845"/>
      <c r="K11" s="845"/>
      <c r="L11" s="845"/>
      <c r="M11" s="845"/>
      <c r="N11" s="845"/>
      <c r="O11" s="845"/>
      <c r="P11" s="845"/>
      <c r="Q11" s="845"/>
      <c r="R11" s="846"/>
      <c r="S11" s="833"/>
    </row>
    <row r="12" spans="1:31">
      <c r="C12" s="847" t="s">
        <v>382</v>
      </c>
      <c r="D12" s="892">
        <v>70.25</v>
      </c>
      <c r="E12" s="893">
        <v>87.268900000000002</v>
      </c>
      <c r="F12" s="893">
        <v>112.07</v>
      </c>
      <c r="G12" s="893">
        <v>68.61</v>
      </c>
      <c r="H12" s="893">
        <v>135.97999999999999</v>
      </c>
      <c r="I12" s="893">
        <v>86</v>
      </c>
      <c r="J12" s="893">
        <v>125.53</v>
      </c>
      <c r="K12" s="893">
        <v>103</v>
      </c>
      <c r="L12" s="893">
        <v>167.16</v>
      </c>
      <c r="M12" s="893">
        <v>180.7833</v>
      </c>
      <c r="N12" s="893" t="e">
        <v>#N/A</v>
      </c>
      <c r="O12" s="893">
        <v>47.8003</v>
      </c>
      <c r="P12" s="894" t="e">
        <v>#N/A</v>
      </c>
      <c r="Q12" s="894" t="e">
        <v>#N/A</v>
      </c>
      <c r="R12" s="895">
        <v>108.72450000000001</v>
      </c>
      <c r="S12" s="833"/>
    </row>
    <row r="13" spans="1:31">
      <c r="A13" s="896"/>
      <c r="B13" s="896"/>
      <c r="C13" s="848" t="s">
        <v>383</v>
      </c>
      <c r="D13" s="897">
        <v>66.92</v>
      </c>
      <c r="E13" s="898">
        <v>87.328699999999998</v>
      </c>
      <c r="F13" s="898">
        <v>106.03</v>
      </c>
      <c r="G13" s="898">
        <v>73.59</v>
      </c>
      <c r="H13" s="898">
        <v>128.88</v>
      </c>
      <c r="I13" s="898">
        <v>85</v>
      </c>
      <c r="J13" s="898">
        <v>125.5</v>
      </c>
      <c r="K13" s="898">
        <v>102</v>
      </c>
      <c r="L13" s="898">
        <v>101.56</v>
      </c>
      <c r="M13" s="898">
        <v>181.49930000000001</v>
      </c>
      <c r="N13" s="898" t="e">
        <v>#N/A</v>
      </c>
      <c r="O13" s="898">
        <v>47.4223</v>
      </c>
      <c r="P13" s="899" t="e">
        <v>#N/A</v>
      </c>
      <c r="Q13" s="899" t="e">
        <v>#N/A</v>
      </c>
      <c r="R13" s="900">
        <v>105.2278</v>
      </c>
      <c r="S13" s="833"/>
    </row>
    <row r="14" spans="1:31">
      <c r="A14" s="896"/>
      <c r="B14" s="896"/>
      <c r="C14" s="849" t="s">
        <v>384</v>
      </c>
      <c r="D14" s="901">
        <v>-3.3299999999999983</v>
      </c>
      <c r="E14" s="902">
        <v>-5.9799999999995634E-2</v>
      </c>
      <c r="F14" s="902">
        <v>6.039999999999992</v>
      </c>
      <c r="G14" s="902">
        <v>-4.980000000000004</v>
      </c>
      <c r="H14" s="902">
        <v>7.0999999999999943</v>
      </c>
      <c r="I14" s="902">
        <v>1</v>
      </c>
      <c r="J14" s="902">
        <v>3.0000000000001137E-2</v>
      </c>
      <c r="K14" s="902">
        <v>1</v>
      </c>
      <c r="L14" s="902">
        <v>65.599999999999994</v>
      </c>
      <c r="M14" s="902">
        <v>-0.71600000000000819</v>
      </c>
      <c r="N14" s="903" t="e">
        <v>#N/A</v>
      </c>
      <c r="O14" s="902">
        <v>0.37800000000000011</v>
      </c>
      <c r="P14" s="904"/>
      <c r="Q14" s="905"/>
      <c r="R14" s="906">
        <v>3.4967000000000041</v>
      </c>
      <c r="S14" s="833"/>
    </row>
    <row r="15" spans="1:31">
      <c r="A15" s="907"/>
      <c r="B15" s="907"/>
      <c r="C15" s="849" t="s">
        <v>385</v>
      </c>
      <c r="D15" s="850">
        <v>64.612851749145776</v>
      </c>
      <c r="E15" s="851">
        <v>80.266085380939899</v>
      </c>
      <c r="F15" s="851">
        <v>103.07704335269419</v>
      </c>
      <c r="G15" s="851">
        <v>63.104452078418383</v>
      </c>
      <c r="H15" s="851">
        <v>125.06840684482337</v>
      </c>
      <c r="I15" s="851">
        <v>79.099007123509409</v>
      </c>
      <c r="J15" s="851">
        <v>115.45695772342019</v>
      </c>
      <c r="K15" s="851">
        <v>94.734857368854293</v>
      </c>
      <c r="L15" s="851">
        <v>153.74639570657948</v>
      </c>
      <c r="M15" s="851">
        <v>166.27650621525046</v>
      </c>
      <c r="N15" s="851"/>
      <c r="O15" s="851">
        <v>43.964607793091709</v>
      </c>
      <c r="P15" s="852"/>
      <c r="Q15" s="852"/>
      <c r="R15" s="853"/>
      <c r="S15" s="833"/>
    </row>
    <row r="16" spans="1:31">
      <c r="A16" s="710" t="s">
        <v>379</v>
      </c>
      <c r="B16" s="710" t="s">
        <v>387</v>
      </c>
      <c r="C16" s="854" t="s">
        <v>386</v>
      </c>
      <c r="D16" s="855">
        <v>3.05</v>
      </c>
      <c r="E16" s="856">
        <v>3.17</v>
      </c>
      <c r="F16" s="856">
        <v>21.77</v>
      </c>
      <c r="G16" s="856">
        <v>8.5500000000000007</v>
      </c>
      <c r="H16" s="856">
        <v>4.59</v>
      </c>
      <c r="I16" s="856">
        <v>18.87</v>
      </c>
      <c r="J16" s="856">
        <v>10.48</v>
      </c>
      <c r="K16" s="856">
        <v>8.83</v>
      </c>
      <c r="L16" s="856">
        <v>2.99</v>
      </c>
      <c r="M16" s="856">
        <v>11.56</v>
      </c>
      <c r="N16" s="856">
        <v>0</v>
      </c>
      <c r="O16" s="856">
        <v>6.14</v>
      </c>
      <c r="P16" s="857"/>
      <c r="Q16" s="858"/>
      <c r="R16" s="859">
        <v>100</v>
      </c>
      <c r="S16" s="833"/>
    </row>
    <row r="17" spans="1:19" ht="14.25">
      <c r="C17" s="843" t="s">
        <v>388</v>
      </c>
      <c r="D17" s="860"/>
      <c r="E17" s="861"/>
      <c r="F17" s="861"/>
      <c r="G17" s="861"/>
      <c r="H17" s="861"/>
      <c r="I17" s="861"/>
      <c r="J17" s="861"/>
      <c r="K17" s="861"/>
      <c r="L17" s="861"/>
      <c r="M17" s="861"/>
      <c r="N17" s="861"/>
      <c r="O17" s="861"/>
      <c r="P17" s="861"/>
      <c r="Q17" s="861"/>
      <c r="R17" s="862"/>
      <c r="S17" s="833"/>
    </row>
    <row r="18" spans="1:19">
      <c r="C18" s="847" t="s">
        <v>382</v>
      </c>
      <c r="D18" s="892">
        <v>328.89</v>
      </c>
      <c r="E18" s="893">
        <v>164.60220000000001</v>
      </c>
      <c r="F18" s="893">
        <v>245.5</v>
      </c>
      <c r="G18" s="893">
        <v>214.99</v>
      </c>
      <c r="H18" s="893">
        <v>259.48</v>
      </c>
      <c r="I18" s="893">
        <v>221</v>
      </c>
      <c r="J18" s="893">
        <v>256.45999999999998</v>
      </c>
      <c r="K18" s="893">
        <v>222</v>
      </c>
      <c r="L18" s="893">
        <v>288.67</v>
      </c>
      <c r="M18" s="893">
        <v>251.8914</v>
      </c>
      <c r="N18" s="893" t="e">
        <v>#N/A</v>
      </c>
      <c r="O18" s="893">
        <v>308.40870000000001</v>
      </c>
      <c r="P18" s="894"/>
      <c r="Q18" s="894"/>
      <c r="R18" s="895">
        <v>244.31319999999999</v>
      </c>
      <c r="S18" s="833"/>
    </row>
    <row r="19" spans="1:19">
      <c r="A19" s="896"/>
      <c r="B19" s="896"/>
      <c r="C19" s="848" t="s">
        <v>383</v>
      </c>
      <c r="D19" s="897">
        <v>328.33</v>
      </c>
      <c r="E19" s="898">
        <v>164.60220000000001</v>
      </c>
      <c r="F19" s="898">
        <v>233.4</v>
      </c>
      <c r="G19" s="898">
        <v>224.48</v>
      </c>
      <c r="H19" s="898">
        <v>255.21</v>
      </c>
      <c r="I19" s="898">
        <v>217</v>
      </c>
      <c r="J19" s="898">
        <v>256.45</v>
      </c>
      <c r="K19" s="898">
        <v>220</v>
      </c>
      <c r="L19" s="898">
        <v>319.49</v>
      </c>
      <c r="M19" s="898">
        <v>273.02460000000002</v>
      </c>
      <c r="N19" s="898" t="e">
        <v>#N/A</v>
      </c>
      <c r="O19" s="898">
        <v>336.07839999999999</v>
      </c>
      <c r="P19" s="899"/>
      <c r="Q19" s="899"/>
      <c r="R19" s="900">
        <v>245.28919999999999</v>
      </c>
      <c r="S19" s="833"/>
    </row>
    <row r="20" spans="1:19">
      <c r="A20" s="896"/>
      <c r="B20" s="896"/>
      <c r="C20" s="849" t="s">
        <v>384</v>
      </c>
      <c r="D20" s="901">
        <v>-0.56000000000000227</v>
      </c>
      <c r="E20" s="903">
        <v>0</v>
      </c>
      <c r="F20" s="902">
        <v>12.099999999999994</v>
      </c>
      <c r="G20" s="902">
        <v>-9.4899999999999807</v>
      </c>
      <c r="H20" s="902">
        <v>4.2700000000000102</v>
      </c>
      <c r="I20" s="902">
        <v>4</v>
      </c>
      <c r="J20" s="902">
        <v>9.9999999999909051E-3</v>
      </c>
      <c r="K20" s="902">
        <v>2</v>
      </c>
      <c r="L20" s="902">
        <v>-30.819999999999993</v>
      </c>
      <c r="M20" s="902">
        <v>-21.133200000000016</v>
      </c>
      <c r="N20" s="903">
        <v>0</v>
      </c>
      <c r="O20" s="902">
        <v>-27.669699999999978</v>
      </c>
      <c r="P20" s="904"/>
      <c r="Q20" s="905"/>
      <c r="R20" s="906">
        <v>-0.97599999999999909</v>
      </c>
      <c r="S20" s="833"/>
    </row>
    <row r="21" spans="1:19">
      <c r="A21" s="907"/>
      <c r="B21" s="907"/>
      <c r="C21" s="849" t="s">
        <v>385</v>
      </c>
      <c r="D21" s="850">
        <v>134.61818681921403</v>
      </c>
      <c r="E21" s="863">
        <v>67.373437047200085</v>
      </c>
      <c r="F21" s="851">
        <v>100.48576990518727</v>
      </c>
      <c r="G21" s="851">
        <v>87.997701311267676</v>
      </c>
      <c r="H21" s="851">
        <v>106.20793309571485</v>
      </c>
      <c r="I21" s="851">
        <v>90.457658448254136</v>
      </c>
      <c r="J21" s="851">
        <v>104.97181486714592</v>
      </c>
      <c r="K21" s="851">
        <v>90.866969119965688</v>
      </c>
      <c r="L21" s="851">
        <v>118.1557116029752</v>
      </c>
      <c r="M21" s="851">
        <v>103.10183813236453</v>
      </c>
      <c r="N21" s="851"/>
      <c r="O21" s="851">
        <v>126.23497215868811</v>
      </c>
      <c r="P21" s="852"/>
      <c r="Q21" s="852"/>
      <c r="R21" s="853"/>
      <c r="S21" s="833"/>
    </row>
    <row r="22" spans="1:19" ht="13.5" thickBot="1">
      <c r="C22" s="864" t="s">
        <v>386</v>
      </c>
      <c r="D22" s="865">
        <v>3.56</v>
      </c>
      <c r="E22" s="866">
        <v>2.4</v>
      </c>
      <c r="F22" s="866">
        <v>17.25</v>
      </c>
      <c r="G22" s="866">
        <v>9.2899999999999991</v>
      </c>
      <c r="H22" s="866">
        <v>11.25</v>
      </c>
      <c r="I22" s="866">
        <v>27.96</v>
      </c>
      <c r="J22" s="866">
        <v>8.51</v>
      </c>
      <c r="K22" s="866">
        <v>6.21</v>
      </c>
      <c r="L22" s="866">
        <v>2.76</v>
      </c>
      <c r="M22" s="866">
        <v>8.8800000000000008</v>
      </c>
      <c r="N22" s="866">
        <v>0</v>
      </c>
      <c r="O22" s="866">
        <v>4.33</v>
      </c>
      <c r="P22" s="867"/>
      <c r="Q22" s="868"/>
      <c r="R22" s="869">
        <v>102.4</v>
      </c>
      <c r="S22" s="833"/>
    </row>
    <row r="23" spans="1:19" ht="13.5" thickBot="1">
      <c r="A23" s="891"/>
      <c r="B23" s="891"/>
      <c r="C23" s="833"/>
      <c r="D23" s="833"/>
      <c r="E23" s="833"/>
      <c r="F23" s="833"/>
      <c r="G23" s="833"/>
      <c r="H23" s="833"/>
      <c r="I23" s="833"/>
      <c r="J23" s="833"/>
      <c r="K23" s="833"/>
      <c r="L23" s="833"/>
      <c r="M23" s="833"/>
      <c r="N23" s="833"/>
      <c r="O23" s="833"/>
      <c r="P23" s="833"/>
      <c r="Q23" s="833"/>
      <c r="R23" s="833"/>
      <c r="S23" s="833"/>
    </row>
    <row r="24" spans="1:19" ht="18.75" thickBot="1">
      <c r="A24" s="891"/>
      <c r="B24" s="891"/>
      <c r="C24" s="870" t="s">
        <v>389</v>
      </c>
      <c r="D24" s="836"/>
      <c r="E24" s="836"/>
      <c r="F24" s="836"/>
      <c r="G24" s="836"/>
      <c r="H24" s="836"/>
      <c r="I24" s="836"/>
      <c r="J24" s="836"/>
      <c r="K24" s="836"/>
      <c r="L24" s="836"/>
      <c r="M24" s="836"/>
      <c r="N24" s="836"/>
      <c r="O24" s="836"/>
      <c r="P24" s="836"/>
      <c r="Q24" s="836"/>
      <c r="R24" s="837"/>
      <c r="S24" s="833"/>
    </row>
    <row r="25" spans="1:19" ht="13.5" thickBot="1">
      <c r="A25" s="710" t="s">
        <v>390</v>
      </c>
      <c r="B25" s="710" t="s">
        <v>391</v>
      </c>
      <c r="C25" s="838"/>
      <c r="D25" s="839" t="s">
        <v>326</v>
      </c>
      <c r="E25" s="840" t="s">
        <v>329</v>
      </c>
      <c r="F25" s="840" t="s">
        <v>330</v>
      </c>
      <c r="G25" s="840" t="s">
        <v>332</v>
      </c>
      <c r="H25" s="840" t="s">
        <v>334</v>
      </c>
      <c r="I25" s="840" t="s">
        <v>335</v>
      </c>
      <c r="J25" s="840" t="s">
        <v>337</v>
      </c>
      <c r="K25" s="840" t="s">
        <v>344</v>
      </c>
      <c r="L25" s="840" t="s">
        <v>345</v>
      </c>
      <c r="M25" s="840" t="s">
        <v>346</v>
      </c>
      <c r="N25" s="840" t="s">
        <v>347</v>
      </c>
      <c r="O25" s="840" t="s">
        <v>348</v>
      </c>
      <c r="P25" s="841" t="s">
        <v>349</v>
      </c>
      <c r="Q25" s="841" t="s">
        <v>352</v>
      </c>
      <c r="R25" s="842" t="s">
        <v>378</v>
      </c>
      <c r="S25" s="833"/>
    </row>
    <row r="26" spans="1:19" ht="14.25">
      <c r="C26" s="843" t="s">
        <v>392</v>
      </c>
      <c r="D26" s="844"/>
      <c r="E26" s="845"/>
      <c r="F26" s="845"/>
      <c r="G26" s="845"/>
      <c r="H26" s="845"/>
      <c r="I26" s="845"/>
      <c r="J26" s="845"/>
      <c r="K26" s="845"/>
      <c r="L26" s="845"/>
      <c r="M26" s="845"/>
      <c r="N26" s="845"/>
      <c r="O26" s="845"/>
      <c r="P26" s="845"/>
      <c r="Q26" s="845"/>
      <c r="R26" s="846"/>
      <c r="S26" s="833"/>
    </row>
    <row r="27" spans="1:19">
      <c r="C27" s="847" t="s">
        <v>393</v>
      </c>
      <c r="D27" s="892">
        <v>4.6500000000000004</v>
      </c>
      <c r="E27" s="893"/>
      <c r="F27" s="893"/>
      <c r="G27" s="893">
        <v>2.75</v>
      </c>
      <c r="H27" s="893">
        <v>3.22</v>
      </c>
      <c r="I27" s="893">
        <v>3.41</v>
      </c>
      <c r="J27" s="893">
        <v>3.34</v>
      </c>
      <c r="K27" s="893"/>
      <c r="L27" s="893">
        <v>2.4900000000000002</v>
      </c>
      <c r="M27" s="893"/>
      <c r="N27" s="893"/>
      <c r="O27" s="893"/>
      <c r="P27" s="894"/>
      <c r="Q27" s="894">
        <v>2.5436999999999999</v>
      </c>
      <c r="R27" s="895">
        <v>3.2370999999999999</v>
      </c>
      <c r="S27" s="833"/>
    </row>
    <row r="28" spans="1:19">
      <c r="A28" s="896"/>
      <c r="B28" s="896"/>
      <c r="C28" s="848" t="s">
        <v>383</v>
      </c>
      <c r="D28" s="897">
        <v>4.5</v>
      </c>
      <c r="E28" s="871"/>
      <c r="F28" s="872"/>
      <c r="G28" s="872">
        <v>2.76</v>
      </c>
      <c r="H28" s="872">
        <v>3.18</v>
      </c>
      <c r="I28" s="872">
        <v>3.4</v>
      </c>
      <c r="J28" s="872">
        <v>3.33</v>
      </c>
      <c r="K28" s="872"/>
      <c r="L28" s="872">
        <v>2.27</v>
      </c>
      <c r="M28" s="872"/>
      <c r="N28" s="872"/>
      <c r="O28" s="872"/>
      <c r="P28" s="873"/>
      <c r="Q28" s="873">
        <v>2.4731000000000001</v>
      </c>
      <c r="R28" s="900">
        <v>3.2092999999999998</v>
      </c>
      <c r="S28" s="833"/>
    </row>
    <row r="29" spans="1:19">
      <c r="A29" s="896"/>
      <c r="B29" s="896"/>
      <c r="C29" s="849" t="s">
        <v>384</v>
      </c>
      <c r="D29" s="901">
        <v>-0.15000000000000036</v>
      </c>
      <c r="E29" s="903"/>
      <c r="F29" s="902"/>
      <c r="G29" s="902">
        <v>-9.9999999999997868E-3</v>
      </c>
      <c r="H29" s="902">
        <v>4.0000000000000036E-2</v>
      </c>
      <c r="I29" s="902">
        <v>1.0000000000000231E-2</v>
      </c>
      <c r="J29" s="902">
        <v>9.9999999999997868E-3</v>
      </c>
      <c r="K29" s="902"/>
      <c r="L29" s="902">
        <v>0.2200000000000002</v>
      </c>
      <c r="M29" s="902"/>
      <c r="N29" s="903"/>
      <c r="O29" s="903"/>
      <c r="P29" s="905"/>
      <c r="Q29" s="904">
        <v>7.0599999999999774E-2</v>
      </c>
      <c r="R29" s="906">
        <v>2.7800000000000047E-2</v>
      </c>
      <c r="S29" s="833"/>
    </row>
    <row r="30" spans="1:19">
      <c r="A30" s="907"/>
      <c r="B30" s="907"/>
      <c r="C30" s="849" t="s">
        <v>385</v>
      </c>
      <c r="D30" s="850">
        <v>143.64709153254458</v>
      </c>
      <c r="E30" s="863"/>
      <c r="F30" s="851"/>
      <c r="G30" s="851">
        <v>84.952581013870443</v>
      </c>
      <c r="H30" s="851">
        <v>99.471749405331948</v>
      </c>
      <c r="I30" s="851">
        <v>105.34120045719935</v>
      </c>
      <c r="J30" s="851">
        <v>103.17877112230083</v>
      </c>
      <c r="K30" s="851"/>
      <c r="L30" s="851">
        <v>76.920700627104523</v>
      </c>
      <c r="M30" s="851"/>
      <c r="N30" s="851"/>
      <c r="O30" s="851"/>
      <c r="P30" s="852"/>
      <c r="Q30" s="852">
        <v>78.57959284544809</v>
      </c>
      <c r="R30" s="874"/>
      <c r="S30" s="833"/>
    </row>
    <row r="31" spans="1:19">
      <c r="A31" s="710" t="s">
        <v>390</v>
      </c>
      <c r="B31" s="710" t="s">
        <v>394</v>
      </c>
      <c r="C31" s="854" t="s">
        <v>386</v>
      </c>
      <c r="D31" s="855">
        <v>5.46</v>
      </c>
      <c r="E31" s="856"/>
      <c r="F31" s="856"/>
      <c r="G31" s="856">
        <v>21.03</v>
      </c>
      <c r="H31" s="856">
        <v>8</v>
      </c>
      <c r="I31" s="856">
        <v>44.32</v>
      </c>
      <c r="J31" s="856">
        <v>7.76</v>
      </c>
      <c r="K31" s="856"/>
      <c r="L31" s="856">
        <v>4.62</v>
      </c>
      <c r="M31" s="856"/>
      <c r="N31" s="856"/>
      <c r="O31" s="856"/>
      <c r="P31" s="857"/>
      <c r="Q31" s="858">
        <v>4.46</v>
      </c>
      <c r="R31" s="859">
        <v>100</v>
      </c>
      <c r="S31" s="833"/>
    </row>
    <row r="32" spans="1:19" ht="14.25">
      <c r="C32" s="843" t="s">
        <v>395</v>
      </c>
      <c r="D32" s="860"/>
      <c r="E32" s="861"/>
      <c r="F32" s="861"/>
      <c r="G32" s="861"/>
      <c r="H32" s="861"/>
      <c r="I32" s="861"/>
      <c r="J32" s="861"/>
      <c r="K32" s="861"/>
      <c r="L32" s="861"/>
      <c r="M32" s="861"/>
      <c r="N32" s="861"/>
      <c r="O32" s="861"/>
      <c r="P32" s="861"/>
      <c r="Q32" s="861"/>
      <c r="R32" s="862"/>
      <c r="S32" s="833"/>
    </row>
    <row r="33" spans="1:19">
      <c r="C33" s="847" t="s">
        <v>393</v>
      </c>
      <c r="D33" s="892">
        <v>4.4400000000000004</v>
      </c>
      <c r="E33" s="893"/>
      <c r="F33" s="893">
        <v>4.71</v>
      </c>
      <c r="G33" s="893">
        <v>2.64</v>
      </c>
      <c r="H33" s="893" t="e">
        <v>#N/A</v>
      </c>
      <c r="I33" s="893">
        <v>3.33</v>
      </c>
      <c r="J33" s="893">
        <v>3.66</v>
      </c>
      <c r="K33" s="893"/>
      <c r="L33" s="893">
        <v>2.65</v>
      </c>
      <c r="M33" s="893"/>
      <c r="N33" s="893"/>
      <c r="O33" s="893"/>
      <c r="P33" s="894"/>
      <c r="Q33" s="894">
        <v>2.4226999999999999</v>
      </c>
      <c r="R33" s="895">
        <v>3.5224000000000002</v>
      </c>
      <c r="S33" s="833"/>
    </row>
    <row r="34" spans="1:19">
      <c r="A34" s="896"/>
      <c r="B34" s="896"/>
      <c r="C34" s="848" t="s">
        <v>383</v>
      </c>
      <c r="D34" s="897">
        <v>4.33</v>
      </c>
      <c r="E34" s="898"/>
      <c r="F34" s="898">
        <v>4.41</v>
      </c>
      <c r="G34" s="898">
        <v>2.56</v>
      </c>
      <c r="H34" s="898" t="e">
        <v>#N/A</v>
      </c>
      <c r="I34" s="898">
        <v>3.33</v>
      </c>
      <c r="J34" s="898">
        <v>3.64</v>
      </c>
      <c r="K34" s="898"/>
      <c r="L34" s="898">
        <v>2.15</v>
      </c>
      <c r="M34" s="898"/>
      <c r="N34" s="898"/>
      <c r="O34" s="898"/>
      <c r="P34" s="899"/>
      <c r="Q34" s="899">
        <v>2.3559999999999999</v>
      </c>
      <c r="R34" s="900">
        <v>3.3959000000000001</v>
      </c>
      <c r="S34" s="833"/>
    </row>
    <row r="35" spans="1:19">
      <c r="A35" s="896"/>
      <c r="B35" s="896"/>
      <c r="C35" s="849" t="s">
        <v>384</v>
      </c>
      <c r="D35" s="901">
        <v>-0.11000000000000032</v>
      </c>
      <c r="E35" s="903"/>
      <c r="F35" s="902">
        <v>0.29999999999999982</v>
      </c>
      <c r="G35" s="902">
        <v>8.0000000000000071E-2</v>
      </c>
      <c r="H35" s="902" t="e">
        <v>#N/A</v>
      </c>
      <c r="I35" s="902">
        <v>0</v>
      </c>
      <c r="J35" s="902">
        <v>2.0000000000000018E-2</v>
      </c>
      <c r="K35" s="902"/>
      <c r="L35" s="902">
        <v>0.5</v>
      </c>
      <c r="M35" s="903"/>
      <c r="N35" s="903"/>
      <c r="O35" s="903"/>
      <c r="P35" s="905"/>
      <c r="Q35" s="904">
        <v>6.6699999999999982E-2</v>
      </c>
      <c r="R35" s="906">
        <v>0.12650000000000006</v>
      </c>
      <c r="S35" s="833"/>
    </row>
    <row r="36" spans="1:19">
      <c r="A36" s="907"/>
      <c r="B36" s="907"/>
      <c r="C36" s="849" t="s">
        <v>385</v>
      </c>
      <c r="D36" s="850">
        <v>126.05042016806722</v>
      </c>
      <c r="E36" s="863"/>
      <c r="F36" s="851">
        <v>133.71564842153077</v>
      </c>
      <c r="G36" s="851">
        <v>74.948898478310241</v>
      </c>
      <c r="H36" s="851" t="e">
        <v>#N/A</v>
      </c>
      <c r="I36" s="851">
        <v>94.537815126050418</v>
      </c>
      <c r="J36" s="851">
        <v>103.90642743583921</v>
      </c>
      <c r="K36" s="851"/>
      <c r="L36" s="851">
        <v>75.232795821031104</v>
      </c>
      <c r="M36" s="851"/>
      <c r="N36" s="851"/>
      <c r="O36" s="851"/>
      <c r="P36" s="852"/>
      <c r="Q36" s="852">
        <v>68.779809220985683</v>
      </c>
      <c r="R36" s="853"/>
      <c r="S36" s="833"/>
    </row>
    <row r="37" spans="1:19">
      <c r="A37" s="710" t="s">
        <v>390</v>
      </c>
      <c r="B37" s="710" t="s">
        <v>396</v>
      </c>
      <c r="C37" s="854" t="s">
        <v>386</v>
      </c>
      <c r="D37" s="855">
        <v>2.91</v>
      </c>
      <c r="E37" s="856"/>
      <c r="F37" s="856">
        <v>24.6</v>
      </c>
      <c r="G37" s="856">
        <v>24.33</v>
      </c>
      <c r="H37" s="856">
        <v>0</v>
      </c>
      <c r="I37" s="856">
        <v>21.81</v>
      </c>
      <c r="J37" s="856">
        <v>16.37</v>
      </c>
      <c r="K37" s="856"/>
      <c r="L37" s="856">
        <v>4.87</v>
      </c>
      <c r="M37" s="856"/>
      <c r="N37" s="856"/>
      <c r="O37" s="856"/>
      <c r="P37" s="857"/>
      <c r="Q37" s="858">
        <v>3.54</v>
      </c>
      <c r="R37" s="859">
        <v>100.01000000000002</v>
      </c>
      <c r="S37" s="833"/>
    </row>
    <row r="38" spans="1:19" ht="14.25">
      <c r="C38" s="843" t="s">
        <v>397</v>
      </c>
      <c r="D38" s="860"/>
      <c r="E38" s="861"/>
      <c r="F38" s="861"/>
      <c r="G38" s="861"/>
      <c r="H38" s="861"/>
      <c r="I38" s="861"/>
      <c r="J38" s="861"/>
      <c r="K38" s="861"/>
      <c r="L38" s="861"/>
      <c r="M38" s="861"/>
      <c r="N38" s="861"/>
      <c r="O38" s="861"/>
      <c r="P38" s="861"/>
      <c r="Q38" s="861"/>
      <c r="R38" s="862"/>
      <c r="S38" s="833"/>
    </row>
    <row r="39" spans="1:19">
      <c r="C39" s="847" t="s">
        <v>393</v>
      </c>
      <c r="D39" s="892">
        <v>3.2</v>
      </c>
      <c r="E39" s="893"/>
      <c r="F39" s="893">
        <v>2.41</v>
      </c>
      <c r="G39" s="893">
        <v>2.64</v>
      </c>
      <c r="H39" s="893" t="e">
        <v>#N/A</v>
      </c>
      <c r="I39" s="893">
        <v>3.18</v>
      </c>
      <c r="J39" s="893">
        <v>2.98</v>
      </c>
      <c r="K39" s="893"/>
      <c r="L39" s="893">
        <v>1.92</v>
      </c>
      <c r="M39" s="893"/>
      <c r="N39" s="893"/>
      <c r="O39" s="893"/>
      <c r="P39" s="894"/>
      <c r="Q39" s="894">
        <v>2.3805999999999998</v>
      </c>
      <c r="R39" s="895">
        <v>2.8113999999999999</v>
      </c>
      <c r="S39" s="833"/>
    </row>
    <row r="40" spans="1:19">
      <c r="A40" s="896"/>
      <c r="B40" s="896"/>
      <c r="C40" s="848" t="s">
        <v>383</v>
      </c>
      <c r="D40" s="897">
        <v>3.13</v>
      </c>
      <c r="E40" s="898"/>
      <c r="F40" s="898">
        <v>2.3199999999999998</v>
      </c>
      <c r="G40" s="898">
        <v>2.71</v>
      </c>
      <c r="H40" s="898" t="e">
        <v>#N/A</v>
      </c>
      <c r="I40" s="898">
        <v>3.18</v>
      </c>
      <c r="J40" s="898">
        <v>2.98</v>
      </c>
      <c r="K40" s="898"/>
      <c r="L40" s="898">
        <v>2.21</v>
      </c>
      <c r="M40" s="898"/>
      <c r="N40" s="898"/>
      <c r="O40" s="898"/>
      <c r="P40" s="899"/>
      <c r="Q40" s="899">
        <v>2.3054000000000001</v>
      </c>
      <c r="R40" s="900">
        <v>2.8035000000000001</v>
      </c>
      <c r="S40" s="833"/>
    </row>
    <row r="41" spans="1:19">
      <c r="A41" s="896"/>
      <c r="B41" s="896"/>
      <c r="C41" s="849" t="s">
        <v>384</v>
      </c>
      <c r="D41" s="901">
        <v>-7.0000000000000284E-2</v>
      </c>
      <c r="E41" s="903"/>
      <c r="F41" s="902">
        <v>9.0000000000000302E-2</v>
      </c>
      <c r="G41" s="902">
        <v>-6.999999999999984E-2</v>
      </c>
      <c r="H41" s="902" t="e">
        <v>#N/A</v>
      </c>
      <c r="I41" s="902">
        <v>0</v>
      </c>
      <c r="J41" s="902">
        <v>0</v>
      </c>
      <c r="K41" s="902"/>
      <c r="L41" s="902">
        <v>-0.29000000000000004</v>
      </c>
      <c r="M41" s="903"/>
      <c r="N41" s="903"/>
      <c r="O41" s="903"/>
      <c r="P41" s="905"/>
      <c r="Q41" s="904">
        <v>7.5199999999999712E-2</v>
      </c>
      <c r="R41" s="906">
        <v>7.8999999999997961E-3</v>
      </c>
      <c r="S41" s="833"/>
    </row>
    <row r="42" spans="1:19">
      <c r="A42" s="907"/>
      <c r="B42" s="907"/>
      <c r="C42" s="849" t="s">
        <v>385</v>
      </c>
      <c r="D42" s="850">
        <v>113.82229494202178</v>
      </c>
      <c r="E42" s="863"/>
      <c r="F42" s="851">
        <v>85.722415878210157</v>
      </c>
      <c r="G42" s="851">
        <v>93.903393327167976</v>
      </c>
      <c r="H42" s="851" t="e">
        <v>#N/A</v>
      </c>
      <c r="I42" s="851">
        <v>113.11090559863415</v>
      </c>
      <c r="J42" s="851">
        <v>105.99701216475776</v>
      </c>
      <c r="K42" s="851"/>
      <c r="L42" s="851">
        <v>68.293376965213056</v>
      </c>
      <c r="M42" s="851"/>
      <c r="N42" s="851"/>
      <c r="O42" s="851"/>
      <c r="P42" s="852"/>
      <c r="Q42" s="852">
        <v>84.676673543430311</v>
      </c>
      <c r="R42" s="853"/>
      <c r="S42" s="833"/>
    </row>
    <row r="43" spans="1:19" ht="13.5" thickBot="1">
      <c r="C43" s="864" t="s">
        <v>386</v>
      </c>
      <c r="D43" s="865">
        <v>5.08</v>
      </c>
      <c r="E43" s="866"/>
      <c r="F43" s="866">
        <v>24.92</v>
      </c>
      <c r="G43" s="866">
        <v>13.78</v>
      </c>
      <c r="H43" s="866">
        <v>0</v>
      </c>
      <c r="I43" s="866">
        <v>32.659999999999997</v>
      </c>
      <c r="J43" s="866">
        <v>14.49</v>
      </c>
      <c r="K43" s="866"/>
      <c r="L43" s="866">
        <v>3.69</v>
      </c>
      <c r="M43" s="866"/>
      <c r="N43" s="866"/>
      <c r="O43" s="866"/>
      <c r="P43" s="867"/>
      <c r="Q43" s="868">
        <v>3.08</v>
      </c>
      <c r="R43" s="869">
        <v>99.999999999999986</v>
      </c>
      <c r="S43" s="833"/>
    </row>
    <row r="44" spans="1:19" ht="13.5" thickBot="1">
      <c r="A44" s="891" t="s">
        <v>398</v>
      </c>
      <c r="B44" s="891" t="s">
        <v>399</v>
      </c>
      <c r="C44" s="833"/>
      <c r="D44" s="833"/>
      <c r="E44" s="833"/>
      <c r="F44" s="833"/>
      <c r="G44" s="833"/>
      <c r="H44" s="833"/>
      <c r="I44" s="833"/>
      <c r="J44" s="833"/>
      <c r="K44" s="833"/>
      <c r="L44" s="833"/>
      <c r="M44" s="833"/>
      <c r="N44" s="833"/>
      <c r="O44" s="833"/>
      <c r="P44" s="833"/>
      <c r="Q44" s="833"/>
      <c r="R44" s="833"/>
      <c r="S44" s="833"/>
    </row>
    <row r="45" spans="1:19" ht="18.75" thickBot="1">
      <c r="A45" s="891"/>
      <c r="B45" s="891"/>
      <c r="C45" s="835" t="s">
        <v>400</v>
      </c>
      <c r="D45" s="836"/>
      <c r="E45" s="836"/>
      <c r="F45" s="836"/>
      <c r="G45" s="836"/>
      <c r="H45" s="836"/>
      <c r="I45" s="836"/>
      <c r="J45" s="836"/>
      <c r="K45" s="836"/>
      <c r="L45" s="836"/>
      <c r="M45" s="836"/>
      <c r="N45" s="836"/>
      <c r="O45" s="836"/>
      <c r="P45" s="836"/>
      <c r="Q45" s="836"/>
      <c r="R45" s="837"/>
      <c r="S45" s="833"/>
    </row>
    <row r="46" spans="1:19" ht="13.5" thickBot="1">
      <c r="C46" s="838"/>
      <c r="D46" s="839" t="s">
        <v>326</v>
      </c>
      <c r="E46" s="840" t="s">
        <v>329</v>
      </c>
      <c r="F46" s="840" t="s">
        <v>330</v>
      </c>
      <c r="G46" s="840" t="s">
        <v>332</v>
      </c>
      <c r="H46" s="840" t="s">
        <v>334</v>
      </c>
      <c r="I46" s="840" t="s">
        <v>335</v>
      </c>
      <c r="J46" s="840" t="s">
        <v>337</v>
      </c>
      <c r="K46" s="840" t="s">
        <v>344</v>
      </c>
      <c r="L46" s="840" t="s">
        <v>345</v>
      </c>
      <c r="M46" s="840" t="s">
        <v>346</v>
      </c>
      <c r="N46" s="840" t="s">
        <v>347</v>
      </c>
      <c r="O46" s="840" t="s">
        <v>348</v>
      </c>
      <c r="P46" s="841" t="s">
        <v>349</v>
      </c>
      <c r="Q46" s="841" t="s">
        <v>352</v>
      </c>
      <c r="R46" s="842" t="s">
        <v>378</v>
      </c>
      <c r="S46" s="833"/>
    </row>
    <row r="47" spans="1:19">
      <c r="C47" s="875" t="s">
        <v>401</v>
      </c>
      <c r="D47" s="876">
        <v>717.5</v>
      </c>
      <c r="E47" s="877"/>
      <c r="F47" s="878">
        <v>597</v>
      </c>
      <c r="G47" s="878"/>
      <c r="H47" s="878"/>
      <c r="I47" s="878">
        <v>737</v>
      </c>
      <c r="J47" s="878">
        <v>625</v>
      </c>
      <c r="K47" s="877">
        <v>601.29999999999995</v>
      </c>
      <c r="L47" s="877"/>
      <c r="M47" s="877"/>
      <c r="N47" s="877">
        <v>478.53</v>
      </c>
      <c r="O47" s="877"/>
      <c r="P47" s="877">
        <v>445.06</v>
      </c>
      <c r="Q47" s="877"/>
      <c r="R47" s="879">
        <v>652.58640000000003</v>
      </c>
      <c r="S47" s="833"/>
    </row>
    <row r="48" spans="1:19">
      <c r="A48" s="896"/>
      <c r="B48" s="896"/>
      <c r="C48" s="880" t="s">
        <v>383</v>
      </c>
      <c r="D48" s="881">
        <v>717.5</v>
      </c>
      <c r="E48" s="882"/>
      <c r="F48" s="882">
        <v>599</v>
      </c>
      <c r="G48" s="882"/>
      <c r="H48" s="882"/>
      <c r="I48" s="882">
        <v>735</v>
      </c>
      <c r="J48" s="882">
        <v>671.5</v>
      </c>
      <c r="K48" s="882">
        <v>601.29999999999995</v>
      </c>
      <c r="L48" s="882"/>
      <c r="M48" s="882"/>
      <c r="N48" s="882">
        <v>478.53</v>
      </c>
      <c r="O48" s="882"/>
      <c r="P48" s="882">
        <v>443.7</v>
      </c>
      <c r="Q48" s="883"/>
      <c r="R48" s="884">
        <v>659.53959999999995</v>
      </c>
      <c r="S48" s="833"/>
    </row>
    <row r="49" spans="1:19">
      <c r="A49" s="896"/>
      <c r="B49" s="896"/>
      <c r="C49" s="849" t="s">
        <v>384</v>
      </c>
      <c r="D49" s="901">
        <v>0</v>
      </c>
      <c r="E49" s="903"/>
      <c r="F49" s="902">
        <v>-2</v>
      </c>
      <c r="G49" s="902"/>
      <c r="H49" s="902"/>
      <c r="I49" s="902">
        <v>2</v>
      </c>
      <c r="J49" s="902">
        <v>-46.5</v>
      </c>
      <c r="K49" s="902">
        <v>0</v>
      </c>
      <c r="L49" s="902"/>
      <c r="M49" s="902"/>
      <c r="N49" s="902">
        <v>0</v>
      </c>
      <c r="O49" s="902"/>
      <c r="P49" s="902">
        <v>1.3600000000000136</v>
      </c>
      <c r="Q49" s="905"/>
      <c r="R49" s="906">
        <v>-6.9531999999999243</v>
      </c>
      <c r="S49" s="833"/>
    </row>
    <row r="50" spans="1:19">
      <c r="A50" s="907"/>
      <c r="B50" s="907"/>
      <c r="C50" s="849" t="s">
        <v>385</v>
      </c>
      <c r="D50" s="850">
        <v>109.94712730758715</v>
      </c>
      <c r="E50" s="851"/>
      <c r="F50" s="851">
        <v>91.482139376487154</v>
      </c>
      <c r="G50" s="851"/>
      <c r="H50" s="851"/>
      <c r="I50" s="851">
        <v>112.93523738772366</v>
      </c>
      <c r="J50" s="851">
        <v>95.772758978734458</v>
      </c>
      <c r="K50" s="851">
        <v>92.141055958260836</v>
      </c>
      <c r="L50" s="851"/>
      <c r="M50" s="851"/>
      <c r="N50" s="851">
        <v>73.328221366550068</v>
      </c>
      <c r="O50" s="851"/>
      <c r="P50" s="851">
        <v>68.199398577720899</v>
      </c>
      <c r="Q50" s="852"/>
      <c r="R50" s="874"/>
      <c r="S50" s="833"/>
    </row>
    <row r="51" spans="1:19" ht="13.5" thickBot="1">
      <c r="C51" s="864" t="s">
        <v>386</v>
      </c>
      <c r="D51" s="865">
        <v>7.56</v>
      </c>
      <c r="E51" s="866"/>
      <c r="F51" s="866">
        <v>8.02</v>
      </c>
      <c r="G51" s="866"/>
      <c r="H51" s="866"/>
      <c r="I51" s="866">
        <v>30.45</v>
      </c>
      <c r="J51" s="866">
        <v>15.93</v>
      </c>
      <c r="K51" s="866">
        <v>36.32</v>
      </c>
      <c r="L51" s="866"/>
      <c r="M51" s="866"/>
      <c r="N51" s="866">
        <v>1.37</v>
      </c>
      <c r="O51" s="866"/>
      <c r="P51" s="867">
        <v>0.36</v>
      </c>
      <c r="Q51" s="868"/>
      <c r="R51" s="869">
        <v>100.01</v>
      </c>
      <c r="S51" s="833"/>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N36" sqref="N35:N36"/>
    </sheetView>
  </sheetViews>
  <sheetFormatPr defaultRowHeight="12.75"/>
  <cols>
    <col min="1" max="1" width="18.85546875" style="1134" customWidth="1"/>
    <col min="2" max="2" width="14.28515625" style="1134" customWidth="1"/>
    <col min="3" max="3" width="13.7109375" style="1134" customWidth="1"/>
    <col min="4" max="4" width="15" style="1134" customWidth="1"/>
    <col min="5" max="5" width="14.28515625" style="1134" customWidth="1"/>
    <col min="6" max="6" width="18.42578125" style="1134" customWidth="1"/>
    <col min="7" max="7" width="9.140625" style="1134"/>
    <col min="8" max="8" width="18.85546875" style="1134" bestFit="1" customWidth="1"/>
    <col min="9" max="9" width="12.5703125" style="1134" customWidth="1"/>
    <col min="10" max="251" width="9.140625" style="1134"/>
    <col min="252" max="252" width="4.42578125" style="1134" customWidth="1"/>
    <col min="253" max="253" width="20.85546875" style="1134" customWidth="1"/>
    <col min="254" max="255" width="12" style="1134" customWidth="1"/>
    <col min="256" max="256" width="14.5703125" style="1134" customWidth="1"/>
    <col min="257" max="257" width="12.42578125" style="1134" customWidth="1"/>
    <col min="258" max="258" width="19.7109375" style="1134" customWidth="1"/>
    <col min="259" max="259" width="9.140625" style="1134"/>
    <col min="260" max="260" width="16.85546875" style="1134" customWidth="1"/>
    <col min="261" max="261" width="12.5703125" style="1134" customWidth="1"/>
    <col min="262" max="262" width="11.7109375" style="1134" customWidth="1"/>
    <col min="263" max="263" width="12.28515625" style="1134" customWidth="1"/>
    <col min="264" max="507" width="9.140625" style="1134"/>
    <col min="508" max="508" width="4.42578125" style="1134" customWidth="1"/>
    <col min="509" max="509" width="20.85546875" style="1134" customWidth="1"/>
    <col min="510" max="511" width="12" style="1134" customWidth="1"/>
    <col min="512" max="512" width="14.5703125" style="1134" customWidth="1"/>
    <col min="513" max="513" width="12.42578125" style="1134" customWidth="1"/>
    <col min="514" max="514" width="19.7109375" style="1134" customWidth="1"/>
    <col min="515" max="515" width="9.140625" style="1134"/>
    <col min="516" max="516" width="16.85546875" style="1134" customWidth="1"/>
    <col min="517" max="517" width="12.5703125" style="1134" customWidth="1"/>
    <col min="518" max="518" width="11.7109375" style="1134" customWidth="1"/>
    <col min="519" max="519" width="12.28515625" style="1134" customWidth="1"/>
    <col min="520" max="763" width="9.140625" style="1134"/>
    <col min="764" max="764" width="4.42578125" style="1134" customWidth="1"/>
    <col min="765" max="765" width="20.85546875" style="1134" customWidth="1"/>
    <col min="766" max="767" width="12" style="1134" customWidth="1"/>
    <col min="768" max="768" width="14.5703125" style="1134" customWidth="1"/>
    <col min="769" max="769" width="12.42578125" style="1134" customWidth="1"/>
    <col min="770" max="770" width="19.7109375" style="1134" customWidth="1"/>
    <col min="771" max="771" width="9.140625" style="1134"/>
    <col min="772" max="772" width="16.85546875" style="1134" customWidth="1"/>
    <col min="773" max="773" width="12.5703125" style="1134" customWidth="1"/>
    <col min="774" max="774" width="11.7109375" style="1134" customWidth="1"/>
    <col min="775" max="775" width="12.28515625" style="1134" customWidth="1"/>
    <col min="776" max="1019" width="9.140625" style="1134"/>
    <col min="1020" max="1020" width="4.42578125" style="1134" customWidth="1"/>
    <col min="1021" max="1021" width="20.85546875" style="1134" customWidth="1"/>
    <col min="1022" max="1023" width="12" style="1134" customWidth="1"/>
    <col min="1024" max="1024" width="14.5703125" style="1134" customWidth="1"/>
    <col min="1025" max="1025" width="12.42578125" style="1134" customWidth="1"/>
    <col min="1026" max="1026" width="19.7109375" style="1134" customWidth="1"/>
    <col min="1027" max="1027" width="9.140625" style="1134"/>
    <col min="1028" max="1028" width="16.85546875" style="1134" customWidth="1"/>
    <col min="1029" max="1029" width="12.5703125" style="1134" customWidth="1"/>
    <col min="1030" max="1030" width="11.7109375" style="1134" customWidth="1"/>
    <col min="1031" max="1031" width="12.28515625" style="1134" customWidth="1"/>
    <col min="1032" max="1275" width="9.140625" style="1134"/>
    <col min="1276" max="1276" width="4.42578125" style="1134" customWidth="1"/>
    <col min="1277" max="1277" width="20.85546875" style="1134" customWidth="1"/>
    <col min="1278" max="1279" width="12" style="1134" customWidth="1"/>
    <col min="1280" max="1280" width="14.5703125" style="1134" customWidth="1"/>
    <col min="1281" max="1281" width="12.42578125" style="1134" customWidth="1"/>
    <col min="1282" max="1282" width="19.7109375" style="1134" customWidth="1"/>
    <col min="1283" max="1283" width="9.140625" style="1134"/>
    <col min="1284" max="1284" width="16.85546875" style="1134" customWidth="1"/>
    <col min="1285" max="1285" width="12.5703125" style="1134" customWidth="1"/>
    <col min="1286" max="1286" width="11.7109375" style="1134" customWidth="1"/>
    <col min="1287" max="1287" width="12.28515625" style="1134" customWidth="1"/>
    <col min="1288" max="1531" width="9.140625" style="1134"/>
    <col min="1532" max="1532" width="4.42578125" style="1134" customWidth="1"/>
    <col min="1533" max="1533" width="20.85546875" style="1134" customWidth="1"/>
    <col min="1534" max="1535" width="12" style="1134" customWidth="1"/>
    <col min="1536" max="1536" width="14.5703125" style="1134" customWidth="1"/>
    <col min="1537" max="1537" width="12.42578125" style="1134" customWidth="1"/>
    <col min="1538" max="1538" width="19.7109375" style="1134" customWidth="1"/>
    <col min="1539" max="1539" width="9.140625" style="1134"/>
    <col min="1540" max="1540" width="16.85546875" style="1134" customWidth="1"/>
    <col min="1541" max="1541" width="12.5703125" style="1134" customWidth="1"/>
    <col min="1542" max="1542" width="11.7109375" style="1134" customWidth="1"/>
    <col min="1543" max="1543" width="12.28515625" style="1134" customWidth="1"/>
    <col min="1544" max="1787" width="9.140625" style="1134"/>
    <col min="1788" max="1788" width="4.42578125" style="1134" customWidth="1"/>
    <col min="1789" max="1789" width="20.85546875" style="1134" customWidth="1"/>
    <col min="1790" max="1791" width="12" style="1134" customWidth="1"/>
    <col min="1792" max="1792" width="14.5703125" style="1134" customWidth="1"/>
    <col min="1793" max="1793" width="12.42578125" style="1134" customWidth="1"/>
    <col min="1794" max="1794" width="19.7109375" style="1134" customWidth="1"/>
    <col min="1795" max="1795" width="9.140625" style="1134"/>
    <col min="1796" max="1796" width="16.85546875" style="1134" customWidth="1"/>
    <col min="1797" max="1797" width="12.5703125" style="1134" customWidth="1"/>
    <col min="1798" max="1798" width="11.7109375" style="1134" customWidth="1"/>
    <col min="1799" max="1799" width="12.28515625" style="1134" customWidth="1"/>
    <col min="1800" max="2043" width="9.140625" style="1134"/>
    <col min="2044" max="2044" width="4.42578125" style="1134" customWidth="1"/>
    <col min="2045" max="2045" width="20.85546875" style="1134" customWidth="1"/>
    <col min="2046" max="2047" width="12" style="1134" customWidth="1"/>
    <col min="2048" max="2048" width="14.5703125" style="1134" customWidth="1"/>
    <col min="2049" max="2049" width="12.42578125" style="1134" customWidth="1"/>
    <col min="2050" max="2050" width="19.7109375" style="1134" customWidth="1"/>
    <col min="2051" max="2051" width="9.140625" style="1134"/>
    <col min="2052" max="2052" width="16.85546875" style="1134" customWidth="1"/>
    <col min="2053" max="2053" width="12.5703125" style="1134" customWidth="1"/>
    <col min="2054" max="2054" width="11.7109375" style="1134" customWidth="1"/>
    <col min="2055" max="2055" width="12.28515625" style="1134" customWidth="1"/>
    <col min="2056" max="2299" width="9.140625" style="1134"/>
    <col min="2300" max="2300" width="4.42578125" style="1134" customWidth="1"/>
    <col min="2301" max="2301" width="20.85546875" style="1134" customWidth="1"/>
    <col min="2302" max="2303" width="12" style="1134" customWidth="1"/>
    <col min="2304" max="2304" width="14.5703125" style="1134" customWidth="1"/>
    <col min="2305" max="2305" width="12.42578125" style="1134" customWidth="1"/>
    <col min="2306" max="2306" width="19.7109375" style="1134" customWidth="1"/>
    <col min="2307" max="2307" width="9.140625" style="1134"/>
    <col min="2308" max="2308" width="16.85546875" style="1134" customWidth="1"/>
    <col min="2309" max="2309" width="12.5703125" style="1134" customWidth="1"/>
    <col min="2310" max="2310" width="11.7109375" style="1134" customWidth="1"/>
    <col min="2311" max="2311" width="12.28515625" style="1134" customWidth="1"/>
    <col min="2312" max="2555" width="9.140625" style="1134"/>
    <col min="2556" max="2556" width="4.42578125" style="1134" customWidth="1"/>
    <col min="2557" max="2557" width="20.85546875" style="1134" customWidth="1"/>
    <col min="2558" max="2559" width="12" style="1134" customWidth="1"/>
    <col min="2560" max="2560" width="14.5703125" style="1134" customWidth="1"/>
    <col min="2561" max="2561" width="12.42578125" style="1134" customWidth="1"/>
    <col min="2562" max="2562" width="19.7109375" style="1134" customWidth="1"/>
    <col min="2563" max="2563" width="9.140625" style="1134"/>
    <col min="2564" max="2564" width="16.85546875" style="1134" customWidth="1"/>
    <col min="2565" max="2565" width="12.5703125" style="1134" customWidth="1"/>
    <col min="2566" max="2566" width="11.7109375" style="1134" customWidth="1"/>
    <col min="2567" max="2567" width="12.28515625" style="1134" customWidth="1"/>
    <col min="2568" max="2811" width="9.140625" style="1134"/>
    <col min="2812" max="2812" width="4.42578125" style="1134" customWidth="1"/>
    <col min="2813" max="2813" width="20.85546875" style="1134" customWidth="1"/>
    <col min="2814" max="2815" width="12" style="1134" customWidth="1"/>
    <col min="2816" max="2816" width="14.5703125" style="1134" customWidth="1"/>
    <col min="2817" max="2817" width="12.42578125" style="1134" customWidth="1"/>
    <col min="2818" max="2818" width="19.7109375" style="1134" customWidth="1"/>
    <col min="2819" max="2819" width="9.140625" style="1134"/>
    <col min="2820" max="2820" width="16.85546875" style="1134" customWidth="1"/>
    <col min="2821" max="2821" width="12.5703125" style="1134" customWidth="1"/>
    <col min="2822" max="2822" width="11.7109375" style="1134" customWidth="1"/>
    <col min="2823" max="2823" width="12.28515625" style="1134" customWidth="1"/>
    <col min="2824" max="3067" width="9.140625" style="1134"/>
    <col min="3068" max="3068" width="4.42578125" style="1134" customWidth="1"/>
    <col min="3069" max="3069" width="20.85546875" style="1134" customWidth="1"/>
    <col min="3070" max="3071" width="12" style="1134" customWidth="1"/>
    <col min="3072" max="3072" width="14.5703125" style="1134" customWidth="1"/>
    <col min="3073" max="3073" width="12.42578125" style="1134" customWidth="1"/>
    <col min="3074" max="3074" width="19.7109375" style="1134" customWidth="1"/>
    <col min="3075" max="3075" width="9.140625" style="1134"/>
    <col min="3076" max="3076" width="16.85546875" style="1134" customWidth="1"/>
    <col min="3077" max="3077" width="12.5703125" style="1134" customWidth="1"/>
    <col min="3078" max="3078" width="11.7109375" style="1134" customWidth="1"/>
    <col min="3079" max="3079" width="12.28515625" style="1134" customWidth="1"/>
    <col min="3080" max="3323" width="9.140625" style="1134"/>
    <col min="3324" max="3324" width="4.42578125" style="1134" customWidth="1"/>
    <col min="3325" max="3325" width="20.85546875" style="1134" customWidth="1"/>
    <col min="3326" max="3327" width="12" style="1134" customWidth="1"/>
    <col min="3328" max="3328" width="14.5703125" style="1134" customWidth="1"/>
    <col min="3329" max="3329" width="12.42578125" style="1134" customWidth="1"/>
    <col min="3330" max="3330" width="19.7109375" style="1134" customWidth="1"/>
    <col min="3331" max="3331" width="9.140625" style="1134"/>
    <col min="3332" max="3332" width="16.85546875" style="1134" customWidth="1"/>
    <col min="3333" max="3333" width="12.5703125" style="1134" customWidth="1"/>
    <col min="3334" max="3334" width="11.7109375" style="1134" customWidth="1"/>
    <col min="3335" max="3335" width="12.28515625" style="1134" customWidth="1"/>
    <col min="3336" max="3579" width="9.140625" style="1134"/>
    <col min="3580" max="3580" width="4.42578125" style="1134" customWidth="1"/>
    <col min="3581" max="3581" width="20.85546875" style="1134" customWidth="1"/>
    <col min="3582" max="3583" width="12" style="1134" customWidth="1"/>
    <col min="3584" max="3584" width="14.5703125" style="1134" customWidth="1"/>
    <col min="3585" max="3585" width="12.42578125" style="1134" customWidth="1"/>
    <col min="3586" max="3586" width="19.7109375" style="1134" customWidth="1"/>
    <col min="3587" max="3587" width="9.140625" style="1134"/>
    <col min="3588" max="3588" width="16.85546875" style="1134" customWidth="1"/>
    <col min="3589" max="3589" width="12.5703125" style="1134" customWidth="1"/>
    <col min="3590" max="3590" width="11.7109375" style="1134" customWidth="1"/>
    <col min="3591" max="3591" width="12.28515625" style="1134" customWidth="1"/>
    <col min="3592" max="3835" width="9.140625" style="1134"/>
    <col min="3836" max="3836" width="4.42578125" style="1134" customWidth="1"/>
    <col min="3837" max="3837" width="20.85546875" style="1134" customWidth="1"/>
    <col min="3838" max="3839" width="12" style="1134" customWidth="1"/>
    <col min="3840" max="3840" width="14.5703125" style="1134" customWidth="1"/>
    <col min="3841" max="3841" width="12.42578125" style="1134" customWidth="1"/>
    <col min="3842" max="3842" width="19.7109375" style="1134" customWidth="1"/>
    <col min="3843" max="3843" width="9.140625" style="1134"/>
    <col min="3844" max="3844" width="16.85546875" style="1134" customWidth="1"/>
    <col min="3845" max="3845" width="12.5703125" style="1134" customWidth="1"/>
    <col min="3846" max="3846" width="11.7109375" style="1134" customWidth="1"/>
    <col min="3847" max="3847" width="12.28515625" style="1134" customWidth="1"/>
    <col min="3848" max="4091" width="9.140625" style="1134"/>
    <col min="4092" max="4092" width="4.42578125" style="1134" customWidth="1"/>
    <col min="4093" max="4093" width="20.85546875" style="1134" customWidth="1"/>
    <col min="4094" max="4095" width="12" style="1134" customWidth="1"/>
    <col min="4096" max="4096" width="14.5703125" style="1134" customWidth="1"/>
    <col min="4097" max="4097" width="12.42578125" style="1134" customWidth="1"/>
    <col min="4098" max="4098" width="19.7109375" style="1134" customWidth="1"/>
    <col min="4099" max="4099" width="9.140625" style="1134"/>
    <col min="4100" max="4100" width="16.85546875" style="1134" customWidth="1"/>
    <col min="4101" max="4101" width="12.5703125" style="1134" customWidth="1"/>
    <col min="4102" max="4102" width="11.7109375" style="1134" customWidth="1"/>
    <col min="4103" max="4103" width="12.28515625" style="1134" customWidth="1"/>
    <col min="4104" max="4347" width="9.140625" style="1134"/>
    <col min="4348" max="4348" width="4.42578125" style="1134" customWidth="1"/>
    <col min="4349" max="4349" width="20.85546875" style="1134" customWidth="1"/>
    <col min="4350" max="4351" width="12" style="1134" customWidth="1"/>
    <col min="4352" max="4352" width="14.5703125" style="1134" customWidth="1"/>
    <col min="4353" max="4353" width="12.42578125" style="1134" customWidth="1"/>
    <col min="4354" max="4354" width="19.7109375" style="1134" customWidth="1"/>
    <col min="4355" max="4355" width="9.140625" style="1134"/>
    <col min="4356" max="4356" width="16.85546875" style="1134" customWidth="1"/>
    <col min="4357" max="4357" width="12.5703125" style="1134" customWidth="1"/>
    <col min="4358" max="4358" width="11.7109375" style="1134" customWidth="1"/>
    <col min="4359" max="4359" width="12.28515625" style="1134" customWidth="1"/>
    <col min="4360" max="4603" width="9.140625" style="1134"/>
    <col min="4604" max="4604" width="4.42578125" style="1134" customWidth="1"/>
    <col min="4605" max="4605" width="20.85546875" style="1134" customWidth="1"/>
    <col min="4606" max="4607" width="12" style="1134" customWidth="1"/>
    <col min="4608" max="4608" width="14.5703125" style="1134" customWidth="1"/>
    <col min="4609" max="4609" width="12.42578125" style="1134" customWidth="1"/>
    <col min="4610" max="4610" width="19.7109375" style="1134" customWidth="1"/>
    <col min="4611" max="4611" width="9.140625" style="1134"/>
    <col min="4612" max="4612" width="16.85546875" style="1134" customWidth="1"/>
    <col min="4613" max="4613" width="12.5703125" style="1134" customWidth="1"/>
    <col min="4614" max="4614" width="11.7109375" style="1134" customWidth="1"/>
    <col min="4615" max="4615" width="12.28515625" style="1134" customWidth="1"/>
    <col min="4616" max="4859" width="9.140625" style="1134"/>
    <col min="4860" max="4860" width="4.42578125" style="1134" customWidth="1"/>
    <col min="4861" max="4861" width="20.85546875" style="1134" customWidth="1"/>
    <col min="4862" max="4863" width="12" style="1134" customWidth="1"/>
    <col min="4864" max="4864" width="14.5703125" style="1134" customWidth="1"/>
    <col min="4865" max="4865" width="12.42578125" style="1134" customWidth="1"/>
    <col min="4866" max="4866" width="19.7109375" style="1134" customWidth="1"/>
    <col min="4867" max="4867" width="9.140625" style="1134"/>
    <col min="4868" max="4868" width="16.85546875" style="1134" customWidth="1"/>
    <col min="4869" max="4869" width="12.5703125" style="1134" customWidth="1"/>
    <col min="4870" max="4870" width="11.7109375" style="1134" customWidth="1"/>
    <col min="4871" max="4871" width="12.28515625" style="1134" customWidth="1"/>
    <col min="4872" max="5115" width="9.140625" style="1134"/>
    <col min="5116" max="5116" width="4.42578125" style="1134" customWidth="1"/>
    <col min="5117" max="5117" width="20.85546875" style="1134" customWidth="1"/>
    <col min="5118" max="5119" width="12" style="1134" customWidth="1"/>
    <col min="5120" max="5120" width="14.5703125" style="1134" customWidth="1"/>
    <col min="5121" max="5121" width="12.42578125" style="1134" customWidth="1"/>
    <col min="5122" max="5122" width="19.7109375" style="1134" customWidth="1"/>
    <col min="5123" max="5123" width="9.140625" style="1134"/>
    <col min="5124" max="5124" width="16.85546875" style="1134" customWidth="1"/>
    <col min="5125" max="5125" width="12.5703125" style="1134" customWidth="1"/>
    <col min="5126" max="5126" width="11.7109375" style="1134" customWidth="1"/>
    <col min="5127" max="5127" width="12.28515625" style="1134" customWidth="1"/>
    <col min="5128" max="5371" width="9.140625" style="1134"/>
    <col min="5372" max="5372" width="4.42578125" style="1134" customWidth="1"/>
    <col min="5373" max="5373" width="20.85546875" style="1134" customWidth="1"/>
    <col min="5374" max="5375" width="12" style="1134" customWidth="1"/>
    <col min="5376" max="5376" width="14.5703125" style="1134" customWidth="1"/>
    <col min="5377" max="5377" width="12.42578125" style="1134" customWidth="1"/>
    <col min="5378" max="5378" width="19.7109375" style="1134" customWidth="1"/>
    <col min="5379" max="5379" width="9.140625" style="1134"/>
    <col min="5380" max="5380" width="16.85546875" style="1134" customWidth="1"/>
    <col min="5381" max="5381" width="12.5703125" style="1134" customWidth="1"/>
    <col min="5382" max="5382" width="11.7109375" style="1134" customWidth="1"/>
    <col min="5383" max="5383" width="12.28515625" style="1134" customWidth="1"/>
    <col min="5384" max="5627" width="9.140625" style="1134"/>
    <col min="5628" max="5628" width="4.42578125" style="1134" customWidth="1"/>
    <col min="5629" max="5629" width="20.85546875" style="1134" customWidth="1"/>
    <col min="5630" max="5631" width="12" style="1134" customWidth="1"/>
    <col min="5632" max="5632" width="14.5703125" style="1134" customWidth="1"/>
    <col min="5633" max="5633" width="12.42578125" style="1134" customWidth="1"/>
    <col min="5634" max="5634" width="19.7109375" style="1134" customWidth="1"/>
    <col min="5635" max="5635" width="9.140625" style="1134"/>
    <col min="5636" max="5636" width="16.85546875" style="1134" customWidth="1"/>
    <col min="5637" max="5637" width="12.5703125" style="1134" customWidth="1"/>
    <col min="5638" max="5638" width="11.7109375" style="1134" customWidth="1"/>
    <col min="5639" max="5639" width="12.28515625" style="1134" customWidth="1"/>
    <col min="5640" max="5883" width="9.140625" style="1134"/>
    <col min="5884" max="5884" width="4.42578125" style="1134" customWidth="1"/>
    <col min="5885" max="5885" width="20.85546875" style="1134" customWidth="1"/>
    <col min="5886" max="5887" width="12" style="1134" customWidth="1"/>
    <col min="5888" max="5888" width="14.5703125" style="1134" customWidth="1"/>
    <col min="5889" max="5889" width="12.42578125" style="1134" customWidth="1"/>
    <col min="5890" max="5890" width="19.7109375" style="1134" customWidth="1"/>
    <col min="5891" max="5891" width="9.140625" style="1134"/>
    <col min="5892" max="5892" width="16.85546875" style="1134" customWidth="1"/>
    <col min="5893" max="5893" width="12.5703125" style="1134" customWidth="1"/>
    <col min="5894" max="5894" width="11.7109375" style="1134" customWidth="1"/>
    <col min="5895" max="5895" width="12.28515625" style="1134" customWidth="1"/>
    <col min="5896" max="6139" width="9.140625" style="1134"/>
    <col min="6140" max="6140" width="4.42578125" style="1134" customWidth="1"/>
    <col min="6141" max="6141" width="20.85546875" style="1134" customWidth="1"/>
    <col min="6142" max="6143" width="12" style="1134" customWidth="1"/>
    <col min="6144" max="6144" width="14.5703125" style="1134" customWidth="1"/>
    <col min="6145" max="6145" width="12.42578125" style="1134" customWidth="1"/>
    <col min="6146" max="6146" width="19.7109375" style="1134" customWidth="1"/>
    <col min="6147" max="6147" width="9.140625" style="1134"/>
    <col min="6148" max="6148" width="16.85546875" style="1134" customWidth="1"/>
    <col min="6149" max="6149" width="12.5703125" style="1134" customWidth="1"/>
    <col min="6150" max="6150" width="11.7109375" style="1134" customWidth="1"/>
    <col min="6151" max="6151" width="12.28515625" style="1134" customWidth="1"/>
    <col min="6152" max="6395" width="9.140625" style="1134"/>
    <col min="6396" max="6396" width="4.42578125" style="1134" customWidth="1"/>
    <col min="6397" max="6397" width="20.85546875" style="1134" customWidth="1"/>
    <col min="6398" max="6399" width="12" style="1134" customWidth="1"/>
    <col min="6400" max="6400" width="14.5703125" style="1134" customWidth="1"/>
    <col min="6401" max="6401" width="12.42578125" style="1134" customWidth="1"/>
    <col min="6402" max="6402" width="19.7109375" style="1134" customWidth="1"/>
    <col min="6403" max="6403" width="9.140625" style="1134"/>
    <col min="6404" max="6404" width="16.85546875" style="1134" customWidth="1"/>
    <col min="6405" max="6405" width="12.5703125" style="1134" customWidth="1"/>
    <col min="6406" max="6406" width="11.7109375" style="1134" customWidth="1"/>
    <col min="6407" max="6407" width="12.28515625" style="1134" customWidth="1"/>
    <col min="6408" max="6651" width="9.140625" style="1134"/>
    <col min="6652" max="6652" width="4.42578125" style="1134" customWidth="1"/>
    <col min="6653" max="6653" width="20.85546875" style="1134" customWidth="1"/>
    <col min="6654" max="6655" width="12" style="1134" customWidth="1"/>
    <col min="6656" max="6656" width="14.5703125" style="1134" customWidth="1"/>
    <col min="6657" max="6657" width="12.42578125" style="1134" customWidth="1"/>
    <col min="6658" max="6658" width="19.7109375" style="1134" customWidth="1"/>
    <col min="6659" max="6659" width="9.140625" style="1134"/>
    <col min="6660" max="6660" width="16.85546875" style="1134" customWidth="1"/>
    <col min="6661" max="6661" width="12.5703125" style="1134" customWidth="1"/>
    <col min="6662" max="6662" width="11.7109375" style="1134" customWidth="1"/>
    <col min="6663" max="6663" width="12.28515625" style="1134" customWidth="1"/>
    <col min="6664" max="6907" width="9.140625" style="1134"/>
    <col min="6908" max="6908" width="4.42578125" style="1134" customWidth="1"/>
    <col min="6909" max="6909" width="20.85546875" style="1134" customWidth="1"/>
    <col min="6910" max="6911" width="12" style="1134" customWidth="1"/>
    <col min="6912" max="6912" width="14.5703125" style="1134" customWidth="1"/>
    <col min="6913" max="6913" width="12.42578125" style="1134" customWidth="1"/>
    <col min="6914" max="6914" width="19.7109375" style="1134" customWidth="1"/>
    <col min="6915" max="6915" width="9.140625" style="1134"/>
    <col min="6916" max="6916" width="16.85546875" style="1134" customWidth="1"/>
    <col min="6917" max="6917" width="12.5703125" style="1134" customWidth="1"/>
    <col min="6918" max="6918" width="11.7109375" style="1134" customWidth="1"/>
    <col min="6919" max="6919" width="12.28515625" style="1134" customWidth="1"/>
    <col min="6920" max="7163" width="9.140625" style="1134"/>
    <col min="7164" max="7164" width="4.42578125" style="1134" customWidth="1"/>
    <col min="7165" max="7165" width="20.85546875" style="1134" customWidth="1"/>
    <col min="7166" max="7167" width="12" style="1134" customWidth="1"/>
    <col min="7168" max="7168" width="14.5703125" style="1134" customWidth="1"/>
    <col min="7169" max="7169" width="12.42578125" style="1134" customWidth="1"/>
    <col min="7170" max="7170" width="19.7109375" style="1134" customWidth="1"/>
    <col min="7171" max="7171" width="9.140625" style="1134"/>
    <col min="7172" max="7172" width="16.85546875" style="1134" customWidth="1"/>
    <col min="7173" max="7173" width="12.5703125" style="1134" customWidth="1"/>
    <col min="7174" max="7174" width="11.7109375" style="1134" customWidth="1"/>
    <col min="7175" max="7175" width="12.28515625" style="1134" customWidth="1"/>
    <col min="7176" max="7419" width="9.140625" style="1134"/>
    <col min="7420" max="7420" width="4.42578125" style="1134" customWidth="1"/>
    <col min="7421" max="7421" width="20.85546875" style="1134" customWidth="1"/>
    <col min="7422" max="7423" width="12" style="1134" customWidth="1"/>
    <col min="7424" max="7424" width="14.5703125" style="1134" customWidth="1"/>
    <col min="7425" max="7425" width="12.42578125" style="1134" customWidth="1"/>
    <col min="7426" max="7426" width="19.7109375" style="1134" customWidth="1"/>
    <col min="7427" max="7427" width="9.140625" style="1134"/>
    <col min="7428" max="7428" width="16.85546875" style="1134" customWidth="1"/>
    <col min="7429" max="7429" width="12.5703125" style="1134" customWidth="1"/>
    <col min="7430" max="7430" width="11.7109375" style="1134" customWidth="1"/>
    <col min="7431" max="7431" width="12.28515625" style="1134" customWidth="1"/>
    <col min="7432" max="7675" width="9.140625" style="1134"/>
    <col min="7676" max="7676" width="4.42578125" style="1134" customWidth="1"/>
    <col min="7677" max="7677" width="20.85546875" style="1134" customWidth="1"/>
    <col min="7678" max="7679" width="12" style="1134" customWidth="1"/>
    <col min="7680" max="7680" width="14.5703125" style="1134" customWidth="1"/>
    <col min="7681" max="7681" width="12.42578125" style="1134" customWidth="1"/>
    <col min="7682" max="7682" width="19.7109375" style="1134" customWidth="1"/>
    <col min="7683" max="7683" width="9.140625" style="1134"/>
    <col min="7684" max="7684" width="16.85546875" style="1134" customWidth="1"/>
    <col min="7685" max="7685" width="12.5703125" style="1134" customWidth="1"/>
    <col min="7686" max="7686" width="11.7109375" style="1134" customWidth="1"/>
    <col min="7687" max="7687" width="12.28515625" style="1134" customWidth="1"/>
    <col min="7688" max="7931" width="9.140625" style="1134"/>
    <col min="7932" max="7932" width="4.42578125" style="1134" customWidth="1"/>
    <col min="7933" max="7933" width="20.85546875" style="1134" customWidth="1"/>
    <col min="7934" max="7935" width="12" style="1134" customWidth="1"/>
    <col min="7936" max="7936" width="14.5703125" style="1134" customWidth="1"/>
    <col min="7937" max="7937" width="12.42578125" style="1134" customWidth="1"/>
    <col min="7938" max="7938" width="19.7109375" style="1134" customWidth="1"/>
    <col min="7939" max="7939" width="9.140625" style="1134"/>
    <col min="7940" max="7940" width="16.85546875" style="1134" customWidth="1"/>
    <col min="7941" max="7941" width="12.5703125" style="1134" customWidth="1"/>
    <col min="7942" max="7942" width="11.7109375" style="1134" customWidth="1"/>
    <col min="7943" max="7943" width="12.28515625" style="1134" customWidth="1"/>
    <col min="7944" max="8187" width="9.140625" style="1134"/>
    <col min="8188" max="8188" width="4.42578125" style="1134" customWidth="1"/>
    <col min="8189" max="8189" width="20.85546875" style="1134" customWidth="1"/>
    <col min="8190" max="8191" width="12" style="1134" customWidth="1"/>
    <col min="8192" max="8192" width="14.5703125" style="1134" customWidth="1"/>
    <col min="8193" max="8193" width="12.42578125" style="1134" customWidth="1"/>
    <col min="8194" max="8194" width="19.7109375" style="1134" customWidth="1"/>
    <col min="8195" max="8195" width="9.140625" style="1134"/>
    <col min="8196" max="8196" width="16.85546875" style="1134" customWidth="1"/>
    <col min="8197" max="8197" width="12.5703125" style="1134" customWidth="1"/>
    <col min="8198" max="8198" width="11.7109375" style="1134" customWidth="1"/>
    <col min="8199" max="8199" width="12.28515625" style="1134" customWidth="1"/>
    <col min="8200" max="8443" width="9.140625" style="1134"/>
    <col min="8444" max="8444" width="4.42578125" style="1134" customWidth="1"/>
    <col min="8445" max="8445" width="20.85546875" style="1134" customWidth="1"/>
    <col min="8446" max="8447" width="12" style="1134" customWidth="1"/>
    <col min="8448" max="8448" width="14.5703125" style="1134" customWidth="1"/>
    <col min="8449" max="8449" width="12.42578125" style="1134" customWidth="1"/>
    <col min="8450" max="8450" width="19.7109375" style="1134" customWidth="1"/>
    <col min="8451" max="8451" width="9.140625" style="1134"/>
    <col min="8452" max="8452" width="16.85546875" style="1134" customWidth="1"/>
    <col min="8453" max="8453" width="12.5703125" style="1134" customWidth="1"/>
    <col min="8454" max="8454" width="11.7109375" style="1134" customWidth="1"/>
    <col min="8455" max="8455" width="12.28515625" style="1134" customWidth="1"/>
    <col min="8456" max="8699" width="9.140625" style="1134"/>
    <col min="8700" max="8700" width="4.42578125" style="1134" customWidth="1"/>
    <col min="8701" max="8701" width="20.85546875" style="1134" customWidth="1"/>
    <col min="8702" max="8703" width="12" style="1134" customWidth="1"/>
    <col min="8704" max="8704" width="14.5703125" style="1134" customWidth="1"/>
    <col min="8705" max="8705" width="12.42578125" style="1134" customWidth="1"/>
    <col min="8706" max="8706" width="19.7109375" style="1134" customWidth="1"/>
    <col min="8707" max="8707" width="9.140625" style="1134"/>
    <col min="8708" max="8708" width="16.85546875" style="1134" customWidth="1"/>
    <col min="8709" max="8709" width="12.5703125" style="1134" customWidth="1"/>
    <col min="8710" max="8710" width="11.7109375" style="1134" customWidth="1"/>
    <col min="8711" max="8711" width="12.28515625" style="1134" customWidth="1"/>
    <col min="8712" max="8955" width="9.140625" style="1134"/>
    <col min="8956" max="8956" width="4.42578125" style="1134" customWidth="1"/>
    <col min="8957" max="8957" width="20.85546875" style="1134" customWidth="1"/>
    <col min="8958" max="8959" width="12" style="1134" customWidth="1"/>
    <col min="8960" max="8960" width="14.5703125" style="1134" customWidth="1"/>
    <col min="8961" max="8961" width="12.42578125" style="1134" customWidth="1"/>
    <col min="8962" max="8962" width="19.7109375" style="1134" customWidth="1"/>
    <col min="8963" max="8963" width="9.140625" style="1134"/>
    <col min="8964" max="8964" width="16.85546875" style="1134" customWidth="1"/>
    <col min="8965" max="8965" width="12.5703125" style="1134" customWidth="1"/>
    <col min="8966" max="8966" width="11.7109375" style="1134" customWidth="1"/>
    <col min="8967" max="8967" width="12.28515625" style="1134" customWidth="1"/>
    <col min="8968" max="9211" width="9.140625" style="1134"/>
    <col min="9212" max="9212" width="4.42578125" style="1134" customWidth="1"/>
    <col min="9213" max="9213" width="20.85546875" style="1134" customWidth="1"/>
    <col min="9214" max="9215" width="12" style="1134" customWidth="1"/>
    <col min="9216" max="9216" width="14.5703125" style="1134" customWidth="1"/>
    <col min="9217" max="9217" width="12.42578125" style="1134" customWidth="1"/>
    <col min="9218" max="9218" width="19.7109375" style="1134" customWidth="1"/>
    <col min="9219" max="9219" width="9.140625" style="1134"/>
    <col min="9220" max="9220" width="16.85546875" style="1134" customWidth="1"/>
    <col min="9221" max="9221" width="12.5703125" style="1134" customWidth="1"/>
    <col min="9222" max="9222" width="11.7109375" style="1134" customWidth="1"/>
    <col min="9223" max="9223" width="12.28515625" style="1134" customWidth="1"/>
    <col min="9224" max="9467" width="9.140625" style="1134"/>
    <col min="9468" max="9468" width="4.42578125" style="1134" customWidth="1"/>
    <col min="9469" max="9469" width="20.85546875" style="1134" customWidth="1"/>
    <col min="9470" max="9471" width="12" style="1134" customWidth="1"/>
    <col min="9472" max="9472" width="14.5703125" style="1134" customWidth="1"/>
    <col min="9473" max="9473" width="12.42578125" style="1134" customWidth="1"/>
    <col min="9474" max="9474" width="19.7109375" style="1134" customWidth="1"/>
    <col min="9475" max="9475" width="9.140625" style="1134"/>
    <col min="9476" max="9476" width="16.85546875" style="1134" customWidth="1"/>
    <col min="9477" max="9477" width="12.5703125" style="1134" customWidth="1"/>
    <col min="9478" max="9478" width="11.7109375" style="1134" customWidth="1"/>
    <col min="9479" max="9479" width="12.28515625" style="1134" customWidth="1"/>
    <col min="9480" max="9723" width="9.140625" style="1134"/>
    <col min="9724" max="9724" width="4.42578125" style="1134" customWidth="1"/>
    <col min="9725" max="9725" width="20.85546875" style="1134" customWidth="1"/>
    <col min="9726" max="9727" width="12" style="1134" customWidth="1"/>
    <col min="9728" max="9728" width="14.5703125" style="1134" customWidth="1"/>
    <col min="9729" max="9729" width="12.42578125" style="1134" customWidth="1"/>
    <col min="9730" max="9730" width="19.7109375" style="1134" customWidth="1"/>
    <col min="9731" max="9731" width="9.140625" style="1134"/>
    <col min="9732" max="9732" width="16.85546875" style="1134" customWidth="1"/>
    <col min="9733" max="9733" width="12.5703125" style="1134" customWidth="1"/>
    <col min="9734" max="9734" width="11.7109375" style="1134" customWidth="1"/>
    <col min="9735" max="9735" width="12.28515625" style="1134" customWidth="1"/>
    <col min="9736" max="9979" width="9.140625" style="1134"/>
    <col min="9980" max="9980" width="4.42578125" style="1134" customWidth="1"/>
    <col min="9981" max="9981" width="20.85546875" style="1134" customWidth="1"/>
    <col min="9982" max="9983" width="12" style="1134" customWidth="1"/>
    <col min="9984" max="9984" width="14.5703125" style="1134" customWidth="1"/>
    <col min="9985" max="9985" width="12.42578125" style="1134" customWidth="1"/>
    <col min="9986" max="9986" width="19.7109375" style="1134" customWidth="1"/>
    <col min="9987" max="9987" width="9.140625" style="1134"/>
    <col min="9988" max="9988" width="16.85546875" style="1134" customWidth="1"/>
    <col min="9989" max="9989" width="12.5703125" style="1134" customWidth="1"/>
    <col min="9990" max="9990" width="11.7109375" style="1134" customWidth="1"/>
    <col min="9991" max="9991" width="12.28515625" style="1134" customWidth="1"/>
    <col min="9992" max="10235" width="9.140625" style="1134"/>
    <col min="10236" max="10236" width="4.42578125" style="1134" customWidth="1"/>
    <col min="10237" max="10237" width="20.85546875" style="1134" customWidth="1"/>
    <col min="10238" max="10239" width="12" style="1134" customWidth="1"/>
    <col min="10240" max="10240" width="14.5703125" style="1134" customWidth="1"/>
    <col min="10241" max="10241" width="12.42578125" style="1134" customWidth="1"/>
    <col min="10242" max="10242" width="19.7109375" style="1134" customWidth="1"/>
    <col min="10243" max="10243" width="9.140625" style="1134"/>
    <col min="10244" max="10244" width="16.85546875" style="1134" customWidth="1"/>
    <col min="10245" max="10245" width="12.5703125" style="1134" customWidth="1"/>
    <col min="10246" max="10246" width="11.7109375" style="1134" customWidth="1"/>
    <col min="10247" max="10247" width="12.28515625" style="1134" customWidth="1"/>
    <col min="10248" max="10491" width="9.140625" style="1134"/>
    <col min="10492" max="10492" width="4.42578125" style="1134" customWidth="1"/>
    <col min="10493" max="10493" width="20.85546875" style="1134" customWidth="1"/>
    <col min="10494" max="10495" width="12" style="1134" customWidth="1"/>
    <col min="10496" max="10496" width="14.5703125" style="1134" customWidth="1"/>
    <col min="10497" max="10497" width="12.42578125" style="1134" customWidth="1"/>
    <col min="10498" max="10498" width="19.7109375" style="1134" customWidth="1"/>
    <col min="10499" max="10499" width="9.140625" style="1134"/>
    <col min="10500" max="10500" width="16.85546875" style="1134" customWidth="1"/>
    <col min="10501" max="10501" width="12.5703125" style="1134" customWidth="1"/>
    <col min="10502" max="10502" width="11.7109375" style="1134" customWidth="1"/>
    <col min="10503" max="10503" width="12.28515625" style="1134" customWidth="1"/>
    <col min="10504" max="10747" width="9.140625" style="1134"/>
    <col min="10748" max="10748" width="4.42578125" style="1134" customWidth="1"/>
    <col min="10749" max="10749" width="20.85546875" style="1134" customWidth="1"/>
    <col min="10750" max="10751" width="12" style="1134" customWidth="1"/>
    <col min="10752" max="10752" width="14.5703125" style="1134" customWidth="1"/>
    <col min="10753" max="10753" width="12.42578125" style="1134" customWidth="1"/>
    <col min="10754" max="10754" width="19.7109375" style="1134" customWidth="1"/>
    <col min="10755" max="10755" width="9.140625" style="1134"/>
    <col min="10756" max="10756" width="16.85546875" style="1134" customWidth="1"/>
    <col min="10757" max="10757" width="12.5703125" style="1134" customWidth="1"/>
    <col min="10758" max="10758" width="11.7109375" style="1134" customWidth="1"/>
    <col min="10759" max="10759" width="12.28515625" style="1134" customWidth="1"/>
    <col min="10760" max="11003" width="9.140625" style="1134"/>
    <col min="11004" max="11004" width="4.42578125" style="1134" customWidth="1"/>
    <col min="11005" max="11005" width="20.85546875" style="1134" customWidth="1"/>
    <col min="11006" max="11007" width="12" style="1134" customWidth="1"/>
    <col min="11008" max="11008" width="14.5703125" style="1134" customWidth="1"/>
    <col min="11009" max="11009" width="12.42578125" style="1134" customWidth="1"/>
    <col min="11010" max="11010" width="19.7109375" style="1134" customWidth="1"/>
    <col min="11011" max="11011" width="9.140625" style="1134"/>
    <col min="11012" max="11012" width="16.85546875" style="1134" customWidth="1"/>
    <col min="11013" max="11013" width="12.5703125" style="1134" customWidth="1"/>
    <col min="11014" max="11014" width="11.7109375" style="1134" customWidth="1"/>
    <col min="11015" max="11015" width="12.28515625" style="1134" customWidth="1"/>
    <col min="11016" max="11259" width="9.140625" style="1134"/>
    <col min="11260" max="11260" width="4.42578125" style="1134" customWidth="1"/>
    <col min="11261" max="11261" width="20.85546875" style="1134" customWidth="1"/>
    <col min="11262" max="11263" width="12" style="1134" customWidth="1"/>
    <col min="11264" max="11264" width="14.5703125" style="1134" customWidth="1"/>
    <col min="11265" max="11265" width="12.42578125" style="1134" customWidth="1"/>
    <col min="11266" max="11266" width="19.7109375" style="1134" customWidth="1"/>
    <col min="11267" max="11267" width="9.140625" style="1134"/>
    <col min="11268" max="11268" width="16.85546875" style="1134" customWidth="1"/>
    <col min="11269" max="11269" width="12.5703125" style="1134" customWidth="1"/>
    <col min="11270" max="11270" width="11.7109375" style="1134" customWidth="1"/>
    <col min="11271" max="11271" width="12.28515625" style="1134" customWidth="1"/>
    <col min="11272" max="11515" width="9.140625" style="1134"/>
    <col min="11516" max="11516" width="4.42578125" style="1134" customWidth="1"/>
    <col min="11517" max="11517" width="20.85546875" style="1134" customWidth="1"/>
    <col min="11518" max="11519" width="12" style="1134" customWidth="1"/>
    <col min="11520" max="11520" width="14.5703125" style="1134" customWidth="1"/>
    <col min="11521" max="11521" width="12.42578125" style="1134" customWidth="1"/>
    <col min="11522" max="11522" width="19.7109375" style="1134" customWidth="1"/>
    <col min="11523" max="11523" width="9.140625" style="1134"/>
    <col min="11524" max="11524" width="16.85546875" style="1134" customWidth="1"/>
    <col min="11525" max="11525" width="12.5703125" style="1134" customWidth="1"/>
    <col min="11526" max="11526" width="11.7109375" style="1134" customWidth="1"/>
    <col min="11527" max="11527" width="12.28515625" style="1134" customWidth="1"/>
    <col min="11528" max="11771" width="9.140625" style="1134"/>
    <col min="11772" max="11772" width="4.42578125" style="1134" customWidth="1"/>
    <col min="11773" max="11773" width="20.85546875" style="1134" customWidth="1"/>
    <col min="11774" max="11775" width="12" style="1134" customWidth="1"/>
    <col min="11776" max="11776" width="14.5703125" style="1134" customWidth="1"/>
    <col min="11777" max="11777" width="12.42578125" style="1134" customWidth="1"/>
    <col min="11778" max="11778" width="19.7109375" style="1134" customWidth="1"/>
    <col min="11779" max="11779" width="9.140625" style="1134"/>
    <col min="11780" max="11780" width="16.85546875" style="1134" customWidth="1"/>
    <col min="11781" max="11781" width="12.5703125" style="1134" customWidth="1"/>
    <col min="11782" max="11782" width="11.7109375" style="1134" customWidth="1"/>
    <col min="11783" max="11783" width="12.28515625" style="1134" customWidth="1"/>
    <col min="11784" max="12027" width="9.140625" style="1134"/>
    <col min="12028" max="12028" width="4.42578125" style="1134" customWidth="1"/>
    <col min="12029" max="12029" width="20.85546875" style="1134" customWidth="1"/>
    <col min="12030" max="12031" width="12" style="1134" customWidth="1"/>
    <col min="12032" max="12032" width="14.5703125" style="1134" customWidth="1"/>
    <col min="12033" max="12033" width="12.42578125" style="1134" customWidth="1"/>
    <col min="12034" max="12034" width="19.7109375" style="1134" customWidth="1"/>
    <col min="12035" max="12035" width="9.140625" style="1134"/>
    <col min="12036" max="12036" width="16.85546875" style="1134" customWidth="1"/>
    <col min="12037" max="12037" width="12.5703125" style="1134" customWidth="1"/>
    <col min="12038" max="12038" width="11.7109375" style="1134" customWidth="1"/>
    <col min="12039" max="12039" width="12.28515625" style="1134" customWidth="1"/>
    <col min="12040" max="12283" width="9.140625" style="1134"/>
    <col min="12284" max="12284" width="4.42578125" style="1134" customWidth="1"/>
    <col min="12285" max="12285" width="20.85546875" style="1134" customWidth="1"/>
    <col min="12286" max="12287" width="12" style="1134" customWidth="1"/>
    <col min="12288" max="12288" width="14.5703125" style="1134" customWidth="1"/>
    <col min="12289" max="12289" width="12.42578125" style="1134" customWidth="1"/>
    <col min="12290" max="12290" width="19.7109375" style="1134" customWidth="1"/>
    <col min="12291" max="12291" width="9.140625" style="1134"/>
    <col min="12292" max="12292" width="16.85546875" style="1134" customWidth="1"/>
    <col min="12293" max="12293" width="12.5703125" style="1134" customWidth="1"/>
    <col min="12294" max="12294" width="11.7109375" style="1134" customWidth="1"/>
    <col min="12295" max="12295" width="12.28515625" style="1134" customWidth="1"/>
    <col min="12296" max="12539" width="9.140625" style="1134"/>
    <col min="12540" max="12540" width="4.42578125" style="1134" customWidth="1"/>
    <col min="12541" max="12541" width="20.85546875" style="1134" customWidth="1"/>
    <col min="12542" max="12543" width="12" style="1134" customWidth="1"/>
    <col min="12544" max="12544" width="14.5703125" style="1134" customWidth="1"/>
    <col min="12545" max="12545" width="12.42578125" style="1134" customWidth="1"/>
    <col min="12546" max="12546" width="19.7109375" style="1134" customWidth="1"/>
    <col min="12547" max="12547" width="9.140625" style="1134"/>
    <col min="12548" max="12548" width="16.85546875" style="1134" customWidth="1"/>
    <col min="12549" max="12549" width="12.5703125" style="1134" customWidth="1"/>
    <col min="12550" max="12550" width="11.7109375" style="1134" customWidth="1"/>
    <col min="12551" max="12551" width="12.28515625" style="1134" customWidth="1"/>
    <col min="12552" max="12795" width="9.140625" style="1134"/>
    <col min="12796" max="12796" width="4.42578125" style="1134" customWidth="1"/>
    <col min="12797" max="12797" width="20.85546875" style="1134" customWidth="1"/>
    <col min="12798" max="12799" width="12" style="1134" customWidth="1"/>
    <col min="12800" max="12800" width="14.5703125" style="1134" customWidth="1"/>
    <col min="12801" max="12801" width="12.42578125" style="1134" customWidth="1"/>
    <col min="12802" max="12802" width="19.7109375" style="1134" customWidth="1"/>
    <col min="12803" max="12803" width="9.140625" style="1134"/>
    <col min="12804" max="12804" width="16.85546875" style="1134" customWidth="1"/>
    <col min="12805" max="12805" width="12.5703125" style="1134" customWidth="1"/>
    <col min="12806" max="12806" width="11.7109375" style="1134" customWidth="1"/>
    <col min="12807" max="12807" width="12.28515625" style="1134" customWidth="1"/>
    <col min="12808" max="13051" width="9.140625" style="1134"/>
    <col min="13052" max="13052" width="4.42578125" style="1134" customWidth="1"/>
    <col min="13053" max="13053" width="20.85546875" style="1134" customWidth="1"/>
    <col min="13054" max="13055" width="12" style="1134" customWidth="1"/>
    <col min="13056" max="13056" width="14.5703125" style="1134" customWidth="1"/>
    <col min="13057" max="13057" width="12.42578125" style="1134" customWidth="1"/>
    <col min="13058" max="13058" width="19.7109375" style="1134" customWidth="1"/>
    <col min="13059" max="13059" width="9.140625" style="1134"/>
    <col min="13060" max="13060" width="16.85546875" style="1134" customWidth="1"/>
    <col min="13061" max="13061" width="12.5703125" style="1134" customWidth="1"/>
    <col min="13062" max="13062" width="11.7109375" style="1134" customWidth="1"/>
    <col min="13063" max="13063" width="12.28515625" style="1134" customWidth="1"/>
    <col min="13064" max="13307" width="9.140625" style="1134"/>
    <col min="13308" max="13308" width="4.42578125" style="1134" customWidth="1"/>
    <col min="13309" max="13309" width="20.85546875" style="1134" customWidth="1"/>
    <col min="13310" max="13311" width="12" style="1134" customWidth="1"/>
    <col min="13312" max="13312" width="14.5703125" style="1134" customWidth="1"/>
    <col min="13313" max="13313" width="12.42578125" style="1134" customWidth="1"/>
    <col min="13314" max="13314" width="19.7109375" style="1134" customWidth="1"/>
    <col min="13315" max="13315" width="9.140625" style="1134"/>
    <col min="13316" max="13316" width="16.85546875" style="1134" customWidth="1"/>
    <col min="13317" max="13317" width="12.5703125" style="1134" customWidth="1"/>
    <col min="13318" max="13318" width="11.7109375" style="1134" customWidth="1"/>
    <col min="13319" max="13319" width="12.28515625" style="1134" customWidth="1"/>
    <col min="13320" max="13563" width="9.140625" style="1134"/>
    <col min="13564" max="13564" width="4.42578125" style="1134" customWidth="1"/>
    <col min="13565" max="13565" width="20.85546875" style="1134" customWidth="1"/>
    <col min="13566" max="13567" width="12" style="1134" customWidth="1"/>
    <col min="13568" max="13568" width="14.5703125" style="1134" customWidth="1"/>
    <col min="13569" max="13569" width="12.42578125" style="1134" customWidth="1"/>
    <col min="13570" max="13570" width="19.7109375" style="1134" customWidth="1"/>
    <col min="13571" max="13571" width="9.140625" style="1134"/>
    <col min="13572" max="13572" width="16.85546875" style="1134" customWidth="1"/>
    <col min="13573" max="13573" width="12.5703125" style="1134" customWidth="1"/>
    <col min="13574" max="13574" width="11.7109375" style="1134" customWidth="1"/>
    <col min="13575" max="13575" width="12.28515625" style="1134" customWidth="1"/>
    <col min="13576" max="13819" width="9.140625" style="1134"/>
    <col min="13820" max="13820" width="4.42578125" style="1134" customWidth="1"/>
    <col min="13821" max="13821" width="20.85546875" style="1134" customWidth="1"/>
    <col min="13822" max="13823" width="12" style="1134" customWidth="1"/>
    <col min="13824" max="13824" width="14.5703125" style="1134" customWidth="1"/>
    <col min="13825" max="13825" width="12.42578125" style="1134" customWidth="1"/>
    <col min="13826" max="13826" width="19.7109375" style="1134" customWidth="1"/>
    <col min="13827" max="13827" width="9.140625" style="1134"/>
    <col min="13828" max="13828" width="16.85546875" style="1134" customWidth="1"/>
    <col min="13829" max="13829" width="12.5703125" style="1134" customWidth="1"/>
    <col min="13830" max="13830" width="11.7109375" style="1134" customWidth="1"/>
    <col min="13831" max="13831" width="12.28515625" style="1134" customWidth="1"/>
    <col min="13832" max="14075" width="9.140625" style="1134"/>
    <col min="14076" max="14076" width="4.42578125" style="1134" customWidth="1"/>
    <col min="14077" max="14077" width="20.85546875" style="1134" customWidth="1"/>
    <col min="14078" max="14079" width="12" style="1134" customWidth="1"/>
    <col min="14080" max="14080" width="14.5703125" style="1134" customWidth="1"/>
    <col min="14081" max="14081" width="12.42578125" style="1134" customWidth="1"/>
    <col min="14082" max="14082" width="19.7109375" style="1134" customWidth="1"/>
    <col min="14083" max="14083" width="9.140625" style="1134"/>
    <col min="14084" max="14084" width="16.85546875" style="1134" customWidth="1"/>
    <col min="14085" max="14085" width="12.5703125" style="1134" customWidth="1"/>
    <col min="14086" max="14086" width="11.7109375" style="1134" customWidth="1"/>
    <col min="14087" max="14087" width="12.28515625" style="1134" customWidth="1"/>
    <col min="14088" max="14331" width="9.140625" style="1134"/>
    <col min="14332" max="14332" width="4.42578125" style="1134" customWidth="1"/>
    <col min="14333" max="14333" width="20.85546875" style="1134" customWidth="1"/>
    <col min="14334" max="14335" width="12" style="1134" customWidth="1"/>
    <col min="14336" max="14336" width="14.5703125" style="1134" customWidth="1"/>
    <col min="14337" max="14337" width="12.42578125" style="1134" customWidth="1"/>
    <col min="14338" max="14338" width="19.7109375" style="1134" customWidth="1"/>
    <col min="14339" max="14339" width="9.140625" style="1134"/>
    <col min="14340" max="14340" width="16.85546875" style="1134" customWidth="1"/>
    <col min="14341" max="14341" width="12.5703125" style="1134" customWidth="1"/>
    <col min="14342" max="14342" width="11.7109375" style="1134" customWidth="1"/>
    <col min="14343" max="14343" width="12.28515625" style="1134" customWidth="1"/>
    <col min="14344" max="14587" width="9.140625" style="1134"/>
    <col min="14588" max="14588" width="4.42578125" style="1134" customWidth="1"/>
    <col min="14589" max="14589" width="20.85546875" style="1134" customWidth="1"/>
    <col min="14590" max="14591" width="12" style="1134" customWidth="1"/>
    <col min="14592" max="14592" width="14.5703125" style="1134" customWidth="1"/>
    <col min="14593" max="14593" width="12.42578125" style="1134" customWidth="1"/>
    <col min="14594" max="14594" width="19.7109375" style="1134" customWidth="1"/>
    <col min="14595" max="14595" width="9.140625" style="1134"/>
    <col min="14596" max="14596" width="16.85546875" style="1134" customWidth="1"/>
    <col min="14597" max="14597" width="12.5703125" style="1134" customWidth="1"/>
    <col min="14598" max="14598" width="11.7109375" style="1134" customWidth="1"/>
    <col min="14599" max="14599" width="12.28515625" style="1134" customWidth="1"/>
    <col min="14600" max="14843" width="9.140625" style="1134"/>
    <col min="14844" max="14844" width="4.42578125" style="1134" customWidth="1"/>
    <col min="14845" max="14845" width="20.85546875" style="1134" customWidth="1"/>
    <col min="14846" max="14847" width="12" style="1134" customWidth="1"/>
    <col min="14848" max="14848" width="14.5703125" style="1134" customWidth="1"/>
    <col min="14849" max="14849" width="12.42578125" style="1134" customWidth="1"/>
    <col min="14850" max="14850" width="19.7109375" style="1134" customWidth="1"/>
    <col min="14851" max="14851" width="9.140625" style="1134"/>
    <col min="14852" max="14852" width="16.85546875" style="1134" customWidth="1"/>
    <col min="14853" max="14853" width="12.5703125" style="1134" customWidth="1"/>
    <col min="14854" max="14854" width="11.7109375" style="1134" customWidth="1"/>
    <col min="14855" max="14855" width="12.28515625" style="1134" customWidth="1"/>
    <col min="14856" max="15099" width="9.140625" style="1134"/>
    <col min="15100" max="15100" width="4.42578125" style="1134" customWidth="1"/>
    <col min="15101" max="15101" width="20.85546875" style="1134" customWidth="1"/>
    <col min="15102" max="15103" width="12" style="1134" customWidth="1"/>
    <col min="15104" max="15104" width="14.5703125" style="1134" customWidth="1"/>
    <col min="15105" max="15105" width="12.42578125" style="1134" customWidth="1"/>
    <col min="15106" max="15106" width="19.7109375" style="1134" customWidth="1"/>
    <col min="15107" max="15107" width="9.140625" style="1134"/>
    <col min="15108" max="15108" width="16.85546875" style="1134" customWidth="1"/>
    <col min="15109" max="15109" width="12.5703125" style="1134" customWidth="1"/>
    <col min="15110" max="15110" width="11.7109375" style="1134" customWidth="1"/>
    <col min="15111" max="15111" width="12.28515625" style="1134" customWidth="1"/>
    <col min="15112" max="15355" width="9.140625" style="1134"/>
    <col min="15356" max="15356" width="4.42578125" style="1134" customWidth="1"/>
    <col min="15357" max="15357" width="20.85546875" style="1134" customWidth="1"/>
    <col min="15358" max="15359" width="12" style="1134" customWidth="1"/>
    <col min="15360" max="15360" width="14.5703125" style="1134" customWidth="1"/>
    <col min="15361" max="15361" width="12.42578125" style="1134" customWidth="1"/>
    <col min="15362" max="15362" width="19.7109375" style="1134" customWidth="1"/>
    <col min="15363" max="15363" width="9.140625" style="1134"/>
    <col min="15364" max="15364" width="16.85546875" style="1134" customWidth="1"/>
    <col min="15365" max="15365" width="12.5703125" style="1134" customWidth="1"/>
    <col min="15366" max="15366" width="11.7109375" style="1134" customWidth="1"/>
    <col min="15367" max="15367" width="12.28515625" style="1134" customWidth="1"/>
    <col min="15368" max="15611" width="9.140625" style="1134"/>
    <col min="15612" max="15612" width="4.42578125" style="1134" customWidth="1"/>
    <col min="15613" max="15613" width="20.85546875" style="1134" customWidth="1"/>
    <col min="15614" max="15615" width="12" style="1134" customWidth="1"/>
    <col min="15616" max="15616" width="14.5703125" style="1134" customWidth="1"/>
    <col min="15617" max="15617" width="12.42578125" style="1134" customWidth="1"/>
    <col min="15618" max="15618" width="19.7109375" style="1134" customWidth="1"/>
    <col min="15619" max="15619" width="9.140625" style="1134"/>
    <col min="15620" max="15620" width="16.85546875" style="1134" customWidth="1"/>
    <col min="15621" max="15621" width="12.5703125" style="1134" customWidth="1"/>
    <col min="15622" max="15622" width="11.7109375" style="1134" customWidth="1"/>
    <col min="15623" max="15623" width="12.28515625" style="1134" customWidth="1"/>
    <col min="15624" max="15867" width="9.140625" style="1134"/>
    <col min="15868" max="15868" width="4.42578125" style="1134" customWidth="1"/>
    <col min="15869" max="15869" width="20.85546875" style="1134" customWidth="1"/>
    <col min="15870" max="15871" width="12" style="1134" customWidth="1"/>
    <col min="15872" max="15872" width="14.5703125" style="1134" customWidth="1"/>
    <col min="15873" max="15873" width="12.42578125" style="1134" customWidth="1"/>
    <col min="15874" max="15874" width="19.7109375" style="1134" customWidth="1"/>
    <col min="15875" max="15875" width="9.140625" style="1134"/>
    <col min="15876" max="15876" width="16.85546875" style="1134" customWidth="1"/>
    <col min="15877" max="15877" width="12.5703125" style="1134" customWidth="1"/>
    <col min="15878" max="15878" width="11.7109375" style="1134" customWidth="1"/>
    <col min="15879" max="15879" width="12.28515625" style="1134" customWidth="1"/>
    <col min="15880" max="16123" width="9.140625" style="1134"/>
    <col min="16124" max="16124" width="4.42578125" style="1134" customWidth="1"/>
    <col min="16125" max="16125" width="20.85546875" style="1134" customWidth="1"/>
    <col min="16126" max="16127" width="12" style="1134" customWidth="1"/>
    <col min="16128" max="16128" width="14.5703125" style="1134" customWidth="1"/>
    <col min="16129" max="16129" width="12.42578125" style="1134" customWidth="1"/>
    <col min="16130" max="16130" width="19.7109375" style="1134" customWidth="1"/>
    <col min="16131" max="16131" width="9.140625" style="1134"/>
    <col min="16132" max="16132" width="16.85546875" style="1134" customWidth="1"/>
    <col min="16133" max="16133" width="12.5703125" style="1134" customWidth="1"/>
    <col min="16134" max="16134" width="11.7109375" style="1134" customWidth="1"/>
    <col min="16135" max="16135" width="12.28515625" style="1134" customWidth="1"/>
    <col min="16136" max="16384" width="9.140625" style="1134"/>
  </cols>
  <sheetData>
    <row r="1" spans="1:20" ht="15.75">
      <c r="A1" s="1133" t="s">
        <v>247</v>
      </c>
    </row>
    <row r="2" spans="1:20" ht="26.25" customHeight="1">
      <c r="A2" s="1135" t="s">
        <v>248</v>
      </c>
    </row>
    <row r="5" spans="1:20" ht="38.25" customHeight="1" thickBot="1">
      <c r="A5" s="1559" t="s">
        <v>508</v>
      </c>
      <c r="B5" s="1559"/>
      <c r="C5" s="1559"/>
      <c r="D5" s="1559"/>
      <c r="E5" s="1559"/>
      <c r="F5" s="1559"/>
      <c r="H5" s="1136" t="s">
        <v>267</v>
      </c>
      <c r="K5"/>
      <c r="L5"/>
      <c r="M5"/>
      <c r="N5"/>
      <c r="O5"/>
      <c r="P5"/>
    </row>
    <row r="6" spans="1:20" ht="15.75" customHeight="1" thickBot="1">
      <c r="A6" s="1560" t="s">
        <v>116</v>
      </c>
      <c r="B6" s="1562" t="s">
        <v>507</v>
      </c>
      <c r="C6" s="1563"/>
      <c r="D6" s="1564"/>
      <c r="E6" s="1565" t="s">
        <v>512</v>
      </c>
      <c r="F6" s="1567" t="s">
        <v>514</v>
      </c>
      <c r="K6"/>
      <c r="L6"/>
      <c r="M6"/>
      <c r="N6"/>
      <c r="O6"/>
      <c r="P6"/>
    </row>
    <row r="7" spans="1:20" ht="21" customHeight="1" thickBot="1">
      <c r="A7" s="1561"/>
      <c r="B7" s="1137" t="s">
        <v>254</v>
      </c>
      <c r="C7" s="1137" t="s">
        <v>257</v>
      </c>
      <c r="D7" s="1137" t="s">
        <v>258</v>
      </c>
      <c r="E7" s="1566"/>
      <c r="F7" s="1568"/>
      <c r="K7"/>
      <c r="L7"/>
      <c r="M7"/>
      <c r="N7"/>
      <c r="O7"/>
      <c r="P7"/>
    </row>
    <row r="8" spans="1:20" ht="17.25" customHeight="1" thickBot="1">
      <c r="A8" s="1138" t="s">
        <v>117</v>
      </c>
      <c r="B8" s="1139">
        <v>13318.300999999999</v>
      </c>
      <c r="C8" s="1140">
        <v>8053.9229999999998</v>
      </c>
      <c r="D8" s="1141">
        <f t="shared" ref="D8:D13" si="0">(C8/B8)*100</f>
        <v>60.472600821981729</v>
      </c>
      <c r="E8" s="1140">
        <v>14246.71</v>
      </c>
      <c r="F8" s="1141">
        <f t="shared" ref="F8:F13" si="1">((B8-E8)/E8)*100</f>
        <v>-6.5166554243049779</v>
      </c>
      <c r="H8" s="1142" t="s">
        <v>118</v>
      </c>
      <c r="K8"/>
      <c r="L8"/>
      <c r="M8"/>
      <c r="N8"/>
      <c r="O8"/>
      <c r="P8"/>
    </row>
    <row r="9" spans="1:20" ht="18" customHeight="1" thickBot="1">
      <c r="A9" s="1138" t="s">
        <v>119</v>
      </c>
      <c r="B9" s="1143">
        <v>43838</v>
      </c>
      <c r="C9" s="1140">
        <v>16424</v>
      </c>
      <c r="D9" s="1141">
        <f t="shared" si="0"/>
        <v>37.465212829052419</v>
      </c>
      <c r="E9" s="1144">
        <v>53568</v>
      </c>
      <c r="F9" s="1141">
        <f t="shared" si="1"/>
        <v>-18.163829151732376</v>
      </c>
      <c r="H9" s="1145">
        <f>B9-E9</f>
        <v>-9730</v>
      </c>
      <c r="K9"/>
      <c r="L9"/>
      <c r="M9"/>
      <c r="N9"/>
      <c r="O9"/>
      <c r="P9"/>
      <c r="Q9" s="1104"/>
      <c r="R9" s="1104"/>
      <c r="S9" s="1104"/>
      <c r="T9" s="1104"/>
    </row>
    <row r="10" spans="1:20" ht="15" customHeight="1" thickBot="1">
      <c r="A10" s="1146" t="s">
        <v>249</v>
      </c>
      <c r="B10" s="1143">
        <v>14079</v>
      </c>
      <c r="C10" s="1147">
        <v>0</v>
      </c>
      <c r="D10" s="1148">
        <f t="shared" si="0"/>
        <v>0</v>
      </c>
      <c r="E10" s="1147">
        <v>12047</v>
      </c>
      <c r="F10" s="1148">
        <f t="shared" si="1"/>
        <v>16.86726985971611</v>
      </c>
      <c r="K10"/>
      <c r="L10"/>
      <c r="M10"/>
      <c r="N10"/>
      <c r="O10"/>
      <c r="P10" s="1104"/>
      <c r="Q10" s="1104"/>
      <c r="R10" s="1104"/>
      <c r="S10" s="1104"/>
      <c r="T10" s="1104"/>
    </row>
    <row r="11" spans="1:20" ht="17.25" customHeight="1" thickBot="1">
      <c r="A11" s="1138" t="s">
        <v>120</v>
      </c>
      <c r="B11" s="1143">
        <v>253731.44399999999</v>
      </c>
      <c r="C11" s="1149">
        <v>21590.07</v>
      </c>
      <c r="D11" s="1141">
        <f t="shared" si="0"/>
        <v>8.5090242106532141</v>
      </c>
      <c r="E11" s="1149">
        <v>267391.217</v>
      </c>
      <c r="F11" s="1141">
        <f t="shared" si="1"/>
        <v>-5.1085346606579138</v>
      </c>
      <c r="J11" s="1150"/>
      <c r="K11"/>
      <c r="L11"/>
      <c r="M11"/>
      <c r="N11"/>
      <c r="O11"/>
      <c r="P11" s="1104"/>
      <c r="Q11" s="1104"/>
      <c r="R11" s="1104"/>
      <c r="S11" s="1104"/>
      <c r="T11" s="1104"/>
    </row>
    <row r="12" spans="1:20" ht="15" customHeight="1" thickBot="1">
      <c r="A12" s="1151" t="s">
        <v>121</v>
      </c>
      <c r="B12" s="1143">
        <v>107981.53</v>
      </c>
      <c r="C12" s="1152">
        <v>21967.544000000002</v>
      </c>
      <c r="D12" s="1141">
        <f t="shared" si="0"/>
        <v>20.343797684659592</v>
      </c>
      <c r="E12" s="1152">
        <v>107528.6</v>
      </c>
      <c r="F12" s="1141">
        <f t="shared" si="1"/>
        <v>0.42121816893365388</v>
      </c>
      <c r="K12"/>
      <c r="L12"/>
      <c r="M12"/>
      <c r="N12"/>
      <c r="O12"/>
      <c r="P12" s="1104"/>
      <c r="Q12" s="1104"/>
      <c r="R12" s="1104"/>
      <c r="S12" s="1104"/>
      <c r="T12" s="1104"/>
    </row>
    <row r="13" spans="1:20" ht="15" customHeight="1" thickBot="1">
      <c r="A13" s="1151" t="s">
        <v>122</v>
      </c>
      <c r="B13" s="1143">
        <f>B11+B12</f>
        <v>361712.97399999999</v>
      </c>
      <c r="C13" s="1152">
        <f>C11+C12</f>
        <v>43557.614000000001</v>
      </c>
      <c r="D13" s="1153">
        <f t="shared" si="0"/>
        <v>12.042038060818909</v>
      </c>
      <c r="E13" s="1152">
        <f>E11+E12</f>
        <v>374919.81700000004</v>
      </c>
      <c r="F13" s="1153">
        <f t="shared" si="1"/>
        <v>-3.5225780023252411</v>
      </c>
      <c r="K13"/>
      <c r="L13"/>
      <c r="M13"/>
      <c r="N13"/>
      <c r="O13"/>
      <c r="P13" s="1104"/>
      <c r="Q13" s="1104"/>
      <c r="R13" s="1104"/>
      <c r="S13" s="1104"/>
      <c r="T13" s="1104"/>
    </row>
    <row r="14" spans="1:20">
      <c r="E14" s="1154"/>
      <c r="K14"/>
      <c r="L14"/>
      <c r="M14"/>
      <c r="N14"/>
      <c r="O14"/>
      <c r="P14" s="1104"/>
      <c r="Q14" s="1104"/>
      <c r="R14" s="1104"/>
      <c r="S14" s="1104"/>
      <c r="T14" s="1104"/>
    </row>
    <row r="15" spans="1:20">
      <c r="K15"/>
      <c r="L15"/>
      <c r="M15"/>
      <c r="N15"/>
      <c r="O15"/>
      <c r="P15" s="1104"/>
      <c r="Q15" s="1104"/>
      <c r="R15" s="1104"/>
      <c r="S15" s="1104"/>
      <c r="T15" s="1104"/>
    </row>
    <row r="16" spans="1:20" ht="15.75">
      <c r="A16" s="1155" t="s">
        <v>250</v>
      </c>
      <c r="K16"/>
      <c r="L16"/>
      <c r="M16"/>
      <c r="N16"/>
      <c r="O16"/>
      <c r="P16" s="1104"/>
      <c r="Q16" s="1104"/>
      <c r="R16" s="1104"/>
      <c r="S16" s="1104"/>
      <c r="T16" s="1104"/>
    </row>
    <row r="17" spans="1:20">
      <c r="K17"/>
      <c r="L17"/>
      <c r="M17"/>
      <c r="N17"/>
      <c r="O17" s="1104"/>
      <c r="P17" s="1104"/>
      <c r="Q17" s="1104"/>
      <c r="R17" s="1104"/>
      <c r="S17" s="1104"/>
      <c r="T17" s="1104"/>
    </row>
    <row r="18" spans="1:20" ht="33" customHeight="1" thickBot="1">
      <c r="A18" s="1559" t="s">
        <v>511</v>
      </c>
      <c r="B18" s="1559"/>
      <c r="C18" s="1559"/>
      <c r="D18" s="1559"/>
      <c r="E18" s="1559"/>
      <c r="F18" s="1559"/>
      <c r="K18"/>
      <c r="L18"/>
      <c r="M18"/>
      <c r="N18"/>
      <c r="O18" s="1104"/>
      <c r="P18" s="1104"/>
      <c r="Q18" s="1104"/>
      <c r="R18" s="1104"/>
      <c r="S18" s="1104"/>
      <c r="T18" s="1104"/>
    </row>
    <row r="19" spans="1:20" ht="16.5" customHeight="1" thickBot="1">
      <c r="A19" s="1569" t="s">
        <v>500</v>
      </c>
      <c r="B19" s="1562" t="s">
        <v>507</v>
      </c>
      <c r="C19" s="1563"/>
      <c r="D19" s="1564"/>
      <c r="E19" s="1565" t="s">
        <v>512</v>
      </c>
      <c r="F19" s="1567" t="s">
        <v>513</v>
      </c>
      <c r="K19"/>
      <c r="L19"/>
      <c r="M19"/>
      <c r="N19"/>
      <c r="O19" s="1104"/>
      <c r="P19" s="1104"/>
      <c r="Q19" s="1104"/>
      <c r="R19" s="1104"/>
      <c r="S19" s="1104"/>
      <c r="T19" s="1104"/>
    </row>
    <row r="20" spans="1:20" ht="21" customHeight="1" thickBot="1">
      <c r="A20" s="1570"/>
      <c r="B20" s="1156" t="s">
        <v>254</v>
      </c>
      <c r="C20" s="1156" t="s">
        <v>366</v>
      </c>
      <c r="D20" s="1156" t="s">
        <v>367</v>
      </c>
      <c r="E20" s="1571"/>
      <c r="F20" s="1572"/>
      <c r="K20"/>
      <c r="L20"/>
      <c r="M20"/>
      <c r="N20"/>
      <c r="O20" s="1104"/>
      <c r="P20" s="1104"/>
      <c r="Q20" s="1104"/>
      <c r="R20" s="1104"/>
      <c r="S20" s="1104"/>
      <c r="T20" s="1104"/>
    </row>
    <row r="21" spans="1:20" ht="15.75" thickBot="1">
      <c r="A21" s="1157" t="s">
        <v>117</v>
      </c>
      <c r="B21" s="1143">
        <v>69043.524000000005</v>
      </c>
      <c r="C21" s="1158">
        <v>0</v>
      </c>
      <c r="D21" s="1159">
        <f t="shared" ref="D21:D26" si="2">(C21/B21)*100</f>
        <v>0</v>
      </c>
      <c r="E21" s="1152">
        <v>51405.213000000003</v>
      </c>
      <c r="F21" s="1159">
        <f t="shared" ref="F21:F26" si="3">((B21-E21)/E21)*100</f>
        <v>34.312300194145678</v>
      </c>
      <c r="H21" s="1142" t="s">
        <v>124</v>
      </c>
      <c r="K21"/>
      <c r="L21"/>
      <c r="M21"/>
      <c r="N21"/>
      <c r="O21" s="1104"/>
      <c r="P21" s="1104"/>
      <c r="Q21" s="1104"/>
      <c r="R21" s="1104"/>
      <c r="S21" s="1104"/>
      <c r="T21" s="1104"/>
    </row>
    <row r="22" spans="1:20" ht="15.75" thickBot="1">
      <c r="A22" s="1157" t="s">
        <v>119</v>
      </c>
      <c r="B22" s="1143">
        <v>255617</v>
      </c>
      <c r="C22" s="1158">
        <v>0</v>
      </c>
      <c r="D22" s="1141">
        <f t="shared" si="2"/>
        <v>0</v>
      </c>
      <c r="E22" s="1152">
        <v>186842</v>
      </c>
      <c r="F22" s="1141">
        <f t="shared" si="3"/>
        <v>36.809175667141218</v>
      </c>
      <c r="H22" s="1145">
        <f>B22-E22</f>
        <v>68775</v>
      </c>
      <c r="K22" s="1104"/>
      <c r="L22" s="1104"/>
      <c r="M22" s="1104"/>
      <c r="O22" s="1104"/>
      <c r="P22" s="1104"/>
      <c r="Q22" s="1104"/>
      <c r="R22" s="1104"/>
      <c r="S22" s="1104"/>
      <c r="T22" s="1104"/>
    </row>
    <row r="23" spans="1:20" ht="15.75" thickBot="1">
      <c r="A23" s="1160" t="s">
        <v>249</v>
      </c>
      <c r="B23" s="1143">
        <v>76691</v>
      </c>
      <c r="C23" s="1161">
        <v>0</v>
      </c>
      <c r="D23" s="1141">
        <f t="shared" si="2"/>
        <v>0</v>
      </c>
      <c r="E23" s="1147">
        <v>43472</v>
      </c>
      <c r="F23" s="1141">
        <f t="shared" si="3"/>
        <v>76.4147037173353</v>
      </c>
      <c r="N23" s="1104"/>
      <c r="O23" s="1104"/>
      <c r="P23" s="1104"/>
      <c r="Q23" s="1104"/>
      <c r="R23" s="1104"/>
      <c r="S23" s="1104"/>
      <c r="T23" s="1104"/>
    </row>
    <row r="24" spans="1:20" ht="15.75" thickBot="1">
      <c r="A24" s="1157" t="s">
        <v>120</v>
      </c>
      <c r="B24" s="1143">
        <v>14362.022999999999</v>
      </c>
      <c r="C24" s="1162">
        <v>198.68600000000001</v>
      </c>
      <c r="D24" s="1148">
        <f t="shared" si="2"/>
        <v>1.383412350753094</v>
      </c>
      <c r="E24" s="1152">
        <v>15035.19</v>
      </c>
      <c r="F24" s="1148">
        <f t="shared" si="3"/>
        <v>-4.4772763097772703</v>
      </c>
      <c r="N24" s="1104"/>
      <c r="O24" s="1104"/>
      <c r="P24" s="1104"/>
      <c r="Q24" s="1104"/>
      <c r="R24" s="1104"/>
      <c r="S24" s="1104"/>
      <c r="T24" s="1104"/>
    </row>
    <row r="25" spans="1:20" ht="15.75" thickBot="1">
      <c r="A25" s="1157" t="s">
        <v>121</v>
      </c>
      <c r="B25" s="1143">
        <v>10834.967000000001</v>
      </c>
      <c r="C25" s="1162">
        <v>964.452</v>
      </c>
      <c r="D25" s="1141">
        <f t="shared" si="2"/>
        <v>8.9012915313909122</v>
      </c>
      <c r="E25" s="1152">
        <v>7391.2460000000001</v>
      </c>
      <c r="F25" s="1141">
        <f t="shared" si="3"/>
        <v>46.591887213603769</v>
      </c>
      <c r="N25" s="1104"/>
      <c r="O25" s="1104"/>
      <c r="P25" s="1104"/>
      <c r="Q25" s="1104"/>
      <c r="R25" s="1104"/>
      <c r="S25" s="1104"/>
      <c r="T25" s="1104"/>
    </row>
    <row r="26" spans="1:20" ht="15.75" thickBot="1">
      <c r="A26" s="1157" t="s">
        <v>122</v>
      </c>
      <c r="B26" s="1143">
        <f>B24+B25</f>
        <v>25196.989999999998</v>
      </c>
      <c r="C26" s="1152">
        <f>C24+C25</f>
        <v>1163.1379999999999</v>
      </c>
      <c r="D26" s="1153">
        <f t="shared" si="2"/>
        <v>4.616178360986769</v>
      </c>
      <c r="E26" s="1152">
        <f>E24+E25</f>
        <v>22426.436000000002</v>
      </c>
      <c r="F26" s="1153">
        <f t="shared" si="3"/>
        <v>12.353964758377106</v>
      </c>
      <c r="N26" s="1104"/>
      <c r="O26" s="1104"/>
      <c r="P26" s="1104"/>
      <c r="Q26" s="1104"/>
      <c r="R26" s="1104"/>
      <c r="S26" s="1104"/>
      <c r="T26" s="1104"/>
    </row>
    <row r="27" spans="1:20">
      <c r="A27" s="1163" t="s">
        <v>369</v>
      </c>
      <c r="B27" s="1164"/>
      <c r="C27" s="1165"/>
      <c r="D27" s="1165"/>
      <c r="E27" s="1165"/>
      <c r="F27" s="1166"/>
      <c r="H27" s="1104"/>
      <c r="I27" s="1104"/>
      <c r="J27" s="1104"/>
      <c r="K27" s="1104"/>
      <c r="L27" s="1104"/>
      <c r="M27" s="1104"/>
      <c r="N27" s="1104"/>
      <c r="O27" s="1104"/>
      <c r="P27" s="1104"/>
      <c r="Q27" s="1104"/>
      <c r="R27" s="1104"/>
      <c r="S27" s="1104"/>
      <c r="T27" s="1104"/>
    </row>
    <row r="28" spans="1:20">
      <c r="A28" s="1167"/>
      <c r="B28" s="1168"/>
      <c r="C28" s="1169"/>
      <c r="D28" s="1170"/>
      <c r="E28" s="1104"/>
      <c r="F28" s="1104"/>
      <c r="G28" s="1104"/>
      <c r="H28" s="1104"/>
      <c r="I28" s="1104"/>
      <c r="J28" s="1104"/>
      <c r="K28" s="1104"/>
      <c r="L28" s="1104"/>
      <c r="M28" s="1104"/>
      <c r="N28" s="1104"/>
      <c r="O28" s="1104"/>
      <c r="P28" s="1104"/>
      <c r="Q28" s="1104"/>
      <c r="R28" s="1104"/>
      <c r="S28" s="1104"/>
      <c r="T28" s="1104"/>
    </row>
    <row r="29" spans="1:20">
      <c r="A29" s="1167"/>
      <c r="B29" s="1171"/>
      <c r="C29" s="1170"/>
      <c r="D29" s="1172"/>
      <c r="E29" s="1104"/>
      <c r="F29" s="1104"/>
      <c r="G29" s="1104"/>
      <c r="H29" s="1104"/>
      <c r="I29" s="1104"/>
      <c r="J29" s="1104"/>
      <c r="K29" s="1104"/>
      <c r="L29" s="1104"/>
      <c r="M29" s="1104"/>
      <c r="N29" s="1104"/>
      <c r="O29" s="1104"/>
      <c r="P29" s="1104"/>
      <c r="Q29" s="1104"/>
      <c r="R29" s="1104"/>
      <c r="S29" s="1104"/>
      <c r="T29" s="1104"/>
    </row>
    <row r="30" spans="1:20">
      <c r="A30" s="1164"/>
      <c r="B30" s="1170"/>
      <c r="C30" s="1558"/>
      <c r="D30" s="1558"/>
      <c r="E30" s="1104"/>
      <c r="F30" s="1104"/>
      <c r="G30" s="1104"/>
      <c r="H30" s="1104"/>
      <c r="I30" s="1104"/>
      <c r="J30" s="1104"/>
      <c r="K30" s="1104"/>
      <c r="L30" s="1104"/>
      <c r="M30" s="1104"/>
      <c r="N30" s="1104"/>
      <c r="O30" s="1104"/>
      <c r="P30" s="1104"/>
      <c r="Q30" s="1104"/>
      <c r="R30" s="1104"/>
      <c r="S30" s="1104"/>
      <c r="T30" s="1104"/>
    </row>
    <row r="31" spans="1:20">
      <c r="A31" s="1170"/>
      <c r="B31" s="1172"/>
      <c r="C31" s="1170"/>
      <c r="D31" s="1170"/>
      <c r="E31" s="1104"/>
      <c r="F31" s="1104"/>
      <c r="G31" s="1104"/>
      <c r="H31" s="1104"/>
      <c r="I31" s="1104"/>
      <c r="J31" s="1104"/>
      <c r="K31" s="1104"/>
      <c r="L31" s="1104"/>
      <c r="M31" s="1104"/>
      <c r="N31" s="1104"/>
      <c r="O31" s="1104"/>
      <c r="P31" s="1104"/>
      <c r="Q31" s="1104"/>
      <c r="R31" s="1104"/>
      <c r="S31" s="1104"/>
      <c r="T31" s="1104"/>
    </row>
    <row r="32" spans="1:20" ht="15.75">
      <c r="A32" s="1173"/>
      <c r="B32" s="1172"/>
      <c r="C32" s="1174"/>
      <c r="D32" s="1104"/>
      <c r="E32" s="1104"/>
      <c r="F32" s="1104"/>
      <c r="G32" s="1104"/>
      <c r="H32" s="1104"/>
      <c r="I32" s="1104"/>
      <c r="J32" s="1104"/>
      <c r="K32" s="1104"/>
      <c r="L32" s="1104"/>
      <c r="M32" s="1104"/>
      <c r="N32" s="1104"/>
      <c r="O32" s="1104"/>
      <c r="P32" s="1104"/>
      <c r="Q32" s="1104"/>
      <c r="R32" s="1104"/>
      <c r="S32" s="1104"/>
      <c r="T32" s="1104"/>
    </row>
    <row r="33" spans="1:20">
      <c r="A33" s="1170"/>
      <c r="B33" s="1175"/>
      <c r="C33" s="1170"/>
      <c r="D33" s="1104"/>
      <c r="E33" s="1104"/>
      <c r="F33" s="1104"/>
      <c r="G33" s="1104"/>
      <c r="H33" s="1104"/>
      <c r="I33" s="1104"/>
      <c r="J33" s="1104"/>
      <c r="K33" s="1104"/>
      <c r="L33" s="1104"/>
      <c r="M33" s="1104"/>
      <c r="N33" s="1104"/>
      <c r="O33" s="1104"/>
      <c r="P33" s="1104"/>
      <c r="Q33" s="1104"/>
      <c r="R33" s="1104"/>
      <c r="S33" s="1104"/>
      <c r="T33" s="1104"/>
    </row>
    <row r="34" spans="1:20">
      <c r="A34" s="1176"/>
      <c r="B34" s="1175"/>
      <c r="C34" s="1170"/>
      <c r="D34" s="1104"/>
      <c r="E34" s="1104"/>
      <c r="F34" s="1104"/>
      <c r="G34" s="1104"/>
      <c r="H34" s="1104"/>
      <c r="I34" s="1104"/>
      <c r="J34" s="1104"/>
      <c r="K34" s="1104"/>
      <c r="L34" s="1104"/>
      <c r="M34" s="1104"/>
      <c r="N34" s="1104"/>
      <c r="O34" s="1104"/>
      <c r="P34" s="1104"/>
      <c r="Q34" s="1104"/>
      <c r="R34" s="1104"/>
      <c r="S34" s="1104"/>
      <c r="T34" s="1104"/>
    </row>
    <row r="35" spans="1:20">
      <c r="A35" s="1176"/>
      <c r="B35" s="1170"/>
      <c r="C35" s="1170"/>
      <c r="D35" s="1104"/>
      <c r="E35" s="1104"/>
      <c r="F35" s="1170"/>
      <c r="G35" s="1170"/>
      <c r="H35" s="1104"/>
      <c r="I35" s="1104"/>
      <c r="J35" s="1104"/>
      <c r="K35" s="1104"/>
      <c r="L35" s="1104"/>
      <c r="M35" s="1104"/>
      <c r="N35" s="1104"/>
      <c r="O35" s="1104"/>
      <c r="P35" s="1104"/>
      <c r="Q35" s="1104"/>
      <c r="R35" s="1104"/>
      <c r="S35" s="1104"/>
      <c r="T35" s="1104"/>
    </row>
    <row r="36" spans="1:20">
      <c r="A36" s="1167"/>
      <c r="B36" s="1177"/>
      <c r="C36" s="1177"/>
      <c r="D36" s="1104"/>
      <c r="E36" s="1104"/>
      <c r="F36" s="1166"/>
      <c r="G36" s="1170"/>
      <c r="H36" s="1104"/>
      <c r="I36" s="1104"/>
      <c r="J36" s="1104"/>
      <c r="K36" s="1104"/>
      <c r="L36" s="1104"/>
      <c r="M36" s="1104"/>
      <c r="N36" s="1104"/>
      <c r="O36" s="1104"/>
      <c r="P36" s="1104"/>
      <c r="Q36" s="1104"/>
      <c r="R36" s="1104"/>
    </row>
    <row r="37" spans="1:20">
      <c r="A37" s="1167"/>
      <c r="B37" s="1177"/>
      <c r="C37" s="1177"/>
      <c r="D37" s="1104"/>
      <c r="E37" s="1104"/>
      <c r="F37" s="1166"/>
      <c r="G37" s="1170"/>
      <c r="H37" s="1104"/>
      <c r="I37" s="1104"/>
      <c r="J37" s="1104"/>
      <c r="K37" s="1104"/>
      <c r="L37" s="1104"/>
      <c r="M37" s="1104"/>
      <c r="N37" s="1104"/>
      <c r="O37" s="1104"/>
      <c r="P37" s="1104"/>
      <c r="Q37" s="1104"/>
      <c r="R37" s="1104"/>
    </row>
    <row r="38" spans="1:20">
      <c r="A38" s="1164"/>
      <c r="B38" s="1165"/>
      <c r="C38" s="1165"/>
      <c r="D38" s="1104"/>
      <c r="E38" s="1104"/>
      <c r="F38" s="1166"/>
      <c r="G38" s="1178"/>
      <c r="H38" s="1104"/>
      <c r="I38" s="1104"/>
      <c r="J38" s="1104"/>
      <c r="K38" s="1104"/>
      <c r="L38" s="1104"/>
      <c r="M38" s="1104"/>
      <c r="N38" s="1104"/>
      <c r="O38" s="1104"/>
      <c r="P38" s="1104"/>
      <c r="Q38" s="1104"/>
      <c r="R38" s="1104"/>
    </row>
    <row r="39" spans="1:20">
      <c r="A39" s="1168"/>
      <c r="B39" s="1170"/>
      <c r="C39" s="1170"/>
      <c r="D39" s="1104"/>
      <c r="E39" s="1104"/>
      <c r="F39" s="1170"/>
      <c r="G39" s="1170"/>
      <c r="H39" s="1104"/>
      <c r="I39" s="1104"/>
      <c r="J39" s="1104"/>
      <c r="K39" s="1104"/>
      <c r="L39" s="1104"/>
      <c r="M39" s="1104"/>
      <c r="N39" s="1104"/>
      <c r="O39" s="1104"/>
      <c r="P39" s="1104"/>
      <c r="Q39" s="1104"/>
      <c r="R39" s="1104"/>
    </row>
    <row r="40" spans="1:20">
      <c r="A40" s="1171"/>
      <c r="B40" s="1170"/>
      <c r="C40" s="1172"/>
      <c r="D40" s="1104"/>
      <c r="E40" s="1104"/>
      <c r="F40" s="1170"/>
      <c r="G40" s="1170"/>
      <c r="H40" s="1170"/>
    </row>
    <row r="41" spans="1:20">
      <c r="A41" s="1170"/>
      <c r="B41" s="1558"/>
      <c r="C41" s="1558"/>
      <c r="D41" s="1170"/>
      <c r="E41" s="1170"/>
      <c r="F41" s="1170"/>
      <c r="G41" s="1170"/>
    </row>
    <row r="42" spans="1:20">
      <c r="A42" s="1172"/>
      <c r="B42" s="1170"/>
      <c r="C42" s="1170"/>
      <c r="D42" s="1170"/>
      <c r="E42" s="1170"/>
      <c r="F42" s="1170"/>
      <c r="G42" s="1170"/>
    </row>
    <row r="43" spans="1:20">
      <c r="A43" s="1172"/>
      <c r="B43" s="1174"/>
      <c r="C43" s="1170"/>
      <c r="D43" s="1170"/>
      <c r="E43" s="1170"/>
      <c r="F43" s="1170"/>
      <c r="G43" s="1170"/>
    </row>
    <row r="44" spans="1:20">
      <c r="A44" s="1175"/>
      <c r="B44" s="1170"/>
      <c r="C44" s="1170"/>
      <c r="D44" s="1170"/>
      <c r="E44" s="1170"/>
      <c r="F44" s="1170"/>
      <c r="G44" s="1170"/>
    </row>
    <row r="45" spans="1:20">
      <c r="A45" s="1175"/>
      <c r="B45" s="1170"/>
      <c r="C45" s="1170"/>
      <c r="D45" s="1174"/>
      <c r="E45" s="1170"/>
      <c r="F45" s="1170"/>
      <c r="G45" s="1170"/>
    </row>
    <row r="46" spans="1:20">
      <c r="A46" s="1170"/>
      <c r="B46" s="1170"/>
      <c r="C46" s="1170"/>
      <c r="D46" s="1170"/>
      <c r="E46" s="1170"/>
      <c r="F46" s="1170"/>
      <c r="G46" s="1170"/>
    </row>
    <row r="47" spans="1:20">
      <c r="A47" s="1170"/>
      <c r="B47" s="1170"/>
      <c r="C47" s="1170"/>
      <c r="D47" s="1170"/>
      <c r="E47" s="1170"/>
      <c r="F47" s="1170"/>
      <c r="G47" s="117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activeCell="V6" sqref="V6"/>
    </sheetView>
  </sheetViews>
  <sheetFormatPr defaultRowHeight="12.75"/>
  <cols>
    <col min="1" max="1" width="21.7109375" style="1134" customWidth="1"/>
    <col min="2" max="2" width="11.140625" style="1134" customWidth="1"/>
    <col min="3" max="3" width="12.140625" style="1134" customWidth="1"/>
    <col min="4" max="4" width="8.85546875" style="1134" bestFit="1" customWidth="1"/>
    <col min="5" max="5" width="7.42578125" style="1134" customWidth="1"/>
    <col min="6" max="6" width="20.28515625" style="1134" customWidth="1"/>
    <col min="7" max="7" width="10.5703125" style="1134" customWidth="1"/>
    <col min="8" max="8" width="9.85546875" style="1150" bestFit="1" customWidth="1"/>
    <col min="9" max="9" width="8.85546875" style="1134" bestFit="1" customWidth="1"/>
    <col min="10" max="10" width="2.85546875" style="1134" customWidth="1"/>
    <col min="11" max="11" width="22.85546875" style="1134" customWidth="1"/>
    <col min="12" max="12" width="12.140625" style="1134" customWidth="1"/>
    <col min="13" max="13" width="11.7109375" style="1134" customWidth="1"/>
    <col min="14" max="14" width="8.85546875" style="1134" bestFit="1" customWidth="1"/>
    <col min="15" max="15" width="4.42578125" style="1134" customWidth="1"/>
    <col min="16" max="16" width="25" style="1134" customWidth="1"/>
    <col min="17" max="17" width="12.42578125" style="1134" customWidth="1"/>
    <col min="18" max="18" width="15" style="1134" customWidth="1"/>
    <col min="19" max="19" width="8.85546875" style="1134" bestFit="1" customWidth="1"/>
    <col min="20" max="252" width="9.140625" style="1134"/>
    <col min="253" max="253" width="5" style="1134" customWidth="1"/>
    <col min="254" max="254" width="17.7109375" style="1134" customWidth="1"/>
    <col min="255" max="255" width="13.85546875" style="1134" customWidth="1"/>
    <col min="256" max="256" width="13.140625" style="1134" customWidth="1"/>
    <col min="257" max="257" width="12.28515625" style="1134" customWidth="1"/>
    <col min="258" max="258" width="3" style="1134" customWidth="1"/>
    <col min="259" max="259" width="20.28515625" style="1134" customWidth="1"/>
    <col min="260" max="260" width="12.5703125" style="1134" customWidth="1"/>
    <col min="261" max="261" width="11.7109375" style="1134" customWidth="1"/>
    <col min="262" max="262" width="9.140625" style="1134"/>
    <col min="263" max="263" width="2.85546875" style="1134" customWidth="1"/>
    <col min="264" max="264" width="18.5703125" style="1134" customWidth="1"/>
    <col min="265" max="265" width="14.42578125" style="1134" customWidth="1"/>
    <col min="266" max="266" width="13.7109375" style="1134" customWidth="1"/>
    <col min="267" max="267" width="10.140625" style="1134" customWidth="1"/>
    <col min="268" max="268" width="4.42578125" style="1134" customWidth="1"/>
    <col min="269" max="269" width="24" style="1134" customWidth="1"/>
    <col min="270" max="270" width="13.140625" style="1134" customWidth="1"/>
    <col min="271" max="271" width="13" style="1134" customWidth="1"/>
    <col min="272" max="272" width="10.42578125" style="1134" customWidth="1"/>
    <col min="273" max="508" width="9.140625" style="1134"/>
    <col min="509" max="509" width="5" style="1134" customWidth="1"/>
    <col min="510" max="510" width="17.7109375" style="1134" customWidth="1"/>
    <col min="511" max="511" width="13.85546875" style="1134" customWidth="1"/>
    <col min="512" max="512" width="13.140625" style="1134" customWidth="1"/>
    <col min="513" max="513" width="12.28515625" style="1134" customWidth="1"/>
    <col min="514" max="514" width="3" style="1134" customWidth="1"/>
    <col min="515" max="515" width="20.28515625" style="1134" customWidth="1"/>
    <col min="516" max="516" width="12.5703125" style="1134" customWidth="1"/>
    <col min="517" max="517" width="11.7109375" style="1134" customWidth="1"/>
    <col min="518" max="518" width="9.140625" style="1134"/>
    <col min="519" max="519" width="2.85546875" style="1134" customWidth="1"/>
    <col min="520" max="520" width="18.5703125" style="1134" customWidth="1"/>
    <col min="521" max="521" width="14.42578125" style="1134" customWidth="1"/>
    <col min="522" max="522" width="13.7109375" style="1134" customWidth="1"/>
    <col min="523" max="523" width="10.140625" style="1134" customWidth="1"/>
    <col min="524" max="524" width="4.42578125" style="1134" customWidth="1"/>
    <col min="525" max="525" width="24" style="1134" customWidth="1"/>
    <col min="526" max="526" width="13.140625" style="1134" customWidth="1"/>
    <col min="527" max="527" width="13" style="1134" customWidth="1"/>
    <col min="528" max="528" width="10.42578125" style="1134" customWidth="1"/>
    <col min="529" max="764" width="9.140625" style="1134"/>
    <col min="765" max="765" width="5" style="1134" customWidth="1"/>
    <col min="766" max="766" width="17.7109375" style="1134" customWidth="1"/>
    <col min="767" max="767" width="13.85546875" style="1134" customWidth="1"/>
    <col min="768" max="768" width="13.140625" style="1134" customWidth="1"/>
    <col min="769" max="769" width="12.28515625" style="1134" customWidth="1"/>
    <col min="770" max="770" width="3" style="1134" customWidth="1"/>
    <col min="771" max="771" width="20.28515625" style="1134" customWidth="1"/>
    <col min="772" max="772" width="12.5703125" style="1134" customWidth="1"/>
    <col min="773" max="773" width="11.7109375" style="1134" customWidth="1"/>
    <col min="774" max="774" width="9.140625" style="1134"/>
    <col min="775" max="775" width="2.85546875" style="1134" customWidth="1"/>
    <col min="776" max="776" width="18.5703125" style="1134" customWidth="1"/>
    <col min="777" max="777" width="14.42578125" style="1134" customWidth="1"/>
    <col min="778" max="778" width="13.7109375" style="1134" customWidth="1"/>
    <col min="779" max="779" width="10.140625" style="1134" customWidth="1"/>
    <col min="780" max="780" width="4.42578125" style="1134" customWidth="1"/>
    <col min="781" max="781" width="24" style="1134" customWidth="1"/>
    <col min="782" max="782" width="13.140625" style="1134" customWidth="1"/>
    <col min="783" max="783" width="13" style="1134" customWidth="1"/>
    <col min="784" max="784" width="10.42578125" style="1134" customWidth="1"/>
    <col min="785" max="1020" width="9.140625" style="1134"/>
    <col min="1021" max="1021" width="5" style="1134" customWidth="1"/>
    <col min="1022" max="1022" width="17.7109375" style="1134" customWidth="1"/>
    <col min="1023" max="1023" width="13.85546875" style="1134" customWidth="1"/>
    <col min="1024" max="1024" width="13.140625" style="1134" customWidth="1"/>
    <col min="1025" max="1025" width="12.28515625" style="1134" customWidth="1"/>
    <col min="1026" max="1026" width="3" style="1134" customWidth="1"/>
    <col min="1027" max="1027" width="20.28515625" style="1134" customWidth="1"/>
    <col min="1028" max="1028" width="12.5703125" style="1134" customWidth="1"/>
    <col min="1029" max="1029" width="11.7109375" style="1134" customWidth="1"/>
    <col min="1030" max="1030" width="9.140625" style="1134"/>
    <col min="1031" max="1031" width="2.85546875" style="1134" customWidth="1"/>
    <col min="1032" max="1032" width="18.5703125" style="1134" customWidth="1"/>
    <col min="1033" max="1033" width="14.42578125" style="1134" customWidth="1"/>
    <col min="1034" max="1034" width="13.7109375" style="1134" customWidth="1"/>
    <col min="1035" max="1035" width="10.140625" style="1134" customWidth="1"/>
    <col min="1036" max="1036" width="4.42578125" style="1134" customWidth="1"/>
    <col min="1037" max="1037" width="24" style="1134" customWidth="1"/>
    <col min="1038" max="1038" width="13.140625" style="1134" customWidth="1"/>
    <col min="1039" max="1039" width="13" style="1134" customWidth="1"/>
    <col min="1040" max="1040" width="10.42578125" style="1134" customWidth="1"/>
    <col min="1041" max="1276" width="9.140625" style="1134"/>
    <col min="1277" max="1277" width="5" style="1134" customWidth="1"/>
    <col min="1278" max="1278" width="17.7109375" style="1134" customWidth="1"/>
    <col min="1279" max="1279" width="13.85546875" style="1134" customWidth="1"/>
    <col min="1280" max="1280" width="13.140625" style="1134" customWidth="1"/>
    <col min="1281" max="1281" width="12.28515625" style="1134" customWidth="1"/>
    <col min="1282" max="1282" width="3" style="1134" customWidth="1"/>
    <col min="1283" max="1283" width="20.28515625" style="1134" customWidth="1"/>
    <col min="1284" max="1284" width="12.5703125" style="1134" customWidth="1"/>
    <col min="1285" max="1285" width="11.7109375" style="1134" customWidth="1"/>
    <col min="1286" max="1286" width="9.140625" style="1134"/>
    <col min="1287" max="1287" width="2.85546875" style="1134" customWidth="1"/>
    <col min="1288" max="1288" width="18.5703125" style="1134" customWidth="1"/>
    <col min="1289" max="1289" width="14.42578125" style="1134" customWidth="1"/>
    <col min="1290" max="1290" width="13.7109375" style="1134" customWidth="1"/>
    <col min="1291" max="1291" width="10.140625" style="1134" customWidth="1"/>
    <col min="1292" max="1292" width="4.42578125" style="1134" customWidth="1"/>
    <col min="1293" max="1293" width="24" style="1134" customWidth="1"/>
    <col min="1294" max="1294" width="13.140625" style="1134" customWidth="1"/>
    <col min="1295" max="1295" width="13" style="1134" customWidth="1"/>
    <col min="1296" max="1296" width="10.42578125" style="1134" customWidth="1"/>
    <col min="1297" max="1532" width="9.140625" style="1134"/>
    <col min="1533" max="1533" width="5" style="1134" customWidth="1"/>
    <col min="1534" max="1534" width="17.7109375" style="1134" customWidth="1"/>
    <col min="1535" max="1535" width="13.85546875" style="1134" customWidth="1"/>
    <col min="1536" max="1536" width="13.140625" style="1134" customWidth="1"/>
    <col min="1537" max="1537" width="12.28515625" style="1134" customWidth="1"/>
    <col min="1538" max="1538" width="3" style="1134" customWidth="1"/>
    <col min="1539" max="1539" width="20.28515625" style="1134" customWidth="1"/>
    <col min="1540" max="1540" width="12.5703125" style="1134" customWidth="1"/>
    <col min="1541" max="1541" width="11.7109375" style="1134" customWidth="1"/>
    <col min="1542" max="1542" width="9.140625" style="1134"/>
    <col min="1543" max="1543" width="2.85546875" style="1134" customWidth="1"/>
    <col min="1544" max="1544" width="18.5703125" style="1134" customWidth="1"/>
    <col min="1545" max="1545" width="14.42578125" style="1134" customWidth="1"/>
    <col min="1546" max="1546" width="13.7109375" style="1134" customWidth="1"/>
    <col min="1547" max="1547" width="10.140625" style="1134" customWidth="1"/>
    <col min="1548" max="1548" width="4.42578125" style="1134" customWidth="1"/>
    <col min="1549" max="1549" width="24" style="1134" customWidth="1"/>
    <col min="1550" max="1550" width="13.140625" style="1134" customWidth="1"/>
    <col min="1551" max="1551" width="13" style="1134" customWidth="1"/>
    <col min="1552" max="1552" width="10.42578125" style="1134" customWidth="1"/>
    <col min="1553" max="1788" width="9.140625" style="1134"/>
    <col min="1789" max="1789" width="5" style="1134" customWidth="1"/>
    <col min="1790" max="1790" width="17.7109375" style="1134" customWidth="1"/>
    <col min="1791" max="1791" width="13.85546875" style="1134" customWidth="1"/>
    <col min="1792" max="1792" width="13.140625" style="1134" customWidth="1"/>
    <col min="1793" max="1793" width="12.28515625" style="1134" customWidth="1"/>
    <col min="1794" max="1794" width="3" style="1134" customWidth="1"/>
    <col min="1795" max="1795" width="20.28515625" style="1134" customWidth="1"/>
    <col min="1796" max="1796" width="12.5703125" style="1134" customWidth="1"/>
    <col min="1797" max="1797" width="11.7109375" style="1134" customWidth="1"/>
    <col min="1798" max="1798" width="9.140625" style="1134"/>
    <col min="1799" max="1799" width="2.85546875" style="1134" customWidth="1"/>
    <col min="1800" max="1800" width="18.5703125" style="1134" customWidth="1"/>
    <col min="1801" max="1801" width="14.42578125" style="1134" customWidth="1"/>
    <col min="1802" max="1802" width="13.7109375" style="1134" customWidth="1"/>
    <col min="1803" max="1803" width="10.140625" style="1134" customWidth="1"/>
    <col min="1804" max="1804" width="4.42578125" style="1134" customWidth="1"/>
    <col min="1805" max="1805" width="24" style="1134" customWidth="1"/>
    <col min="1806" max="1806" width="13.140625" style="1134" customWidth="1"/>
    <col min="1807" max="1807" width="13" style="1134" customWidth="1"/>
    <col min="1808" max="1808" width="10.42578125" style="1134" customWidth="1"/>
    <col min="1809" max="2044" width="9.140625" style="1134"/>
    <col min="2045" max="2045" width="5" style="1134" customWidth="1"/>
    <col min="2046" max="2046" width="17.7109375" style="1134" customWidth="1"/>
    <col min="2047" max="2047" width="13.85546875" style="1134" customWidth="1"/>
    <col min="2048" max="2048" width="13.140625" style="1134" customWidth="1"/>
    <col min="2049" max="2049" width="12.28515625" style="1134" customWidth="1"/>
    <col min="2050" max="2050" width="3" style="1134" customWidth="1"/>
    <col min="2051" max="2051" width="20.28515625" style="1134" customWidth="1"/>
    <col min="2052" max="2052" width="12.5703125" style="1134" customWidth="1"/>
    <col min="2053" max="2053" width="11.7109375" style="1134" customWidth="1"/>
    <col min="2054" max="2054" width="9.140625" style="1134"/>
    <col min="2055" max="2055" width="2.85546875" style="1134" customWidth="1"/>
    <col min="2056" max="2056" width="18.5703125" style="1134" customWidth="1"/>
    <col min="2057" max="2057" width="14.42578125" style="1134" customWidth="1"/>
    <col min="2058" max="2058" width="13.7109375" style="1134" customWidth="1"/>
    <col min="2059" max="2059" width="10.140625" style="1134" customWidth="1"/>
    <col min="2060" max="2060" width="4.42578125" style="1134" customWidth="1"/>
    <col min="2061" max="2061" width="24" style="1134" customWidth="1"/>
    <col min="2062" max="2062" width="13.140625" style="1134" customWidth="1"/>
    <col min="2063" max="2063" width="13" style="1134" customWidth="1"/>
    <col min="2064" max="2064" width="10.42578125" style="1134" customWidth="1"/>
    <col min="2065" max="2300" width="9.140625" style="1134"/>
    <col min="2301" max="2301" width="5" style="1134" customWidth="1"/>
    <col min="2302" max="2302" width="17.7109375" style="1134" customWidth="1"/>
    <col min="2303" max="2303" width="13.85546875" style="1134" customWidth="1"/>
    <col min="2304" max="2304" width="13.140625" style="1134" customWidth="1"/>
    <col min="2305" max="2305" width="12.28515625" style="1134" customWidth="1"/>
    <col min="2306" max="2306" width="3" style="1134" customWidth="1"/>
    <col min="2307" max="2307" width="20.28515625" style="1134" customWidth="1"/>
    <col min="2308" max="2308" width="12.5703125" style="1134" customWidth="1"/>
    <col min="2309" max="2309" width="11.7109375" style="1134" customWidth="1"/>
    <col min="2310" max="2310" width="9.140625" style="1134"/>
    <col min="2311" max="2311" width="2.85546875" style="1134" customWidth="1"/>
    <col min="2312" max="2312" width="18.5703125" style="1134" customWidth="1"/>
    <col min="2313" max="2313" width="14.42578125" style="1134" customWidth="1"/>
    <col min="2314" max="2314" width="13.7109375" style="1134" customWidth="1"/>
    <col min="2315" max="2315" width="10.140625" style="1134" customWidth="1"/>
    <col min="2316" max="2316" width="4.42578125" style="1134" customWidth="1"/>
    <col min="2317" max="2317" width="24" style="1134" customWidth="1"/>
    <col min="2318" max="2318" width="13.140625" style="1134" customWidth="1"/>
    <col min="2319" max="2319" width="13" style="1134" customWidth="1"/>
    <col min="2320" max="2320" width="10.42578125" style="1134" customWidth="1"/>
    <col min="2321" max="2556" width="9.140625" style="1134"/>
    <col min="2557" max="2557" width="5" style="1134" customWidth="1"/>
    <col min="2558" max="2558" width="17.7109375" style="1134" customWidth="1"/>
    <col min="2559" max="2559" width="13.85546875" style="1134" customWidth="1"/>
    <col min="2560" max="2560" width="13.140625" style="1134" customWidth="1"/>
    <col min="2561" max="2561" width="12.28515625" style="1134" customWidth="1"/>
    <col min="2562" max="2562" width="3" style="1134" customWidth="1"/>
    <col min="2563" max="2563" width="20.28515625" style="1134" customWidth="1"/>
    <col min="2564" max="2564" width="12.5703125" style="1134" customWidth="1"/>
    <col min="2565" max="2565" width="11.7109375" style="1134" customWidth="1"/>
    <col min="2566" max="2566" width="9.140625" style="1134"/>
    <col min="2567" max="2567" width="2.85546875" style="1134" customWidth="1"/>
    <col min="2568" max="2568" width="18.5703125" style="1134" customWidth="1"/>
    <col min="2569" max="2569" width="14.42578125" style="1134" customWidth="1"/>
    <col min="2570" max="2570" width="13.7109375" style="1134" customWidth="1"/>
    <col min="2571" max="2571" width="10.140625" style="1134" customWidth="1"/>
    <col min="2572" max="2572" width="4.42578125" style="1134" customWidth="1"/>
    <col min="2573" max="2573" width="24" style="1134" customWidth="1"/>
    <col min="2574" max="2574" width="13.140625" style="1134" customWidth="1"/>
    <col min="2575" max="2575" width="13" style="1134" customWidth="1"/>
    <col min="2576" max="2576" width="10.42578125" style="1134" customWidth="1"/>
    <col min="2577" max="2812" width="9.140625" style="1134"/>
    <col min="2813" max="2813" width="5" style="1134" customWidth="1"/>
    <col min="2814" max="2814" width="17.7109375" style="1134" customWidth="1"/>
    <col min="2815" max="2815" width="13.85546875" style="1134" customWidth="1"/>
    <col min="2816" max="2816" width="13.140625" style="1134" customWidth="1"/>
    <col min="2817" max="2817" width="12.28515625" style="1134" customWidth="1"/>
    <col min="2818" max="2818" width="3" style="1134" customWidth="1"/>
    <col min="2819" max="2819" width="20.28515625" style="1134" customWidth="1"/>
    <col min="2820" max="2820" width="12.5703125" style="1134" customWidth="1"/>
    <col min="2821" max="2821" width="11.7109375" style="1134" customWidth="1"/>
    <col min="2822" max="2822" width="9.140625" style="1134"/>
    <col min="2823" max="2823" width="2.85546875" style="1134" customWidth="1"/>
    <col min="2824" max="2824" width="18.5703125" style="1134" customWidth="1"/>
    <col min="2825" max="2825" width="14.42578125" style="1134" customWidth="1"/>
    <col min="2826" max="2826" width="13.7109375" style="1134" customWidth="1"/>
    <col min="2827" max="2827" width="10.140625" style="1134" customWidth="1"/>
    <col min="2828" max="2828" width="4.42578125" style="1134" customWidth="1"/>
    <col min="2829" max="2829" width="24" style="1134" customWidth="1"/>
    <col min="2830" max="2830" width="13.140625" style="1134" customWidth="1"/>
    <col min="2831" max="2831" width="13" style="1134" customWidth="1"/>
    <col min="2832" max="2832" width="10.42578125" style="1134" customWidth="1"/>
    <col min="2833" max="3068" width="9.140625" style="1134"/>
    <col min="3069" max="3069" width="5" style="1134" customWidth="1"/>
    <col min="3070" max="3070" width="17.7109375" style="1134" customWidth="1"/>
    <col min="3071" max="3071" width="13.85546875" style="1134" customWidth="1"/>
    <col min="3072" max="3072" width="13.140625" style="1134" customWidth="1"/>
    <col min="3073" max="3073" width="12.28515625" style="1134" customWidth="1"/>
    <col min="3074" max="3074" width="3" style="1134" customWidth="1"/>
    <col min="3075" max="3075" width="20.28515625" style="1134" customWidth="1"/>
    <col min="3076" max="3076" width="12.5703125" style="1134" customWidth="1"/>
    <col min="3077" max="3077" width="11.7109375" style="1134" customWidth="1"/>
    <col min="3078" max="3078" width="9.140625" style="1134"/>
    <col min="3079" max="3079" width="2.85546875" style="1134" customWidth="1"/>
    <col min="3080" max="3080" width="18.5703125" style="1134" customWidth="1"/>
    <col min="3081" max="3081" width="14.42578125" style="1134" customWidth="1"/>
    <col min="3082" max="3082" width="13.7109375" style="1134" customWidth="1"/>
    <col min="3083" max="3083" width="10.140625" style="1134" customWidth="1"/>
    <col min="3084" max="3084" width="4.42578125" style="1134" customWidth="1"/>
    <col min="3085" max="3085" width="24" style="1134" customWidth="1"/>
    <col min="3086" max="3086" width="13.140625" style="1134" customWidth="1"/>
    <col min="3087" max="3087" width="13" style="1134" customWidth="1"/>
    <col min="3088" max="3088" width="10.42578125" style="1134" customWidth="1"/>
    <col min="3089" max="3324" width="9.140625" style="1134"/>
    <col min="3325" max="3325" width="5" style="1134" customWidth="1"/>
    <col min="3326" max="3326" width="17.7109375" style="1134" customWidth="1"/>
    <col min="3327" max="3327" width="13.85546875" style="1134" customWidth="1"/>
    <col min="3328" max="3328" width="13.140625" style="1134" customWidth="1"/>
    <col min="3329" max="3329" width="12.28515625" style="1134" customWidth="1"/>
    <col min="3330" max="3330" width="3" style="1134" customWidth="1"/>
    <col min="3331" max="3331" width="20.28515625" style="1134" customWidth="1"/>
    <col min="3332" max="3332" width="12.5703125" style="1134" customWidth="1"/>
    <col min="3333" max="3333" width="11.7109375" style="1134" customWidth="1"/>
    <col min="3334" max="3334" width="9.140625" style="1134"/>
    <col min="3335" max="3335" width="2.85546875" style="1134" customWidth="1"/>
    <col min="3336" max="3336" width="18.5703125" style="1134" customWidth="1"/>
    <col min="3337" max="3337" width="14.42578125" style="1134" customWidth="1"/>
    <col min="3338" max="3338" width="13.7109375" style="1134" customWidth="1"/>
    <col min="3339" max="3339" width="10.140625" style="1134" customWidth="1"/>
    <col min="3340" max="3340" width="4.42578125" style="1134" customWidth="1"/>
    <col min="3341" max="3341" width="24" style="1134" customWidth="1"/>
    <col min="3342" max="3342" width="13.140625" style="1134" customWidth="1"/>
    <col min="3343" max="3343" width="13" style="1134" customWidth="1"/>
    <col min="3344" max="3344" width="10.42578125" style="1134" customWidth="1"/>
    <col min="3345" max="3580" width="9.140625" style="1134"/>
    <col min="3581" max="3581" width="5" style="1134" customWidth="1"/>
    <col min="3582" max="3582" width="17.7109375" style="1134" customWidth="1"/>
    <col min="3583" max="3583" width="13.85546875" style="1134" customWidth="1"/>
    <col min="3584" max="3584" width="13.140625" style="1134" customWidth="1"/>
    <col min="3585" max="3585" width="12.28515625" style="1134" customWidth="1"/>
    <col min="3586" max="3586" width="3" style="1134" customWidth="1"/>
    <col min="3587" max="3587" width="20.28515625" style="1134" customWidth="1"/>
    <col min="3588" max="3588" width="12.5703125" style="1134" customWidth="1"/>
    <col min="3589" max="3589" width="11.7109375" style="1134" customWidth="1"/>
    <col min="3590" max="3590" width="9.140625" style="1134"/>
    <col min="3591" max="3591" width="2.85546875" style="1134" customWidth="1"/>
    <col min="3592" max="3592" width="18.5703125" style="1134" customWidth="1"/>
    <col min="3593" max="3593" width="14.42578125" style="1134" customWidth="1"/>
    <col min="3594" max="3594" width="13.7109375" style="1134" customWidth="1"/>
    <col min="3595" max="3595" width="10.140625" style="1134" customWidth="1"/>
    <col min="3596" max="3596" width="4.42578125" style="1134" customWidth="1"/>
    <col min="3597" max="3597" width="24" style="1134" customWidth="1"/>
    <col min="3598" max="3598" width="13.140625" style="1134" customWidth="1"/>
    <col min="3599" max="3599" width="13" style="1134" customWidth="1"/>
    <col min="3600" max="3600" width="10.42578125" style="1134" customWidth="1"/>
    <col min="3601" max="3836" width="9.140625" style="1134"/>
    <col min="3837" max="3837" width="5" style="1134" customWidth="1"/>
    <col min="3838" max="3838" width="17.7109375" style="1134" customWidth="1"/>
    <col min="3839" max="3839" width="13.85546875" style="1134" customWidth="1"/>
    <col min="3840" max="3840" width="13.140625" style="1134" customWidth="1"/>
    <col min="3841" max="3841" width="12.28515625" style="1134" customWidth="1"/>
    <col min="3842" max="3842" width="3" style="1134" customWidth="1"/>
    <col min="3843" max="3843" width="20.28515625" style="1134" customWidth="1"/>
    <col min="3844" max="3844" width="12.5703125" style="1134" customWidth="1"/>
    <col min="3845" max="3845" width="11.7109375" style="1134" customWidth="1"/>
    <col min="3846" max="3846" width="9.140625" style="1134"/>
    <col min="3847" max="3847" width="2.85546875" style="1134" customWidth="1"/>
    <col min="3848" max="3848" width="18.5703125" style="1134" customWidth="1"/>
    <col min="3849" max="3849" width="14.42578125" style="1134" customWidth="1"/>
    <col min="3850" max="3850" width="13.7109375" style="1134" customWidth="1"/>
    <col min="3851" max="3851" width="10.140625" style="1134" customWidth="1"/>
    <col min="3852" max="3852" width="4.42578125" style="1134" customWidth="1"/>
    <col min="3853" max="3853" width="24" style="1134" customWidth="1"/>
    <col min="3854" max="3854" width="13.140625" style="1134" customWidth="1"/>
    <col min="3855" max="3855" width="13" style="1134" customWidth="1"/>
    <col min="3856" max="3856" width="10.42578125" style="1134" customWidth="1"/>
    <col min="3857" max="4092" width="9.140625" style="1134"/>
    <col min="4093" max="4093" width="5" style="1134" customWidth="1"/>
    <col min="4094" max="4094" width="17.7109375" style="1134" customWidth="1"/>
    <col min="4095" max="4095" width="13.85546875" style="1134" customWidth="1"/>
    <col min="4096" max="4096" width="13.140625" style="1134" customWidth="1"/>
    <col min="4097" max="4097" width="12.28515625" style="1134" customWidth="1"/>
    <col min="4098" max="4098" width="3" style="1134" customWidth="1"/>
    <col min="4099" max="4099" width="20.28515625" style="1134" customWidth="1"/>
    <col min="4100" max="4100" width="12.5703125" style="1134" customWidth="1"/>
    <col min="4101" max="4101" width="11.7109375" style="1134" customWidth="1"/>
    <col min="4102" max="4102" width="9.140625" style="1134"/>
    <col min="4103" max="4103" width="2.85546875" style="1134" customWidth="1"/>
    <col min="4104" max="4104" width="18.5703125" style="1134" customWidth="1"/>
    <col min="4105" max="4105" width="14.42578125" style="1134" customWidth="1"/>
    <col min="4106" max="4106" width="13.7109375" style="1134" customWidth="1"/>
    <col min="4107" max="4107" width="10.140625" style="1134" customWidth="1"/>
    <col min="4108" max="4108" width="4.42578125" style="1134" customWidth="1"/>
    <col min="4109" max="4109" width="24" style="1134" customWidth="1"/>
    <col min="4110" max="4110" width="13.140625" style="1134" customWidth="1"/>
    <col min="4111" max="4111" width="13" style="1134" customWidth="1"/>
    <col min="4112" max="4112" width="10.42578125" style="1134" customWidth="1"/>
    <col min="4113" max="4348" width="9.140625" style="1134"/>
    <col min="4349" max="4349" width="5" style="1134" customWidth="1"/>
    <col min="4350" max="4350" width="17.7109375" style="1134" customWidth="1"/>
    <col min="4351" max="4351" width="13.85546875" style="1134" customWidth="1"/>
    <col min="4352" max="4352" width="13.140625" style="1134" customWidth="1"/>
    <col min="4353" max="4353" width="12.28515625" style="1134" customWidth="1"/>
    <col min="4354" max="4354" width="3" style="1134" customWidth="1"/>
    <col min="4355" max="4355" width="20.28515625" style="1134" customWidth="1"/>
    <col min="4356" max="4356" width="12.5703125" style="1134" customWidth="1"/>
    <col min="4357" max="4357" width="11.7109375" style="1134" customWidth="1"/>
    <col min="4358" max="4358" width="9.140625" style="1134"/>
    <col min="4359" max="4359" width="2.85546875" style="1134" customWidth="1"/>
    <col min="4360" max="4360" width="18.5703125" style="1134" customWidth="1"/>
    <col min="4361" max="4361" width="14.42578125" style="1134" customWidth="1"/>
    <col min="4362" max="4362" width="13.7109375" style="1134" customWidth="1"/>
    <col min="4363" max="4363" width="10.140625" style="1134" customWidth="1"/>
    <col min="4364" max="4364" width="4.42578125" style="1134" customWidth="1"/>
    <col min="4365" max="4365" width="24" style="1134" customWidth="1"/>
    <col min="4366" max="4366" width="13.140625" style="1134" customWidth="1"/>
    <col min="4367" max="4367" width="13" style="1134" customWidth="1"/>
    <col min="4368" max="4368" width="10.42578125" style="1134" customWidth="1"/>
    <col min="4369" max="4604" width="9.140625" style="1134"/>
    <col min="4605" max="4605" width="5" style="1134" customWidth="1"/>
    <col min="4606" max="4606" width="17.7109375" style="1134" customWidth="1"/>
    <col min="4607" max="4607" width="13.85546875" style="1134" customWidth="1"/>
    <col min="4608" max="4608" width="13.140625" style="1134" customWidth="1"/>
    <col min="4609" max="4609" width="12.28515625" style="1134" customWidth="1"/>
    <col min="4610" max="4610" width="3" style="1134" customWidth="1"/>
    <col min="4611" max="4611" width="20.28515625" style="1134" customWidth="1"/>
    <col min="4612" max="4612" width="12.5703125" style="1134" customWidth="1"/>
    <col min="4613" max="4613" width="11.7109375" style="1134" customWidth="1"/>
    <col min="4614" max="4614" width="9.140625" style="1134"/>
    <col min="4615" max="4615" width="2.85546875" style="1134" customWidth="1"/>
    <col min="4616" max="4616" width="18.5703125" style="1134" customWidth="1"/>
    <col min="4617" max="4617" width="14.42578125" style="1134" customWidth="1"/>
    <col min="4618" max="4618" width="13.7109375" style="1134" customWidth="1"/>
    <col min="4619" max="4619" width="10.140625" style="1134" customWidth="1"/>
    <col min="4620" max="4620" width="4.42578125" style="1134" customWidth="1"/>
    <col min="4621" max="4621" width="24" style="1134" customWidth="1"/>
    <col min="4622" max="4622" width="13.140625" style="1134" customWidth="1"/>
    <col min="4623" max="4623" width="13" style="1134" customWidth="1"/>
    <col min="4624" max="4624" width="10.42578125" style="1134" customWidth="1"/>
    <col min="4625" max="4860" width="9.140625" style="1134"/>
    <col min="4861" max="4861" width="5" style="1134" customWidth="1"/>
    <col min="4862" max="4862" width="17.7109375" style="1134" customWidth="1"/>
    <col min="4863" max="4863" width="13.85546875" style="1134" customWidth="1"/>
    <col min="4864" max="4864" width="13.140625" style="1134" customWidth="1"/>
    <col min="4865" max="4865" width="12.28515625" style="1134" customWidth="1"/>
    <col min="4866" max="4866" width="3" style="1134" customWidth="1"/>
    <col min="4867" max="4867" width="20.28515625" style="1134" customWidth="1"/>
    <col min="4868" max="4868" width="12.5703125" style="1134" customWidth="1"/>
    <col min="4869" max="4869" width="11.7109375" style="1134" customWidth="1"/>
    <col min="4870" max="4870" width="9.140625" style="1134"/>
    <col min="4871" max="4871" width="2.85546875" style="1134" customWidth="1"/>
    <col min="4872" max="4872" width="18.5703125" style="1134" customWidth="1"/>
    <col min="4873" max="4873" width="14.42578125" style="1134" customWidth="1"/>
    <col min="4874" max="4874" width="13.7109375" style="1134" customWidth="1"/>
    <col min="4875" max="4875" width="10.140625" style="1134" customWidth="1"/>
    <col min="4876" max="4876" width="4.42578125" style="1134" customWidth="1"/>
    <col min="4877" max="4877" width="24" style="1134" customWidth="1"/>
    <col min="4878" max="4878" width="13.140625" style="1134" customWidth="1"/>
    <col min="4879" max="4879" width="13" style="1134" customWidth="1"/>
    <col min="4880" max="4880" width="10.42578125" style="1134" customWidth="1"/>
    <col min="4881" max="5116" width="9.140625" style="1134"/>
    <col min="5117" max="5117" width="5" style="1134" customWidth="1"/>
    <col min="5118" max="5118" width="17.7109375" style="1134" customWidth="1"/>
    <col min="5119" max="5119" width="13.85546875" style="1134" customWidth="1"/>
    <col min="5120" max="5120" width="13.140625" style="1134" customWidth="1"/>
    <col min="5121" max="5121" width="12.28515625" style="1134" customWidth="1"/>
    <col min="5122" max="5122" width="3" style="1134" customWidth="1"/>
    <col min="5123" max="5123" width="20.28515625" style="1134" customWidth="1"/>
    <col min="5124" max="5124" width="12.5703125" style="1134" customWidth="1"/>
    <col min="5125" max="5125" width="11.7109375" style="1134" customWidth="1"/>
    <col min="5126" max="5126" width="9.140625" style="1134"/>
    <col min="5127" max="5127" width="2.85546875" style="1134" customWidth="1"/>
    <col min="5128" max="5128" width="18.5703125" style="1134" customWidth="1"/>
    <col min="5129" max="5129" width="14.42578125" style="1134" customWidth="1"/>
    <col min="5130" max="5130" width="13.7109375" style="1134" customWidth="1"/>
    <col min="5131" max="5131" width="10.140625" style="1134" customWidth="1"/>
    <col min="5132" max="5132" width="4.42578125" style="1134" customWidth="1"/>
    <col min="5133" max="5133" width="24" style="1134" customWidth="1"/>
    <col min="5134" max="5134" width="13.140625" style="1134" customWidth="1"/>
    <col min="5135" max="5135" width="13" style="1134" customWidth="1"/>
    <col min="5136" max="5136" width="10.42578125" style="1134" customWidth="1"/>
    <col min="5137" max="5372" width="9.140625" style="1134"/>
    <col min="5373" max="5373" width="5" style="1134" customWidth="1"/>
    <col min="5374" max="5374" width="17.7109375" style="1134" customWidth="1"/>
    <col min="5375" max="5375" width="13.85546875" style="1134" customWidth="1"/>
    <col min="5376" max="5376" width="13.140625" style="1134" customWidth="1"/>
    <col min="5377" max="5377" width="12.28515625" style="1134" customWidth="1"/>
    <col min="5378" max="5378" width="3" style="1134" customWidth="1"/>
    <col min="5379" max="5379" width="20.28515625" style="1134" customWidth="1"/>
    <col min="5380" max="5380" width="12.5703125" style="1134" customWidth="1"/>
    <col min="5381" max="5381" width="11.7109375" style="1134" customWidth="1"/>
    <col min="5382" max="5382" width="9.140625" style="1134"/>
    <col min="5383" max="5383" width="2.85546875" style="1134" customWidth="1"/>
    <col min="5384" max="5384" width="18.5703125" style="1134" customWidth="1"/>
    <col min="5385" max="5385" width="14.42578125" style="1134" customWidth="1"/>
    <col min="5386" max="5386" width="13.7109375" style="1134" customWidth="1"/>
    <col min="5387" max="5387" width="10.140625" style="1134" customWidth="1"/>
    <col min="5388" max="5388" width="4.42578125" style="1134" customWidth="1"/>
    <col min="5389" max="5389" width="24" style="1134" customWidth="1"/>
    <col min="5390" max="5390" width="13.140625" style="1134" customWidth="1"/>
    <col min="5391" max="5391" width="13" style="1134" customWidth="1"/>
    <col min="5392" max="5392" width="10.42578125" style="1134" customWidth="1"/>
    <col min="5393" max="5628" width="9.140625" style="1134"/>
    <col min="5629" max="5629" width="5" style="1134" customWidth="1"/>
    <col min="5630" max="5630" width="17.7109375" style="1134" customWidth="1"/>
    <col min="5631" max="5631" width="13.85546875" style="1134" customWidth="1"/>
    <col min="5632" max="5632" width="13.140625" style="1134" customWidth="1"/>
    <col min="5633" max="5633" width="12.28515625" style="1134" customWidth="1"/>
    <col min="5634" max="5634" width="3" style="1134" customWidth="1"/>
    <col min="5635" max="5635" width="20.28515625" style="1134" customWidth="1"/>
    <col min="5636" max="5636" width="12.5703125" style="1134" customWidth="1"/>
    <col min="5637" max="5637" width="11.7109375" style="1134" customWidth="1"/>
    <col min="5638" max="5638" width="9.140625" style="1134"/>
    <col min="5639" max="5639" width="2.85546875" style="1134" customWidth="1"/>
    <col min="5640" max="5640" width="18.5703125" style="1134" customWidth="1"/>
    <col min="5641" max="5641" width="14.42578125" style="1134" customWidth="1"/>
    <col min="5642" max="5642" width="13.7109375" style="1134" customWidth="1"/>
    <col min="5643" max="5643" width="10.140625" style="1134" customWidth="1"/>
    <col min="5644" max="5644" width="4.42578125" style="1134" customWidth="1"/>
    <col min="5645" max="5645" width="24" style="1134" customWidth="1"/>
    <col min="5646" max="5646" width="13.140625" style="1134" customWidth="1"/>
    <col min="5647" max="5647" width="13" style="1134" customWidth="1"/>
    <col min="5648" max="5648" width="10.42578125" style="1134" customWidth="1"/>
    <col min="5649" max="5884" width="9.140625" style="1134"/>
    <col min="5885" max="5885" width="5" style="1134" customWidth="1"/>
    <col min="5886" max="5886" width="17.7109375" style="1134" customWidth="1"/>
    <col min="5887" max="5887" width="13.85546875" style="1134" customWidth="1"/>
    <col min="5888" max="5888" width="13.140625" style="1134" customWidth="1"/>
    <col min="5889" max="5889" width="12.28515625" style="1134" customWidth="1"/>
    <col min="5890" max="5890" width="3" style="1134" customWidth="1"/>
    <col min="5891" max="5891" width="20.28515625" style="1134" customWidth="1"/>
    <col min="5892" max="5892" width="12.5703125" style="1134" customWidth="1"/>
    <col min="5893" max="5893" width="11.7109375" style="1134" customWidth="1"/>
    <col min="5894" max="5894" width="9.140625" style="1134"/>
    <col min="5895" max="5895" width="2.85546875" style="1134" customWidth="1"/>
    <col min="5896" max="5896" width="18.5703125" style="1134" customWidth="1"/>
    <col min="5897" max="5897" width="14.42578125" style="1134" customWidth="1"/>
    <col min="5898" max="5898" width="13.7109375" style="1134" customWidth="1"/>
    <col min="5899" max="5899" width="10.140625" style="1134" customWidth="1"/>
    <col min="5900" max="5900" width="4.42578125" style="1134" customWidth="1"/>
    <col min="5901" max="5901" width="24" style="1134" customWidth="1"/>
    <col min="5902" max="5902" width="13.140625" style="1134" customWidth="1"/>
    <col min="5903" max="5903" width="13" style="1134" customWidth="1"/>
    <col min="5904" max="5904" width="10.42578125" style="1134" customWidth="1"/>
    <col min="5905" max="6140" width="9.140625" style="1134"/>
    <col min="6141" max="6141" width="5" style="1134" customWidth="1"/>
    <col min="6142" max="6142" width="17.7109375" style="1134" customWidth="1"/>
    <col min="6143" max="6143" width="13.85546875" style="1134" customWidth="1"/>
    <col min="6144" max="6144" width="13.140625" style="1134" customWidth="1"/>
    <col min="6145" max="6145" width="12.28515625" style="1134" customWidth="1"/>
    <col min="6146" max="6146" width="3" style="1134" customWidth="1"/>
    <col min="6147" max="6147" width="20.28515625" style="1134" customWidth="1"/>
    <col min="6148" max="6148" width="12.5703125" style="1134" customWidth="1"/>
    <col min="6149" max="6149" width="11.7109375" style="1134" customWidth="1"/>
    <col min="6150" max="6150" width="9.140625" style="1134"/>
    <col min="6151" max="6151" width="2.85546875" style="1134" customWidth="1"/>
    <col min="6152" max="6152" width="18.5703125" style="1134" customWidth="1"/>
    <col min="6153" max="6153" width="14.42578125" style="1134" customWidth="1"/>
    <col min="6154" max="6154" width="13.7109375" style="1134" customWidth="1"/>
    <col min="6155" max="6155" width="10.140625" style="1134" customWidth="1"/>
    <col min="6156" max="6156" width="4.42578125" style="1134" customWidth="1"/>
    <col min="6157" max="6157" width="24" style="1134" customWidth="1"/>
    <col min="6158" max="6158" width="13.140625" style="1134" customWidth="1"/>
    <col min="6159" max="6159" width="13" style="1134" customWidth="1"/>
    <col min="6160" max="6160" width="10.42578125" style="1134" customWidth="1"/>
    <col min="6161" max="6396" width="9.140625" style="1134"/>
    <col min="6397" max="6397" width="5" style="1134" customWidth="1"/>
    <col min="6398" max="6398" width="17.7109375" style="1134" customWidth="1"/>
    <col min="6399" max="6399" width="13.85546875" style="1134" customWidth="1"/>
    <col min="6400" max="6400" width="13.140625" style="1134" customWidth="1"/>
    <col min="6401" max="6401" width="12.28515625" style="1134" customWidth="1"/>
    <col min="6402" max="6402" width="3" style="1134" customWidth="1"/>
    <col min="6403" max="6403" width="20.28515625" style="1134" customWidth="1"/>
    <col min="6404" max="6404" width="12.5703125" style="1134" customWidth="1"/>
    <col min="6405" max="6405" width="11.7109375" style="1134" customWidth="1"/>
    <col min="6406" max="6406" width="9.140625" style="1134"/>
    <col min="6407" max="6407" width="2.85546875" style="1134" customWidth="1"/>
    <col min="6408" max="6408" width="18.5703125" style="1134" customWidth="1"/>
    <col min="6409" max="6409" width="14.42578125" style="1134" customWidth="1"/>
    <col min="6410" max="6410" width="13.7109375" style="1134" customWidth="1"/>
    <col min="6411" max="6411" width="10.140625" style="1134" customWidth="1"/>
    <col min="6412" max="6412" width="4.42578125" style="1134" customWidth="1"/>
    <col min="6413" max="6413" width="24" style="1134" customWidth="1"/>
    <col min="6414" max="6414" width="13.140625" style="1134" customWidth="1"/>
    <col min="6415" max="6415" width="13" style="1134" customWidth="1"/>
    <col min="6416" max="6416" width="10.42578125" style="1134" customWidth="1"/>
    <col min="6417" max="6652" width="9.140625" style="1134"/>
    <col min="6653" max="6653" width="5" style="1134" customWidth="1"/>
    <col min="6654" max="6654" width="17.7109375" style="1134" customWidth="1"/>
    <col min="6655" max="6655" width="13.85546875" style="1134" customWidth="1"/>
    <col min="6656" max="6656" width="13.140625" style="1134" customWidth="1"/>
    <col min="6657" max="6657" width="12.28515625" style="1134" customWidth="1"/>
    <col min="6658" max="6658" width="3" style="1134" customWidth="1"/>
    <col min="6659" max="6659" width="20.28515625" style="1134" customWidth="1"/>
    <col min="6660" max="6660" width="12.5703125" style="1134" customWidth="1"/>
    <col min="6661" max="6661" width="11.7109375" style="1134" customWidth="1"/>
    <col min="6662" max="6662" width="9.140625" style="1134"/>
    <col min="6663" max="6663" width="2.85546875" style="1134" customWidth="1"/>
    <col min="6664" max="6664" width="18.5703125" style="1134" customWidth="1"/>
    <col min="6665" max="6665" width="14.42578125" style="1134" customWidth="1"/>
    <col min="6666" max="6666" width="13.7109375" style="1134" customWidth="1"/>
    <col min="6667" max="6667" width="10.140625" style="1134" customWidth="1"/>
    <col min="6668" max="6668" width="4.42578125" style="1134" customWidth="1"/>
    <col min="6669" max="6669" width="24" style="1134" customWidth="1"/>
    <col min="6670" max="6670" width="13.140625" style="1134" customWidth="1"/>
    <col min="6671" max="6671" width="13" style="1134" customWidth="1"/>
    <col min="6672" max="6672" width="10.42578125" style="1134" customWidth="1"/>
    <col min="6673" max="6908" width="9.140625" style="1134"/>
    <col min="6909" max="6909" width="5" style="1134" customWidth="1"/>
    <col min="6910" max="6910" width="17.7109375" style="1134" customWidth="1"/>
    <col min="6911" max="6911" width="13.85546875" style="1134" customWidth="1"/>
    <col min="6912" max="6912" width="13.140625" style="1134" customWidth="1"/>
    <col min="6913" max="6913" width="12.28515625" style="1134" customWidth="1"/>
    <col min="6914" max="6914" width="3" style="1134" customWidth="1"/>
    <col min="6915" max="6915" width="20.28515625" style="1134" customWidth="1"/>
    <col min="6916" max="6916" width="12.5703125" style="1134" customWidth="1"/>
    <col min="6917" max="6917" width="11.7109375" style="1134" customWidth="1"/>
    <col min="6918" max="6918" width="9.140625" style="1134"/>
    <col min="6919" max="6919" width="2.85546875" style="1134" customWidth="1"/>
    <col min="6920" max="6920" width="18.5703125" style="1134" customWidth="1"/>
    <col min="6921" max="6921" width="14.42578125" style="1134" customWidth="1"/>
    <col min="6922" max="6922" width="13.7109375" style="1134" customWidth="1"/>
    <col min="6923" max="6923" width="10.140625" style="1134" customWidth="1"/>
    <col min="6924" max="6924" width="4.42578125" style="1134" customWidth="1"/>
    <col min="6925" max="6925" width="24" style="1134" customWidth="1"/>
    <col min="6926" max="6926" width="13.140625" style="1134" customWidth="1"/>
    <col min="6927" max="6927" width="13" style="1134" customWidth="1"/>
    <col min="6928" max="6928" width="10.42578125" style="1134" customWidth="1"/>
    <col min="6929" max="7164" width="9.140625" style="1134"/>
    <col min="7165" max="7165" width="5" style="1134" customWidth="1"/>
    <col min="7166" max="7166" width="17.7109375" style="1134" customWidth="1"/>
    <col min="7167" max="7167" width="13.85546875" style="1134" customWidth="1"/>
    <col min="7168" max="7168" width="13.140625" style="1134" customWidth="1"/>
    <col min="7169" max="7169" width="12.28515625" style="1134" customWidth="1"/>
    <col min="7170" max="7170" width="3" style="1134" customWidth="1"/>
    <col min="7171" max="7171" width="20.28515625" style="1134" customWidth="1"/>
    <col min="7172" max="7172" width="12.5703125" style="1134" customWidth="1"/>
    <col min="7173" max="7173" width="11.7109375" style="1134" customWidth="1"/>
    <col min="7174" max="7174" width="9.140625" style="1134"/>
    <col min="7175" max="7175" width="2.85546875" style="1134" customWidth="1"/>
    <col min="7176" max="7176" width="18.5703125" style="1134" customWidth="1"/>
    <col min="7177" max="7177" width="14.42578125" style="1134" customWidth="1"/>
    <col min="7178" max="7178" width="13.7109375" style="1134" customWidth="1"/>
    <col min="7179" max="7179" width="10.140625" style="1134" customWidth="1"/>
    <col min="7180" max="7180" width="4.42578125" style="1134" customWidth="1"/>
    <col min="7181" max="7181" width="24" style="1134" customWidth="1"/>
    <col min="7182" max="7182" width="13.140625" style="1134" customWidth="1"/>
    <col min="7183" max="7183" width="13" style="1134" customWidth="1"/>
    <col min="7184" max="7184" width="10.42578125" style="1134" customWidth="1"/>
    <col min="7185" max="7420" width="9.140625" style="1134"/>
    <col min="7421" max="7421" width="5" style="1134" customWidth="1"/>
    <col min="7422" max="7422" width="17.7109375" style="1134" customWidth="1"/>
    <col min="7423" max="7423" width="13.85546875" style="1134" customWidth="1"/>
    <col min="7424" max="7424" width="13.140625" style="1134" customWidth="1"/>
    <col min="7425" max="7425" width="12.28515625" style="1134" customWidth="1"/>
    <col min="7426" max="7426" width="3" style="1134" customWidth="1"/>
    <col min="7427" max="7427" width="20.28515625" style="1134" customWidth="1"/>
    <col min="7428" max="7428" width="12.5703125" style="1134" customWidth="1"/>
    <col min="7429" max="7429" width="11.7109375" style="1134" customWidth="1"/>
    <col min="7430" max="7430" width="9.140625" style="1134"/>
    <col min="7431" max="7431" width="2.85546875" style="1134" customWidth="1"/>
    <col min="7432" max="7432" width="18.5703125" style="1134" customWidth="1"/>
    <col min="7433" max="7433" width="14.42578125" style="1134" customWidth="1"/>
    <col min="7434" max="7434" width="13.7109375" style="1134" customWidth="1"/>
    <col min="7435" max="7435" width="10.140625" style="1134" customWidth="1"/>
    <col min="7436" max="7436" width="4.42578125" style="1134" customWidth="1"/>
    <col min="7437" max="7437" width="24" style="1134" customWidth="1"/>
    <col min="7438" max="7438" width="13.140625" style="1134" customWidth="1"/>
    <col min="7439" max="7439" width="13" style="1134" customWidth="1"/>
    <col min="7440" max="7440" width="10.42578125" style="1134" customWidth="1"/>
    <col min="7441" max="7676" width="9.140625" style="1134"/>
    <col min="7677" max="7677" width="5" style="1134" customWidth="1"/>
    <col min="7678" max="7678" width="17.7109375" style="1134" customWidth="1"/>
    <col min="7679" max="7679" width="13.85546875" style="1134" customWidth="1"/>
    <col min="7680" max="7680" width="13.140625" style="1134" customWidth="1"/>
    <col min="7681" max="7681" width="12.28515625" style="1134" customWidth="1"/>
    <col min="7682" max="7682" width="3" style="1134" customWidth="1"/>
    <col min="7683" max="7683" width="20.28515625" style="1134" customWidth="1"/>
    <col min="7684" max="7684" width="12.5703125" style="1134" customWidth="1"/>
    <col min="7685" max="7685" width="11.7109375" style="1134" customWidth="1"/>
    <col min="7686" max="7686" width="9.140625" style="1134"/>
    <col min="7687" max="7687" width="2.85546875" style="1134" customWidth="1"/>
    <col min="7688" max="7688" width="18.5703125" style="1134" customWidth="1"/>
    <col min="7689" max="7689" width="14.42578125" style="1134" customWidth="1"/>
    <col min="7690" max="7690" width="13.7109375" style="1134" customWidth="1"/>
    <col min="7691" max="7691" width="10.140625" style="1134" customWidth="1"/>
    <col min="7692" max="7692" width="4.42578125" style="1134" customWidth="1"/>
    <col min="7693" max="7693" width="24" style="1134" customWidth="1"/>
    <col min="7694" max="7694" width="13.140625" style="1134" customWidth="1"/>
    <col min="7695" max="7695" width="13" style="1134" customWidth="1"/>
    <col min="7696" max="7696" width="10.42578125" style="1134" customWidth="1"/>
    <col min="7697" max="7932" width="9.140625" style="1134"/>
    <col min="7933" max="7933" width="5" style="1134" customWidth="1"/>
    <col min="7934" max="7934" width="17.7109375" style="1134" customWidth="1"/>
    <col min="7935" max="7935" width="13.85546875" style="1134" customWidth="1"/>
    <col min="7936" max="7936" width="13.140625" style="1134" customWidth="1"/>
    <col min="7937" max="7937" width="12.28515625" style="1134" customWidth="1"/>
    <col min="7938" max="7938" width="3" style="1134" customWidth="1"/>
    <col min="7939" max="7939" width="20.28515625" style="1134" customWidth="1"/>
    <col min="7940" max="7940" width="12.5703125" style="1134" customWidth="1"/>
    <col min="7941" max="7941" width="11.7109375" style="1134" customWidth="1"/>
    <col min="7942" max="7942" width="9.140625" style="1134"/>
    <col min="7943" max="7943" width="2.85546875" style="1134" customWidth="1"/>
    <col min="7944" max="7944" width="18.5703125" style="1134" customWidth="1"/>
    <col min="7945" max="7945" width="14.42578125" style="1134" customWidth="1"/>
    <col min="7946" max="7946" width="13.7109375" style="1134" customWidth="1"/>
    <col min="7947" max="7947" width="10.140625" style="1134" customWidth="1"/>
    <col min="7948" max="7948" width="4.42578125" style="1134" customWidth="1"/>
    <col min="7949" max="7949" width="24" style="1134" customWidth="1"/>
    <col min="7950" max="7950" width="13.140625" style="1134" customWidth="1"/>
    <col min="7951" max="7951" width="13" style="1134" customWidth="1"/>
    <col min="7952" max="7952" width="10.42578125" style="1134" customWidth="1"/>
    <col min="7953" max="8188" width="9.140625" style="1134"/>
    <col min="8189" max="8189" width="5" style="1134" customWidth="1"/>
    <col min="8190" max="8190" width="17.7109375" style="1134" customWidth="1"/>
    <col min="8191" max="8191" width="13.85546875" style="1134" customWidth="1"/>
    <col min="8192" max="8192" width="13.140625" style="1134" customWidth="1"/>
    <col min="8193" max="8193" width="12.28515625" style="1134" customWidth="1"/>
    <col min="8194" max="8194" width="3" style="1134" customWidth="1"/>
    <col min="8195" max="8195" width="20.28515625" style="1134" customWidth="1"/>
    <col min="8196" max="8196" width="12.5703125" style="1134" customWidth="1"/>
    <col min="8197" max="8197" width="11.7109375" style="1134" customWidth="1"/>
    <col min="8198" max="8198" width="9.140625" style="1134"/>
    <col min="8199" max="8199" width="2.85546875" style="1134" customWidth="1"/>
    <col min="8200" max="8200" width="18.5703125" style="1134" customWidth="1"/>
    <col min="8201" max="8201" width="14.42578125" style="1134" customWidth="1"/>
    <col min="8202" max="8202" width="13.7109375" style="1134" customWidth="1"/>
    <col min="8203" max="8203" width="10.140625" style="1134" customWidth="1"/>
    <col min="8204" max="8204" width="4.42578125" style="1134" customWidth="1"/>
    <col min="8205" max="8205" width="24" style="1134" customWidth="1"/>
    <col min="8206" max="8206" width="13.140625" style="1134" customWidth="1"/>
    <col min="8207" max="8207" width="13" style="1134" customWidth="1"/>
    <col min="8208" max="8208" width="10.42578125" style="1134" customWidth="1"/>
    <col min="8209" max="8444" width="9.140625" style="1134"/>
    <col min="8445" max="8445" width="5" style="1134" customWidth="1"/>
    <col min="8446" max="8446" width="17.7109375" style="1134" customWidth="1"/>
    <col min="8447" max="8447" width="13.85546875" style="1134" customWidth="1"/>
    <col min="8448" max="8448" width="13.140625" style="1134" customWidth="1"/>
    <col min="8449" max="8449" width="12.28515625" style="1134" customWidth="1"/>
    <col min="8450" max="8450" width="3" style="1134" customWidth="1"/>
    <col min="8451" max="8451" width="20.28515625" style="1134" customWidth="1"/>
    <col min="8452" max="8452" width="12.5703125" style="1134" customWidth="1"/>
    <col min="8453" max="8453" width="11.7109375" style="1134" customWidth="1"/>
    <col min="8454" max="8454" width="9.140625" style="1134"/>
    <col min="8455" max="8455" width="2.85546875" style="1134" customWidth="1"/>
    <col min="8456" max="8456" width="18.5703125" style="1134" customWidth="1"/>
    <col min="8457" max="8457" width="14.42578125" style="1134" customWidth="1"/>
    <col min="8458" max="8458" width="13.7109375" style="1134" customWidth="1"/>
    <col min="8459" max="8459" width="10.140625" style="1134" customWidth="1"/>
    <col min="8460" max="8460" width="4.42578125" style="1134" customWidth="1"/>
    <col min="8461" max="8461" width="24" style="1134" customWidth="1"/>
    <col min="8462" max="8462" width="13.140625" style="1134" customWidth="1"/>
    <col min="8463" max="8463" width="13" style="1134" customWidth="1"/>
    <col min="8464" max="8464" width="10.42578125" style="1134" customWidth="1"/>
    <col min="8465" max="8700" width="9.140625" style="1134"/>
    <col min="8701" max="8701" width="5" style="1134" customWidth="1"/>
    <col min="8702" max="8702" width="17.7109375" style="1134" customWidth="1"/>
    <col min="8703" max="8703" width="13.85546875" style="1134" customWidth="1"/>
    <col min="8704" max="8704" width="13.140625" style="1134" customWidth="1"/>
    <col min="8705" max="8705" width="12.28515625" style="1134" customWidth="1"/>
    <col min="8706" max="8706" width="3" style="1134" customWidth="1"/>
    <col min="8707" max="8707" width="20.28515625" style="1134" customWidth="1"/>
    <col min="8708" max="8708" width="12.5703125" style="1134" customWidth="1"/>
    <col min="8709" max="8709" width="11.7109375" style="1134" customWidth="1"/>
    <col min="8710" max="8710" width="9.140625" style="1134"/>
    <col min="8711" max="8711" width="2.85546875" style="1134" customWidth="1"/>
    <col min="8712" max="8712" width="18.5703125" style="1134" customWidth="1"/>
    <col min="8713" max="8713" width="14.42578125" style="1134" customWidth="1"/>
    <col min="8714" max="8714" width="13.7109375" style="1134" customWidth="1"/>
    <col min="8715" max="8715" width="10.140625" style="1134" customWidth="1"/>
    <col min="8716" max="8716" width="4.42578125" style="1134" customWidth="1"/>
    <col min="8717" max="8717" width="24" style="1134" customWidth="1"/>
    <col min="8718" max="8718" width="13.140625" style="1134" customWidth="1"/>
    <col min="8719" max="8719" width="13" style="1134" customWidth="1"/>
    <col min="8720" max="8720" width="10.42578125" style="1134" customWidth="1"/>
    <col min="8721" max="8956" width="9.140625" style="1134"/>
    <col min="8957" max="8957" width="5" style="1134" customWidth="1"/>
    <col min="8958" max="8958" width="17.7109375" style="1134" customWidth="1"/>
    <col min="8959" max="8959" width="13.85546875" style="1134" customWidth="1"/>
    <col min="8960" max="8960" width="13.140625" style="1134" customWidth="1"/>
    <col min="8961" max="8961" width="12.28515625" style="1134" customWidth="1"/>
    <col min="8962" max="8962" width="3" style="1134" customWidth="1"/>
    <col min="8963" max="8963" width="20.28515625" style="1134" customWidth="1"/>
    <col min="8964" max="8964" width="12.5703125" style="1134" customWidth="1"/>
    <col min="8965" max="8965" width="11.7109375" style="1134" customWidth="1"/>
    <col min="8966" max="8966" width="9.140625" style="1134"/>
    <col min="8967" max="8967" width="2.85546875" style="1134" customWidth="1"/>
    <col min="8968" max="8968" width="18.5703125" style="1134" customWidth="1"/>
    <col min="8969" max="8969" width="14.42578125" style="1134" customWidth="1"/>
    <col min="8970" max="8970" width="13.7109375" style="1134" customWidth="1"/>
    <col min="8971" max="8971" width="10.140625" style="1134" customWidth="1"/>
    <col min="8972" max="8972" width="4.42578125" style="1134" customWidth="1"/>
    <col min="8973" max="8973" width="24" style="1134" customWidth="1"/>
    <col min="8974" max="8974" width="13.140625" style="1134" customWidth="1"/>
    <col min="8975" max="8975" width="13" style="1134" customWidth="1"/>
    <col min="8976" max="8976" width="10.42578125" style="1134" customWidth="1"/>
    <col min="8977" max="9212" width="9.140625" style="1134"/>
    <col min="9213" max="9213" width="5" style="1134" customWidth="1"/>
    <col min="9214" max="9214" width="17.7109375" style="1134" customWidth="1"/>
    <col min="9215" max="9215" width="13.85546875" style="1134" customWidth="1"/>
    <col min="9216" max="9216" width="13.140625" style="1134" customWidth="1"/>
    <col min="9217" max="9217" width="12.28515625" style="1134" customWidth="1"/>
    <col min="9218" max="9218" width="3" style="1134" customWidth="1"/>
    <col min="9219" max="9219" width="20.28515625" style="1134" customWidth="1"/>
    <col min="9220" max="9220" width="12.5703125" style="1134" customWidth="1"/>
    <col min="9221" max="9221" width="11.7109375" style="1134" customWidth="1"/>
    <col min="9222" max="9222" width="9.140625" style="1134"/>
    <col min="9223" max="9223" width="2.85546875" style="1134" customWidth="1"/>
    <col min="9224" max="9224" width="18.5703125" style="1134" customWidth="1"/>
    <col min="9225" max="9225" width="14.42578125" style="1134" customWidth="1"/>
    <col min="9226" max="9226" width="13.7109375" style="1134" customWidth="1"/>
    <col min="9227" max="9227" width="10.140625" style="1134" customWidth="1"/>
    <col min="9228" max="9228" width="4.42578125" style="1134" customWidth="1"/>
    <col min="9229" max="9229" width="24" style="1134" customWidth="1"/>
    <col min="9230" max="9230" width="13.140625" style="1134" customWidth="1"/>
    <col min="9231" max="9231" width="13" style="1134" customWidth="1"/>
    <col min="9232" max="9232" width="10.42578125" style="1134" customWidth="1"/>
    <col min="9233" max="9468" width="9.140625" style="1134"/>
    <col min="9469" max="9469" width="5" style="1134" customWidth="1"/>
    <col min="9470" max="9470" width="17.7109375" style="1134" customWidth="1"/>
    <col min="9471" max="9471" width="13.85546875" style="1134" customWidth="1"/>
    <col min="9472" max="9472" width="13.140625" style="1134" customWidth="1"/>
    <col min="9473" max="9473" width="12.28515625" style="1134" customWidth="1"/>
    <col min="9474" max="9474" width="3" style="1134" customWidth="1"/>
    <col min="9475" max="9475" width="20.28515625" style="1134" customWidth="1"/>
    <col min="9476" max="9476" width="12.5703125" style="1134" customWidth="1"/>
    <col min="9477" max="9477" width="11.7109375" style="1134" customWidth="1"/>
    <col min="9478" max="9478" width="9.140625" style="1134"/>
    <col min="9479" max="9479" width="2.85546875" style="1134" customWidth="1"/>
    <col min="9480" max="9480" width="18.5703125" style="1134" customWidth="1"/>
    <col min="9481" max="9481" width="14.42578125" style="1134" customWidth="1"/>
    <col min="9482" max="9482" width="13.7109375" style="1134" customWidth="1"/>
    <col min="9483" max="9483" width="10.140625" style="1134" customWidth="1"/>
    <col min="9484" max="9484" width="4.42578125" style="1134" customWidth="1"/>
    <col min="9485" max="9485" width="24" style="1134" customWidth="1"/>
    <col min="9486" max="9486" width="13.140625" style="1134" customWidth="1"/>
    <col min="9487" max="9487" width="13" style="1134" customWidth="1"/>
    <col min="9488" max="9488" width="10.42578125" style="1134" customWidth="1"/>
    <col min="9489" max="9724" width="9.140625" style="1134"/>
    <col min="9725" max="9725" width="5" style="1134" customWidth="1"/>
    <col min="9726" max="9726" width="17.7109375" style="1134" customWidth="1"/>
    <col min="9727" max="9727" width="13.85546875" style="1134" customWidth="1"/>
    <col min="9728" max="9728" width="13.140625" style="1134" customWidth="1"/>
    <col min="9729" max="9729" width="12.28515625" style="1134" customWidth="1"/>
    <col min="9730" max="9730" width="3" style="1134" customWidth="1"/>
    <col min="9731" max="9731" width="20.28515625" style="1134" customWidth="1"/>
    <col min="9732" max="9732" width="12.5703125" style="1134" customWidth="1"/>
    <col min="9733" max="9733" width="11.7109375" style="1134" customWidth="1"/>
    <col min="9734" max="9734" width="9.140625" style="1134"/>
    <col min="9735" max="9735" width="2.85546875" style="1134" customWidth="1"/>
    <col min="9736" max="9736" width="18.5703125" style="1134" customWidth="1"/>
    <col min="9737" max="9737" width="14.42578125" style="1134" customWidth="1"/>
    <col min="9738" max="9738" width="13.7109375" style="1134" customWidth="1"/>
    <col min="9739" max="9739" width="10.140625" style="1134" customWidth="1"/>
    <col min="9740" max="9740" width="4.42578125" style="1134" customWidth="1"/>
    <col min="9741" max="9741" width="24" style="1134" customWidth="1"/>
    <col min="9742" max="9742" width="13.140625" style="1134" customWidth="1"/>
    <col min="9743" max="9743" width="13" style="1134" customWidth="1"/>
    <col min="9744" max="9744" width="10.42578125" style="1134" customWidth="1"/>
    <col min="9745" max="9980" width="9.140625" style="1134"/>
    <col min="9981" max="9981" width="5" style="1134" customWidth="1"/>
    <col min="9982" max="9982" width="17.7109375" style="1134" customWidth="1"/>
    <col min="9983" max="9983" width="13.85546875" style="1134" customWidth="1"/>
    <col min="9984" max="9984" width="13.140625" style="1134" customWidth="1"/>
    <col min="9985" max="9985" width="12.28515625" style="1134" customWidth="1"/>
    <col min="9986" max="9986" width="3" style="1134" customWidth="1"/>
    <col min="9987" max="9987" width="20.28515625" style="1134" customWidth="1"/>
    <col min="9988" max="9988" width="12.5703125" style="1134" customWidth="1"/>
    <col min="9989" max="9989" width="11.7109375" style="1134" customWidth="1"/>
    <col min="9990" max="9990" width="9.140625" style="1134"/>
    <col min="9991" max="9991" width="2.85546875" style="1134" customWidth="1"/>
    <col min="9992" max="9992" width="18.5703125" style="1134" customWidth="1"/>
    <col min="9993" max="9993" width="14.42578125" style="1134" customWidth="1"/>
    <col min="9994" max="9994" width="13.7109375" style="1134" customWidth="1"/>
    <col min="9995" max="9995" width="10.140625" style="1134" customWidth="1"/>
    <col min="9996" max="9996" width="4.42578125" style="1134" customWidth="1"/>
    <col min="9997" max="9997" width="24" style="1134" customWidth="1"/>
    <col min="9998" max="9998" width="13.140625" style="1134" customWidth="1"/>
    <col min="9999" max="9999" width="13" style="1134" customWidth="1"/>
    <col min="10000" max="10000" width="10.42578125" style="1134" customWidth="1"/>
    <col min="10001" max="10236" width="9.140625" style="1134"/>
    <col min="10237" max="10237" width="5" style="1134" customWidth="1"/>
    <col min="10238" max="10238" width="17.7109375" style="1134" customWidth="1"/>
    <col min="10239" max="10239" width="13.85546875" style="1134" customWidth="1"/>
    <col min="10240" max="10240" width="13.140625" style="1134" customWidth="1"/>
    <col min="10241" max="10241" width="12.28515625" style="1134" customWidth="1"/>
    <col min="10242" max="10242" width="3" style="1134" customWidth="1"/>
    <col min="10243" max="10243" width="20.28515625" style="1134" customWidth="1"/>
    <col min="10244" max="10244" width="12.5703125" style="1134" customWidth="1"/>
    <col min="10245" max="10245" width="11.7109375" style="1134" customWidth="1"/>
    <col min="10246" max="10246" width="9.140625" style="1134"/>
    <col min="10247" max="10247" width="2.85546875" style="1134" customWidth="1"/>
    <col min="10248" max="10248" width="18.5703125" style="1134" customWidth="1"/>
    <col min="10249" max="10249" width="14.42578125" style="1134" customWidth="1"/>
    <col min="10250" max="10250" width="13.7109375" style="1134" customWidth="1"/>
    <col min="10251" max="10251" width="10.140625" style="1134" customWidth="1"/>
    <col min="10252" max="10252" width="4.42578125" style="1134" customWidth="1"/>
    <col min="10253" max="10253" width="24" style="1134" customWidth="1"/>
    <col min="10254" max="10254" width="13.140625" style="1134" customWidth="1"/>
    <col min="10255" max="10255" width="13" style="1134" customWidth="1"/>
    <col min="10256" max="10256" width="10.42578125" style="1134" customWidth="1"/>
    <col min="10257" max="10492" width="9.140625" style="1134"/>
    <col min="10493" max="10493" width="5" style="1134" customWidth="1"/>
    <col min="10494" max="10494" width="17.7109375" style="1134" customWidth="1"/>
    <col min="10495" max="10495" width="13.85546875" style="1134" customWidth="1"/>
    <col min="10496" max="10496" width="13.140625" style="1134" customWidth="1"/>
    <col min="10497" max="10497" width="12.28515625" style="1134" customWidth="1"/>
    <col min="10498" max="10498" width="3" style="1134" customWidth="1"/>
    <col min="10499" max="10499" width="20.28515625" style="1134" customWidth="1"/>
    <col min="10500" max="10500" width="12.5703125" style="1134" customWidth="1"/>
    <col min="10501" max="10501" width="11.7109375" style="1134" customWidth="1"/>
    <col min="10502" max="10502" width="9.140625" style="1134"/>
    <col min="10503" max="10503" width="2.85546875" style="1134" customWidth="1"/>
    <col min="10504" max="10504" width="18.5703125" style="1134" customWidth="1"/>
    <col min="10505" max="10505" width="14.42578125" style="1134" customWidth="1"/>
    <col min="10506" max="10506" width="13.7109375" style="1134" customWidth="1"/>
    <col min="10507" max="10507" width="10.140625" style="1134" customWidth="1"/>
    <col min="10508" max="10508" width="4.42578125" style="1134" customWidth="1"/>
    <col min="10509" max="10509" width="24" style="1134" customWidth="1"/>
    <col min="10510" max="10510" width="13.140625" style="1134" customWidth="1"/>
    <col min="10511" max="10511" width="13" style="1134" customWidth="1"/>
    <col min="10512" max="10512" width="10.42578125" style="1134" customWidth="1"/>
    <col min="10513" max="10748" width="9.140625" style="1134"/>
    <col min="10749" max="10749" width="5" style="1134" customWidth="1"/>
    <col min="10750" max="10750" width="17.7109375" style="1134" customWidth="1"/>
    <col min="10751" max="10751" width="13.85546875" style="1134" customWidth="1"/>
    <col min="10752" max="10752" width="13.140625" style="1134" customWidth="1"/>
    <col min="10753" max="10753" width="12.28515625" style="1134" customWidth="1"/>
    <col min="10754" max="10754" width="3" style="1134" customWidth="1"/>
    <col min="10755" max="10755" width="20.28515625" style="1134" customWidth="1"/>
    <col min="10756" max="10756" width="12.5703125" style="1134" customWidth="1"/>
    <col min="10757" max="10757" width="11.7109375" style="1134" customWidth="1"/>
    <col min="10758" max="10758" width="9.140625" style="1134"/>
    <col min="10759" max="10759" width="2.85546875" style="1134" customWidth="1"/>
    <col min="10760" max="10760" width="18.5703125" style="1134" customWidth="1"/>
    <col min="10761" max="10761" width="14.42578125" style="1134" customWidth="1"/>
    <col min="10762" max="10762" width="13.7109375" style="1134" customWidth="1"/>
    <col min="10763" max="10763" width="10.140625" style="1134" customWidth="1"/>
    <col min="10764" max="10764" width="4.42578125" style="1134" customWidth="1"/>
    <col min="10765" max="10765" width="24" style="1134" customWidth="1"/>
    <col min="10766" max="10766" width="13.140625" style="1134" customWidth="1"/>
    <col min="10767" max="10767" width="13" style="1134" customWidth="1"/>
    <col min="10768" max="10768" width="10.42578125" style="1134" customWidth="1"/>
    <col min="10769" max="11004" width="9.140625" style="1134"/>
    <col min="11005" max="11005" width="5" style="1134" customWidth="1"/>
    <col min="11006" max="11006" width="17.7109375" style="1134" customWidth="1"/>
    <col min="11007" max="11007" width="13.85546875" style="1134" customWidth="1"/>
    <col min="11008" max="11008" width="13.140625" style="1134" customWidth="1"/>
    <col min="11009" max="11009" width="12.28515625" style="1134" customWidth="1"/>
    <col min="11010" max="11010" width="3" style="1134" customWidth="1"/>
    <col min="11011" max="11011" width="20.28515625" style="1134" customWidth="1"/>
    <col min="11012" max="11012" width="12.5703125" style="1134" customWidth="1"/>
    <col min="11013" max="11013" width="11.7109375" style="1134" customWidth="1"/>
    <col min="11014" max="11014" width="9.140625" style="1134"/>
    <col min="11015" max="11015" width="2.85546875" style="1134" customWidth="1"/>
    <col min="11016" max="11016" width="18.5703125" style="1134" customWidth="1"/>
    <col min="11017" max="11017" width="14.42578125" style="1134" customWidth="1"/>
    <col min="11018" max="11018" width="13.7109375" style="1134" customWidth="1"/>
    <col min="11019" max="11019" width="10.140625" style="1134" customWidth="1"/>
    <col min="11020" max="11020" width="4.42578125" style="1134" customWidth="1"/>
    <col min="11021" max="11021" width="24" style="1134" customWidth="1"/>
    <col min="11022" max="11022" width="13.140625" style="1134" customWidth="1"/>
    <col min="11023" max="11023" width="13" style="1134" customWidth="1"/>
    <col min="11024" max="11024" width="10.42578125" style="1134" customWidth="1"/>
    <col min="11025" max="11260" width="9.140625" style="1134"/>
    <col min="11261" max="11261" width="5" style="1134" customWidth="1"/>
    <col min="11262" max="11262" width="17.7109375" style="1134" customWidth="1"/>
    <col min="11263" max="11263" width="13.85546875" style="1134" customWidth="1"/>
    <col min="11264" max="11264" width="13.140625" style="1134" customWidth="1"/>
    <col min="11265" max="11265" width="12.28515625" style="1134" customWidth="1"/>
    <col min="11266" max="11266" width="3" style="1134" customWidth="1"/>
    <col min="11267" max="11267" width="20.28515625" style="1134" customWidth="1"/>
    <col min="11268" max="11268" width="12.5703125" style="1134" customWidth="1"/>
    <col min="11269" max="11269" width="11.7109375" style="1134" customWidth="1"/>
    <col min="11270" max="11270" width="9.140625" style="1134"/>
    <col min="11271" max="11271" width="2.85546875" style="1134" customWidth="1"/>
    <col min="11272" max="11272" width="18.5703125" style="1134" customWidth="1"/>
    <col min="11273" max="11273" width="14.42578125" style="1134" customWidth="1"/>
    <col min="11274" max="11274" width="13.7109375" style="1134" customWidth="1"/>
    <col min="11275" max="11275" width="10.140625" style="1134" customWidth="1"/>
    <col min="11276" max="11276" width="4.42578125" style="1134" customWidth="1"/>
    <col min="11277" max="11277" width="24" style="1134" customWidth="1"/>
    <col min="11278" max="11278" width="13.140625" style="1134" customWidth="1"/>
    <col min="11279" max="11279" width="13" style="1134" customWidth="1"/>
    <col min="11280" max="11280" width="10.42578125" style="1134" customWidth="1"/>
    <col min="11281" max="11516" width="9.140625" style="1134"/>
    <col min="11517" max="11517" width="5" style="1134" customWidth="1"/>
    <col min="11518" max="11518" width="17.7109375" style="1134" customWidth="1"/>
    <col min="11519" max="11519" width="13.85546875" style="1134" customWidth="1"/>
    <col min="11520" max="11520" width="13.140625" style="1134" customWidth="1"/>
    <col min="11521" max="11521" width="12.28515625" style="1134" customWidth="1"/>
    <col min="11522" max="11522" width="3" style="1134" customWidth="1"/>
    <col min="11523" max="11523" width="20.28515625" style="1134" customWidth="1"/>
    <col min="11524" max="11524" width="12.5703125" style="1134" customWidth="1"/>
    <col min="11525" max="11525" width="11.7109375" style="1134" customWidth="1"/>
    <col min="11526" max="11526" width="9.140625" style="1134"/>
    <col min="11527" max="11527" width="2.85546875" style="1134" customWidth="1"/>
    <col min="11528" max="11528" width="18.5703125" style="1134" customWidth="1"/>
    <col min="11529" max="11529" width="14.42578125" style="1134" customWidth="1"/>
    <col min="11530" max="11530" width="13.7109375" style="1134" customWidth="1"/>
    <col min="11531" max="11531" width="10.140625" style="1134" customWidth="1"/>
    <col min="11532" max="11532" width="4.42578125" style="1134" customWidth="1"/>
    <col min="11533" max="11533" width="24" style="1134" customWidth="1"/>
    <col min="11534" max="11534" width="13.140625" style="1134" customWidth="1"/>
    <col min="11535" max="11535" width="13" style="1134" customWidth="1"/>
    <col min="11536" max="11536" width="10.42578125" style="1134" customWidth="1"/>
    <col min="11537" max="11772" width="9.140625" style="1134"/>
    <col min="11773" max="11773" width="5" style="1134" customWidth="1"/>
    <col min="11774" max="11774" width="17.7109375" style="1134" customWidth="1"/>
    <col min="11775" max="11775" width="13.85546875" style="1134" customWidth="1"/>
    <col min="11776" max="11776" width="13.140625" style="1134" customWidth="1"/>
    <col min="11777" max="11777" width="12.28515625" style="1134" customWidth="1"/>
    <col min="11778" max="11778" width="3" style="1134" customWidth="1"/>
    <col min="11779" max="11779" width="20.28515625" style="1134" customWidth="1"/>
    <col min="11780" max="11780" width="12.5703125" style="1134" customWidth="1"/>
    <col min="11781" max="11781" width="11.7109375" style="1134" customWidth="1"/>
    <col min="11782" max="11782" width="9.140625" style="1134"/>
    <col min="11783" max="11783" width="2.85546875" style="1134" customWidth="1"/>
    <col min="11784" max="11784" width="18.5703125" style="1134" customWidth="1"/>
    <col min="11785" max="11785" width="14.42578125" style="1134" customWidth="1"/>
    <col min="11786" max="11786" width="13.7109375" style="1134" customWidth="1"/>
    <col min="11787" max="11787" width="10.140625" style="1134" customWidth="1"/>
    <col min="11788" max="11788" width="4.42578125" style="1134" customWidth="1"/>
    <col min="11789" max="11789" width="24" style="1134" customWidth="1"/>
    <col min="11790" max="11790" width="13.140625" style="1134" customWidth="1"/>
    <col min="11791" max="11791" width="13" style="1134" customWidth="1"/>
    <col min="11792" max="11792" width="10.42578125" style="1134" customWidth="1"/>
    <col min="11793" max="12028" width="9.140625" style="1134"/>
    <col min="12029" max="12029" width="5" style="1134" customWidth="1"/>
    <col min="12030" max="12030" width="17.7109375" style="1134" customWidth="1"/>
    <col min="12031" max="12031" width="13.85546875" style="1134" customWidth="1"/>
    <col min="12032" max="12032" width="13.140625" style="1134" customWidth="1"/>
    <col min="12033" max="12033" width="12.28515625" style="1134" customWidth="1"/>
    <col min="12034" max="12034" width="3" style="1134" customWidth="1"/>
    <col min="12035" max="12035" width="20.28515625" style="1134" customWidth="1"/>
    <col min="12036" max="12036" width="12.5703125" style="1134" customWidth="1"/>
    <col min="12037" max="12037" width="11.7109375" style="1134" customWidth="1"/>
    <col min="12038" max="12038" width="9.140625" style="1134"/>
    <col min="12039" max="12039" width="2.85546875" style="1134" customWidth="1"/>
    <col min="12040" max="12040" width="18.5703125" style="1134" customWidth="1"/>
    <col min="12041" max="12041" width="14.42578125" style="1134" customWidth="1"/>
    <col min="12042" max="12042" width="13.7109375" style="1134" customWidth="1"/>
    <col min="12043" max="12043" width="10.140625" style="1134" customWidth="1"/>
    <col min="12044" max="12044" width="4.42578125" style="1134" customWidth="1"/>
    <col min="12045" max="12045" width="24" style="1134" customWidth="1"/>
    <col min="12046" max="12046" width="13.140625" style="1134" customWidth="1"/>
    <col min="12047" max="12047" width="13" style="1134" customWidth="1"/>
    <col min="12048" max="12048" width="10.42578125" style="1134" customWidth="1"/>
    <col min="12049" max="12284" width="9.140625" style="1134"/>
    <col min="12285" max="12285" width="5" style="1134" customWidth="1"/>
    <col min="12286" max="12286" width="17.7109375" style="1134" customWidth="1"/>
    <col min="12287" max="12287" width="13.85546875" style="1134" customWidth="1"/>
    <col min="12288" max="12288" width="13.140625" style="1134" customWidth="1"/>
    <col min="12289" max="12289" width="12.28515625" style="1134" customWidth="1"/>
    <col min="12290" max="12290" width="3" style="1134" customWidth="1"/>
    <col min="12291" max="12291" width="20.28515625" style="1134" customWidth="1"/>
    <col min="12292" max="12292" width="12.5703125" style="1134" customWidth="1"/>
    <col min="12293" max="12293" width="11.7109375" style="1134" customWidth="1"/>
    <col min="12294" max="12294" width="9.140625" style="1134"/>
    <col min="12295" max="12295" width="2.85546875" style="1134" customWidth="1"/>
    <col min="12296" max="12296" width="18.5703125" style="1134" customWidth="1"/>
    <col min="12297" max="12297" width="14.42578125" style="1134" customWidth="1"/>
    <col min="12298" max="12298" width="13.7109375" style="1134" customWidth="1"/>
    <col min="12299" max="12299" width="10.140625" style="1134" customWidth="1"/>
    <col min="12300" max="12300" width="4.42578125" style="1134" customWidth="1"/>
    <col min="12301" max="12301" width="24" style="1134" customWidth="1"/>
    <col min="12302" max="12302" width="13.140625" style="1134" customWidth="1"/>
    <col min="12303" max="12303" width="13" style="1134" customWidth="1"/>
    <col min="12304" max="12304" width="10.42578125" style="1134" customWidth="1"/>
    <col min="12305" max="12540" width="9.140625" style="1134"/>
    <col min="12541" max="12541" width="5" style="1134" customWidth="1"/>
    <col min="12542" max="12542" width="17.7109375" style="1134" customWidth="1"/>
    <col min="12543" max="12543" width="13.85546875" style="1134" customWidth="1"/>
    <col min="12544" max="12544" width="13.140625" style="1134" customWidth="1"/>
    <col min="12545" max="12545" width="12.28515625" style="1134" customWidth="1"/>
    <col min="12546" max="12546" width="3" style="1134" customWidth="1"/>
    <col min="12547" max="12547" width="20.28515625" style="1134" customWidth="1"/>
    <col min="12548" max="12548" width="12.5703125" style="1134" customWidth="1"/>
    <col min="12549" max="12549" width="11.7109375" style="1134" customWidth="1"/>
    <col min="12550" max="12550" width="9.140625" style="1134"/>
    <col min="12551" max="12551" width="2.85546875" style="1134" customWidth="1"/>
    <col min="12552" max="12552" width="18.5703125" style="1134" customWidth="1"/>
    <col min="12553" max="12553" width="14.42578125" style="1134" customWidth="1"/>
    <col min="12554" max="12554" width="13.7109375" style="1134" customWidth="1"/>
    <col min="12555" max="12555" width="10.140625" style="1134" customWidth="1"/>
    <col min="12556" max="12556" width="4.42578125" style="1134" customWidth="1"/>
    <col min="12557" max="12557" width="24" style="1134" customWidth="1"/>
    <col min="12558" max="12558" width="13.140625" style="1134" customWidth="1"/>
    <col min="12559" max="12559" width="13" style="1134" customWidth="1"/>
    <col min="12560" max="12560" width="10.42578125" style="1134" customWidth="1"/>
    <col min="12561" max="12796" width="9.140625" style="1134"/>
    <col min="12797" max="12797" width="5" style="1134" customWidth="1"/>
    <col min="12798" max="12798" width="17.7109375" style="1134" customWidth="1"/>
    <col min="12799" max="12799" width="13.85546875" style="1134" customWidth="1"/>
    <col min="12800" max="12800" width="13.140625" style="1134" customWidth="1"/>
    <col min="12801" max="12801" width="12.28515625" style="1134" customWidth="1"/>
    <col min="12802" max="12802" width="3" style="1134" customWidth="1"/>
    <col min="12803" max="12803" width="20.28515625" style="1134" customWidth="1"/>
    <col min="12804" max="12804" width="12.5703125" style="1134" customWidth="1"/>
    <col min="12805" max="12805" width="11.7109375" style="1134" customWidth="1"/>
    <col min="12806" max="12806" width="9.140625" style="1134"/>
    <col min="12807" max="12807" width="2.85546875" style="1134" customWidth="1"/>
    <col min="12808" max="12808" width="18.5703125" style="1134" customWidth="1"/>
    <col min="12809" max="12809" width="14.42578125" style="1134" customWidth="1"/>
    <col min="12810" max="12810" width="13.7109375" style="1134" customWidth="1"/>
    <col min="12811" max="12811" width="10.140625" style="1134" customWidth="1"/>
    <col min="12812" max="12812" width="4.42578125" style="1134" customWidth="1"/>
    <col min="12813" max="12813" width="24" style="1134" customWidth="1"/>
    <col min="12814" max="12814" width="13.140625" style="1134" customWidth="1"/>
    <col min="12815" max="12815" width="13" style="1134" customWidth="1"/>
    <col min="12816" max="12816" width="10.42578125" style="1134" customWidth="1"/>
    <col min="12817" max="13052" width="9.140625" style="1134"/>
    <col min="13053" max="13053" width="5" style="1134" customWidth="1"/>
    <col min="13054" max="13054" width="17.7109375" style="1134" customWidth="1"/>
    <col min="13055" max="13055" width="13.85546875" style="1134" customWidth="1"/>
    <col min="13056" max="13056" width="13.140625" style="1134" customWidth="1"/>
    <col min="13057" max="13057" width="12.28515625" style="1134" customWidth="1"/>
    <col min="13058" max="13058" width="3" style="1134" customWidth="1"/>
    <col min="13059" max="13059" width="20.28515625" style="1134" customWidth="1"/>
    <col min="13060" max="13060" width="12.5703125" style="1134" customWidth="1"/>
    <col min="13061" max="13061" width="11.7109375" style="1134" customWidth="1"/>
    <col min="13062" max="13062" width="9.140625" style="1134"/>
    <col min="13063" max="13063" width="2.85546875" style="1134" customWidth="1"/>
    <col min="13064" max="13064" width="18.5703125" style="1134" customWidth="1"/>
    <col min="13065" max="13065" width="14.42578125" style="1134" customWidth="1"/>
    <col min="13066" max="13066" width="13.7109375" style="1134" customWidth="1"/>
    <col min="13067" max="13067" width="10.140625" style="1134" customWidth="1"/>
    <col min="13068" max="13068" width="4.42578125" style="1134" customWidth="1"/>
    <col min="13069" max="13069" width="24" style="1134" customWidth="1"/>
    <col min="13070" max="13070" width="13.140625" style="1134" customWidth="1"/>
    <col min="13071" max="13071" width="13" style="1134" customWidth="1"/>
    <col min="13072" max="13072" width="10.42578125" style="1134" customWidth="1"/>
    <col min="13073" max="13308" width="9.140625" style="1134"/>
    <col min="13309" max="13309" width="5" style="1134" customWidth="1"/>
    <col min="13310" max="13310" width="17.7109375" style="1134" customWidth="1"/>
    <col min="13311" max="13311" width="13.85546875" style="1134" customWidth="1"/>
    <col min="13312" max="13312" width="13.140625" style="1134" customWidth="1"/>
    <col min="13313" max="13313" width="12.28515625" style="1134" customWidth="1"/>
    <col min="13314" max="13314" width="3" style="1134" customWidth="1"/>
    <col min="13315" max="13315" width="20.28515625" style="1134" customWidth="1"/>
    <col min="13316" max="13316" width="12.5703125" style="1134" customWidth="1"/>
    <col min="13317" max="13317" width="11.7109375" style="1134" customWidth="1"/>
    <col min="13318" max="13318" width="9.140625" style="1134"/>
    <col min="13319" max="13319" width="2.85546875" style="1134" customWidth="1"/>
    <col min="13320" max="13320" width="18.5703125" style="1134" customWidth="1"/>
    <col min="13321" max="13321" width="14.42578125" style="1134" customWidth="1"/>
    <col min="13322" max="13322" width="13.7109375" style="1134" customWidth="1"/>
    <col min="13323" max="13323" width="10.140625" style="1134" customWidth="1"/>
    <col min="13324" max="13324" width="4.42578125" style="1134" customWidth="1"/>
    <col min="13325" max="13325" width="24" style="1134" customWidth="1"/>
    <col min="13326" max="13326" width="13.140625" style="1134" customWidth="1"/>
    <col min="13327" max="13327" width="13" style="1134" customWidth="1"/>
    <col min="13328" max="13328" width="10.42578125" style="1134" customWidth="1"/>
    <col min="13329" max="13564" width="9.140625" style="1134"/>
    <col min="13565" max="13565" width="5" style="1134" customWidth="1"/>
    <col min="13566" max="13566" width="17.7109375" style="1134" customWidth="1"/>
    <col min="13567" max="13567" width="13.85546875" style="1134" customWidth="1"/>
    <col min="13568" max="13568" width="13.140625" style="1134" customWidth="1"/>
    <col min="13569" max="13569" width="12.28515625" style="1134" customWidth="1"/>
    <col min="13570" max="13570" width="3" style="1134" customWidth="1"/>
    <col min="13571" max="13571" width="20.28515625" style="1134" customWidth="1"/>
    <col min="13572" max="13572" width="12.5703125" style="1134" customWidth="1"/>
    <col min="13573" max="13573" width="11.7109375" style="1134" customWidth="1"/>
    <col min="13574" max="13574" width="9.140625" style="1134"/>
    <col min="13575" max="13575" width="2.85546875" style="1134" customWidth="1"/>
    <col min="13576" max="13576" width="18.5703125" style="1134" customWidth="1"/>
    <col min="13577" max="13577" width="14.42578125" style="1134" customWidth="1"/>
    <col min="13578" max="13578" width="13.7109375" style="1134" customWidth="1"/>
    <col min="13579" max="13579" width="10.140625" style="1134" customWidth="1"/>
    <col min="13580" max="13580" width="4.42578125" style="1134" customWidth="1"/>
    <col min="13581" max="13581" width="24" style="1134" customWidth="1"/>
    <col min="13582" max="13582" width="13.140625" style="1134" customWidth="1"/>
    <col min="13583" max="13583" width="13" style="1134" customWidth="1"/>
    <col min="13584" max="13584" width="10.42578125" style="1134" customWidth="1"/>
    <col min="13585" max="13820" width="9.140625" style="1134"/>
    <col min="13821" max="13821" width="5" style="1134" customWidth="1"/>
    <col min="13822" max="13822" width="17.7109375" style="1134" customWidth="1"/>
    <col min="13823" max="13823" width="13.85546875" style="1134" customWidth="1"/>
    <col min="13824" max="13824" width="13.140625" style="1134" customWidth="1"/>
    <col min="13825" max="13825" width="12.28515625" style="1134" customWidth="1"/>
    <col min="13826" max="13826" width="3" style="1134" customWidth="1"/>
    <col min="13827" max="13827" width="20.28515625" style="1134" customWidth="1"/>
    <col min="13828" max="13828" width="12.5703125" style="1134" customWidth="1"/>
    <col min="13829" max="13829" width="11.7109375" style="1134" customWidth="1"/>
    <col min="13830" max="13830" width="9.140625" style="1134"/>
    <col min="13831" max="13831" width="2.85546875" style="1134" customWidth="1"/>
    <col min="13832" max="13832" width="18.5703125" style="1134" customWidth="1"/>
    <col min="13833" max="13833" width="14.42578125" style="1134" customWidth="1"/>
    <col min="13834" max="13834" width="13.7109375" style="1134" customWidth="1"/>
    <col min="13835" max="13835" width="10.140625" style="1134" customWidth="1"/>
    <col min="13836" max="13836" width="4.42578125" style="1134" customWidth="1"/>
    <col min="13837" max="13837" width="24" style="1134" customWidth="1"/>
    <col min="13838" max="13838" width="13.140625" style="1134" customWidth="1"/>
    <col min="13839" max="13839" width="13" style="1134" customWidth="1"/>
    <col min="13840" max="13840" width="10.42578125" style="1134" customWidth="1"/>
    <col min="13841" max="14076" width="9.140625" style="1134"/>
    <col min="14077" max="14077" width="5" style="1134" customWidth="1"/>
    <col min="14078" max="14078" width="17.7109375" style="1134" customWidth="1"/>
    <col min="14079" max="14079" width="13.85546875" style="1134" customWidth="1"/>
    <col min="14080" max="14080" width="13.140625" style="1134" customWidth="1"/>
    <col min="14081" max="14081" width="12.28515625" style="1134" customWidth="1"/>
    <col min="14082" max="14082" width="3" style="1134" customWidth="1"/>
    <col min="14083" max="14083" width="20.28515625" style="1134" customWidth="1"/>
    <col min="14084" max="14084" width="12.5703125" style="1134" customWidth="1"/>
    <col min="14085" max="14085" width="11.7109375" style="1134" customWidth="1"/>
    <col min="14086" max="14086" width="9.140625" style="1134"/>
    <col min="14087" max="14087" width="2.85546875" style="1134" customWidth="1"/>
    <col min="14088" max="14088" width="18.5703125" style="1134" customWidth="1"/>
    <col min="14089" max="14089" width="14.42578125" style="1134" customWidth="1"/>
    <col min="14090" max="14090" width="13.7109375" style="1134" customWidth="1"/>
    <col min="14091" max="14091" width="10.140625" style="1134" customWidth="1"/>
    <col min="14092" max="14092" width="4.42578125" style="1134" customWidth="1"/>
    <col min="14093" max="14093" width="24" style="1134" customWidth="1"/>
    <col min="14094" max="14094" width="13.140625" style="1134" customWidth="1"/>
    <col min="14095" max="14095" width="13" style="1134" customWidth="1"/>
    <col min="14096" max="14096" width="10.42578125" style="1134" customWidth="1"/>
    <col min="14097" max="14332" width="9.140625" style="1134"/>
    <col min="14333" max="14333" width="5" style="1134" customWidth="1"/>
    <col min="14334" max="14334" width="17.7109375" style="1134" customWidth="1"/>
    <col min="14335" max="14335" width="13.85546875" style="1134" customWidth="1"/>
    <col min="14336" max="14336" width="13.140625" style="1134" customWidth="1"/>
    <col min="14337" max="14337" width="12.28515625" style="1134" customWidth="1"/>
    <col min="14338" max="14338" width="3" style="1134" customWidth="1"/>
    <col min="14339" max="14339" width="20.28515625" style="1134" customWidth="1"/>
    <col min="14340" max="14340" width="12.5703125" style="1134" customWidth="1"/>
    <col min="14341" max="14341" width="11.7109375" style="1134" customWidth="1"/>
    <col min="14342" max="14342" width="9.140625" style="1134"/>
    <col min="14343" max="14343" width="2.85546875" style="1134" customWidth="1"/>
    <col min="14344" max="14344" width="18.5703125" style="1134" customWidth="1"/>
    <col min="14345" max="14345" width="14.42578125" style="1134" customWidth="1"/>
    <col min="14346" max="14346" width="13.7109375" style="1134" customWidth="1"/>
    <col min="14347" max="14347" width="10.140625" style="1134" customWidth="1"/>
    <col min="14348" max="14348" width="4.42578125" style="1134" customWidth="1"/>
    <col min="14349" max="14349" width="24" style="1134" customWidth="1"/>
    <col min="14350" max="14350" width="13.140625" style="1134" customWidth="1"/>
    <col min="14351" max="14351" width="13" style="1134" customWidth="1"/>
    <col min="14352" max="14352" width="10.42578125" style="1134" customWidth="1"/>
    <col min="14353" max="14588" width="9.140625" style="1134"/>
    <col min="14589" max="14589" width="5" style="1134" customWidth="1"/>
    <col min="14590" max="14590" width="17.7109375" style="1134" customWidth="1"/>
    <col min="14591" max="14591" width="13.85546875" style="1134" customWidth="1"/>
    <col min="14592" max="14592" width="13.140625" style="1134" customWidth="1"/>
    <col min="14593" max="14593" width="12.28515625" style="1134" customWidth="1"/>
    <col min="14594" max="14594" width="3" style="1134" customWidth="1"/>
    <col min="14595" max="14595" width="20.28515625" style="1134" customWidth="1"/>
    <col min="14596" max="14596" width="12.5703125" style="1134" customWidth="1"/>
    <col min="14597" max="14597" width="11.7109375" style="1134" customWidth="1"/>
    <col min="14598" max="14598" width="9.140625" style="1134"/>
    <col min="14599" max="14599" width="2.85546875" style="1134" customWidth="1"/>
    <col min="14600" max="14600" width="18.5703125" style="1134" customWidth="1"/>
    <col min="14601" max="14601" width="14.42578125" style="1134" customWidth="1"/>
    <col min="14602" max="14602" width="13.7109375" style="1134" customWidth="1"/>
    <col min="14603" max="14603" width="10.140625" style="1134" customWidth="1"/>
    <col min="14604" max="14604" width="4.42578125" style="1134" customWidth="1"/>
    <col min="14605" max="14605" width="24" style="1134" customWidth="1"/>
    <col min="14606" max="14606" width="13.140625" style="1134" customWidth="1"/>
    <col min="14607" max="14607" width="13" style="1134" customWidth="1"/>
    <col min="14608" max="14608" width="10.42578125" style="1134" customWidth="1"/>
    <col min="14609" max="14844" width="9.140625" style="1134"/>
    <col min="14845" max="14845" width="5" style="1134" customWidth="1"/>
    <col min="14846" max="14846" width="17.7109375" style="1134" customWidth="1"/>
    <col min="14847" max="14847" width="13.85546875" style="1134" customWidth="1"/>
    <col min="14848" max="14848" width="13.140625" style="1134" customWidth="1"/>
    <col min="14849" max="14849" width="12.28515625" style="1134" customWidth="1"/>
    <col min="14850" max="14850" width="3" style="1134" customWidth="1"/>
    <col min="14851" max="14851" width="20.28515625" style="1134" customWidth="1"/>
    <col min="14852" max="14852" width="12.5703125" style="1134" customWidth="1"/>
    <col min="14853" max="14853" width="11.7109375" style="1134" customWidth="1"/>
    <col min="14854" max="14854" width="9.140625" style="1134"/>
    <col min="14855" max="14855" width="2.85546875" style="1134" customWidth="1"/>
    <col min="14856" max="14856" width="18.5703125" style="1134" customWidth="1"/>
    <col min="14857" max="14857" width="14.42578125" style="1134" customWidth="1"/>
    <col min="14858" max="14858" width="13.7109375" style="1134" customWidth="1"/>
    <col min="14859" max="14859" width="10.140625" style="1134" customWidth="1"/>
    <col min="14860" max="14860" width="4.42578125" style="1134" customWidth="1"/>
    <col min="14861" max="14861" width="24" style="1134" customWidth="1"/>
    <col min="14862" max="14862" width="13.140625" style="1134" customWidth="1"/>
    <col min="14863" max="14863" width="13" style="1134" customWidth="1"/>
    <col min="14864" max="14864" width="10.42578125" style="1134" customWidth="1"/>
    <col min="14865" max="15100" width="9.140625" style="1134"/>
    <col min="15101" max="15101" width="5" style="1134" customWidth="1"/>
    <col min="15102" max="15102" width="17.7109375" style="1134" customWidth="1"/>
    <col min="15103" max="15103" width="13.85546875" style="1134" customWidth="1"/>
    <col min="15104" max="15104" width="13.140625" style="1134" customWidth="1"/>
    <col min="15105" max="15105" width="12.28515625" style="1134" customWidth="1"/>
    <col min="15106" max="15106" width="3" style="1134" customWidth="1"/>
    <col min="15107" max="15107" width="20.28515625" style="1134" customWidth="1"/>
    <col min="15108" max="15108" width="12.5703125" style="1134" customWidth="1"/>
    <col min="15109" max="15109" width="11.7109375" style="1134" customWidth="1"/>
    <col min="15110" max="15110" width="9.140625" style="1134"/>
    <col min="15111" max="15111" width="2.85546875" style="1134" customWidth="1"/>
    <col min="15112" max="15112" width="18.5703125" style="1134" customWidth="1"/>
    <col min="15113" max="15113" width="14.42578125" style="1134" customWidth="1"/>
    <col min="15114" max="15114" width="13.7109375" style="1134" customWidth="1"/>
    <col min="15115" max="15115" width="10.140625" style="1134" customWidth="1"/>
    <col min="15116" max="15116" width="4.42578125" style="1134" customWidth="1"/>
    <col min="15117" max="15117" width="24" style="1134" customWidth="1"/>
    <col min="15118" max="15118" width="13.140625" style="1134" customWidth="1"/>
    <col min="15119" max="15119" width="13" style="1134" customWidth="1"/>
    <col min="15120" max="15120" width="10.42578125" style="1134" customWidth="1"/>
    <col min="15121" max="15356" width="9.140625" style="1134"/>
    <col min="15357" max="15357" width="5" style="1134" customWidth="1"/>
    <col min="15358" max="15358" width="17.7109375" style="1134" customWidth="1"/>
    <col min="15359" max="15359" width="13.85546875" style="1134" customWidth="1"/>
    <col min="15360" max="15360" width="13.140625" style="1134" customWidth="1"/>
    <col min="15361" max="15361" width="12.28515625" style="1134" customWidth="1"/>
    <col min="15362" max="15362" width="3" style="1134" customWidth="1"/>
    <col min="15363" max="15363" width="20.28515625" style="1134" customWidth="1"/>
    <col min="15364" max="15364" width="12.5703125" style="1134" customWidth="1"/>
    <col min="15365" max="15365" width="11.7109375" style="1134" customWidth="1"/>
    <col min="15366" max="15366" width="9.140625" style="1134"/>
    <col min="15367" max="15367" width="2.85546875" style="1134" customWidth="1"/>
    <col min="15368" max="15368" width="18.5703125" style="1134" customWidth="1"/>
    <col min="15369" max="15369" width="14.42578125" style="1134" customWidth="1"/>
    <col min="15370" max="15370" width="13.7109375" style="1134" customWidth="1"/>
    <col min="15371" max="15371" width="10.140625" style="1134" customWidth="1"/>
    <col min="15372" max="15372" width="4.42578125" style="1134" customWidth="1"/>
    <col min="15373" max="15373" width="24" style="1134" customWidth="1"/>
    <col min="15374" max="15374" width="13.140625" style="1134" customWidth="1"/>
    <col min="15375" max="15375" width="13" style="1134" customWidth="1"/>
    <col min="15376" max="15376" width="10.42578125" style="1134" customWidth="1"/>
    <col min="15377" max="15612" width="9.140625" style="1134"/>
    <col min="15613" max="15613" width="5" style="1134" customWidth="1"/>
    <col min="15614" max="15614" width="17.7109375" style="1134" customWidth="1"/>
    <col min="15615" max="15615" width="13.85546875" style="1134" customWidth="1"/>
    <col min="15616" max="15616" width="13.140625" style="1134" customWidth="1"/>
    <col min="15617" max="15617" width="12.28515625" style="1134" customWidth="1"/>
    <col min="15618" max="15618" width="3" style="1134" customWidth="1"/>
    <col min="15619" max="15619" width="20.28515625" style="1134" customWidth="1"/>
    <col min="15620" max="15620" width="12.5703125" style="1134" customWidth="1"/>
    <col min="15621" max="15621" width="11.7109375" style="1134" customWidth="1"/>
    <col min="15622" max="15622" width="9.140625" style="1134"/>
    <col min="15623" max="15623" width="2.85546875" style="1134" customWidth="1"/>
    <col min="15624" max="15624" width="18.5703125" style="1134" customWidth="1"/>
    <col min="15625" max="15625" width="14.42578125" style="1134" customWidth="1"/>
    <col min="15626" max="15626" width="13.7109375" style="1134" customWidth="1"/>
    <col min="15627" max="15627" width="10.140625" style="1134" customWidth="1"/>
    <col min="15628" max="15628" width="4.42578125" style="1134" customWidth="1"/>
    <col min="15629" max="15629" width="24" style="1134" customWidth="1"/>
    <col min="15630" max="15630" width="13.140625" style="1134" customWidth="1"/>
    <col min="15631" max="15631" width="13" style="1134" customWidth="1"/>
    <col min="15632" max="15632" width="10.42578125" style="1134" customWidth="1"/>
    <col min="15633" max="15868" width="9.140625" style="1134"/>
    <col min="15869" max="15869" width="5" style="1134" customWidth="1"/>
    <col min="15870" max="15870" width="17.7109375" style="1134" customWidth="1"/>
    <col min="15871" max="15871" width="13.85546875" style="1134" customWidth="1"/>
    <col min="15872" max="15872" width="13.140625" style="1134" customWidth="1"/>
    <col min="15873" max="15873" width="12.28515625" style="1134" customWidth="1"/>
    <col min="15874" max="15874" width="3" style="1134" customWidth="1"/>
    <col min="15875" max="15875" width="20.28515625" style="1134" customWidth="1"/>
    <col min="15876" max="15876" width="12.5703125" style="1134" customWidth="1"/>
    <col min="15877" max="15877" width="11.7109375" style="1134" customWidth="1"/>
    <col min="15878" max="15878" width="9.140625" style="1134"/>
    <col min="15879" max="15879" width="2.85546875" style="1134" customWidth="1"/>
    <col min="15880" max="15880" width="18.5703125" style="1134" customWidth="1"/>
    <col min="15881" max="15881" width="14.42578125" style="1134" customWidth="1"/>
    <col min="15882" max="15882" width="13.7109375" style="1134" customWidth="1"/>
    <col min="15883" max="15883" width="10.140625" style="1134" customWidth="1"/>
    <col min="15884" max="15884" width="4.42578125" style="1134" customWidth="1"/>
    <col min="15885" max="15885" width="24" style="1134" customWidth="1"/>
    <col min="15886" max="15886" width="13.140625" style="1134" customWidth="1"/>
    <col min="15887" max="15887" width="13" style="1134" customWidth="1"/>
    <col min="15888" max="15888" width="10.42578125" style="1134" customWidth="1"/>
    <col min="15889" max="16124" width="9.140625" style="1134"/>
    <col min="16125" max="16125" width="5" style="1134" customWidth="1"/>
    <col min="16126" max="16126" width="17.7109375" style="1134" customWidth="1"/>
    <col min="16127" max="16127" width="13.85546875" style="1134" customWidth="1"/>
    <col min="16128" max="16128" width="13.140625" style="1134" customWidth="1"/>
    <col min="16129" max="16129" width="12.28515625" style="1134" customWidth="1"/>
    <col min="16130" max="16130" width="3" style="1134" customWidth="1"/>
    <col min="16131" max="16131" width="20.28515625" style="1134" customWidth="1"/>
    <col min="16132" max="16132" width="12.5703125" style="1134" customWidth="1"/>
    <col min="16133" max="16133" width="11.7109375" style="1134" customWidth="1"/>
    <col min="16134" max="16134" width="9.140625" style="1134"/>
    <col min="16135" max="16135" width="2.85546875" style="1134" customWidth="1"/>
    <col min="16136" max="16136" width="18.5703125" style="1134" customWidth="1"/>
    <col min="16137" max="16137" width="14.42578125" style="1134" customWidth="1"/>
    <col min="16138" max="16138" width="13.7109375" style="1134" customWidth="1"/>
    <col min="16139" max="16139" width="10.140625" style="1134" customWidth="1"/>
    <col min="16140" max="16140" width="4.42578125" style="1134" customWidth="1"/>
    <col min="16141" max="16141" width="24" style="1134" customWidth="1"/>
    <col min="16142" max="16142" width="13.140625" style="1134" customWidth="1"/>
    <col min="16143" max="16143" width="13" style="1134" customWidth="1"/>
    <col min="16144" max="16144" width="10.42578125" style="1134" customWidth="1"/>
    <col min="16145" max="16384" width="9.140625" style="1134"/>
  </cols>
  <sheetData>
    <row r="1" spans="1:24" ht="18.75">
      <c r="A1" s="1179"/>
    </row>
    <row r="2" spans="1:24" ht="28.5" customHeight="1">
      <c r="A2" s="1573" t="s">
        <v>505</v>
      </c>
      <c r="B2" s="1573"/>
      <c r="C2" s="1573"/>
      <c r="D2" s="1573"/>
      <c r="E2" s="1573"/>
      <c r="F2" s="1573"/>
      <c r="G2" s="1573"/>
      <c r="H2" s="1573"/>
      <c r="I2" s="1573"/>
      <c r="J2" s="1573"/>
      <c r="K2" s="1573"/>
      <c r="L2" s="1573"/>
      <c r="M2" s="1573"/>
      <c r="N2" s="1573"/>
      <c r="O2" s="1573"/>
      <c r="P2" s="1573"/>
      <c r="Q2" s="1573"/>
      <c r="R2" s="1573"/>
      <c r="S2" s="1573"/>
      <c r="T2" s="1573"/>
      <c r="U2" s="1573"/>
      <c r="V2" s="1573"/>
      <c r="W2" s="1573"/>
      <c r="X2" s="1573"/>
    </row>
    <row r="3" spans="1:24" ht="15.75" customHeight="1">
      <c r="A3" s="1574" t="s">
        <v>506</v>
      </c>
      <c r="B3" s="1574"/>
      <c r="C3" s="1574"/>
      <c r="D3" s="1574"/>
      <c r="E3" s="1574"/>
      <c r="F3" s="1574"/>
      <c r="P3" s="1166"/>
    </row>
    <row r="4" spans="1:24" ht="4.5" customHeight="1">
      <c r="A4" s="1180"/>
      <c r="B4" s="1180"/>
      <c r="C4" s="1181"/>
      <c r="D4" s="1181"/>
    </row>
    <row r="5" spans="1:24" ht="15.75" thickBot="1">
      <c r="A5" s="1182" t="s">
        <v>125</v>
      </c>
      <c r="B5" s="1575" t="s">
        <v>126</v>
      </c>
      <c r="C5" s="1575"/>
      <c r="D5" s="1183"/>
      <c r="E5" s="1183"/>
      <c r="F5" s="1182" t="s">
        <v>127</v>
      </c>
      <c r="G5" s="1184" t="s">
        <v>128</v>
      </c>
      <c r="H5" s="1185"/>
      <c r="I5" s="1183"/>
      <c r="J5" s="1183"/>
      <c r="K5" s="1182" t="s">
        <v>129</v>
      </c>
      <c r="L5" s="1186" t="s">
        <v>130</v>
      </c>
      <c r="M5" s="1183"/>
      <c r="N5" s="1187"/>
      <c r="O5" s="1104"/>
      <c r="P5" s="1182" t="s">
        <v>131</v>
      </c>
      <c r="Q5" s="1186" t="s">
        <v>132</v>
      </c>
      <c r="R5" s="1183"/>
    </row>
    <row r="6" spans="1:24" ht="30.75" thickBot="1">
      <c r="A6" s="1188" t="s">
        <v>133</v>
      </c>
      <c r="B6" s="1189" t="s">
        <v>134</v>
      </c>
      <c r="C6" s="1190" t="s">
        <v>135</v>
      </c>
      <c r="D6" s="1191" t="s">
        <v>136</v>
      </c>
      <c r="F6" s="1188" t="s">
        <v>133</v>
      </c>
      <c r="G6" s="1189" t="s">
        <v>134</v>
      </c>
      <c r="H6" s="1192" t="s">
        <v>135</v>
      </c>
      <c r="I6" s="1191" t="s">
        <v>136</v>
      </c>
      <c r="K6" s="1193" t="s">
        <v>133</v>
      </c>
      <c r="L6" s="1194" t="s">
        <v>134</v>
      </c>
      <c r="M6" s="1195" t="s">
        <v>137</v>
      </c>
      <c r="N6" s="1196" t="s">
        <v>136</v>
      </c>
      <c r="O6" s="1104"/>
      <c r="P6" s="1193" t="s">
        <v>133</v>
      </c>
      <c r="Q6" s="1194" t="s">
        <v>134</v>
      </c>
      <c r="R6" s="1195" t="s">
        <v>137</v>
      </c>
      <c r="S6" s="1196" t="s">
        <v>136</v>
      </c>
    </row>
    <row r="7" spans="1:24" ht="15.75">
      <c r="A7" s="1200" t="s">
        <v>370</v>
      </c>
      <c r="B7" s="1201">
        <v>24053.898000000001</v>
      </c>
      <c r="C7" s="1201">
        <v>10880</v>
      </c>
      <c r="D7" s="1202">
        <v>4.2843022599282632</v>
      </c>
      <c r="F7" s="1200" t="s">
        <v>138</v>
      </c>
      <c r="G7" s="1201">
        <v>1591.1679999999999</v>
      </c>
      <c r="H7" s="1201">
        <v>7318</v>
      </c>
      <c r="I7" s="1202">
        <v>3.2989813837672419</v>
      </c>
      <c r="K7" s="1197" t="s">
        <v>138</v>
      </c>
      <c r="L7" s="1198">
        <v>367092.62</v>
      </c>
      <c r="M7" s="1198">
        <v>63026.572999999997</v>
      </c>
      <c r="N7" s="1199">
        <v>5.8244102848492174</v>
      </c>
      <c r="O7" s="1104"/>
      <c r="P7" s="1197" t="s">
        <v>139</v>
      </c>
      <c r="Q7" s="1198">
        <v>124430.337</v>
      </c>
      <c r="R7" s="1198">
        <v>21431.643</v>
      </c>
      <c r="S7" s="1199">
        <v>5.8059168398801715</v>
      </c>
    </row>
    <row r="8" spans="1:24" ht="15.75">
      <c r="A8" s="1197" t="s">
        <v>138</v>
      </c>
      <c r="B8" s="1198">
        <v>6311.0870000000004</v>
      </c>
      <c r="C8" s="1198">
        <v>13755</v>
      </c>
      <c r="D8" s="1199">
        <v>3.5076365491690393</v>
      </c>
      <c r="F8" s="1197" t="s">
        <v>140</v>
      </c>
      <c r="G8" s="1198">
        <v>649.64800000000002</v>
      </c>
      <c r="H8" s="1198">
        <v>3215</v>
      </c>
      <c r="I8" s="1290">
        <v>2.8677219715897553</v>
      </c>
      <c r="K8" s="1197" t="s">
        <v>141</v>
      </c>
      <c r="L8" s="1198">
        <v>315670.22100000002</v>
      </c>
      <c r="M8" s="1198">
        <v>56817.881999999998</v>
      </c>
      <c r="N8" s="1199">
        <v>5.5558252065784508</v>
      </c>
      <c r="O8" s="1104"/>
      <c r="P8" s="1197" t="s">
        <v>141</v>
      </c>
      <c r="Q8" s="1198">
        <v>66867.89</v>
      </c>
      <c r="R8" s="1198">
        <v>12861.486999999999</v>
      </c>
      <c r="S8" s="1199">
        <v>5.1990792355502906</v>
      </c>
    </row>
    <row r="9" spans="1:24" ht="15.75">
      <c r="A9" s="1197" t="s">
        <v>148</v>
      </c>
      <c r="B9" s="1198">
        <v>5030.57</v>
      </c>
      <c r="C9" s="1198">
        <v>2961</v>
      </c>
      <c r="D9" s="1199">
        <v>3.1705026662607869</v>
      </c>
      <c r="F9" s="1197" t="s">
        <v>159</v>
      </c>
      <c r="G9" s="1198">
        <v>428.19299999999998</v>
      </c>
      <c r="H9" s="1198">
        <v>2572</v>
      </c>
      <c r="I9" s="1199">
        <v>2.4706910777859199</v>
      </c>
      <c r="K9" s="1197" t="s">
        <v>371</v>
      </c>
      <c r="L9" s="1198">
        <v>131172.96299999999</v>
      </c>
      <c r="M9" s="1198">
        <v>26176.964</v>
      </c>
      <c r="N9" s="1199">
        <v>5.0110075026271188</v>
      </c>
      <c r="O9" s="1104"/>
      <c r="P9" s="1197" t="s">
        <v>140</v>
      </c>
      <c r="Q9" s="1198">
        <v>53969.402999999998</v>
      </c>
      <c r="R9" s="1198">
        <v>10230.459999999999</v>
      </c>
      <c r="S9" s="1199">
        <v>5.275364255370727</v>
      </c>
    </row>
    <row r="10" spans="1:24" ht="16.5" thickBot="1">
      <c r="A10" s="1197" t="s">
        <v>403</v>
      </c>
      <c r="B10" s="1198">
        <v>4886.4480000000003</v>
      </c>
      <c r="C10" s="1198">
        <v>2131</v>
      </c>
      <c r="D10" s="1199">
        <v>4.7065994228539072</v>
      </c>
      <c r="F10" s="1197" t="s">
        <v>371</v>
      </c>
      <c r="G10" s="1198">
        <v>112.994</v>
      </c>
      <c r="H10" s="1198">
        <v>688</v>
      </c>
      <c r="I10" s="1199">
        <v>2.9089177221707341</v>
      </c>
      <c r="K10" s="1197" t="s">
        <v>140</v>
      </c>
      <c r="L10" s="1198">
        <v>105211.667</v>
      </c>
      <c r="M10" s="1198">
        <v>15804.195</v>
      </c>
      <c r="N10" s="1199">
        <v>6.6571987374238297</v>
      </c>
      <c r="O10" s="1104"/>
      <c r="P10" s="1197" t="s">
        <v>145</v>
      </c>
      <c r="Q10" s="1198">
        <v>48597.341</v>
      </c>
      <c r="R10" s="1198">
        <v>6233.8789999999999</v>
      </c>
      <c r="S10" s="1199">
        <v>7.79568243143635</v>
      </c>
    </row>
    <row r="11" spans="1:24" ht="16.5" thickBot="1">
      <c r="A11" s="1197" t="s">
        <v>308</v>
      </c>
      <c r="B11" s="1198">
        <v>2332.02</v>
      </c>
      <c r="C11" s="1198">
        <v>1087</v>
      </c>
      <c r="D11" s="1199">
        <v>4.1418518821109762</v>
      </c>
      <c r="F11" s="1203" t="s">
        <v>259</v>
      </c>
      <c r="G11" s="1204">
        <v>2853.886</v>
      </c>
      <c r="H11" s="1204">
        <v>14079</v>
      </c>
      <c r="I11" s="1205">
        <v>3.0336833086539965</v>
      </c>
      <c r="K11" s="1197" t="s">
        <v>147</v>
      </c>
      <c r="L11" s="1198">
        <v>78233.462</v>
      </c>
      <c r="M11" s="1198">
        <v>10960.995000000001</v>
      </c>
      <c r="N11" s="1199">
        <v>7.1374416282463402</v>
      </c>
      <c r="O11" s="1104"/>
      <c r="P11" s="1197" t="s">
        <v>142</v>
      </c>
      <c r="Q11" s="1198">
        <v>44915.858999999997</v>
      </c>
      <c r="R11" s="1198">
        <v>7145.7250000000004</v>
      </c>
      <c r="S11" s="1199">
        <v>6.2856965528340361</v>
      </c>
    </row>
    <row r="12" spans="1:24" ht="15.75">
      <c r="A12" s="1197" t="s">
        <v>146</v>
      </c>
      <c r="B12" s="1198">
        <v>1786.5070000000001</v>
      </c>
      <c r="C12" s="1198">
        <v>2163</v>
      </c>
      <c r="D12" s="1199">
        <v>3.248543025524556</v>
      </c>
      <c r="F12"/>
      <c r="G12"/>
      <c r="H12"/>
      <c r="I12"/>
      <c r="K12" s="1197" t="s">
        <v>145</v>
      </c>
      <c r="L12" s="1198">
        <v>62732.385000000002</v>
      </c>
      <c r="M12" s="1198">
        <v>7370.3760000000002</v>
      </c>
      <c r="N12" s="1199">
        <v>8.5114226194158888</v>
      </c>
      <c r="O12" s="1104"/>
      <c r="P12" s="1197" t="s">
        <v>275</v>
      </c>
      <c r="Q12" s="1198">
        <v>39182.400000000001</v>
      </c>
      <c r="R12" s="1198">
        <v>7205.1289999999999</v>
      </c>
      <c r="S12" s="1199">
        <v>5.4381260904558406</v>
      </c>
    </row>
    <row r="13" spans="1:24" ht="15.75">
      <c r="A13" s="1197" t="s">
        <v>151</v>
      </c>
      <c r="B13" s="1198">
        <v>1063.643</v>
      </c>
      <c r="C13" s="1198">
        <v>632</v>
      </c>
      <c r="D13" s="1199">
        <v>2.9912818738908995</v>
      </c>
      <c r="K13" s="1197" t="s">
        <v>139</v>
      </c>
      <c r="L13" s="1198">
        <v>56317.169000000002</v>
      </c>
      <c r="M13" s="1198">
        <v>8286.2880000000005</v>
      </c>
      <c r="N13" s="1199">
        <v>6.7964291127703982</v>
      </c>
      <c r="O13" s="1104"/>
      <c r="P13" s="1197" t="s">
        <v>138</v>
      </c>
      <c r="Q13" s="1198">
        <v>33818.864000000001</v>
      </c>
      <c r="R13" s="1198">
        <v>6308.2960000000003</v>
      </c>
      <c r="S13" s="1199">
        <v>5.3610141312329036</v>
      </c>
    </row>
    <row r="14" spans="1:24" ht="15.75">
      <c r="A14" s="1197" t="s">
        <v>376</v>
      </c>
      <c r="B14" s="1198">
        <v>912.45500000000004</v>
      </c>
      <c r="C14" s="1198">
        <v>419</v>
      </c>
      <c r="D14" s="1199">
        <v>4.3149220911261912</v>
      </c>
      <c r="F14" s="1104"/>
      <c r="K14" s="1197" t="s">
        <v>143</v>
      </c>
      <c r="L14" s="1198">
        <v>56076.006999999998</v>
      </c>
      <c r="M14" s="1198">
        <v>9819.9779999999992</v>
      </c>
      <c r="N14" s="1199">
        <v>5.7104004713656185</v>
      </c>
      <c r="O14" s="1104"/>
      <c r="P14" s="1197" t="s">
        <v>371</v>
      </c>
      <c r="Q14" s="1198">
        <v>32614.11</v>
      </c>
      <c r="R14" s="1198">
        <v>6280.5290000000005</v>
      </c>
      <c r="S14" s="1199">
        <v>5.1928921910877248</v>
      </c>
    </row>
    <row r="15" spans="1:24" ht="15.75">
      <c r="A15" s="1197" t="s">
        <v>493</v>
      </c>
      <c r="B15" s="1198">
        <v>874.6</v>
      </c>
      <c r="C15" s="1198">
        <v>412</v>
      </c>
      <c r="D15" s="1199">
        <v>4.1747016706443913</v>
      </c>
      <c r="E15" s="1206"/>
      <c r="F15" s="1104"/>
      <c r="K15" s="1197" t="s">
        <v>148</v>
      </c>
      <c r="L15" s="1198">
        <v>48345.985999999997</v>
      </c>
      <c r="M15" s="1198">
        <v>8106.5349999999999</v>
      </c>
      <c r="N15" s="1199">
        <v>5.9638286888294445</v>
      </c>
      <c r="O15" s="1104"/>
      <c r="P15" s="1197" t="s">
        <v>147</v>
      </c>
      <c r="Q15" s="1198">
        <v>23512.32</v>
      </c>
      <c r="R15" s="1198">
        <v>4556.0320000000002</v>
      </c>
      <c r="S15" s="1199">
        <v>5.1607012417823226</v>
      </c>
    </row>
    <row r="16" spans="1:24" ht="15.75">
      <c r="A16" s="1197" t="s">
        <v>140</v>
      </c>
      <c r="B16" s="1198">
        <v>776.60299999999995</v>
      </c>
      <c r="C16" s="1198">
        <v>3282</v>
      </c>
      <c r="D16" s="1199">
        <v>2.9301571850074324</v>
      </c>
      <c r="E16" s="1207"/>
      <c r="F16" s="1104"/>
      <c r="K16" s="1197" t="s">
        <v>155</v>
      </c>
      <c r="L16" s="1198">
        <v>45472.409</v>
      </c>
      <c r="M16" s="1198">
        <v>8754.152</v>
      </c>
      <c r="N16" s="1199">
        <v>5.1943819344238022</v>
      </c>
      <c r="O16" s="1104"/>
      <c r="P16" s="1197" t="s">
        <v>148</v>
      </c>
      <c r="Q16" s="1198">
        <v>13894.933999999999</v>
      </c>
      <c r="R16" s="1198">
        <v>2386.3739999999998</v>
      </c>
      <c r="S16" s="1199">
        <v>5.8226137227442134</v>
      </c>
    </row>
    <row r="17" spans="1:19" ht="15.75">
      <c r="A17" s="1197" t="s">
        <v>150</v>
      </c>
      <c r="B17" s="1198">
        <v>534.08600000000001</v>
      </c>
      <c r="C17" s="1198">
        <v>247</v>
      </c>
      <c r="D17" s="1199">
        <v>3.3501188661610937</v>
      </c>
      <c r="K17" s="1197" t="s">
        <v>286</v>
      </c>
      <c r="L17" s="1198">
        <v>38501.186000000002</v>
      </c>
      <c r="M17" s="1198">
        <v>4610.9620000000004</v>
      </c>
      <c r="N17" s="1199">
        <v>8.3499248096167342</v>
      </c>
      <c r="O17" s="1104"/>
      <c r="P17" s="1197" t="s">
        <v>154</v>
      </c>
      <c r="Q17" s="1198">
        <v>11454.038</v>
      </c>
      <c r="R17" s="1198">
        <v>2389.7460000000001</v>
      </c>
      <c r="S17" s="1199">
        <v>4.7929938997701012</v>
      </c>
    </row>
    <row r="18" spans="1:19" ht="15.75">
      <c r="A18" s="1197" t="s">
        <v>144</v>
      </c>
      <c r="B18" s="1198">
        <v>510.858</v>
      </c>
      <c r="C18" s="1198">
        <v>1066</v>
      </c>
      <c r="D18" s="1199">
        <v>2.9447829420275653</v>
      </c>
      <c r="K18" s="1197" t="s">
        <v>152</v>
      </c>
      <c r="L18" s="1198">
        <v>31813.469000000001</v>
      </c>
      <c r="M18" s="1198">
        <v>5081.9709999999995</v>
      </c>
      <c r="N18" s="1199">
        <v>6.26006504169347</v>
      </c>
      <c r="O18" s="1104"/>
      <c r="P18" s="1197" t="s">
        <v>152</v>
      </c>
      <c r="Q18" s="1198">
        <v>8727.6290000000008</v>
      </c>
      <c r="R18" s="1198">
        <v>1921.989</v>
      </c>
      <c r="S18" s="1199">
        <v>4.5409359783016452</v>
      </c>
    </row>
    <row r="19" spans="1:19" ht="15.75">
      <c r="A19" s="1197" t="s">
        <v>141</v>
      </c>
      <c r="B19" s="1198">
        <v>435.654</v>
      </c>
      <c r="C19" s="1198">
        <v>309</v>
      </c>
      <c r="D19" s="1199">
        <v>4.4956349452046309</v>
      </c>
      <c r="K19" s="1197" t="s">
        <v>146</v>
      </c>
      <c r="L19" s="1198">
        <v>22863.224999999999</v>
      </c>
      <c r="M19" s="1198">
        <v>4850.7889999999998</v>
      </c>
      <c r="N19" s="1199">
        <v>4.7133002486811941</v>
      </c>
      <c r="O19" s="1104"/>
      <c r="P19" s="1197" t="s">
        <v>156</v>
      </c>
      <c r="Q19" s="1198">
        <v>8414.1110000000008</v>
      </c>
      <c r="R19" s="1198">
        <v>1742.2260000000001</v>
      </c>
      <c r="S19" s="1199">
        <v>4.8295175252808766</v>
      </c>
    </row>
    <row r="20" spans="1:19" ht="15.75">
      <c r="A20" s="1197" t="s">
        <v>159</v>
      </c>
      <c r="B20" s="1198">
        <v>428.19299999999998</v>
      </c>
      <c r="C20" s="1198">
        <v>2572</v>
      </c>
      <c r="D20" s="1199">
        <v>2.4706910777859199</v>
      </c>
      <c r="K20" s="1197" t="s">
        <v>153</v>
      </c>
      <c r="L20" s="1198">
        <v>20063.337</v>
      </c>
      <c r="M20" s="1198">
        <v>3642.2359999999999</v>
      </c>
      <c r="N20" s="1199">
        <v>5.508521962882142</v>
      </c>
      <c r="O20" s="1104"/>
      <c r="P20" s="1197" t="s">
        <v>286</v>
      </c>
      <c r="Q20" s="1198">
        <v>8188.2039999999997</v>
      </c>
      <c r="R20" s="1198">
        <v>1343.259</v>
      </c>
      <c r="S20" s="1199">
        <v>6.0957745304516848</v>
      </c>
    </row>
    <row r="21" spans="1:19" ht="15.75">
      <c r="A21" s="1197" t="s">
        <v>156</v>
      </c>
      <c r="B21" s="1198">
        <v>363.05</v>
      </c>
      <c r="C21" s="1198">
        <v>280</v>
      </c>
      <c r="D21" s="1199">
        <v>2.6752094555261627</v>
      </c>
      <c r="K21" s="1197" t="s">
        <v>156</v>
      </c>
      <c r="L21" s="1198">
        <v>20010.013999999999</v>
      </c>
      <c r="M21" s="1198">
        <v>4947.1329999999998</v>
      </c>
      <c r="N21" s="1199">
        <v>4.0447697686720776</v>
      </c>
      <c r="O21" s="1104"/>
      <c r="P21" s="1197" t="s">
        <v>157</v>
      </c>
      <c r="Q21" s="1198">
        <v>7599.4809999999998</v>
      </c>
      <c r="R21" s="1198">
        <v>1416.268</v>
      </c>
      <c r="S21" s="1199">
        <v>5.365849542600694</v>
      </c>
    </row>
    <row r="22" spans="1:19" ht="15.75">
      <c r="A22" s="1197" t="s">
        <v>153</v>
      </c>
      <c r="B22" s="1198">
        <v>304.25700000000001</v>
      </c>
      <c r="C22" s="1198">
        <v>254</v>
      </c>
      <c r="D22" s="1199">
        <v>3.4788131717356507</v>
      </c>
      <c r="H22" s="1134"/>
      <c r="K22" s="1197" t="s">
        <v>285</v>
      </c>
      <c r="L22" s="1198">
        <v>17381.646000000001</v>
      </c>
      <c r="M22" s="1198">
        <v>2887.8319999999999</v>
      </c>
      <c r="N22" s="1199">
        <v>6.0189256161715781</v>
      </c>
      <c r="O22" s="1104"/>
      <c r="P22" s="1197" t="s">
        <v>155</v>
      </c>
      <c r="Q22" s="1198">
        <v>7027.6289999999999</v>
      </c>
      <c r="R22" s="1198">
        <v>1436.95</v>
      </c>
      <c r="S22" s="1199">
        <v>4.8906565990465918</v>
      </c>
    </row>
    <row r="23" spans="1:19" ht="15.75">
      <c r="A23" s="1197" t="s">
        <v>287</v>
      </c>
      <c r="B23" s="1198">
        <v>268.34199999999998</v>
      </c>
      <c r="C23" s="1198">
        <v>279</v>
      </c>
      <c r="D23" s="1199">
        <v>3.3101670243998713</v>
      </c>
      <c r="H23" s="1134"/>
      <c r="K23" s="1197" t="s">
        <v>142</v>
      </c>
      <c r="L23" s="1198">
        <v>15150.825000000001</v>
      </c>
      <c r="M23" s="1198">
        <v>2236.5889999999999</v>
      </c>
      <c r="N23" s="1199">
        <v>6.774076506680486</v>
      </c>
      <c r="O23" s="1104"/>
      <c r="P23" s="1197" t="s">
        <v>285</v>
      </c>
      <c r="Q23" s="1198">
        <v>6566.6850000000004</v>
      </c>
      <c r="R23" s="1198">
        <v>1178.3240000000001</v>
      </c>
      <c r="S23" s="1199">
        <v>5.572902699087857</v>
      </c>
    </row>
    <row r="24" spans="1:19" ht="15.75">
      <c r="A24" s="1197" t="s">
        <v>452</v>
      </c>
      <c r="B24" s="1198">
        <v>210.7</v>
      </c>
      <c r="C24" s="1198">
        <v>50</v>
      </c>
      <c r="D24" s="1199">
        <v>13.593548387096773</v>
      </c>
      <c r="H24" s="1134"/>
      <c r="K24" s="1197" t="s">
        <v>287</v>
      </c>
      <c r="L24" s="1198">
        <v>14586.757</v>
      </c>
      <c r="M24" s="1198">
        <v>2794.3679999999999</v>
      </c>
      <c r="N24" s="1199">
        <v>5.2200558408913933</v>
      </c>
      <c r="O24" s="1104"/>
      <c r="P24" s="1197" t="s">
        <v>143</v>
      </c>
      <c r="Q24" s="1198">
        <v>5719.357</v>
      </c>
      <c r="R24" s="1198">
        <v>1390.095</v>
      </c>
      <c r="S24" s="1199">
        <v>4.1143641261928137</v>
      </c>
    </row>
    <row r="25" spans="1:19" ht="15.75">
      <c r="A25" s="1197" t="s">
        <v>503</v>
      </c>
      <c r="B25" s="1198">
        <v>167.43</v>
      </c>
      <c r="C25" s="1198">
        <v>64</v>
      </c>
      <c r="D25" s="1199">
        <v>4.8001720183486238</v>
      </c>
      <c r="H25" s="1134"/>
      <c r="K25" s="1197" t="s">
        <v>151</v>
      </c>
      <c r="L25" s="1198">
        <v>10283.674000000001</v>
      </c>
      <c r="M25" s="1198">
        <v>1900.873</v>
      </c>
      <c r="N25" s="1199">
        <v>5.4099742591956437</v>
      </c>
      <c r="O25" s="1104"/>
      <c r="P25" s="1197" t="s">
        <v>414</v>
      </c>
      <c r="Q25" s="1198">
        <v>5097.95</v>
      </c>
      <c r="R25" s="1198">
        <v>942.62300000000005</v>
      </c>
      <c r="S25" s="1199">
        <v>5.4082597178299272</v>
      </c>
    </row>
    <row r="26" spans="1:19" ht="16.5" thickBot="1">
      <c r="A26" s="1197" t="s">
        <v>285</v>
      </c>
      <c r="B26" s="1198">
        <v>166.6</v>
      </c>
      <c r="C26" s="1198">
        <v>119</v>
      </c>
      <c r="D26" s="1199">
        <v>2.8712751839787667</v>
      </c>
      <c r="H26" s="1134"/>
      <c r="K26" s="1197" t="s">
        <v>144</v>
      </c>
      <c r="L26" s="1198">
        <v>8685.9140000000007</v>
      </c>
      <c r="M26" s="1198">
        <v>2250.7820000000002</v>
      </c>
      <c r="N26" s="1199">
        <v>3.8590649827482184</v>
      </c>
      <c r="O26" s="1104"/>
      <c r="P26" s="1197" t="s">
        <v>158</v>
      </c>
      <c r="Q26" s="1198">
        <v>4871.0940000000001</v>
      </c>
      <c r="R26" s="1198">
        <v>1494.1959999999999</v>
      </c>
      <c r="S26" s="1199">
        <v>3.2600100656138822</v>
      </c>
    </row>
    <row r="27" spans="1:19" ht="16.5" thickBot="1">
      <c r="A27" s="1197" t="s">
        <v>504</v>
      </c>
      <c r="B27" s="1198">
        <v>149.80000000000001</v>
      </c>
      <c r="C27" s="1198">
        <v>68</v>
      </c>
      <c r="D27" s="1199">
        <v>4.4058823529411768</v>
      </c>
      <c r="H27" s="1134"/>
      <c r="K27" s="1203" t="s">
        <v>259</v>
      </c>
      <c r="L27" s="1204">
        <v>1485777.9979999999</v>
      </c>
      <c r="M27" s="1204">
        <v>253731.44399999999</v>
      </c>
      <c r="N27" s="1205">
        <v>5.8557109618624956</v>
      </c>
      <c r="O27" s="1104"/>
      <c r="P27" s="1197" t="s">
        <v>151</v>
      </c>
      <c r="Q27" s="1198">
        <v>4273.6090000000004</v>
      </c>
      <c r="R27" s="1198">
        <v>843.28899999999999</v>
      </c>
      <c r="S27" s="1199">
        <v>5.0677869627138508</v>
      </c>
    </row>
    <row r="28" spans="1:19" ht="15.75">
      <c r="A28" s="1197" t="s">
        <v>154</v>
      </c>
      <c r="B28" s="1198">
        <v>140.54599999999999</v>
      </c>
      <c r="C28" s="1198">
        <v>120</v>
      </c>
      <c r="D28" s="1199">
        <v>3.84215418261345</v>
      </c>
      <c r="H28" s="1134"/>
      <c r="K28"/>
      <c r="L28"/>
      <c r="M28"/>
      <c r="N28"/>
      <c r="O28" s="1104"/>
      <c r="P28" s="1197" t="s">
        <v>159</v>
      </c>
      <c r="Q28" s="1198">
        <v>3959.7910000000002</v>
      </c>
      <c r="R28" s="1198">
        <v>1073.029</v>
      </c>
      <c r="S28" s="1199">
        <v>3.6902926202367321</v>
      </c>
    </row>
    <row r="29" spans="1:19" ht="16.5" thickBot="1">
      <c r="A29" s="1216" t="s">
        <v>371</v>
      </c>
      <c r="B29" s="1217">
        <v>112.994</v>
      </c>
      <c r="C29" s="1217">
        <v>688</v>
      </c>
      <c r="D29" s="1218">
        <v>2.9089177221707341</v>
      </c>
      <c r="H29" s="1134"/>
      <c r="K29"/>
      <c r="L29"/>
      <c r="M29"/>
      <c r="N29"/>
      <c r="O29" s="1104"/>
      <c r="P29" s="1197" t="s">
        <v>153</v>
      </c>
      <c r="Q29" s="1198">
        <v>3451.0369999999998</v>
      </c>
      <c r="R29" s="1198">
        <v>694.16300000000001</v>
      </c>
      <c r="S29" s="1199">
        <v>4.9715081328160675</v>
      </c>
    </row>
    <row r="30" spans="1:19" ht="16.5" thickBot="1">
      <c r="A30" s="1203" t="s">
        <v>259</v>
      </c>
      <c r="B30" s="1204">
        <v>51820.341</v>
      </c>
      <c r="C30" s="1204">
        <v>43838</v>
      </c>
      <c r="D30" s="1205">
        <v>3.8909122867849288</v>
      </c>
      <c r="E30" s="1104"/>
      <c r="F30" s="1104"/>
      <c r="G30" s="1104"/>
      <c r="H30" s="1104"/>
      <c r="I30" s="1104"/>
      <c r="J30" s="1104"/>
      <c r="K30"/>
      <c r="L30"/>
      <c r="M30"/>
      <c r="N30"/>
      <c r="O30" s="1104"/>
      <c r="P30" s="1197" t="s">
        <v>412</v>
      </c>
      <c r="Q30" s="1198">
        <v>2847.1109999999999</v>
      </c>
      <c r="R30" s="1198">
        <v>517.875</v>
      </c>
      <c r="S30" s="1199">
        <v>5.4976799420709632</v>
      </c>
    </row>
    <row r="31" spans="1:19" ht="15.75">
      <c r="A31" s="1104"/>
      <c r="B31" s="1104"/>
      <c r="C31" s="1104"/>
      <c r="D31" s="1104"/>
      <c r="E31" s="1104"/>
      <c r="F31" s="1104"/>
      <c r="G31" s="1104"/>
      <c r="H31" s="1104"/>
      <c r="I31" s="1104"/>
      <c r="J31" s="1104"/>
      <c r="O31" s="1104"/>
      <c r="P31" s="1197" t="s">
        <v>472</v>
      </c>
      <c r="Q31" s="1198">
        <v>2531.643</v>
      </c>
      <c r="R31" s="1198">
        <v>405.58699999999999</v>
      </c>
      <c r="S31" s="1199">
        <v>6.2419234344296051</v>
      </c>
    </row>
    <row r="32" spans="1:19" ht="15.75">
      <c r="A32" s="1104"/>
      <c r="B32" s="1104"/>
      <c r="C32" s="1104"/>
      <c r="D32" s="1104"/>
      <c r="E32" s="1104"/>
      <c r="F32" s="1104"/>
      <c r="G32" s="1104"/>
      <c r="H32" s="1104"/>
      <c r="I32" s="1104"/>
      <c r="J32" s="1104"/>
      <c r="K32"/>
      <c r="L32"/>
      <c r="M32"/>
      <c r="N32"/>
      <c r="O32" s="1104"/>
      <c r="P32" s="1197" t="s">
        <v>149</v>
      </c>
      <c r="Q32" s="1198">
        <v>2304.5070000000001</v>
      </c>
      <c r="R32" s="1198">
        <v>659.43499999999995</v>
      </c>
      <c r="S32" s="1199">
        <v>3.4946689211218698</v>
      </c>
    </row>
    <row r="33" spans="1:19" ht="15.75">
      <c r="A33" s="1208" t="s">
        <v>369</v>
      </c>
      <c r="B33" s="1208"/>
      <c r="C33" s="1104"/>
      <c r="D33" s="1104"/>
      <c r="E33" s="1104"/>
      <c r="F33" s="1104"/>
      <c r="G33" s="1104"/>
      <c r="H33" s="1104"/>
      <c r="I33" s="1104"/>
      <c r="J33" s="1104"/>
      <c r="K33"/>
      <c r="L33"/>
      <c r="M33"/>
      <c r="N33"/>
      <c r="O33" s="1104"/>
      <c r="P33" s="1197" t="s">
        <v>376</v>
      </c>
      <c r="Q33" s="1198">
        <v>2183.7550000000001</v>
      </c>
      <c r="R33" s="1198">
        <v>494.05799999999999</v>
      </c>
      <c r="S33" s="1199">
        <v>4.4200377283638765</v>
      </c>
    </row>
    <row r="34" spans="1:19" ht="15.75">
      <c r="A34" s="1163"/>
      <c r="C34" s="1104"/>
      <c r="D34" s="1104"/>
      <c r="E34" s="1104"/>
      <c r="F34" s="1104"/>
      <c r="G34" s="1104"/>
      <c r="H34" s="1104"/>
      <c r="I34" s="1104"/>
      <c r="J34" s="1104"/>
      <c r="O34" s="1104"/>
      <c r="P34" s="1197" t="s">
        <v>287</v>
      </c>
      <c r="Q34" s="1198">
        <v>1893.0820000000001</v>
      </c>
      <c r="R34" s="1198">
        <v>278.81299999999999</v>
      </c>
      <c r="S34" s="1199">
        <v>6.7897910068755767</v>
      </c>
    </row>
    <row r="35" spans="1:19" ht="16.5" thickBot="1">
      <c r="A35" s="1104"/>
      <c r="B35" s="1104"/>
      <c r="C35" s="1104"/>
      <c r="D35" s="1104"/>
      <c r="E35" s="1104"/>
      <c r="F35" s="1104"/>
      <c r="G35" s="1104"/>
      <c r="H35" s="1104"/>
      <c r="I35" s="1104"/>
      <c r="J35" s="1104"/>
      <c r="K35"/>
      <c r="L35"/>
      <c r="M35"/>
      <c r="N35"/>
      <c r="O35" s="1104"/>
      <c r="P35" s="1197" t="s">
        <v>410</v>
      </c>
      <c r="Q35" s="1198">
        <v>1653.35</v>
      </c>
      <c r="R35" s="1198">
        <v>299.827</v>
      </c>
      <c r="S35" s="1199">
        <v>5.5143466065431062</v>
      </c>
    </row>
    <row r="36" spans="1:19" ht="16.5" thickBot="1">
      <c r="A36"/>
      <c r="B36"/>
      <c r="C36"/>
      <c r="D36"/>
      <c r="E36"/>
      <c r="F36"/>
      <c r="G36"/>
      <c r="H36"/>
      <c r="I36"/>
      <c r="J36"/>
      <c r="K36"/>
      <c r="L36"/>
      <c r="M36"/>
      <c r="N36"/>
      <c r="O36" s="1104"/>
      <c r="P36" s="1203" t="s">
        <v>259</v>
      </c>
      <c r="Q36" s="1204">
        <v>590764.84100000001</v>
      </c>
      <c r="R36" s="1204">
        <v>107981.53</v>
      </c>
      <c r="S36" s="1205">
        <v>5.4709804630477086</v>
      </c>
    </row>
    <row r="37" spans="1:19" ht="17.25" customHeight="1">
      <c r="A37"/>
      <c r="B37"/>
      <c r="C37"/>
      <c r="D37"/>
      <c r="E37"/>
      <c r="F37"/>
      <c r="G37"/>
      <c r="H37"/>
      <c r="I37"/>
      <c r="J37"/>
      <c r="K37"/>
      <c r="L37"/>
      <c r="M37"/>
      <c r="N37"/>
      <c r="O37" s="1104"/>
      <c r="P37"/>
      <c r="Q37"/>
      <c r="R37"/>
      <c r="S37"/>
    </row>
    <row r="38" spans="1:19">
      <c r="A38"/>
      <c r="B38"/>
      <c r="C38"/>
      <c r="D38"/>
      <c r="E38"/>
      <c r="F38"/>
      <c r="G38"/>
      <c r="H38"/>
      <c r="I38"/>
      <c r="J38"/>
      <c r="K38"/>
      <c r="L38"/>
      <c r="M38"/>
      <c r="N38"/>
      <c r="O38" s="1104"/>
      <c r="P38"/>
      <c r="Q38"/>
      <c r="R38"/>
      <c r="S38"/>
    </row>
    <row r="39" spans="1:19">
      <c r="A39"/>
      <c r="B39"/>
      <c r="C39"/>
      <c r="D39"/>
      <c r="E39"/>
      <c r="F39"/>
      <c r="G39"/>
      <c r="H39"/>
      <c r="I39"/>
      <c r="J39"/>
      <c r="K39"/>
      <c r="L39"/>
      <c r="M39"/>
      <c r="N39"/>
      <c r="O39" s="1104"/>
      <c r="P39"/>
      <c r="Q39"/>
      <c r="R39"/>
      <c r="S39"/>
    </row>
    <row r="40" spans="1:19">
      <c r="A40"/>
      <c r="B40"/>
      <c r="C40"/>
      <c r="D40"/>
      <c r="E40"/>
      <c r="F40"/>
      <c r="G40"/>
      <c r="H40"/>
      <c r="I40"/>
      <c r="J40"/>
      <c r="K40"/>
      <c r="L40"/>
      <c r="M40"/>
      <c r="N40"/>
      <c r="O40" s="1104"/>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104"/>
      <c r="R75" s="1104"/>
    </row>
    <row r="76" spans="1:19">
      <c r="A76"/>
      <c r="B76"/>
      <c r="C76"/>
      <c r="D76"/>
      <c r="E76"/>
      <c r="F76"/>
      <c r="G76"/>
      <c r="H76"/>
      <c r="I76"/>
      <c r="J76"/>
      <c r="K76"/>
      <c r="L76"/>
      <c r="M76"/>
      <c r="N76"/>
      <c r="O76"/>
      <c r="P76"/>
      <c r="Q76" s="1104"/>
      <c r="R76" s="1104"/>
    </row>
    <row r="77" spans="1:19">
      <c r="A77"/>
      <c r="B77"/>
      <c r="C77"/>
      <c r="D77"/>
      <c r="E77"/>
      <c r="F77"/>
      <c r="G77"/>
      <c r="H77"/>
      <c r="I77"/>
      <c r="J77"/>
      <c r="K77"/>
      <c r="L77"/>
      <c r="M77"/>
      <c r="N77"/>
      <c r="O77"/>
      <c r="P77"/>
      <c r="Q77" s="1104"/>
      <c r="R77" s="1104"/>
    </row>
    <row r="78" spans="1:19">
      <c r="A78"/>
      <c r="B78"/>
      <c r="C78"/>
      <c r="D78"/>
      <c r="E78"/>
      <c r="F78"/>
      <c r="G78"/>
      <c r="H78"/>
      <c r="I78"/>
      <c r="J78"/>
      <c r="K78"/>
      <c r="L78"/>
      <c r="M78"/>
      <c r="N78"/>
      <c r="O78"/>
      <c r="P78"/>
      <c r="Q78" s="1104"/>
      <c r="R78" s="1104"/>
    </row>
    <row r="79" spans="1:19">
      <c r="A79"/>
      <c r="B79"/>
      <c r="C79"/>
      <c r="D79"/>
      <c r="E79"/>
      <c r="F79"/>
      <c r="G79"/>
      <c r="H79"/>
      <c r="I79"/>
      <c r="J79"/>
      <c r="K79"/>
      <c r="L79"/>
      <c r="M79"/>
      <c r="N79"/>
      <c r="O79"/>
      <c r="P79"/>
      <c r="Q79" s="1104"/>
      <c r="R79" s="1104"/>
    </row>
    <row r="80" spans="1:19">
      <c r="A80"/>
      <c r="B80"/>
      <c r="C80"/>
      <c r="D80"/>
      <c r="E80"/>
      <c r="F80"/>
      <c r="G80"/>
      <c r="H80"/>
      <c r="I80"/>
      <c r="J80"/>
      <c r="K80"/>
      <c r="L80"/>
      <c r="M80"/>
      <c r="N80"/>
      <c r="O80"/>
      <c r="P80"/>
      <c r="Q80" s="1104"/>
      <c r="R80" s="1104"/>
    </row>
    <row r="81" spans="1:18">
      <c r="A81"/>
      <c r="B81"/>
      <c r="C81"/>
      <c r="D81"/>
      <c r="E81"/>
      <c r="F81"/>
      <c r="G81"/>
      <c r="H81"/>
      <c r="I81"/>
      <c r="J81"/>
      <c r="K81"/>
      <c r="L81"/>
      <c r="M81"/>
      <c r="N81"/>
      <c r="O81"/>
      <c r="P81"/>
      <c r="Q81" s="1104"/>
      <c r="R81" s="1104"/>
    </row>
    <row r="82" spans="1:18">
      <c r="A82"/>
      <c r="B82"/>
      <c r="C82"/>
      <c r="D82"/>
      <c r="E82"/>
      <c r="F82"/>
      <c r="G82"/>
      <c r="H82"/>
      <c r="I82"/>
      <c r="J82"/>
      <c r="K82"/>
      <c r="L82"/>
      <c r="M82"/>
      <c r="N82"/>
      <c r="O82"/>
      <c r="P82"/>
      <c r="Q82" s="1104"/>
      <c r="R82" s="1104"/>
    </row>
    <row r="83" spans="1:18">
      <c r="A83"/>
      <c r="B83"/>
      <c r="C83"/>
      <c r="D83"/>
      <c r="E83"/>
      <c r="F83"/>
      <c r="G83"/>
      <c r="H83"/>
      <c r="I83"/>
      <c r="J83"/>
      <c r="K83"/>
      <c r="L83"/>
      <c r="M83"/>
      <c r="N83"/>
      <c r="O83"/>
      <c r="P83"/>
      <c r="Q83" s="1104"/>
      <c r="R83" s="1104"/>
    </row>
    <row r="84" spans="1:18">
      <c r="A84"/>
      <c r="B84"/>
      <c r="C84"/>
      <c r="D84"/>
      <c r="E84"/>
      <c r="F84"/>
      <c r="G84"/>
      <c r="H84"/>
      <c r="I84"/>
      <c r="J84"/>
      <c r="K84"/>
      <c r="L84"/>
      <c r="M84"/>
      <c r="N84"/>
      <c r="O84"/>
      <c r="P84"/>
      <c r="Q84" s="1104"/>
      <c r="R84" s="1104"/>
    </row>
    <row r="85" spans="1:18">
      <c r="A85"/>
      <c r="B85"/>
      <c r="C85"/>
      <c r="D85"/>
      <c r="E85"/>
      <c r="F85"/>
      <c r="G85"/>
      <c r="H85"/>
      <c r="I85"/>
      <c r="J85"/>
      <c r="K85"/>
      <c r="L85"/>
      <c r="M85"/>
      <c r="N85"/>
      <c r="O85"/>
      <c r="P85"/>
      <c r="Q85" s="1104"/>
      <c r="R85" s="1104"/>
    </row>
    <row r="86" spans="1:18">
      <c r="A86"/>
      <c r="B86"/>
      <c r="C86"/>
      <c r="D86"/>
      <c r="E86"/>
      <c r="F86"/>
      <c r="G86"/>
      <c r="H86"/>
      <c r="I86"/>
      <c r="J86"/>
      <c r="K86"/>
      <c r="L86"/>
      <c r="M86"/>
      <c r="N86"/>
      <c r="O86"/>
      <c r="P86"/>
      <c r="Q86" s="1104"/>
      <c r="R86" s="1104"/>
    </row>
    <row r="87" spans="1:18">
      <c r="A87"/>
      <c r="B87"/>
      <c r="C87"/>
      <c r="D87"/>
      <c r="E87"/>
      <c r="F87"/>
      <c r="G87"/>
      <c r="H87"/>
      <c r="I87"/>
      <c r="J87"/>
      <c r="K87"/>
      <c r="L87"/>
      <c r="M87"/>
      <c r="N87"/>
      <c r="O87"/>
      <c r="P87"/>
      <c r="Q87" s="1104"/>
      <c r="R87" s="1104"/>
    </row>
    <row r="88" spans="1:18">
      <c r="A88"/>
      <c r="B88"/>
      <c r="C88"/>
      <c r="D88"/>
      <c r="E88"/>
      <c r="F88"/>
      <c r="G88"/>
      <c r="H88"/>
      <c r="I88"/>
      <c r="J88"/>
      <c r="K88"/>
      <c r="L88"/>
      <c r="M88"/>
      <c r="N88"/>
      <c r="O88"/>
      <c r="P88"/>
      <c r="Q88" s="1104"/>
      <c r="R88" s="1104"/>
    </row>
    <row r="89" spans="1:18">
      <c r="A89"/>
      <c r="B89"/>
      <c r="C89"/>
      <c r="D89"/>
      <c r="E89"/>
      <c r="F89"/>
      <c r="G89"/>
      <c r="H89"/>
      <c r="I89"/>
      <c r="J89"/>
      <c r="K89"/>
      <c r="L89"/>
      <c r="M89"/>
      <c r="N89"/>
      <c r="O89"/>
      <c r="P89"/>
      <c r="Q89" s="1104"/>
      <c r="R89" s="1104"/>
    </row>
    <row r="90" spans="1:18">
      <c r="A90"/>
      <c r="B90"/>
      <c r="C90"/>
      <c r="D90"/>
      <c r="E90"/>
      <c r="F90"/>
      <c r="G90"/>
      <c r="H90"/>
      <c r="I90"/>
      <c r="J90"/>
      <c r="K90"/>
      <c r="L90"/>
      <c r="M90"/>
      <c r="N90"/>
      <c r="O90"/>
      <c r="P90"/>
      <c r="Q90" s="1104"/>
      <c r="R90" s="1104"/>
    </row>
    <row r="91" spans="1:18">
      <c r="A91"/>
      <c r="B91"/>
      <c r="C91"/>
      <c r="D91"/>
      <c r="E91"/>
      <c r="F91"/>
      <c r="G91"/>
      <c r="H91"/>
      <c r="I91"/>
      <c r="J91"/>
      <c r="K91"/>
      <c r="L91"/>
      <c r="M91"/>
      <c r="N91"/>
      <c r="O91"/>
      <c r="P91"/>
      <c r="Q91" s="1104"/>
      <c r="R91" s="1104"/>
    </row>
    <row r="92" spans="1:18">
      <c r="A92"/>
      <c r="B92"/>
      <c r="C92"/>
      <c r="D92"/>
      <c r="E92"/>
      <c r="F92"/>
      <c r="G92"/>
      <c r="H92"/>
      <c r="I92"/>
      <c r="J92"/>
      <c r="K92"/>
      <c r="L92"/>
      <c r="M92"/>
      <c r="N92"/>
      <c r="O92"/>
      <c r="P92"/>
      <c r="Q92" s="1104"/>
      <c r="R92" s="1104"/>
    </row>
    <row r="93" spans="1:18">
      <c r="A93"/>
      <c r="B93"/>
      <c r="C93"/>
      <c r="D93"/>
      <c r="E93"/>
      <c r="F93"/>
      <c r="G93"/>
      <c r="H93"/>
      <c r="I93"/>
      <c r="J93"/>
      <c r="K93"/>
      <c r="L93"/>
      <c r="M93"/>
      <c r="N93"/>
      <c r="O93"/>
      <c r="P93"/>
      <c r="Q93" s="1104"/>
      <c r="R93" s="1104"/>
    </row>
    <row r="94" spans="1:18">
      <c r="A94"/>
      <c r="B94"/>
      <c r="C94"/>
      <c r="D94"/>
      <c r="E94"/>
      <c r="F94"/>
      <c r="G94"/>
      <c r="H94"/>
      <c r="I94"/>
      <c r="J94"/>
      <c r="K94"/>
      <c r="L94"/>
      <c r="M94"/>
      <c r="N94"/>
      <c r="O94"/>
      <c r="P94"/>
      <c r="Q94" s="1104"/>
      <c r="R94" s="1104"/>
    </row>
    <row r="95" spans="1:18">
      <c r="A95"/>
      <c r="B95"/>
      <c r="C95"/>
      <c r="D95"/>
      <c r="E95"/>
      <c r="F95"/>
      <c r="G95"/>
      <c r="H95"/>
      <c r="I95"/>
      <c r="J95"/>
      <c r="K95"/>
      <c r="L95"/>
      <c r="M95"/>
      <c r="N95"/>
      <c r="O95"/>
      <c r="P95"/>
      <c r="Q95" s="1104"/>
      <c r="R95" s="1104"/>
    </row>
    <row r="96" spans="1:18">
      <c r="A96"/>
      <c r="B96"/>
      <c r="C96"/>
      <c r="D96"/>
      <c r="E96"/>
      <c r="F96"/>
      <c r="G96"/>
      <c r="H96"/>
      <c r="I96"/>
      <c r="J96"/>
      <c r="K96"/>
      <c r="L96"/>
      <c r="M96"/>
      <c r="N96"/>
      <c r="O96"/>
      <c r="P96"/>
      <c r="Q96" s="1104"/>
      <c r="R96" s="1104"/>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F23" sqref="F23"/>
    </sheetView>
  </sheetViews>
  <sheetFormatPr defaultRowHeight="12.75"/>
  <cols>
    <col min="1" max="1" width="16.85546875" style="1134" customWidth="1"/>
    <col min="2" max="2" width="12.28515625" style="1134" bestFit="1" customWidth="1"/>
    <col min="3" max="3" width="10.140625" style="1134" customWidth="1"/>
    <col min="4" max="4" width="9.140625" style="1134"/>
    <col min="5" max="5" width="6" style="1134" customWidth="1"/>
    <col min="6" max="6" width="16.7109375" style="1134" customWidth="1"/>
    <col min="7" max="7" width="11.28515625" style="1134" customWidth="1"/>
    <col min="8" max="8" width="10.42578125" style="1134" customWidth="1"/>
    <col min="9" max="9" width="9.140625" style="1134"/>
    <col min="10" max="10" width="3.5703125" style="1134" customWidth="1"/>
    <col min="11" max="11" width="27.28515625" style="1134" customWidth="1"/>
    <col min="12" max="12" width="11.7109375" style="1134" customWidth="1"/>
    <col min="13" max="13" width="12.28515625" style="1134" customWidth="1"/>
    <col min="14" max="14" width="10.42578125" style="1134" customWidth="1"/>
    <col min="15" max="15" width="3.85546875" style="1134" customWidth="1"/>
    <col min="16" max="16" width="22.5703125" style="1134" customWidth="1"/>
    <col min="17" max="17" width="11.28515625" style="1134" customWidth="1"/>
    <col min="18" max="18" width="10.28515625" style="1134" customWidth="1"/>
    <col min="19" max="19" width="10" style="1134" customWidth="1"/>
    <col min="20" max="255" width="9.140625" style="1134"/>
    <col min="256" max="256" width="4" style="1134" customWidth="1"/>
    <col min="257" max="257" width="15.140625" style="1134" customWidth="1"/>
    <col min="258" max="258" width="13.85546875" style="1134" customWidth="1"/>
    <col min="259" max="259" width="10.140625" style="1134" customWidth="1"/>
    <col min="260" max="260" width="9.140625" style="1134"/>
    <col min="261" max="261" width="3.42578125" style="1134" customWidth="1"/>
    <col min="262" max="262" width="19.5703125" style="1134" customWidth="1"/>
    <col min="263" max="263" width="12.28515625" style="1134" customWidth="1"/>
    <col min="264" max="264" width="10.42578125" style="1134" customWidth="1"/>
    <col min="265" max="265" width="9.140625" style="1134"/>
    <col min="266" max="266" width="3.5703125" style="1134" customWidth="1"/>
    <col min="267" max="267" width="16.42578125" style="1134" customWidth="1"/>
    <col min="268" max="268" width="11.7109375" style="1134" customWidth="1"/>
    <col min="269" max="269" width="10.140625" style="1134" customWidth="1"/>
    <col min="270" max="270" width="15.85546875" style="1134" customWidth="1"/>
    <col min="271" max="271" width="3.85546875" style="1134" customWidth="1"/>
    <col min="272" max="272" width="16.42578125" style="1134" customWidth="1"/>
    <col min="273" max="273" width="11.28515625" style="1134" customWidth="1"/>
    <col min="274" max="274" width="10.28515625" style="1134" customWidth="1"/>
    <col min="275" max="275" width="10" style="1134" customWidth="1"/>
    <col min="276" max="511" width="9.140625" style="1134"/>
    <col min="512" max="512" width="4" style="1134" customWidth="1"/>
    <col min="513" max="513" width="15.140625" style="1134" customWidth="1"/>
    <col min="514" max="514" width="13.85546875" style="1134" customWidth="1"/>
    <col min="515" max="515" width="10.140625" style="1134" customWidth="1"/>
    <col min="516" max="516" width="9.140625" style="1134"/>
    <col min="517" max="517" width="3.42578125" style="1134" customWidth="1"/>
    <col min="518" max="518" width="19.5703125" style="1134" customWidth="1"/>
    <col min="519" max="519" width="12.28515625" style="1134" customWidth="1"/>
    <col min="520" max="520" width="10.42578125" style="1134" customWidth="1"/>
    <col min="521" max="521" width="9.140625" style="1134"/>
    <col min="522" max="522" width="3.5703125" style="1134" customWidth="1"/>
    <col min="523" max="523" width="16.42578125" style="1134" customWidth="1"/>
    <col min="524" max="524" width="11.7109375" style="1134" customWidth="1"/>
    <col min="525" max="525" width="10.140625" style="1134" customWidth="1"/>
    <col min="526" max="526" width="15.85546875" style="1134" customWidth="1"/>
    <col min="527" max="527" width="3.85546875" style="1134" customWidth="1"/>
    <col min="528" max="528" width="16.42578125" style="1134" customWidth="1"/>
    <col min="529" max="529" width="11.28515625" style="1134" customWidth="1"/>
    <col min="530" max="530" width="10.28515625" style="1134" customWidth="1"/>
    <col min="531" max="531" width="10" style="1134" customWidth="1"/>
    <col min="532" max="767" width="9.140625" style="1134"/>
    <col min="768" max="768" width="4" style="1134" customWidth="1"/>
    <col min="769" max="769" width="15.140625" style="1134" customWidth="1"/>
    <col min="770" max="770" width="13.85546875" style="1134" customWidth="1"/>
    <col min="771" max="771" width="10.140625" style="1134" customWidth="1"/>
    <col min="772" max="772" width="9.140625" style="1134"/>
    <col min="773" max="773" width="3.42578125" style="1134" customWidth="1"/>
    <col min="774" max="774" width="19.5703125" style="1134" customWidth="1"/>
    <col min="775" max="775" width="12.28515625" style="1134" customWidth="1"/>
    <col min="776" max="776" width="10.42578125" style="1134" customWidth="1"/>
    <col min="777" max="777" width="9.140625" style="1134"/>
    <col min="778" max="778" width="3.5703125" style="1134" customWidth="1"/>
    <col min="779" max="779" width="16.42578125" style="1134" customWidth="1"/>
    <col min="780" max="780" width="11.7109375" style="1134" customWidth="1"/>
    <col min="781" max="781" width="10.140625" style="1134" customWidth="1"/>
    <col min="782" max="782" width="15.85546875" style="1134" customWidth="1"/>
    <col min="783" max="783" width="3.85546875" style="1134" customWidth="1"/>
    <col min="784" max="784" width="16.42578125" style="1134" customWidth="1"/>
    <col min="785" max="785" width="11.28515625" style="1134" customWidth="1"/>
    <col min="786" max="786" width="10.28515625" style="1134" customWidth="1"/>
    <col min="787" max="787" width="10" style="1134" customWidth="1"/>
    <col min="788" max="1023" width="9.140625" style="1134"/>
    <col min="1024" max="1024" width="4" style="1134" customWidth="1"/>
    <col min="1025" max="1025" width="15.140625" style="1134" customWidth="1"/>
    <col min="1026" max="1026" width="13.85546875" style="1134" customWidth="1"/>
    <col min="1027" max="1027" width="10.140625" style="1134" customWidth="1"/>
    <col min="1028" max="1028" width="9.140625" style="1134"/>
    <col min="1029" max="1029" width="3.42578125" style="1134" customWidth="1"/>
    <col min="1030" max="1030" width="19.5703125" style="1134" customWidth="1"/>
    <col min="1031" max="1031" width="12.28515625" style="1134" customWidth="1"/>
    <col min="1032" max="1032" width="10.42578125" style="1134" customWidth="1"/>
    <col min="1033" max="1033" width="9.140625" style="1134"/>
    <col min="1034" max="1034" width="3.5703125" style="1134" customWidth="1"/>
    <col min="1035" max="1035" width="16.42578125" style="1134" customWidth="1"/>
    <col min="1036" max="1036" width="11.7109375" style="1134" customWidth="1"/>
    <col min="1037" max="1037" width="10.140625" style="1134" customWidth="1"/>
    <col min="1038" max="1038" width="15.85546875" style="1134" customWidth="1"/>
    <col min="1039" max="1039" width="3.85546875" style="1134" customWidth="1"/>
    <col min="1040" max="1040" width="16.42578125" style="1134" customWidth="1"/>
    <col min="1041" max="1041" width="11.28515625" style="1134" customWidth="1"/>
    <col min="1042" max="1042" width="10.28515625" style="1134" customWidth="1"/>
    <col min="1043" max="1043" width="10" style="1134" customWidth="1"/>
    <col min="1044" max="1279" width="9.140625" style="1134"/>
    <col min="1280" max="1280" width="4" style="1134" customWidth="1"/>
    <col min="1281" max="1281" width="15.140625" style="1134" customWidth="1"/>
    <col min="1282" max="1282" width="13.85546875" style="1134" customWidth="1"/>
    <col min="1283" max="1283" width="10.140625" style="1134" customWidth="1"/>
    <col min="1284" max="1284" width="9.140625" style="1134"/>
    <col min="1285" max="1285" width="3.42578125" style="1134" customWidth="1"/>
    <col min="1286" max="1286" width="19.5703125" style="1134" customWidth="1"/>
    <col min="1287" max="1287" width="12.28515625" style="1134" customWidth="1"/>
    <col min="1288" max="1288" width="10.42578125" style="1134" customWidth="1"/>
    <col min="1289" max="1289" width="9.140625" style="1134"/>
    <col min="1290" max="1290" width="3.5703125" style="1134" customWidth="1"/>
    <col min="1291" max="1291" width="16.42578125" style="1134" customWidth="1"/>
    <col min="1292" max="1292" width="11.7109375" style="1134" customWidth="1"/>
    <col min="1293" max="1293" width="10.140625" style="1134" customWidth="1"/>
    <col min="1294" max="1294" width="15.85546875" style="1134" customWidth="1"/>
    <col min="1295" max="1295" width="3.85546875" style="1134" customWidth="1"/>
    <col min="1296" max="1296" width="16.42578125" style="1134" customWidth="1"/>
    <col min="1297" max="1297" width="11.28515625" style="1134" customWidth="1"/>
    <col min="1298" max="1298" width="10.28515625" style="1134" customWidth="1"/>
    <col min="1299" max="1299" width="10" style="1134" customWidth="1"/>
    <col min="1300" max="1535" width="9.140625" style="1134"/>
    <col min="1536" max="1536" width="4" style="1134" customWidth="1"/>
    <col min="1537" max="1537" width="15.140625" style="1134" customWidth="1"/>
    <col min="1538" max="1538" width="13.85546875" style="1134" customWidth="1"/>
    <col min="1539" max="1539" width="10.140625" style="1134" customWidth="1"/>
    <col min="1540" max="1540" width="9.140625" style="1134"/>
    <col min="1541" max="1541" width="3.42578125" style="1134" customWidth="1"/>
    <col min="1542" max="1542" width="19.5703125" style="1134" customWidth="1"/>
    <col min="1543" max="1543" width="12.28515625" style="1134" customWidth="1"/>
    <col min="1544" max="1544" width="10.42578125" style="1134" customWidth="1"/>
    <col min="1545" max="1545" width="9.140625" style="1134"/>
    <col min="1546" max="1546" width="3.5703125" style="1134" customWidth="1"/>
    <col min="1547" max="1547" width="16.42578125" style="1134" customWidth="1"/>
    <col min="1548" max="1548" width="11.7109375" style="1134" customWidth="1"/>
    <col min="1549" max="1549" width="10.140625" style="1134" customWidth="1"/>
    <col min="1550" max="1550" width="15.85546875" style="1134" customWidth="1"/>
    <col min="1551" max="1551" width="3.85546875" style="1134" customWidth="1"/>
    <col min="1552" max="1552" width="16.42578125" style="1134" customWidth="1"/>
    <col min="1553" max="1553" width="11.28515625" style="1134" customWidth="1"/>
    <col min="1554" max="1554" width="10.28515625" style="1134" customWidth="1"/>
    <col min="1555" max="1555" width="10" style="1134" customWidth="1"/>
    <col min="1556" max="1791" width="9.140625" style="1134"/>
    <col min="1792" max="1792" width="4" style="1134" customWidth="1"/>
    <col min="1793" max="1793" width="15.140625" style="1134" customWidth="1"/>
    <col min="1794" max="1794" width="13.85546875" style="1134" customWidth="1"/>
    <col min="1795" max="1795" width="10.140625" style="1134" customWidth="1"/>
    <col min="1796" max="1796" width="9.140625" style="1134"/>
    <col min="1797" max="1797" width="3.42578125" style="1134" customWidth="1"/>
    <col min="1798" max="1798" width="19.5703125" style="1134" customWidth="1"/>
    <col min="1799" max="1799" width="12.28515625" style="1134" customWidth="1"/>
    <col min="1800" max="1800" width="10.42578125" style="1134" customWidth="1"/>
    <col min="1801" max="1801" width="9.140625" style="1134"/>
    <col min="1802" max="1802" width="3.5703125" style="1134" customWidth="1"/>
    <col min="1803" max="1803" width="16.42578125" style="1134" customWidth="1"/>
    <col min="1804" max="1804" width="11.7109375" style="1134" customWidth="1"/>
    <col min="1805" max="1805" width="10.140625" style="1134" customWidth="1"/>
    <col min="1806" max="1806" width="15.85546875" style="1134" customWidth="1"/>
    <col min="1807" max="1807" width="3.85546875" style="1134" customWidth="1"/>
    <col min="1808" max="1808" width="16.42578125" style="1134" customWidth="1"/>
    <col min="1809" max="1809" width="11.28515625" style="1134" customWidth="1"/>
    <col min="1810" max="1810" width="10.28515625" style="1134" customWidth="1"/>
    <col min="1811" max="1811" width="10" style="1134" customWidth="1"/>
    <col min="1812" max="2047" width="9.140625" style="1134"/>
    <col min="2048" max="2048" width="4" style="1134" customWidth="1"/>
    <col min="2049" max="2049" width="15.140625" style="1134" customWidth="1"/>
    <col min="2050" max="2050" width="13.85546875" style="1134" customWidth="1"/>
    <col min="2051" max="2051" width="10.140625" style="1134" customWidth="1"/>
    <col min="2052" max="2052" width="9.140625" style="1134"/>
    <col min="2053" max="2053" width="3.42578125" style="1134" customWidth="1"/>
    <col min="2054" max="2054" width="19.5703125" style="1134" customWidth="1"/>
    <col min="2055" max="2055" width="12.28515625" style="1134" customWidth="1"/>
    <col min="2056" max="2056" width="10.42578125" style="1134" customWidth="1"/>
    <col min="2057" max="2057" width="9.140625" style="1134"/>
    <col min="2058" max="2058" width="3.5703125" style="1134" customWidth="1"/>
    <col min="2059" max="2059" width="16.42578125" style="1134" customWidth="1"/>
    <col min="2060" max="2060" width="11.7109375" style="1134" customWidth="1"/>
    <col min="2061" max="2061" width="10.140625" style="1134" customWidth="1"/>
    <col min="2062" max="2062" width="15.85546875" style="1134" customWidth="1"/>
    <col min="2063" max="2063" width="3.85546875" style="1134" customWidth="1"/>
    <col min="2064" max="2064" width="16.42578125" style="1134" customWidth="1"/>
    <col min="2065" max="2065" width="11.28515625" style="1134" customWidth="1"/>
    <col min="2066" max="2066" width="10.28515625" style="1134" customWidth="1"/>
    <col min="2067" max="2067" width="10" style="1134" customWidth="1"/>
    <col min="2068" max="2303" width="9.140625" style="1134"/>
    <col min="2304" max="2304" width="4" style="1134" customWidth="1"/>
    <col min="2305" max="2305" width="15.140625" style="1134" customWidth="1"/>
    <col min="2306" max="2306" width="13.85546875" style="1134" customWidth="1"/>
    <col min="2307" max="2307" width="10.140625" style="1134" customWidth="1"/>
    <col min="2308" max="2308" width="9.140625" style="1134"/>
    <col min="2309" max="2309" width="3.42578125" style="1134" customWidth="1"/>
    <col min="2310" max="2310" width="19.5703125" style="1134" customWidth="1"/>
    <col min="2311" max="2311" width="12.28515625" style="1134" customWidth="1"/>
    <col min="2312" max="2312" width="10.42578125" style="1134" customWidth="1"/>
    <col min="2313" max="2313" width="9.140625" style="1134"/>
    <col min="2314" max="2314" width="3.5703125" style="1134" customWidth="1"/>
    <col min="2315" max="2315" width="16.42578125" style="1134" customWidth="1"/>
    <col min="2316" max="2316" width="11.7109375" style="1134" customWidth="1"/>
    <col min="2317" max="2317" width="10.140625" style="1134" customWidth="1"/>
    <col min="2318" max="2318" width="15.85546875" style="1134" customWidth="1"/>
    <col min="2319" max="2319" width="3.85546875" style="1134" customWidth="1"/>
    <col min="2320" max="2320" width="16.42578125" style="1134" customWidth="1"/>
    <col min="2321" max="2321" width="11.28515625" style="1134" customWidth="1"/>
    <col min="2322" max="2322" width="10.28515625" style="1134" customWidth="1"/>
    <col min="2323" max="2323" width="10" style="1134" customWidth="1"/>
    <col min="2324" max="2559" width="9.140625" style="1134"/>
    <col min="2560" max="2560" width="4" style="1134" customWidth="1"/>
    <col min="2561" max="2561" width="15.140625" style="1134" customWidth="1"/>
    <col min="2562" max="2562" width="13.85546875" style="1134" customWidth="1"/>
    <col min="2563" max="2563" width="10.140625" style="1134" customWidth="1"/>
    <col min="2564" max="2564" width="9.140625" style="1134"/>
    <col min="2565" max="2565" width="3.42578125" style="1134" customWidth="1"/>
    <col min="2566" max="2566" width="19.5703125" style="1134" customWidth="1"/>
    <col min="2567" max="2567" width="12.28515625" style="1134" customWidth="1"/>
    <col min="2568" max="2568" width="10.42578125" style="1134" customWidth="1"/>
    <col min="2569" max="2569" width="9.140625" style="1134"/>
    <col min="2570" max="2570" width="3.5703125" style="1134" customWidth="1"/>
    <col min="2571" max="2571" width="16.42578125" style="1134" customWidth="1"/>
    <col min="2572" max="2572" width="11.7109375" style="1134" customWidth="1"/>
    <col min="2573" max="2573" width="10.140625" style="1134" customWidth="1"/>
    <col min="2574" max="2574" width="15.85546875" style="1134" customWidth="1"/>
    <col min="2575" max="2575" width="3.85546875" style="1134" customWidth="1"/>
    <col min="2576" max="2576" width="16.42578125" style="1134" customWidth="1"/>
    <col min="2577" max="2577" width="11.28515625" style="1134" customWidth="1"/>
    <col min="2578" max="2578" width="10.28515625" style="1134" customWidth="1"/>
    <col min="2579" max="2579" width="10" style="1134" customWidth="1"/>
    <col min="2580" max="2815" width="9.140625" style="1134"/>
    <col min="2816" max="2816" width="4" style="1134" customWidth="1"/>
    <col min="2817" max="2817" width="15.140625" style="1134" customWidth="1"/>
    <col min="2818" max="2818" width="13.85546875" style="1134" customWidth="1"/>
    <col min="2819" max="2819" width="10.140625" style="1134" customWidth="1"/>
    <col min="2820" max="2820" width="9.140625" style="1134"/>
    <col min="2821" max="2821" width="3.42578125" style="1134" customWidth="1"/>
    <col min="2822" max="2822" width="19.5703125" style="1134" customWidth="1"/>
    <col min="2823" max="2823" width="12.28515625" style="1134" customWidth="1"/>
    <col min="2824" max="2824" width="10.42578125" style="1134" customWidth="1"/>
    <col min="2825" max="2825" width="9.140625" style="1134"/>
    <col min="2826" max="2826" width="3.5703125" style="1134" customWidth="1"/>
    <col min="2827" max="2827" width="16.42578125" style="1134" customWidth="1"/>
    <col min="2828" max="2828" width="11.7109375" style="1134" customWidth="1"/>
    <col min="2829" max="2829" width="10.140625" style="1134" customWidth="1"/>
    <col min="2830" max="2830" width="15.85546875" style="1134" customWidth="1"/>
    <col min="2831" max="2831" width="3.85546875" style="1134" customWidth="1"/>
    <col min="2832" max="2832" width="16.42578125" style="1134" customWidth="1"/>
    <col min="2833" max="2833" width="11.28515625" style="1134" customWidth="1"/>
    <col min="2834" max="2834" width="10.28515625" style="1134" customWidth="1"/>
    <col min="2835" max="2835" width="10" style="1134" customWidth="1"/>
    <col min="2836" max="3071" width="9.140625" style="1134"/>
    <col min="3072" max="3072" width="4" style="1134" customWidth="1"/>
    <col min="3073" max="3073" width="15.140625" style="1134" customWidth="1"/>
    <col min="3074" max="3074" width="13.85546875" style="1134" customWidth="1"/>
    <col min="3075" max="3075" width="10.140625" style="1134" customWidth="1"/>
    <col min="3076" max="3076" width="9.140625" style="1134"/>
    <col min="3077" max="3077" width="3.42578125" style="1134" customWidth="1"/>
    <col min="3078" max="3078" width="19.5703125" style="1134" customWidth="1"/>
    <col min="3079" max="3079" width="12.28515625" style="1134" customWidth="1"/>
    <col min="3080" max="3080" width="10.42578125" style="1134" customWidth="1"/>
    <col min="3081" max="3081" width="9.140625" style="1134"/>
    <col min="3082" max="3082" width="3.5703125" style="1134" customWidth="1"/>
    <col min="3083" max="3083" width="16.42578125" style="1134" customWidth="1"/>
    <col min="3084" max="3084" width="11.7109375" style="1134" customWidth="1"/>
    <col min="3085" max="3085" width="10.140625" style="1134" customWidth="1"/>
    <col min="3086" max="3086" width="15.85546875" style="1134" customWidth="1"/>
    <col min="3087" max="3087" width="3.85546875" style="1134" customWidth="1"/>
    <col min="3088" max="3088" width="16.42578125" style="1134" customWidth="1"/>
    <col min="3089" max="3089" width="11.28515625" style="1134" customWidth="1"/>
    <col min="3090" max="3090" width="10.28515625" style="1134" customWidth="1"/>
    <col min="3091" max="3091" width="10" style="1134" customWidth="1"/>
    <col min="3092" max="3327" width="9.140625" style="1134"/>
    <col min="3328" max="3328" width="4" style="1134" customWidth="1"/>
    <col min="3329" max="3329" width="15.140625" style="1134" customWidth="1"/>
    <col min="3330" max="3330" width="13.85546875" style="1134" customWidth="1"/>
    <col min="3331" max="3331" width="10.140625" style="1134" customWidth="1"/>
    <col min="3332" max="3332" width="9.140625" style="1134"/>
    <col min="3333" max="3333" width="3.42578125" style="1134" customWidth="1"/>
    <col min="3334" max="3334" width="19.5703125" style="1134" customWidth="1"/>
    <col min="3335" max="3335" width="12.28515625" style="1134" customWidth="1"/>
    <col min="3336" max="3336" width="10.42578125" style="1134" customWidth="1"/>
    <col min="3337" max="3337" width="9.140625" style="1134"/>
    <col min="3338" max="3338" width="3.5703125" style="1134" customWidth="1"/>
    <col min="3339" max="3339" width="16.42578125" style="1134" customWidth="1"/>
    <col min="3340" max="3340" width="11.7109375" style="1134" customWidth="1"/>
    <col min="3341" max="3341" width="10.140625" style="1134" customWidth="1"/>
    <col min="3342" max="3342" width="15.85546875" style="1134" customWidth="1"/>
    <col min="3343" max="3343" width="3.85546875" style="1134" customWidth="1"/>
    <col min="3344" max="3344" width="16.42578125" style="1134" customWidth="1"/>
    <col min="3345" max="3345" width="11.28515625" style="1134" customWidth="1"/>
    <col min="3346" max="3346" width="10.28515625" style="1134" customWidth="1"/>
    <col min="3347" max="3347" width="10" style="1134" customWidth="1"/>
    <col min="3348" max="3583" width="9.140625" style="1134"/>
    <col min="3584" max="3584" width="4" style="1134" customWidth="1"/>
    <col min="3585" max="3585" width="15.140625" style="1134" customWidth="1"/>
    <col min="3586" max="3586" width="13.85546875" style="1134" customWidth="1"/>
    <col min="3587" max="3587" width="10.140625" style="1134" customWidth="1"/>
    <col min="3588" max="3588" width="9.140625" style="1134"/>
    <col min="3589" max="3589" width="3.42578125" style="1134" customWidth="1"/>
    <col min="3590" max="3590" width="19.5703125" style="1134" customWidth="1"/>
    <col min="3591" max="3591" width="12.28515625" style="1134" customWidth="1"/>
    <col min="3592" max="3592" width="10.42578125" style="1134" customWidth="1"/>
    <col min="3593" max="3593" width="9.140625" style="1134"/>
    <col min="3594" max="3594" width="3.5703125" style="1134" customWidth="1"/>
    <col min="3595" max="3595" width="16.42578125" style="1134" customWidth="1"/>
    <col min="3596" max="3596" width="11.7109375" style="1134" customWidth="1"/>
    <col min="3597" max="3597" width="10.140625" style="1134" customWidth="1"/>
    <col min="3598" max="3598" width="15.85546875" style="1134" customWidth="1"/>
    <col min="3599" max="3599" width="3.85546875" style="1134" customWidth="1"/>
    <col min="3600" max="3600" width="16.42578125" style="1134" customWidth="1"/>
    <col min="3601" max="3601" width="11.28515625" style="1134" customWidth="1"/>
    <col min="3602" max="3602" width="10.28515625" style="1134" customWidth="1"/>
    <col min="3603" max="3603" width="10" style="1134" customWidth="1"/>
    <col min="3604" max="3839" width="9.140625" style="1134"/>
    <col min="3840" max="3840" width="4" style="1134" customWidth="1"/>
    <col min="3841" max="3841" width="15.140625" style="1134" customWidth="1"/>
    <col min="3842" max="3842" width="13.85546875" style="1134" customWidth="1"/>
    <col min="3843" max="3843" width="10.140625" style="1134" customWidth="1"/>
    <col min="3844" max="3844" width="9.140625" style="1134"/>
    <col min="3845" max="3845" width="3.42578125" style="1134" customWidth="1"/>
    <col min="3846" max="3846" width="19.5703125" style="1134" customWidth="1"/>
    <col min="3847" max="3847" width="12.28515625" style="1134" customWidth="1"/>
    <col min="3848" max="3848" width="10.42578125" style="1134" customWidth="1"/>
    <col min="3849" max="3849" width="9.140625" style="1134"/>
    <col min="3850" max="3850" width="3.5703125" style="1134" customWidth="1"/>
    <col min="3851" max="3851" width="16.42578125" style="1134" customWidth="1"/>
    <col min="3852" max="3852" width="11.7109375" style="1134" customWidth="1"/>
    <col min="3853" max="3853" width="10.140625" style="1134" customWidth="1"/>
    <col min="3854" max="3854" width="15.85546875" style="1134" customWidth="1"/>
    <col min="3855" max="3855" width="3.85546875" style="1134" customWidth="1"/>
    <col min="3856" max="3856" width="16.42578125" style="1134" customWidth="1"/>
    <col min="3857" max="3857" width="11.28515625" style="1134" customWidth="1"/>
    <col min="3858" max="3858" width="10.28515625" style="1134" customWidth="1"/>
    <col min="3859" max="3859" width="10" style="1134" customWidth="1"/>
    <col min="3860" max="4095" width="9.140625" style="1134"/>
    <col min="4096" max="4096" width="4" style="1134" customWidth="1"/>
    <col min="4097" max="4097" width="15.140625" style="1134" customWidth="1"/>
    <col min="4098" max="4098" width="13.85546875" style="1134" customWidth="1"/>
    <col min="4099" max="4099" width="10.140625" style="1134" customWidth="1"/>
    <col min="4100" max="4100" width="9.140625" style="1134"/>
    <col min="4101" max="4101" width="3.42578125" style="1134" customWidth="1"/>
    <col min="4102" max="4102" width="19.5703125" style="1134" customWidth="1"/>
    <col min="4103" max="4103" width="12.28515625" style="1134" customWidth="1"/>
    <col min="4104" max="4104" width="10.42578125" style="1134" customWidth="1"/>
    <col min="4105" max="4105" width="9.140625" style="1134"/>
    <col min="4106" max="4106" width="3.5703125" style="1134" customWidth="1"/>
    <col min="4107" max="4107" width="16.42578125" style="1134" customWidth="1"/>
    <col min="4108" max="4108" width="11.7109375" style="1134" customWidth="1"/>
    <col min="4109" max="4109" width="10.140625" style="1134" customWidth="1"/>
    <col min="4110" max="4110" width="15.85546875" style="1134" customWidth="1"/>
    <col min="4111" max="4111" width="3.85546875" style="1134" customWidth="1"/>
    <col min="4112" max="4112" width="16.42578125" style="1134" customWidth="1"/>
    <col min="4113" max="4113" width="11.28515625" style="1134" customWidth="1"/>
    <col min="4114" max="4114" width="10.28515625" style="1134" customWidth="1"/>
    <col min="4115" max="4115" width="10" style="1134" customWidth="1"/>
    <col min="4116" max="4351" width="9.140625" style="1134"/>
    <col min="4352" max="4352" width="4" style="1134" customWidth="1"/>
    <col min="4353" max="4353" width="15.140625" style="1134" customWidth="1"/>
    <col min="4354" max="4354" width="13.85546875" style="1134" customWidth="1"/>
    <col min="4355" max="4355" width="10.140625" style="1134" customWidth="1"/>
    <col min="4356" max="4356" width="9.140625" style="1134"/>
    <col min="4357" max="4357" width="3.42578125" style="1134" customWidth="1"/>
    <col min="4358" max="4358" width="19.5703125" style="1134" customWidth="1"/>
    <col min="4359" max="4359" width="12.28515625" style="1134" customWidth="1"/>
    <col min="4360" max="4360" width="10.42578125" style="1134" customWidth="1"/>
    <col min="4361" max="4361" width="9.140625" style="1134"/>
    <col min="4362" max="4362" width="3.5703125" style="1134" customWidth="1"/>
    <col min="4363" max="4363" width="16.42578125" style="1134" customWidth="1"/>
    <col min="4364" max="4364" width="11.7109375" style="1134" customWidth="1"/>
    <col min="4365" max="4365" width="10.140625" style="1134" customWidth="1"/>
    <col min="4366" max="4366" width="15.85546875" style="1134" customWidth="1"/>
    <col min="4367" max="4367" width="3.85546875" style="1134" customWidth="1"/>
    <col min="4368" max="4368" width="16.42578125" style="1134" customWidth="1"/>
    <col min="4369" max="4369" width="11.28515625" style="1134" customWidth="1"/>
    <col min="4370" max="4370" width="10.28515625" style="1134" customWidth="1"/>
    <col min="4371" max="4371" width="10" style="1134" customWidth="1"/>
    <col min="4372" max="4607" width="9.140625" style="1134"/>
    <col min="4608" max="4608" width="4" style="1134" customWidth="1"/>
    <col min="4609" max="4609" width="15.140625" style="1134" customWidth="1"/>
    <col min="4610" max="4610" width="13.85546875" style="1134" customWidth="1"/>
    <col min="4611" max="4611" width="10.140625" style="1134" customWidth="1"/>
    <col min="4612" max="4612" width="9.140625" style="1134"/>
    <col min="4613" max="4613" width="3.42578125" style="1134" customWidth="1"/>
    <col min="4614" max="4614" width="19.5703125" style="1134" customWidth="1"/>
    <col min="4615" max="4615" width="12.28515625" style="1134" customWidth="1"/>
    <col min="4616" max="4616" width="10.42578125" style="1134" customWidth="1"/>
    <col min="4617" max="4617" width="9.140625" style="1134"/>
    <col min="4618" max="4618" width="3.5703125" style="1134" customWidth="1"/>
    <col min="4619" max="4619" width="16.42578125" style="1134" customWidth="1"/>
    <col min="4620" max="4620" width="11.7109375" style="1134" customWidth="1"/>
    <col min="4621" max="4621" width="10.140625" style="1134" customWidth="1"/>
    <col min="4622" max="4622" width="15.85546875" style="1134" customWidth="1"/>
    <col min="4623" max="4623" width="3.85546875" style="1134" customWidth="1"/>
    <col min="4624" max="4624" width="16.42578125" style="1134" customWidth="1"/>
    <col min="4625" max="4625" width="11.28515625" style="1134" customWidth="1"/>
    <col min="4626" max="4626" width="10.28515625" style="1134" customWidth="1"/>
    <col min="4627" max="4627" width="10" style="1134" customWidth="1"/>
    <col min="4628" max="4863" width="9.140625" style="1134"/>
    <col min="4864" max="4864" width="4" style="1134" customWidth="1"/>
    <col min="4865" max="4865" width="15.140625" style="1134" customWidth="1"/>
    <col min="4866" max="4866" width="13.85546875" style="1134" customWidth="1"/>
    <col min="4867" max="4867" width="10.140625" style="1134" customWidth="1"/>
    <col min="4868" max="4868" width="9.140625" style="1134"/>
    <col min="4869" max="4869" width="3.42578125" style="1134" customWidth="1"/>
    <col min="4870" max="4870" width="19.5703125" style="1134" customWidth="1"/>
    <col min="4871" max="4871" width="12.28515625" style="1134" customWidth="1"/>
    <col min="4872" max="4872" width="10.42578125" style="1134" customWidth="1"/>
    <col min="4873" max="4873" width="9.140625" style="1134"/>
    <col min="4874" max="4874" width="3.5703125" style="1134" customWidth="1"/>
    <col min="4875" max="4875" width="16.42578125" style="1134" customWidth="1"/>
    <col min="4876" max="4876" width="11.7109375" style="1134" customWidth="1"/>
    <col min="4877" max="4877" width="10.140625" style="1134" customWidth="1"/>
    <col min="4878" max="4878" width="15.85546875" style="1134" customWidth="1"/>
    <col min="4879" max="4879" width="3.85546875" style="1134" customWidth="1"/>
    <col min="4880" max="4880" width="16.42578125" style="1134" customWidth="1"/>
    <col min="4881" max="4881" width="11.28515625" style="1134" customWidth="1"/>
    <col min="4882" max="4882" width="10.28515625" style="1134" customWidth="1"/>
    <col min="4883" max="4883" width="10" style="1134" customWidth="1"/>
    <col min="4884" max="5119" width="9.140625" style="1134"/>
    <col min="5120" max="5120" width="4" style="1134" customWidth="1"/>
    <col min="5121" max="5121" width="15.140625" style="1134" customWidth="1"/>
    <col min="5122" max="5122" width="13.85546875" style="1134" customWidth="1"/>
    <col min="5123" max="5123" width="10.140625" style="1134" customWidth="1"/>
    <col min="5124" max="5124" width="9.140625" style="1134"/>
    <col min="5125" max="5125" width="3.42578125" style="1134" customWidth="1"/>
    <col min="5126" max="5126" width="19.5703125" style="1134" customWidth="1"/>
    <col min="5127" max="5127" width="12.28515625" style="1134" customWidth="1"/>
    <col min="5128" max="5128" width="10.42578125" style="1134" customWidth="1"/>
    <col min="5129" max="5129" width="9.140625" style="1134"/>
    <col min="5130" max="5130" width="3.5703125" style="1134" customWidth="1"/>
    <col min="5131" max="5131" width="16.42578125" style="1134" customWidth="1"/>
    <col min="5132" max="5132" width="11.7109375" style="1134" customWidth="1"/>
    <col min="5133" max="5133" width="10.140625" style="1134" customWidth="1"/>
    <col min="5134" max="5134" width="15.85546875" style="1134" customWidth="1"/>
    <col min="5135" max="5135" width="3.85546875" style="1134" customWidth="1"/>
    <col min="5136" max="5136" width="16.42578125" style="1134" customWidth="1"/>
    <col min="5137" max="5137" width="11.28515625" style="1134" customWidth="1"/>
    <col min="5138" max="5138" width="10.28515625" style="1134" customWidth="1"/>
    <col min="5139" max="5139" width="10" style="1134" customWidth="1"/>
    <col min="5140" max="5375" width="9.140625" style="1134"/>
    <col min="5376" max="5376" width="4" style="1134" customWidth="1"/>
    <col min="5377" max="5377" width="15.140625" style="1134" customWidth="1"/>
    <col min="5378" max="5378" width="13.85546875" style="1134" customWidth="1"/>
    <col min="5379" max="5379" width="10.140625" style="1134" customWidth="1"/>
    <col min="5380" max="5380" width="9.140625" style="1134"/>
    <col min="5381" max="5381" width="3.42578125" style="1134" customWidth="1"/>
    <col min="5382" max="5382" width="19.5703125" style="1134" customWidth="1"/>
    <col min="5383" max="5383" width="12.28515625" style="1134" customWidth="1"/>
    <col min="5384" max="5384" width="10.42578125" style="1134" customWidth="1"/>
    <col min="5385" max="5385" width="9.140625" style="1134"/>
    <col min="5386" max="5386" width="3.5703125" style="1134" customWidth="1"/>
    <col min="5387" max="5387" width="16.42578125" style="1134" customWidth="1"/>
    <col min="5388" max="5388" width="11.7109375" style="1134" customWidth="1"/>
    <col min="5389" max="5389" width="10.140625" style="1134" customWidth="1"/>
    <col min="5390" max="5390" width="15.85546875" style="1134" customWidth="1"/>
    <col min="5391" max="5391" width="3.85546875" style="1134" customWidth="1"/>
    <col min="5392" max="5392" width="16.42578125" style="1134" customWidth="1"/>
    <col min="5393" max="5393" width="11.28515625" style="1134" customWidth="1"/>
    <col min="5394" max="5394" width="10.28515625" style="1134" customWidth="1"/>
    <col min="5395" max="5395" width="10" style="1134" customWidth="1"/>
    <col min="5396" max="5631" width="9.140625" style="1134"/>
    <col min="5632" max="5632" width="4" style="1134" customWidth="1"/>
    <col min="5633" max="5633" width="15.140625" style="1134" customWidth="1"/>
    <col min="5634" max="5634" width="13.85546875" style="1134" customWidth="1"/>
    <col min="5635" max="5635" width="10.140625" style="1134" customWidth="1"/>
    <col min="5636" max="5636" width="9.140625" style="1134"/>
    <col min="5637" max="5637" width="3.42578125" style="1134" customWidth="1"/>
    <col min="5638" max="5638" width="19.5703125" style="1134" customWidth="1"/>
    <col min="5639" max="5639" width="12.28515625" style="1134" customWidth="1"/>
    <col min="5640" max="5640" width="10.42578125" style="1134" customWidth="1"/>
    <col min="5641" max="5641" width="9.140625" style="1134"/>
    <col min="5642" max="5642" width="3.5703125" style="1134" customWidth="1"/>
    <col min="5643" max="5643" width="16.42578125" style="1134" customWidth="1"/>
    <col min="5644" max="5644" width="11.7109375" style="1134" customWidth="1"/>
    <col min="5645" max="5645" width="10.140625" style="1134" customWidth="1"/>
    <col min="5646" max="5646" width="15.85546875" style="1134" customWidth="1"/>
    <col min="5647" max="5647" width="3.85546875" style="1134" customWidth="1"/>
    <col min="5648" max="5648" width="16.42578125" style="1134" customWidth="1"/>
    <col min="5649" max="5649" width="11.28515625" style="1134" customWidth="1"/>
    <col min="5650" max="5650" width="10.28515625" style="1134" customWidth="1"/>
    <col min="5651" max="5651" width="10" style="1134" customWidth="1"/>
    <col min="5652" max="5887" width="9.140625" style="1134"/>
    <col min="5888" max="5888" width="4" style="1134" customWidth="1"/>
    <col min="5889" max="5889" width="15.140625" style="1134" customWidth="1"/>
    <col min="5890" max="5890" width="13.85546875" style="1134" customWidth="1"/>
    <col min="5891" max="5891" width="10.140625" style="1134" customWidth="1"/>
    <col min="5892" max="5892" width="9.140625" style="1134"/>
    <col min="5893" max="5893" width="3.42578125" style="1134" customWidth="1"/>
    <col min="5894" max="5894" width="19.5703125" style="1134" customWidth="1"/>
    <col min="5895" max="5895" width="12.28515625" style="1134" customWidth="1"/>
    <col min="5896" max="5896" width="10.42578125" style="1134" customWidth="1"/>
    <col min="5897" max="5897" width="9.140625" style="1134"/>
    <col min="5898" max="5898" width="3.5703125" style="1134" customWidth="1"/>
    <col min="5899" max="5899" width="16.42578125" style="1134" customWidth="1"/>
    <col min="5900" max="5900" width="11.7109375" style="1134" customWidth="1"/>
    <col min="5901" max="5901" width="10.140625" style="1134" customWidth="1"/>
    <col min="5902" max="5902" width="15.85546875" style="1134" customWidth="1"/>
    <col min="5903" max="5903" width="3.85546875" style="1134" customWidth="1"/>
    <col min="5904" max="5904" width="16.42578125" style="1134" customWidth="1"/>
    <col min="5905" max="5905" width="11.28515625" style="1134" customWidth="1"/>
    <col min="5906" max="5906" width="10.28515625" style="1134" customWidth="1"/>
    <col min="5907" max="5907" width="10" style="1134" customWidth="1"/>
    <col min="5908" max="6143" width="9.140625" style="1134"/>
    <col min="6144" max="6144" width="4" style="1134" customWidth="1"/>
    <col min="6145" max="6145" width="15.140625" style="1134" customWidth="1"/>
    <col min="6146" max="6146" width="13.85546875" style="1134" customWidth="1"/>
    <col min="6147" max="6147" width="10.140625" style="1134" customWidth="1"/>
    <col min="6148" max="6148" width="9.140625" style="1134"/>
    <col min="6149" max="6149" width="3.42578125" style="1134" customWidth="1"/>
    <col min="6150" max="6150" width="19.5703125" style="1134" customWidth="1"/>
    <col min="6151" max="6151" width="12.28515625" style="1134" customWidth="1"/>
    <col min="6152" max="6152" width="10.42578125" style="1134" customWidth="1"/>
    <col min="6153" max="6153" width="9.140625" style="1134"/>
    <col min="6154" max="6154" width="3.5703125" style="1134" customWidth="1"/>
    <col min="6155" max="6155" width="16.42578125" style="1134" customWidth="1"/>
    <col min="6156" max="6156" width="11.7109375" style="1134" customWidth="1"/>
    <col min="6157" max="6157" width="10.140625" style="1134" customWidth="1"/>
    <col min="6158" max="6158" width="15.85546875" style="1134" customWidth="1"/>
    <col min="6159" max="6159" width="3.85546875" style="1134" customWidth="1"/>
    <col min="6160" max="6160" width="16.42578125" style="1134" customWidth="1"/>
    <col min="6161" max="6161" width="11.28515625" style="1134" customWidth="1"/>
    <col min="6162" max="6162" width="10.28515625" style="1134" customWidth="1"/>
    <col min="6163" max="6163" width="10" style="1134" customWidth="1"/>
    <col min="6164" max="6399" width="9.140625" style="1134"/>
    <col min="6400" max="6400" width="4" style="1134" customWidth="1"/>
    <col min="6401" max="6401" width="15.140625" style="1134" customWidth="1"/>
    <col min="6402" max="6402" width="13.85546875" style="1134" customWidth="1"/>
    <col min="6403" max="6403" width="10.140625" style="1134" customWidth="1"/>
    <col min="6404" max="6404" width="9.140625" style="1134"/>
    <col min="6405" max="6405" width="3.42578125" style="1134" customWidth="1"/>
    <col min="6406" max="6406" width="19.5703125" style="1134" customWidth="1"/>
    <col min="6407" max="6407" width="12.28515625" style="1134" customWidth="1"/>
    <col min="6408" max="6408" width="10.42578125" style="1134" customWidth="1"/>
    <col min="6409" max="6409" width="9.140625" style="1134"/>
    <col min="6410" max="6410" width="3.5703125" style="1134" customWidth="1"/>
    <col min="6411" max="6411" width="16.42578125" style="1134" customWidth="1"/>
    <col min="6412" max="6412" width="11.7109375" style="1134" customWidth="1"/>
    <col min="6413" max="6413" width="10.140625" style="1134" customWidth="1"/>
    <col min="6414" max="6414" width="15.85546875" style="1134" customWidth="1"/>
    <col min="6415" max="6415" width="3.85546875" style="1134" customWidth="1"/>
    <col min="6416" max="6416" width="16.42578125" style="1134" customWidth="1"/>
    <col min="6417" max="6417" width="11.28515625" style="1134" customWidth="1"/>
    <col min="6418" max="6418" width="10.28515625" style="1134" customWidth="1"/>
    <col min="6419" max="6419" width="10" style="1134" customWidth="1"/>
    <col min="6420" max="6655" width="9.140625" style="1134"/>
    <col min="6656" max="6656" width="4" style="1134" customWidth="1"/>
    <col min="6657" max="6657" width="15.140625" style="1134" customWidth="1"/>
    <col min="6658" max="6658" width="13.85546875" style="1134" customWidth="1"/>
    <col min="6659" max="6659" width="10.140625" style="1134" customWidth="1"/>
    <col min="6660" max="6660" width="9.140625" style="1134"/>
    <col min="6661" max="6661" width="3.42578125" style="1134" customWidth="1"/>
    <col min="6662" max="6662" width="19.5703125" style="1134" customWidth="1"/>
    <col min="6663" max="6663" width="12.28515625" style="1134" customWidth="1"/>
    <col min="6664" max="6664" width="10.42578125" style="1134" customWidth="1"/>
    <col min="6665" max="6665" width="9.140625" style="1134"/>
    <col min="6666" max="6666" width="3.5703125" style="1134" customWidth="1"/>
    <col min="6667" max="6667" width="16.42578125" style="1134" customWidth="1"/>
    <col min="6668" max="6668" width="11.7109375" style="1134" customWidth="1"/>
    <col min="6669" max="6669" width="10.140625" style="1134" customWidth="1"/>
    <col min="6670" max="6670" width="15.85546875" style="1134" customWidth="1"/>
    <col min="6671" max="6671" width="3.85546875" style="1134" customWidth="1"/>
    <col min="6672" max="6672" width="16.42578125" style="1134" customWidth="1"/>
    <col min="6673" max="6673" width="11.28515625" style="1134" customWidth="1"/>
    <col min="6674" max="6674" width="10.28515625" style="1134" customWidth="1"/>
    <col min="6675" max="6675" width="10" style="1134" customWidth="1"/>
    <col min="6676" max="6911" width="9.140625" style="1134"/>
    <col min="6912" max="6912" width="4" style="1134" customWidth="1"/>
    <col min="6913" max="6913" width="15.140625" style="1134" customWidth="1"/>
    <col min="6914" max="6914" width="13.85546875" style="1134" customWidth="1"/>
    <col min="6915" max="6915" width="10.140625" style="1134" customWidth="1"/>
    <col min="6916" max="6916" width="9.140625" style="1134"/>
    <col min="6917" max="6917" width="3.42578125" style="1134" customWidth="1"/>
    <col min="6918" max="6918" width="19.5703125" style="1134" customWidth="1"/>
    <col min="6919" max="6919" width="12.28515625" style="1134" customWidth="1"/>
    <col min="6920" max="6920" width="10.42578125" style="1134" customWidth="1"/>
    <col min="6921" max="6921" width="9.140625" style="1134"/>
    <col min="6922" max="6922" width="3.5703125" style="1134" customWidth="1"/>
    <col min="6923" max="6923" width="16.42578125" style="1134" customWidth="1"/>
    <col min="6924" max="6924" width="11.7109375" style="1134" customWidth="1"/>
    <col min="6925" max="6925" width="10.140625" style="1134" customWidth="1"/>
    <col min="6926" max="6926" width="15.85546875" style="1134" customWidth="1"/>
    <col min="6927" max="6927" width="3.85546875" style="1134" customWidth="1"/>
    <col min="6928" max="6928" width="16.42578125" style="1134" customWidth="1"/>
    <col min="6929" max="6929" width="11.28515625" style="1134" customWidth="1"/>
    <col min="6930" max="6930" width="10.28515625" style="1134" customWidth="1"/>
    <col min="6931" max="6931" width="10" style="1134" customWidth="1"/>
    <col min="6932" max="7167" width="9.140625" style="1134"/>
    <col min="7168" max="7168" width="4" style="1134" customWidth="1"/>
    <col min="7169" max="7169" width="15.140625" style="1134" customWidth="1"/>
    <col min="7170" max="7170" width="13.85546875" style="1134" customWidth="1"/>
    <col min="7171" max="7171" width="10.140625" style="1134" customWidth="1"/>
    <col min="7172" max="7172" width="9.140625" style="1134"/>
    <col min="7173" max="7173" width="3.42578125" style="1134" customWidth="1"/>
    <col min="7174" max="7174" width="19.5703125" style="1134" customWidth="1"/>
    <col min="7175" max="7175" width="12.28515625" style="1134" customWidth="1"/>
    <col min="7176" max="7176" width="10.42578125" style="1134" customWidth="1"/>
    <col min="7177" max="7177" width="9.140625" style="1134"/>
    <col min="7178" max="7178" width="3.5703125" style="1134" customWidth="1"/>
    <col min="7179" max="7179" width="16.42578125" style="1134" customWidth="1"/>
    <col min="7180" max="7180" width="11.7109375" style="1134" customWidth="1"/>
    <col min="7181" max="7181" width="10.140625" style="1134" customWidth="1"/>
    <col min="7182" max="7182" width="15.85546875" style="1134" customWidth="1"/>
    <col min="7183" max="7183" width="3.85546875" style="1134" customWidth="1"/>
    <col min="7184" max="7184" width="16.42578125" style="1134" customWidth="1"/>
    <col min="7185" max="7185" width="11.28515625" style="1134" customWidth="1"/>
    <col min="7186" max="7186" width="10.28515625" style="1134" customWidth="1"/>
    <col min="7187" max="7187" width="10" style="1134" customWidth="1"/>
    <col min="7188" max="7423" width="9.140625" style="1134"/>
    <col min="7424" max="7424" width="4" style="1134" customWidth="1"/>
    <col min="7425" max="7425" width="15.140625" style="1134" customWidth="1"/>
    <col min="7426" max="7426" width="13.85546875" style="1134" customWidth="1"/>
    <col min="7427" max="7427" width="10.140625" style="1134" customWidth="1"/>
    <col min="7428" max="7428" width="9.140625" style="1134"/>
    <col min="7429" max="7429" width="3.42578125" style="1134" customWidth="1"/>
    <col min="7430" max="7430" width="19.5703125" style="1134" customWidth="1"/>
    <col min="7431" max="7431" width="12.28515625" style="1134" customWidth="1"/>
    <col min="7432" max="7432" width="10.42578125" style="1134" customWidth="1"/>
    <col min="7433" max="7433" width="9.140625" style="1134"/>
    <col min="7434" max="7434" width="3.5703125" style="1134" customWidth="1"/>
    <col min="7435" max="7435" width="16.42578125" style="1134" customWidth="1"/>
    <col min="7436" max="7436" width="11.7109375" style="1134" customWidth="1"/>
    <col min="7437" max="7437" width="10.140625" style="1134" customWidth="1"/>
    <col min="7438" max="7438" width="15.85546875" style="1134" customWidth="1"/>
    <col min="7439" max="7439" width="3.85546875" style="1134" customWidth="1"/>
    <col min="7440" max="7440" width="16.42578125" style="1134" customWidth="1"/>
    <col min="7441" max="7441" width="11.28515625" style="1134" customWidth="1"/>
    <col min="7442" max="7442" width="10.28515625" style="1134" customWidth="1"/>
    <col min="7443" max="7443" width="10" style="1134" customWidth="1"/>
    <col min="7444" max="7679" width="9.140625" style="1134"/>
    <col min="7680" max="7680" width="4" style="1134" customWidth="1"/>
    <col min="7681" max="7681" width="15.140625" style="1134" customWidth="1"/>
    <col min="7682" max="7682" width="13.85546875" style="1134" customWidth="1"/>
    <col min="7683" max="7683" width="10.140625" style="1134" customWidth="1"/>
    <col min="7684" max="7684" width="9.140625" style="1134"/>
    <col min="7685" max="7685" width="3.42578125" style="1134" customWidth="1"/>
    <col min="7686" max="7686" width="19.5703125" style="1134" customWidth="1"/>
    <col min="7687" max="7687" width="12.28515625" style="1134" customWidth="1"/>
    <col min="7688" max="7688" width="10.42578125" style="1134" customWidth="1"/>
    <col min="7689" max="7689" width="9.140625" style="1134"/>
    <col min="7690" max="7690" width="3.5703125" style="1134" customWidth="1"/>
    <col min="7691" max="7691" width="16.42578125" style="1134" customWidth="1"/>
    <col min="7692" max="7692" width="11.7109375" style="1134" customWidth="1"/>
    <col min="7693" max="7693" width="10.140625" style="1134" customWidth="1"/>
    <col min="7694" max="7694" width="15.85546875" style="1134" customWidth="1"/>
    <col min="7695" max="7695" width="3.85546875" style="1134" customWidth="1"/>
    <col min="7696" max="7696" width="16.42578125" style="1134" customWidth="1"/>
    <col min="7697" max="7697" width="11.28515625" style="1134" customWidth="1"/>
    <col min="7698" max="7698" width="10.28515625" style="1134" customWidth="1"/>
    <col min="7699" max="7699" width="10" style="1134" customWidth="1"/>
    <col min="7700" max="7935" width="9.140625" style="1134"/>
    <col min="7936" max="7936" width="4" style="1134" customWidth="1"/>
    <col min="7937" max="7937" width="15.140625" style="1134" customWidth="1"/>
    <col min="7938" max="7938" width="13.85546875" style="1134" customWidth="1"/>
    <col min="7939" max="7939" width="10.140625" style="1134" customWidth="1"/>
    <col min="7940" max="7940" width="9.140625" style="1134"/>
    <col min="7941" max="7941" width="3.42578125" style="1134" customWidth="1"/>
    <col min="7942" max="7942" width="19.5703125" style="1134" customWidth="1"/>
    <col min="7943" max="7943" width="12.28515625" style="1134" customWidth="1"/>
    <col min="7944" max="7944" width="10.42578125" style="1134" customWidth="1"/>
    <col min="7945" max="7945" width="9.140625" style="1134"/>
    <col min="7946" max="7946" width="3.5703125" style="1134" customWidth="1"/>
    <col min="7947" max="7947" width="16.42578125" style="1134" customWidth="1"/>
    <col min="7948" max="7948" width="11.7109375" style="1134" customWidth="1"/>
    <col min="7949" max="7949" width="10.140625" style="1134" customWidth="1"/>
    <col min="7950" max="7950" width="15.85546875" style="1134" customWidth="1"/>
    <col min="7951" max="7951" width="3.85546875" style="1134" customWidth="1"/>
    <col min="7952" max="7952" width="16.42578125" style="1134" customWidth="1"/>
    <col min="7953" max="7953" width="11.28515625" style="1134" customWidth="1"/>
    <col min="7954" max="7954" width="10.28515625" style="1134" customWidth="1"/>
    <col min="7955" max="7955" width="10" style="1134" customWidth="1"/>
    <col min="7956" max="8191" width="9.140625" style="1134"/>
    <col min="8192" max="8192" width="4" style="1134" customWidth="1"/>
    <col min="8193" max="8193" width="15.140625" style="1134" customWidth="1"/>
    <col min="8194" max="8194" width="13.85546875" style="1134" customWidth="1"/>
    <col min="8195" max="8195" width="10.140625" style="1134" customWidth="1"/>
    <col min="8196" max="8196" width="9.140625" style="1134"/>
    <col min="8197" max="8197" width="3.42578125" style="1134" customWidth="1"/>
    <col min="8198" max="8198" width="19.5703125" style="1134" customWidth="1"/>
    <col min="8199" max="8199" width="12.28515625" style="1134" customWidth="1"/>
    <col min="8200" max="8200" width="10.42578125" style="1134" customWidth="1"/>
    <col min="8201" max="8201" width="9.140625" style="1134"/>
    <col min="8202" max="8202" width="3.5703125" style="1134" customWidth="1"/>
    <col min="8203" max="8203" width="16.42578125" style="1134" customWidth="1"/>
    <col min="8204" max="8204" width="11.7109375" style="1134" customWidth="1"/>
    <col min="8205" max="8205" width="10.140625" style="1134" customWidth="1"/>
    <col min="8206" max="8206" width="15.85546875" style="1134" customWidth="1"/>
    <col min="8207" max="8207" width="3.85546875" style="1134" customWidth="1"/>
    <col min="8208" max="8208" width="16.42578125" style="1134" customWidth="1"/>
    <col min="8209" max="8209" width="11.28515625" style="1134" customWidth="1"/>
    <col min="8210" max="8210" width="10.28515625" style="1134" customWidth="1"/>
    <col min="8211" max="8211" width="10" style="1134" customWidth="1"/>
    <col min="8212" max="8447" width="9.140625" style="1134"/>
    <col min="8448" max="8448" width="4" style="1134" customWidth="1"/>
    <col min="8449" max="8449" width="15.140625" style="1134" customWidth="1"/>
    <col min="8450" max="8450" width="13.85546875" style="1134" customWidth="1"/>
    <col min="8451" max="8451" width="10.140625" style="1134" customWidth="1"/>
    <col min="8452" max="8452" width="9.140625" style="1134"/>
    <col min="8453" max="8453" width="3.42578125" style="1134" customWidth="1"/>
    <col min="8454" max="8454" width="19.5703125" style="1134" customWidth="1"/>
    <col min="8455" max="8455" width="12.28515625" style="1134" customWidth="1"/>
    <col min="8456" max="8456" width="10.42578125" style="1134" customWidth="1"/>
    <col min="8457" max="8457" width="9.140625" style="1134"/>
    <col min="8458" max="8458" width="3.5703125" style="1134" customWidth="1"/>
    <col min="8459" max="8459" width="16.42578125" style="1134" customWidth="1"/>
    <col min="8460" max="8460" width="11.7109375" style="1134" customWidth="1"/>
    <col min="8461" max="8461" width="10.140625" style="1134" customWidth="1"/>
    <col min="8462" max="8462" width="15.85546875" style="1134" customWidth="1"/>
    <col min="8463" max="8463" width="3.85546875" style="1134" customWidth="1"/>
    <col min="8464" max="8464" width="16.42578125" style="1134" customWidth="1"/>
    <col min="8465" max="8465" width="11.28515625" style="1134" customWidth="1"/>
    <col min="8466" max="8466" width="10.28515625" style="1134" customWidth="1"/>
    <col min="8467" max="8467" width="10" style="1134" customWidth="1"/>
    <col min="8468" max="8703" width="9.140625" style="1134"/>
    <col min="8704" max="8704" width="4" style="1134" customWidth="1"/>
    <col min="8705" max="8705" width="15.140625" style="1134" customWidth="1"/>
    <col min="8706" max="8706" width="13.85546875" style="1134" customWidth="1"/>
    <col min="8707" max="8707" width="10.140625" style="1134" customWidth="1"/>
    <col min="8708" max="8708" width="9.140625" style="1134"/>
    <col min="8709" max="8709" width="3.42578125" style="1134" customWidth="1"/>
    <col min="8710" max="8710" width="19.5703125" style="1134" customWidth="1"/>
    <col min="8711" max="8711" width="12.28515625" style="1134" customWidth="1"/>
    <col min="8712" max="8712" width="10.42578125" style="1134" customWidth="1"/>
    <col min="8713" max="8713" width="9.140625" style="1134"/>
    <col min="8714" max="8714" width="3.5703125" style="1134" customWidth="1"/>
    <col min="8715" max="8715" width="16.42578125" style="1134" customWidth="1"/>
    <col min="8716" max="8716" width="11.7109375" style="1134" customWidth="1"/>
    <col min="8717" max="8717" width="10.140625" style="1134" customWidth="1"/>
    <col min="8718" max="8718" width="15.85546875" style="1134" customWidth="1"/>
    <col min="8719" max="8719" width="3.85546875" style="1134" customWidth="1"/>
    <col min="8720" max="8720" width="16.42578125" style="1134" customWidth="1"/>
    <col min="8721" max="8721" width="11.28515625" style="1134" customWidth="1"/>
    <col min="8722" max="8722" width="10.28515625" style="1134" customWidth="1"/>
    <col min="8723" max="8723" width="10" style="1134" customWidth="1"/>
    <col min="8724" max="8959" width="9.140625" style="1134"/>
    <col min="8960" max="8960" width="4" style="1134" customWidth="1"/>
    <col min="8961" max="8961" width="15.140625" style="1134" customWidth="1"/>
    <col min="8962" max="8962" width="13.85546875" style="1134" customWidth="1"/>
    <col min="8963" max="8963" width="10.140625" style="1134" customWidth="1"/>
    <col min="8964" max="8964" width="9.140625" style="1134"/>
    <col min="8965" max="8965" width="3.42578125" style="1134" customWidth="1"/>
    <col min="8966" max="8966" width="19.5703125" style="1134" customWidth="1"/>
    <col min="8967" max="8967" width="12.28515625" style="1134" customWidth="1"/>
    <col min="8968" max="8968" width="10.42578125" style="1134" customWidth="1"/>
    <col min="8969" max="8969" width="9.140625" style="1134"/>
    <col min="8970" max="8970" width="3.5703125" style="1134" customWidth="1"/>
    <col min="8971" max="8971" width="16.42578125" style="1134" customWidth="1"/>
    <col min="8972" max="8972" width="11.7109375" style="1134" customWidth="1"/>
    <col min="8973" max="8973" width="10.140625" style="1134" customWidth="1"/>
    <col min="8974" max="8974" width="15.85546875" style="1134" customWidth="1"/>
    <col min="8975" max="8975" width="3.85546875" style="1134" customWidth="1"/>
    <col min="8976" max="8976" width="16.42578125" style="1134" customWidth="1"/>
    <col min="8977" max="8977" width="11.28515625" style="1134" customWidth="1"/>
    <col min="8978" max="8978" width="10.28515625" style="1134" customWidth="1"/>
    <col min="8979" max="8979" width="10" style="1134" customWidth="1"/>
    <col min="8980" max="9215" width="9.140625" style="1134"/>
    <col min="9216" max="9216" width="4" style="1134" customWidth="1"/>
    <col min="9217" max="9217" width="15.140625" style="1134" customWidth="1"/>
    <col min="9218" max="9218" width="13.85546875" style="1134" customWidth="1"/>
    <col min="9219" max="9219" width="10.140625" style="1134" customWidth="1"/>
    <col min="9220" max="9220" width="9.140625" style="1134"/>
    <col min="9221" max="9221" width="3.42578125" style="1134" customWidth="1"/>
    <col min="9222" max="9222" width="19.5703125" style="1134" customWidth="1"/>
    <col min="9223" max="9223" width="12.28515625" style="1134" customWidth="1"/>
    <col min="9224" max="9224" width="10.42578125" style="1134" customWidth="1"/>
    <col min="9225" max="9225" width="9.140625" style="1134"/>
    <col min="9226" max="9226" width="3.5703125" style="1134" customWidth="1"/>
    <col min="9227" max="9227" width="16.42578125" style="1134" customWidth="1"/>
    <col min="9228" max="9228" width="11.7109375" style="1134" customWidth="1"/>
    <col min="9229" max="9229" width="10.140625" style="1134" customWidth="1"/>
    <col min="9230" max="9230" width="15.85546875" style="1134" customWidth="1"/>
    <col min="9231" max="9231" width="3.85546875" style="1134" customWidth="1"/>
    <col min="9232" max="9232" width="16.42578125" style="1134" customWidth="1"/>
    <col min="9233" max="9233" width="11.28515625" style="1134" customWidth="1"/>
    <col min="9234" max="9234" width="10.28515625" style="1134" customWidth="1"/>
    <col min="9235" max="9235" width="10" style="1134" customWidth="1"/>
    <col min="9236" max="9471" width="9.140625" style="1134"/>
    <col min="9472" max="9472" width="4" style="1134" customWidth="1"/>
    <col min="9473" max="9473" width="15.140625" style="1134" customWidth="1"/>
    <col min="9474" max="9474" width="13.85546875" style="1134" customWidth="1"/>
    <col min="9475" max="9475" width="10.140625" style="1134" customWidth="1"/>
    <col min="9476" max="9476" width="9.140625" style="1134"/>
    <col min="9477" max="9477" width="3.42578125" style="1134" customWidth="1"/>
    <col min="9478" max="9478" width="19.5703125" style="1134" customWidth="1"/>
    <col min="9479" max="9479" width="12.28515625" style="1134" customWidth="1"/>
    <col min="9480" max="9480" width="10.42578125" style="1134" customWidth="1"/>
    <col min="9481" max="9481" width="9.140625" style="1134"/>
    <col min="9482" max="9482" width="3.5703125" style="1134" customWidth="1"/>
    <col min="9483" max="9483" width="16.42578125" style="1134" customWidth="1"/>
    <col min="9484" max="9484" width="11.7109375" style="1134" customWidth="1"/>
    <col min="9485" max="9485" width="10.140625" style="1134" customWidth="1"/>
    <col min="9486" max="9486" width="15.85546875" style="1134" customWidth="1"/>
    <col min="9487" max="9487" width="3.85546875" style="1134" customWidth="1"/>
    <col min="9488" max="9488" width="16.42578125" style="1134" customWidth="1"/>
    <col min="9489" max="9489" width="11.28515625" style="1134" customWidth="1"/>
    <col min="9490" max="9490" width="10.28515625" style="1134" customWidth="1"/>
    <col min="9491" max="9491" width="10" style="1134" customWidth="1"/>
    <col min="9492" max="9727" width="9.140625" style="1134"/>
    <col min="9728" max="9728" width="4" style="1134" customWidth="1"/>
    <col min="9729" max="9729" width="15.140625" style="1134" customWidth="1"/>
    <col min="9730" max="9730" width="13.85546875" style="1134" customWidth="1"/>
    <col min="9731" max="9731" width="10.140625" style="1134" customWidth="1"/>
    <col min="9732" max="9732" width="9.140625" style="1134"/>
    <col min="9733" max="9733" width="3.42578125" style="1134" customWidth="1"/>
    <col min="9734" max="9734" width="19.5703125" style="1134" customWidth="1"/>
    <col min="9735" max="9735" width="12.28515625" style="1134" customWidth="1"/>
    <col min="9736" max="9736" width="10.42578125" style="1134" customWidth="1"/>
    <col min="9737" max="9737" width="9.140625" style="1134"/>
    <col min="9738" max="9738" width="3.5703125" style="1134" customWidth="1"/>
    <col min="9739" max="9739" width="16.42578125" style="1134" customWidth="1"/>
    <col min="9740" max="9740" width="11.7109375" style="1134" customWidth="1"/>
    <col min="9741" max="9741" width="10.140625" style="1134" customWidth="1"/>
    <col min="9742" max="9742" width="15.85546875" style="1134" customWidth="1"/>
    <col min="9743" max="9743" width="3.85546875" style="1134" customWidth="1"/>
    <col min="9744" max="9744" width="16.42578125" style="1134" customWidth="1"/>
    <col min="9745" max="9745" width="11.28515625" style="1134" customWidth="1"/>
    <col min="9746" max="9746" width="10.28515625" style="1134" customWidth="1"/>
    <col min="9747" max="9747" width="10" style="1134" customWidth="1"/>
    <col min="9748" max="9983" width="9.140625" style="1134"/>
    <col min="9984" max="9984" width="4" style="1134" customWidth="1"/>
    <col min="9985" max="9985" width="15.140625" style="1134" customWidth="1"/>
    <col min="9986" max="9986" width="13.85546875" style="1134" customWidth="1"/>
    <col min="9987" max="9987" width="10.140625" style="1134" customWidth="1"/>
    <col min="9988" max="9988" width="9.140625" style="1134"/>
    <col min="9989" max="9989" width="3.42578125" style="1134" customWidth="1"/>
    <col min="9990" max="9990" width="19.5703125" style="1134" customWidth="1"/>
    <col min="9991" max="9991" width="12.28515625" style="1134" customWidth="1"/>
    <col min="9992" max="9992" width="10.42578125" style="1134" customWidth="1"/>
    <col min="9993" max="9993" width="9.140625" style="1134"/>
    <col min="9994" max="9994" width="3.5703125" style="1134" customWidth="1"/>
    <col min="9995" max="9995" width="16.42578125" style="1134" customWidth="1"/>
    <col min="9996" max="9996" width="11.7109375" style="1134" customWidth="1"/>
    <col min="9997" max="9997" width="10.140625" style="1134" customWidth="1"/>
    <col min="9998" max="9998" width="15.85546875" style="1134" customWidth="1"/>
    <col min="9999" max="9999" width="3.85546875" style="1134" customWidth="1"/>
    <col min="10000" max="10000" width="16.42578125" style="1134" customWidth="1"/>
    <col min="10001" max="10001" width="11.28515625" style="1134" customWidth="1"/>
    <col min="10002" max="10002" width="10.28515625" style="1134" customWidth="1"/>
    <col min="10003" max="10003" width="10" style="1134" customWidth="1"/>
    <col min="10004" max="10239" width="9.140625" style="1134"/>
    <col min="10240" max="10240" width="4" style="1134" customWidth="1"/>
    <col min="10241" max="10241" width="15.140625" style="1134" customWidth="1"/>
    <col min="10242" max="10242" width="13.85546875" style="1134" customWidth="1"/>
    <col min="10243" max="10243" width="10.140625" style="1134" customWidth="1"/>
    <col min="10244" max="10244" width="9.140625" style="1134"/>
    <col min="10245" max="10245" width="3.42578125" style="1134" customWidth="1"/>
    <col min="10246" max="10246" width="19.5703125" style="1134" customWidth="1"/>
    <col min="10247" max="10247" width="12.28515625" style="1134" customWidth="1"/>
    <col min="10248" max="10248" width="10.42578125" style="1134" customWidth="1"/>
    <col min="10249" max="10249" width="9.140625" style="1134"/>
    <col min="10250" max="10250" width="3.5703125" style="1134" customWidth="1"/>
    <col min="10251" max="10251" width="16.42578125" style="1134" customWidth="1"/>
    <col min="10252" max="10252" width="11.7109375" style="1134" customWidth="1"/>
    <col min="10253" max="10253" width="10.140625" style="1134" customWidth="1"/>
    <col min="10254" max="10254" width="15.85546875" style="1134" customWidth="1"/>
    <col min="10255" max="10255" width="3.85546875" style="1134" customWidth="1"/>
    <col min="10256" max="10256" width="16.42578125" style="1134" customWidth="1"/>
    <col min="10257" max="10257" width="11.28515625" style="1134" customWidth="1"/>
    <col min="10258" max="10258" width="10.28515625" style="1134" customWidth="1"/>
    <col min="10259" max="10259" width="10" style="1134" customWidth="1"/>
    <col min="10260" max="10495" width="9.140625" style="1134"/>
    <col min="10496" max="10496" width="4" style="1134" customWidth="1"/>
    <col min="10497" max="10497" width="15.140625" style="1134" customWidth="1"/>
    <col min="10498" max="10498" width="13.85546875" style="1134" customWidth="1"/>
    <col min="10499" max="10499" width="10.140625" style="1134" customWidth="1"/>
    <col min="10500" max="10500" width="9.140625" style="1134"/>
    <col min="10501" max="10501" width="3.42578125" style="1134" customWidth="1"/>
    <col min="10502" max="10502" width="19.5703125" style="1134" customWidth="1"/>
    <col min="10503" max="10503" width="12.28515625" style="1134" customWidth="1"/>
    <col min="10504" max="10504" width="10.42578125" style="1134" customWidth="1"/>
    <col min="10505" max="10505" width="9.140625" style="1134"/>
    <col min="10506" max="10506" width="3.5703125" style="1134" customWidth="1"/>
    <col min="10507" max="10507" width="16.42578125" style="1134" customWidth="1"/>
    <col min="10508" max="10508" width="11.7109375" style="1134" customWidth="1"/>
    <col min="10509" max="10509" width="10.140625" style="1134" customWidth="1"/>
    <col min="10510" max="10510" width="15.85546875" style="1134" customWidth="1"/>
    <col min="10511" max="10511" width="3.85546875" style="1134" customWidth="1"/>
    <col min="10512" max="10512" width="16.42578125" style="1134" customWidth="1"/>
    <col min="10513" max="10513" width="11.28515625" style="1134" customWidth="1"/>
    <col min="10514" max="10514" width="10.28515625" style="1134" customWidth="1"/>
    <col min="10515" max="10515" width="10" style="1134" customWidth="1"/>
    <col min="10516" max="10751" width="9.140625" style="1134"/>
    <col min="10752" max="10752" width="4" style="1134" customWidth="1"/>
    <col min="10753" max="10753" width="15.140625" style="1134" customWidth="1"/>
    <col min="10754" max="10754" width="13.85546875" style="1134" customWidth="1"/>
    <col min="10755" max="10755" width="10.140625" style="1134" customWidth="1"/>
    <col min="10756" max="10756" width="9.140625" style="1134"/>
    <col min="10757" max="10757" width="3.42578125" style="1134" customWidth="1"/>
    <col min="10758" max="10758" width="19.5703125" style="1134" customWidth="1"/>
    <col min="10759" max="10759" width="12.28515625" style="1134" customWidth="1"/>
    <col min="10760" max="10760" width="10.42578125" style="1134" customWidth="1"/>
    <col min="10761" max="10761" width="9.140625" style="1134"/>
    <col min="10762" max="10762" width="3.5703125" style="1134" customWidth="1"/>
    <col min="10763" max="10763" width="16.42578125" style="1134" customWidth="1"/>
    <col min="10764" max="10764" width="11.7109375" style="1134" customWidth="1"/>
    <col min="10765" max="10765" width="10.140625" style="1134" customWidth="1"/>
    <col min="10766" max="10766" width="15.85546875" style="1134" customWidth="1"/>
    <col min="10767" max="10767" width="3.85546875" style="1134" customWidth="1"/>
    <col min="10768" max="10768" width="16.42578125" style="1134" customWidth="1"/>
    <col min="10769" max="10769" width="11.28515625" style="1134" customWidth="1"/>
    <col min="10770" max="10770" width="10.28515625" style="1134" customWidth="1"/>
    <col min="10771" max="10771" width="10" style="1134" customWidth="1"/>
    <col min="10772" max="11007" width="9.140625" style="1134"/>
    <col min="11008" max="11008" width="4" style="1134" customWidth="1"/>
    <col min="11009" max="11009" width="15.140625" style="1134" customWidth="1"/>
    <col min="11010" max="11010" width="13.85546875" style="1134" customWidth="1"/>
    <col min="11011" max="11011" width="10.140625" style="1134" customWidth="1"/>
    <col min="11012" max="11012" width="9.140625" style="1134"/>
    <col min="11013" max="11013" width="3.42578125" style="1134" customWidth="1"/>
    <col min="11014" max="11014" width="19.5703125" style="1134" customWidth="1"/>
    <col min="11015" max="11015" width="12.28515625" style="1134" customWidth="1"/>
    <col min="11016" max="11016" width="10.42578125" style="1134" customWidth="1"/>
    <col min="11017" max="11017" width="9.140625" style="1134"/>
    <col min="11018" max="11018" width="3.5703125" style="1134" customWidth="1"/>
    <col min="11019" max="11019" width="16.42578125" style="1134" customWidth="1"/>
    <col min="11020" max="11020" width="11.7109375" style="1134" customWidth="1"/>
    <col min="11021" max="11021" width="10.140625" style="1134" customWidth="1"/>
    <col min="11022" max="11022" width="15.85546875" style="1134" customWidth="1"/>
    <col min="11023" max="11023" width="3.85546875" style="1134" customWidth="1"/>
    <col min="11024" max="11024" width="16.42578125" style="1134" customWidth="1"/>
    <col min="11025" max="11025" width="11.28515625" style="1134" customWidth="1"/>
    <col min="11026" max="11026" width="10.28515625" style="1134" customWidth="1"/>
    <col min="11027" max="11027" width="10" style="1134" customWidth="1"/>
    <col min="11028" max="11263" width="9.140625" style="1134"/>
    <col min="11264" max="11264" width="4" style="1134" customWidth="1"/>
    <col min="11265" max="11265" width="15.140625" style="1134" customWidth="1"/>
    <col min="11266" max="11266" width="13.85546875" style="1134" customWidth="1"/>
    <col min="11267" max="11267" width="10.140625" style="1134" customWidth="1"/>
    <col min="11268" max="11268" width="9.140625" style="1134"/>
    <col min="11269" max="11269" width="3.42578125" style="1134" customWidth="1"/>
    <col min="11270" max="11270" width="19.5703125" style="1134" customWidth="1"/>
    <col min="11271" max="11271" width="12.28515625" style="1134" customWidth="1"/>
    <col min="11272" max="11272" width="10.42578125" style="1134" customWidth="1"/>
    <col min="11273" max="11273" width="9.140625" style="1134"/>
    <col min="11274" max="11274" width="3.5703125" style="1134" customWidth="1"/>
    <col min="11275" max="11275" width="16.42578125" style="1134" customWidth="1"/>
    <col min="11276" max="11276" width="11.7109375" style="1134" customWidth="1"/>
    <col min="11277" max="11277" width="10.140625" style="1134" customWidth="1"/>
    <col min="11278" max="11278" width="15.85546875" style="1134" customWidth="1"/>
    <col min="11279" max="11279" width="3.85546875" style="1134" customWidth="1"/>
    <col min="11280" max="11280" width="16.42578125" style="1134" customWidth="1"/>
    <col min="11281" max="11281" width="11.28515625" style="1134" customWidth="1"/>
    <col min="11282" max="11282" width="10.28515625" style="1134" customWidth="1"/>
    <col min="11283" max="11283" width="10" style="1134" customWidth="1"/>
    <col min="11284" max="11519" width="9.140625" style="1134"/>
    <col min="11520" max="11520" width="4" style="1134" customWidth="1"/>
    <col min="11521" max="11521" width="15.140625" style="1134" customWidth="1"/>
    <col min="11522" max="11522" width="13.85546875" style="1134" customWidth="1"/>
    <col min="11523" max="11523" width="10.140625" style="1134" customWidth="1"/>
    <col min="11524" max="11524" width="9.140625" style="1134"/>
    <col min="11525" max="11525" width="3.42578125" style="1134" customWidth="1"/>
    <col min="11526" max="11526" width="19.5703125" style="1134" customWidth="1"/>
    <col min="11527" max="11527" width="12.28515625" style="1134" customWidth="1"/>
    <col min="11528" max="11528" width="10.42578125" style="1134" customWidth="1"/>
    <col min="11529" max="11529" width="9.140625" style="1134"/>
    <col min="11530" max="11530" width="3.5703125" style="1134" customWidth="1"/>
    <col min="11531" max="11531" width="16.42578125" style="1134" customWidth="1"/>
    <col min="11532" max="11532" width="11.7109375" style="1134" customWidth="1"/>
    <col min="11533" max="11533" width="10.140625" style="1134" customWidth="1"/>
    <col min="11534" max="11534" width="15.85546875" style="1134" customWidth="1"/>
    <col min="11535" max="11535" width="3.85546875" style="1134" customWidth="1"/>
    <col min="11536" max="11536" width="16.42578125" style="1134" customWidth="1"/>
    <col min="11537" max="11537" width="11.28515625" style="1134" customWidth="1"/>
    <col min="11538" max="11538" width="10.28515625" style="1134" customWidth="1"/>
    <col min="11539" max="11539" width="10" style="1134" customWidth="1"/>
    <col min="11540" max="11775" width="9.140625" style="1134"/>
    <col min="11776" max="11776" width="4" style="1134" customWidth="1"/>
    <col min="11777" max="11777" width="15.140625" style="1134" customWidth="1"/>
    <col min="11778" max="11778" width="13.85546875" style="1134" customWidth="1"/>
    <col min="11779" max="11779" width="10.140625" style="1134" customWidth="1"/>
    <col min="11780" max="11780" width="9.140625" style="1134"/>
    <col min="11781" max="11781" width="3.42578125" style="1134" customWidth="1"/>
    <col min="11782" max="11782" width="19.5703125" style="1134" customWidth="1"/>
    <col min="11783" max="11783" width="12.28515625" style="1134" customWidth="1"/>
    <col min="11784" max="11784" width="10.42578125" style="1134" customWidth="1"/>
    <col min="11785" max="11785" width="9.140625" style="1134"/>
    <col min="11786" max="11786" width="3.5703125" style="1134" customWidth="1"/>
    <col min="11787" max="11787" width="16.42578125" style="1134" customWidth="1"/>
    <col min="11788" max="11788" width="11.7109375" style="1134" customWidth="1"/>
    <col min="11789" max="11789" width="10.140625" style="1134" customWidth="1"/>
    <col min="11790" max="11790" width="15.85546875" style="1134" customWidth="1"/>
    <col min="11791" max="11791" width="3.85546875" style="1134" customWidth="1"/>
    <col min="11792" max="11792" width="16.42578125" style="1134" customWidth="1"/>
    <col min="11793" max="11793" width="11.28515625" style="1134" customWidth="1"/>
    <col min="11794" max="11794" width="10.28515625" style="1134" customWidth="1"/>
    <col min="11795" max="11795" width="10" style="1134" customWidth="1"/>
    <col min="11796" max="12031" width="9.140625" style="1134"/>
    <col min="12032" max="12032" width="4" style="1134" customWidth="1"/>
    <col min="12033" max="12033" width="15.140625" style="1134" customWidth="1"/>
    <col min="12034" max="12034" width="13.85546875" style="1134" customWidth="1"/>
    <col min="12035" max="12035" width="10.140625" style="1134" customWidth="1"/>
    <col min="12036" max="12036" width="9.140625" style="1134"/>
    <col min="12037" max="12037" width="3.42578125" style="1134" customWidth="1"/>
    <col min="12038" max="12038" width="19.5703125" style="1134" customWidth="1"/>
    <col min="12039" max="12039" width="12.28515625" style="1134" customWidth="1"/>
    <col min="12040" max="12040" width="10.42578125" style="1134" customWidth="1"/>
    <col min="12041" max="12041" width="9.140625" style="1134"/>
    <col min="12042" max="12042" width="3.5703125" style="1134" customWidth="1"/>
    <col min="12043" max="12043" width="16.42578125" style="1134" customWidth="1"/>
    <col min="12044" max="12044" width="11.7109375" style="1134" customWidth="1"/>
    <col min="12045" max="12045" width="10.140625" style="1134" customWidth="1"/>
    <col min="12046" max="12046" width="15.85546875" style="1134" customWidth="1"/>
    <col min="12047" max="12047" width="3.85546875" style="1134" customWidth="1"/>
    <col min="12048" max="12048" width="16.42578125" style="1134" customWidth="1"/>
    <col min="12049" max="12049" width="11.28515625" style="1134" customWidth="1"/>
    <col min="12050" max="12050" width="10.28515625" style="1134" customWidth="1"/>
    <col min="12051" max="12051" width="10" style="1134" customWidth="1"/>
    <col min="12052" max="12287" width="9.140625" style="1134"/>
    <col min="12288" max="12288" width="4" style="1134" customWidth="1"/>
    <col min="12289" max="12289" width="15.140625" style="1134" customWidth="1"/>
    <col min="12290" max="12290" width="13.85546875" style="1134" customWidth="1"/>
    <col min="12291" max="12291" width="10.140625" style="1134" customWidth="1"/>
    <col min="12292" max="12292" width="9.140625" style="1134"/>
    <col min="12293" max="12293" width="3.42578125" style="1134" customWidth="1"/>
    <col min="12294" max="12294" width="19.5703125" style="1134" customWidth="1"/>
    <col min="12295" max="12295" width="12.28515625" style="1134" customWidth="1"/>
    <col min="12296" max="12296" width="10.42578125" style="1134" customWidth="1"/>
    <col min="12297" max="12297" width="9.140625" style="1134"/>
    <col min="12298" max="12298" width="3.5703125" style="1134" customWidth="1"/>
    <col min="12299" max="12299" width="16.42578125" style="1134" customWidth="1"/>
    <col min="12300" max="12300" width="11.7109375" style="1134" customWidth="1"/>
    <col min="12301" max="12301" width="10.140625" style="1134" customWidth="1"/>
    <col min="12302" max="12302" width="15.85546875" style="1134" customWidth="1"/>
    <col min="12303" max="12303" width="3.85546875" style="1134" customWidth="1"/>
    <col min="12304" max="12304" width="16.42578125" style="1134" customWidth="1"/>
    <col min="12305" max="12305" width="11.28515625" style="1134" customWidth="1"/>
    <col min="12306" max="12306" width="10.28515625" style="1134" customWidth="1"/>
    <col min="12307" max="12307" width="10" style="1134" customWidth="1"/>
    <col min="12308" max="12543" width="9.140625" style="1134"/>
    <col min="12544" max="12544" width="4" style="1134" customWidth="1"/>
    <col min="12545" max="12545" width="15.140625" style="1134" customWidth="1"/>
    <col min="12546" max="12546" width="13.85546875" style="1134" customWidth="1"/>
    <col min="12547" max="12547" width="10.140625" style="1134" customWidth="1"/>
    <col min="12548" max="12548" width="9.140625" style="1134"/>
    <col min="12549" max="12549" width="3.42578125" style="1134" customWidth="1"/>
    <col min="12550" max="12550" width="19.5703125" style="1134" customWidth="1"/>
    <col min="12551" max="12551" width="12.28515625" style="1134" customWidth="1"/>
    <col min="12552" max="12552" width="10.42578125" style="1134" customWidth="1"/>
    <col min="12553" max="12553" width="9.140625" style="1134"/>
    <col min="12554" max="12554" width="3.5703125" style="1134" customWidth="1"/>
    <col min="12555" max="12555" width="16.42578125" style="1134" customWidth="1"/>
    <col min="12556" max="12556" width="11.7109375" style="1134" customWidth="1"/>
    <col min="12557" max="12557" width="10.140625" style="1134" customWidth="1"/>
    <col min="12558" max="12558" width="15.85546875" style="1134" customWidth="1"/>
    <col min="12559" max="12559" width="3.85546875" style="1134" customWidth="1"/>
    <col min="12560" max="12560" width="16.42578125" style="1134" customWidth="1"/>
    <col min="12561" max="12561" width="11.28515625" style="1134" customWidth="1"/>
    <col min="12562" max="12562" width="10.28515625" style="1134" customWidth="1"/>
    <col min="12563" max="12563" width="10" style="1134" customWidth="1"/>
    <col min="12564" max="12799" width="9.140625" style="1134"/>
    <col min="12800" max="12800" width="4" style="1134" customWidth="1"/>
    <col min="12801" max="12801" width="15.140625" style="1134" customWidth="1"/>
    <col min="12802" max="12802" width="13.85546875" style="1134" customWidth="1"/>
    <col min="12803" max="12803" width="10.140625" style="1134" customWidth="1"/>
    <col min="12804" max="12804" width="9.140625" style="1134"/>
    <col min="12805" max="12805" width="3.42578125" style="1134" customWidth="1"/>
    <col min="12806" max="12806" width="19.5703125" style="1134" customWidth="1"/>
    <col min="12807" max="12807" width="12.28515625" style="1134" customWidth="1"/>
    <col min="12808" max="12808" width="10.42578125" style="1134" customWidth="1"/>
    <col min="12809" max="12809" width="9.140625" style="1134"/>
    <col min="12810" max="12810" width="3.5703125" style="1134" customWidth="1"/>
    <col min="12811" max="12811" width="16.42578125" style="1134" customWidth="1"/>
    <col min="12812" max="12812" width="11.7109375" style="1134" customWidth="1"/>
    <col min="12813" max="12813" width="10.140625" style="1134" customWidth="1"/>
    <col min="12814" max="12814" width="15.85546875" style="1134" customWidth="1"/>
    <col min="12815" max="12815" width="3.85546875" style="1134" customWidth="1"/>
    <col min="12816" max="12816" width="16.42578125" style="1134" customWidth="1"/>
    <col min="12817" max="12817" width="11.28515625" style="1134" customWidth="1"/>
    <col min="12818" max="12818" width="10.28515625" style="1134" customWidth="1"/>
    <col min="12819" max="12819" width="10" style="1134" customWidth="1"/>
    <col min="12820" max="13055" width="9.140625" style="1134"/>
    <col min="13056" max="13056" width="4" style="1134" customWidth="1"/>
    <col min="13057" max="13057" width="15.140625" style="1134" customWidth="1"/>
    <col min="13058" max="13058" width="13.85546875" style="1134" customWidth="1"/>
    <col min="13059" max="13059" width="10.140625" style="1134" customWidth="1"/>
    <col min="13060" max="13060" width="9.140625" style="1134"/>
    <col min="13061" max="13061" width="3.42578125" style="1134" customWidth="1"/>
    <col min="13062" max="13062" width="19.5703125" style="1134" customWidth="1"/>
    <col min="13063" max="13063" width="12.28515625" style="1134" customWidth="1"/>
    <col min="13064" max="13064" width="10.42578125" style="1134" customWidth="1"/>
    <col min="13065" max="13065" width="9.140625" style="1134"/>
    <col min="13066" max="13066" width="3.5703125" style="1134" customWidth="1"/>
    <col min="13067" max="13067" width="16.42578125" style="1134" customWidth="1"/>
    <col min="13068" max="13068" width="11.7109375" style="1134" customWidth="1"/>
    <col min="13069" max="13069" width="10.140625" style="1134" customWidth="1"/>
    <col min="13070" max="13070" width="15.85546875" style="1134" customWidth="1"/>
    <col min="13071" max="13071" width="3.85546875" style="1134" customWidth="1"/>
    <col min="13072" max="13072" width="16.42578125" style="1134" customWidth="1"/>
    <col min="13073" max="13073" width="11.28515625" style="1134" customWidth="1"/>
    <col min="13074" max="13074" width="10.28515625" style="1134" customWidth="1"/>
    <col min="13075" max="13075" width="10" style="1134" customWidth="1"/>
    <col min="13076" max="13311" width="9.140625" style="1134"/>
    <col min="13312" max="13312" width="4" style="1134" customWidth="1"/>
    <col min="13313" max="13313" width="15.140625" style="1134" customWidth="1"/>
    <col min="13314" max="13314" width="13.85546875" style="1134" customWidth="1"/>
    <col min="13315" max="13315" width="10.140625" style="1134" customWidth="1"/>
    <col min="13316" max="13316" width="9.140625" style="1134"/>
    <col min="13317" max="13317" width="3.42578125" style="1134" customWidth="1"/>
    <col min="13318" max="13318" width="19.5703125" style="1134" customWidth="1"/>
    <col min="13319" max="13319" width="12.28515625" style="1134" customWidth="1"/>
    <col min="13320" max="13320" width="10.42578125" style="1134" customWidth="1"/>
    <col min="13321" max="13321" width="9.140625" style="1134"/>
    <col min="13322" max="13322" width="3.5703125" style="1134" customWidth="1"/>
    <col min="13323" max="13323" width="16.42578125" style="1134" customWidth="1"/>
    <col min="13324" max="13324" width="11.7109375" style="1134" customWidth="1"/>
    <col min="13325" max="13325" width="10.140625" style="1134" customWidth="1"/>
    <col min="13326" max="13326" width="15.85546875" style="1134" customWidth="1"/>
    <col min="13327" max="13327" width="3.85546875" style="1134" customWidth="1"/>
    <col min="13328" max="13328" width="16.42578125" style="1134" customWidth="1"/>
    <col min="13329" max="13329" width="11.28515625" style="1134" customWidth="1"/>
    <col min="13330" max="13330" width="10.28515625" style="1134" customWidth="1"/>
    <col min="13331" max="13331" width="10" style="1134" customWidth="1"/>
    <col min="13332" max="13567" width="9.140625" style="1134"/>
    <col min="13568" max="13568" width="4" style="1134" customWidth="1"/>
    <col min="13569" max="13569" width="15.140625" style="1134" customWidth="1"/>
    <col min="13570" max="13570" width="13.85546875" style="1134" customWidth="1"/>
    <col min="13571" max="13571" width="10.140625" style="1134" customWidth="1"/>
    <col min="13572" max="13572" width="9.140625" style="1134"/>
    <col min="13573" max="13573" width="3.42578125" style="1134" customWidth="1"/>
    <col min="13574" max="13574" width="19.5703125" style="1134" customWidth="1"/>
    <col min="13575" max="13575" width="12.28515625" style="1134" customWidth="1"/>
    <col min="13576" max="13576" width="10.42578125" style="1134" customWidth="1"/>
    <col min="13577" max="13577" width="9.140625" style="1134"/>
    <col min="13578" max="13578" width="3.5703125" style="1134" customWidth="1"/>
    <col min="13579" max="13579" width="16.42578125" style="1134" customWidth="1"/>
    <col min="13580" max="13580" width="11.7109375" style="1134" customWidth="1"/>
    <col min="13581" max="13581" width="10.140625" style="1134" customWidth="1"/>
    <col min="13582" max="13582" width="15.85546875" style="1134" customWidth="1"/>
    <col min="13583" max="13583" width="3.85546875" style="1134" customWidth="1"/>
    <col min="13584" max="13584" width="16.42578125" style="1134" customWidth="1"/>
    <col min="13585" max="13585" width="11.28515625" style="1134" customWidth="1"/>
    <col min="13586" max="13586" width="10.28515625" style="1134" customWidth="1"/>
    <col min="13587" max="13587" width="10" style="1134" customWidth="1"/>
    <col min="13588" max="13823" width="9.140625" style="1134"/>
    <col min="13824" max="13824" width="4" style="1134" customWidth="1"/>
    <col min="13825" max="13825" width="15.140625" style="1134" customWidth="1"/>
    <col min="13826" max="13826" width="13.85546875" style="1134" customWidth="1"/>
    <col min="13827" max="13827" width="10.140625" style="1134" customWidth="1"/>
    <col min="13828" max="13828" width="9.140625" style="1134"/>
    <col min="13829" max="13829" width="3.42578125" style="1134" customWidth="1"/>
    <col min="13830" max="13830" width="19.5703125" style="1134" customWidth="1"/>
    <col min="13831" max="13831" width="12.28515625" style="1134" customWidth="1"/>
    <col min="13832" max="13832" width="10.42578125" style="1134" customWidth="1"/>
    <col min="13833" max="13833" width="9.140625" style="1134"/>
    <col min="13834" max="13834" width="3.5703125" style="1134" customWidth="1"/>
    <col min="13835" max="13835" width="16.42578125" style="1134" customWidth="1"/>
    <col min="13836" max="13836" width="11.7109375" style="1134" customWidth="1"/>
    <col min="13837" max="13837" width="10.140625" style="1134" customWidth="1"/>
    <col min="13838" max="13838" width="15.85546875" style="1134" customWidth="1"/>
    <col min="13839" max="13839" width="3.85546875" style="1134" customWidth="1"/>
    <col min="13840" max="13840" width="16.42578125" style="1134" customWidth="1"/>
    <col min="13841" max="13841" width="11.28515625" style="1134" customWidth="1"/>
    <col min="13842" max="13842" width="10.28515625" style="1134" customWidth="1"/>
    <col min="13843" max="13843" width="10" style="1134" customWidth="1"/>
    <col min="13844" max="14079" width="9.140625" style="1134"/>
    <col min="14080" max="14080" width="4" style="1134" customWidth="1"/>
    <col min="14081" max="14081" width="15.140625" style="1134" customWidth="1"/>
    <col min="14082" max="14082" width="13.85546875" style="1134" customWidth="1"/>
    <col min="14083" max="14083" width="10.140625" style="1134" customWidth="1"/>
    <col min="14084" max="14084" width="9.140625" style="1134"/>
    <col min="14085" max="14085" width="3.42578125" style="1134" customWidth="1"/>
    <col min="14086" max="14086" width="19.5703125" style="1134" customWidth="1"/>
    <col min="14087" max="14087" width="12.28515625" style="1134" customWidth="1"/>
    <col min="14088" max="14088" width="10.42578125" style="1134" customWidth="1"/>
    <col min="14089" max="14089" width="9.140625" style="1134"/>
    <col min="14090" max="14090" width="3.5703125" style="1134" customWidth="1"/>
    <col min="14091" max="14091" width="16.42578125" style="1134" customWidth="1"/>
    <col min="14092" max="14092" width="11.7109375" style="1134" customWidth="1"/>
    <col min="14093" max="14093" width="10.140625" style="1134" customWidth="1"/>
    <col min="14094" max="14094" width="15.85546875" style="1134" customWidth="1"/>
    <col min="14095" max="14095" width="3.85546875" style="1134" customWidth="1"/>
    <col min="14096" max="14096" width="16.42578125" style="1134" customWidth="1"/>
    <col min="14097" max="14097" width="11.28515625" style="1134" customWidth="1"/>
    <col min="14098" max="14098" width="10.28515625" style="1134" customWidth="1"/>
    <col min="14099" max="14099" width="10" style="1134" customWidth="1"/>
    <col min="14100" max="14335" width="9.140625" style="1134"/>
    <col min="14336" max="14336" width="4" style="1134" customWidth="1"/>
    <col min="14337" max="14337" width="15.140625" style="1134" customWidth="1"/>
    <col min="14338" max="14338" width="13.85546875" style="1134" customWidth="1"/>
    <col min="14339" max="14339" width="10.140625" style="1134" customWidth="1"/>
    <col min="14340" max="14340" width="9.140625" style="1134"/>
    <col min="14341" max="14341" width="3.42578125" style="1134" customWidth="1"/>
    <col min="14342" max="14342" width="19.5703125" style="1134" customWidth="1"/>
    <col min="14343" max="14343" width="12.28515625" style="1134" customWidth="1"/>
    <col min="14344" max="14344" width="10.42578125" style="1134" customWidth="1"/>
    <col min="14345" max="14345" width="9.140625" style="1134"/>
    <col min="14346" max="14346" width="3.5703125" style="1134" customWidth="1"/>
    <col min="14347" max="14347" width="16.42578125" style="1134" customWidth="1"/>
    <col min="14348" max="14348" width="11.7109375" style="1134" customWidth="1"/>
    <col min="14349" max="14349" width="10.140625" style="1134" customWidth="1"/>
    <col min="14350" max="14350" width="15.85546875" style="1134" customWidth="1"/>
    <col min="14351" max="14351" width="3.85546875" style="1134" customWidth="1"/>
    <col min="14352" max="14352" width="16.42578125" style="1134" customWidth="1"/>
    <col min="14353" max="14353" width="11.28515625" style="1134" customWidth="1"/>
    <col min="14354" max="14354" width="10.28515625" style="1134" customWidth="1"/>
    <col min="14355" max="14355" width="10" style="1134" customWidth="1"/>
    <col min="14356" max="14591" width="9.140625" style="1134"/>
    <col min="14592" max="14592" width="4" style="1134" customWidth="1"/>
    <col min="14593" max="14593" width="15.140625" style="1134" customWidth="1"/>
    <col min="14594" max="14594" width="13.85546875" style="1134" customWidth="1"/>
    <col min="14595" max="14595" width="10.140625" style="1134" customWidth="1"/>
    <col min="14596" max="14596" width="9.140625" style="1134"/>
    <col min="14597" max="14597" width="3.42578125" style="1134" customWidth="1"/>
    <col min="14598" max="14598" width="19.5703125" style="1134" customWidth="1"/>
    <col min="14599" max="14599" width="12.28515625" style="1134" customWidth="1"/>
    <col min="14600" max="14600" width="10.42578125" style="1134" customWidth="1"/>
    <col min="14601" max="14601" width="9.140625" style="1134"/>
    <col min="14602" max="14602" width="3.5703125" style="1134" customWidth="1"/>
    <col min="14603" max="14603" width="16.42578125" style="1134" customWidth="1"/>
    <col min="14604" max="14604" width="11.7109375" style="1134" customWidth="1"/>
    <col min="14605" max="14605" width="10.140625" style="1134" customWidth="1"/>
    <col min="14606" max="14606" width="15.85546875" style="1134" customWidth="1"/>
    <col min="14607" max="14607" width="3.85546875" style="1134" customWidth="1"/>
    <col min="14608" max="14608" width="16.42578125" style="1134" customWidth="1"/>
    <col min="14609" max="14609" width="11.28515625" style="1134" customWidth="1"/>
    <col min="14610" max="14610" width="10.28515625" style="1134" customWidth="1"/>
    <col min="14611" max="14611" width="10" style="1134" customWidth="1"/>
    <col min="14612" max="14847" width="9.140625" style="1134"/>
    <col min="14848" max="14848" width="4" style="1134" customWidth="1"/>
    <col min="14849" max="14849" width="15.140625" style="1134" customWidth="1"/>
    <col min="14850" max="14850" width="13.85546875" style="1134" customWidth="1"/>
    <col min="14851" max="14851" width="10.140625" style="1134" customWidth="1"/>
    <col min="14852" max="14852" width="9.140625" style="1134"/>
    <col min="14853" max="14853" width="3.42578125" style="1134" customWidth="1"/>
    <col min="14854" max="14854" width="19.5703125" style="1134" customWidth="1"/>
    <col min="14855" max="14855" width="12.28515625" style="1134" customWidth="1"/>
    <col min="14856" max="14856" width="10.42578125" style="1134" customWidth="1"/>
    <col min="14857" max="14857" width="9.140625" style="1134"/>
    <col min="14858" max="14858" width="3.5703125" style="1134" customWidth="1"/>
    <col min="14859" max="14859" width="16.42578125" style="1134" customWidth="1"/>
    <col min="14860" max="14860" width="11.7109375" style="1134" customWidth="1"/>
    <col min="14861" max="14861" width="10.140625" style="1134" customWidth="1"/>
    <col min="14862" max="14862" width="15.85546875" style="1134" customWidth="1"/>
    <col min="14863" max="14863" width="3.85546875" style="1134" customWidth="1"/>
    <col min="14864" max="14864" width="16.42578125" style="1134" customWidth="1"/>
    <col min="14865" max="14865" width="11.28515625" style="1134" customWidth="1"/>
    <col min="14866" max="14866" width="10.28515625" style="1134" customWidth="1"/>
    <col min="14867" max="14867" width="10" style="1134" customWidth="1"/>
    <col min="14868" max="15103" width="9.140625" style="1134"/>
    <col min="15104" max="15104" width="4" style="1134" customWidth="1"/>
    <col min="15105" max="15105" width="15.140625" style="1134" customWidth="1"/>
    <col min="15106" max="15106" width="13.85546875" style="1134" customWidth="1"/>
    <col min="15107" max="15107" width="10.140625" style="1134" customWidth="1"/>
    <col min="15108" max="15108" width="9.140625" style="1134"/>
    <col min="15109" max="15109" width="3.42578125" style="1134" customWidth="1"/>
    <col min="15110" max="15110" width="19.5703125" style="1134" customWidth="1"/>
    <col min="15111" max="15111" width="12.28515625" style="1134" customWidth="1"/>
    <col min="15112" max="15112" width="10.42578125" style="1134" customWidth="1"/>
    <col min="15113" max="15113" width="9.140625" style="1134"/>
    <col min="15114" max="15114" width="3.5703125" style="1134" customWidth="1"/>
    <col min="15115" max="15115" width="16.42578125" style="1134" customWidth="1"/>
    <col min="15116" max="15116" width="11.7109375" style="1134" customWidth="1"/>
    <col min="15117" max="15117" width="10.140625" style="1134" customWidth="1"/>
    <col min="15118" max="15118" width="15.85546875" style="1134" customWidth="1"/>
    <col min="15119" max="15119" width="3.85546875" style="1134" customWidth="1"/>
    <col min="15120" max="15120" width="16.42578125" style="1134" customWidth="1"/>
    <col min="15121" max="15121" width="11.28515625" style="1134" customWidth="1"/>
    <col min="15122" max="15122" width="10.28515625" style="1134" customWidth="1"/>
    <col min="15123" max="15123" width="10" style="1134" customWidth="1"/>
    <col min="15124" max="15359" width="9.140625" style="1134"/>
    <col min="15360" max="15360" width="4" style="1134" customWidth="1"/>
    <col min="15361" max="15361" width="15.140625" style="1134" customWidth="1"/>
    <col min="15362" max="15362" width="13.85546875" style="1134" customWidth="1"/>
    <col min="15363" max="15363" width="10.140625" style="1134" customWidth="1"/>
    <col min="15364" max="15364" width="9.140625" style="1134"/>
    <col min="15365" max="15365" width="3.42578125" style="1134" customWidth="1"/>
    <col min="15366" max="15366" width="19.5703125" style="1134" customWidth="1"/>
    <col min="15367" max="15367" width="12.28515625" style="1134" customWidth="1"/>
    <col min="15368" max="15368" width="10.42578125" style="1134" customWidth="1"/>
    <col min="15369" max="15369" width="9.140625" style="1134"/>
    <col min="15370" max="15370" width="3.5703125" style="1134" customWidth="1"/>
    <col min="15371" max="15371" width="16.42578125" style="1134" customWidth="1"/>
    <col min="15372" max="15372" width="11.7109375" style="1134" customWidth="1"/>
    <col min="15373" max="15373" width="10.140625" style="1134" customWidth="1"/>
    <col min="15374" max="15374" width="15.85546875" style="1134" customWidth="1"/>
    <col min="15375" max="15375" width="3.85546875" style="1134" customWidth="1"/>
    <col min="15376" max="15376" width="16.42578125" style="1134" customWidth="1"/>
    <col min="15377" max="15377" width="11.28515625" style="1134" customWidth="1"/>
    <col min="15378" max="15378" width="10.28515625" style="1134" customWidth="1"/>
    <col min="15379" max="15379" width="10" style="1134" customWidth="1"/>
    <col min="15380" max="15615" width="9.140625" style="1134"/>
    <col min="15616" max="15616" width="4" style="1134" customWidth="1"/>
    <col min="15617" max="15617" width="15.140625" style="1134" customWidth="1"/>
    <col min="15618" max="15618" width="13.85546875" style="1134" customWidth="1"/>
    <col min="15619" max="15619" width="10.140625" style="1134" customWidth="1"/>
    <col min="15620" max="15620" width="9.140625" style="1134"/>
    <col min="15621" max="15621" width="3.42578125" style="1134" customWidth="1"/>
    <col min="15622" max="15622" width="19.5703125" style="1134" customWidth="1"/>
    <col min="15623" max="15623" width="12.28515625" style="1134" customWidth="1"/>
    <col min="15624" max="15624" width="10.42578125" style="1134" customWidth="1"/>
    <col min="15625" max="15625" width="9.140625" style="1134"/>
    <col min="15626" max="15626" width="3.5703125" style="1134" customWidth="1"/>
    <col min="15627" max="15627" width="16.42578125" style="1134" customWidth="1"/>
    <col min="15628" max="15628" width="11.7109375" style="1134" customWidth="1"/>
    <col min="15629" max="15629" width="10.140625" style="1134" customWidth="1"/>
    <col min="15630" max="15630" width="15.85546875" style="1134" customWidth="1"/>
    <col min="15631" max="15631" width="3.85546875" style="1134" customWidth="1"/>
    <col min="15632" max="15632" width="16.42578125" style="1134" customWidth="1"/>
    <col min="15633" max="15633" width="11.28515625" style="1134" customWidth="1"/>
    <col min="15634" max="15634" width="10.28515625" style="1134" customWidth="1"/>
    <col min="15635" max="15635" width="10" style="1134" customWidth="1"/>
    <col min="15636" max="15871" width="9.140625" style="1134"/>
    <col min="15872" max="15872" width="4" style="1134" customWidth="1"/>
    <col min="15873" max="15873" width="15.140625" style="1134" customWidth="1"/>
    <col min="15874" max="15874" width="13.85546875" style="1134" customWidth="1"/>
    <col min="15875" max="15875" width="10.140625" style="1134" customWidth="1"/>
    <col min="15876" max="15876" width="9.140625" style="1134"/>
    <col min="15877" max="15877" width="3.42578125" style="1134" customWidth="1"/>
    <col min="15878" max="15878" width="19.5703125" style="1134" customWidth="1"/>
    <col min="15879" max="15879" width="12.28515625" style="1134" customWidth="1"/>
    <col min="15880" max="15880" width="10.42578125" style="1134" customWidth="1"/>
    <col min="15881" max="15881" width="9.140625" style="1134"/>
    <col min="15882" max="15882" width="3.5703125" style="1134" customWidth="1"/>
    <col min="15883" max="15883" width="16.42578125" style="1134" customWidth="1"/>
    <col min="15884" max="15884" width="11.7109375" style="1134" customWidth="1"/>
    <col min="15885" max="15885" width="10.140625" style="1134" customWidth="1"/>
    <col min="15886" max="15886" width="15.85546875" style="1134" customWidth="1"/>
    <col min="15887" max="15887" width="3.85546875" style="1134" customWidth="1"/>
    <col min="15888" max="15888" width="16.42578125" style="1134" customWidth="1"/>
    <col min="15889" max="15889" width="11.28515625" style="1134" customWidth="1"/>
    <col min="15890" max="15890" width="10.28515625" style="1134" customWidth="1"/>
    <col min="15891" max="15891" width="10" style="1134" customWidth="1"/>
    <col min="15892" max="16127" width="9.140625" style="1134"/>
    <col min="16128" max="16128" width="4" style="1134" customWidth="1"/>
    <col min="16129" max="16129" width="15.140625" style="1134" customWidth="1"/>
    <col min="16130" max="16130" width="13.85546875" style="1134" customWidth="1"/>
    <col min="16131" max="16131" width="10.140625" style="1134" customWidth="1"/>
    <col min="16132" max="16132" width="9.140625" style="1134"/>
    <col min="16133" max="16133" width="3.42578125" style="1134" customWidth="1"/>
    <col min="16134" max="16134" width="19.5703125" style="1134" customWidth="1"/>
    <col min="16135" max="16135" width="12.28515625" style="1134" customWidth="1"/>
    <col min="16136" max="16136" width="10.42578125" style="1134" customWidth="1"/>
    <col min="16137" max="16137" width="9.140625" style="1134"/>
    <col min="16138" max="16138" width="3.5703125" style="1134" customWidth="1"/>
    <col min="16139" max="16139" width="16.42578125" style="1134" customWidth="1"/>
    <col min="16140" max="16140" width="11.7109375" style="1134" customWidth="1"/>
    <col min="16141" max="16141" width="10.140625" style="1134" customWidth="1"/>
    <col min="16142" max="16142" width="15.85546875" style="1134" customWidth="1"/>
    <col min="16143" max="16143" width="3.85546875" style="1134" customWidth="1"/>
    <col min="16144" max="16144" width="16.42578125" style="1134" customWidth="1"/>
    <col min="16145" max="16145" width="11.28515625" style="1134" customWidth="1"/>
    <col min="16146" max="16146" width="10.28515625" style="1134" customWidth="1"/>
    <col min="16147" max="16147" width="10" style="1134" customWidth="1"/>
    <col min="16148" max="16384" width="9.140625" style="1134"/>
  </cols>
  <sheetData>
    <row r="1" spans="1:27" ht="18.75">
      <c r="A1" s="1179" t="s">
        <v>247</v>
      </c>
    </row>
    <row r="2" spans="1:27" ht="18" customHeight="1">
      <c r="A2" s="1573" t="s">
        <v>515</v>
      </c>
      <c r="B2" s="1573"/>
      <c r="C2" s="1573"/>
      <c r="D2" s="1573"/>
      <c r="E2" s="1573"/>
      <c r="F2" s="1573"/>
      <c r="G2" s="1573"/>
      <c r="H2" s="1573"/>
      <c r="I2" s="1573"/>
      <c r="J2" s="1573"/>
      <c r="K2" s="1573"/>
      <c r="L2" s="1573"/>
      <c r="M2" s="1573"/>
      <c r="N2" s="1573"/>
      <c r="O2" s="1573"/>
      <c r="P2" s="1573"/>
      <c r="Q2" s="1573"/>
      <c r="R2" s="1573"/>
      <c r="S2" s="1573"/>
      <c r="T2" s="1573"/>
      <c r="U2" s="1573"/>
      <c r="V2" s="1573"/>
      <c r="W2" s="1573"/>
      <c r="X2" s="1573"/>
      <c r="Y2" s="1573"/>
      <c r="Z2" s="1573"/>
      <c r="AA2" s="1573"/>
    </row>
    <row r="3" spans="1:27" ht="18" customHeight="1">
      <c r="A3" s="1576" t="s">
        <v>506</v>
      </c>
      <c r="B3" s="1576"/>
      <c r="C3" s="1576"/>
      <c r="D3" s="1576"/>
      <c r="E3" s="1576"/>
      <c r="F3" s="1576"/>
      <c r="G3" s="1576"/>
      <c r="H3" s="1209"/>
      <c r="I3" s="1209"/>
      <c r="J3" s="1209"/>
      <c r="K3" s="1209"/>
      <c r="L3" s="1209"/>
      <c r="M3" s="1209"/>
      <c r="N3" s="1209"/>
      <c r="O3" s="1209"/>
      <c r="P3" s="1209"/>
      <c r="Q3" s="1209"/>
      <c r="R3" s="1209"/>
      <c r="S3" s="1209"/>
      <c r="T3" s="1209"/>
      <c r="U3" s="1209"/>
      <c r="V3" s="1209"/>
      <c r="W3" s="1209"/>
      <c r="X3" s="1209"/>
      <c r="Y3" s="1209"/>
      <c r="Z3" s="1209"/>
      <c r="AA3" s="1209"/>
    </row>
    <row r="5" spans="1:27" s="1211" customFormat="1" ht="15">
      <c r="A5" s="1182" t="s">
        <v>125</v>
      </c>
      <c r="B5" s="1182" t="s">
        <v>126</v>
      </c>
      <c r="C5" s="1183"/>
      <c r="D5" s="1183"/>
      <c r="E5" s="1183"/>
      <c r="F5" s="1182" t="s">
        <v>127</v>
      </c>
      <c r="G5" s="1184" t="s">
        <v>128</v>
      </c>
      <c r="H5" s="1183"/>
      <c r="I5" s="1183"/>
      <c r="J5" s="1183"/>
      <c r="K5" s="1210" t="s">
        <v>129</v>
      </c>
      <c r="L5" s="1186" t="s">
        <v>130</v>
      </c>
      <c r="M5" s="1183"/>
      <c r="N5" s="1187"/>
      <c r="O5" s="1183"/>
      <c r="P5" s="1182" t="s">
        <v>131</v>
      </c>
      <c r="Q5" s="1186" t="s">
        <v>132</v>
      </c>
      <c r="R5" s="1183"/>
      <c r="S5" s="1183"/>
    </row>
    <row r="6" spans="1:27" ht="4.5" customHeight="1" thickBot="1"/>
    <row r="7" spans="1:27" ht="30.75" thickBot="1">
      <c r="A7" s="1188" t="s">
        <v>133</v>
      </c>
      <c r="B7" s="1189" t="s">
        <v>134</v>
      </c>
      <c r="C7" s="1190" t="s">
        <v>135</v>
      </c>
      <c r="D7" s="1212" t="s">
        <v>136</v>
      </c>
      <c r="E7" s="1213"/>
      <c r="F7" s="1188" t="s">
        <v>133</v>
      </c>
      <c r="G7" s="1189" t="s">
        <v>134</v>
      </c>
      <c r="H7" s="1190" t="s">
        <v>135</v>
      </c>
      <c r="I7" s="1212" t="s">
        <v>136</v>
      </c>
      <c r="K7" s="1188" t="s">
        <v>133</v>
      </c>
      <c r="L7" s="1189" t="s">
        <v>134</v>
      </c>
      <c r="M7" s="1190" t="s">
        <v>137</v>
      </c>
      <c r="N7" s="1212" t="s">
        <v>136</v>
      </c>
      <c r="P7" s="1188" t="s">
        <v>133</v>
      </c>
      <c r="Q7" s="1189" t="s">
        <v>134</v>
      </c>
      <c r="R7" s="1190" t="s">
        <v>137</v>
      </c>
      <c r="S7" s="1212" t="s">
        <v>136</v>
      </c>
    </row>
    <row r="8" spans="1:27" ht="15.75">
      <c r="A8" s="1197" t="s">
        <v>153</v>
      </c>
      <c r="B8" s="1198">
        <v>43614.97</v>
      </c>
      <c r="C8" s="1198">
        <v>45811</v>
      </c>
      <c r="D8" s="1199">
        <v>2.7212728939757285</v>
      </c>
      <c r="E8" s="1214"/>
      <c r="F8" s="1197" t="s">
        <v>371</v>
      </c>
      <c r="G8" s="1198">
        <v>6917.857</v>
      </c>
      <c r="H8" s="1198">
        <v>20205</v>
      </c>
      <c r="I8" s="1199">
        <v>4.5505391296568671</v>
      </c>
      <c r="J8" s="1207"/>
      <c r="K8" s="1200" t="s">
        <v>141</v>
      </c>
      <c r="L8" s="1201">
        <v>22227.696</v>
      </c>
      <c r="M8" s="1201">
        <v>4766.8100000000004</v>
      </c>
      <c r="N8" s="1202">
        <v>4.6630127905244807</v>
      </c>
      <c r="O8" s="1207"/>
      <c r="P8" s="1200" t="s">
        <v>143</v>
      </c>
      <c r="Q8" s="1201">
        <v>7816.0990000000002</v>
      </c>
      <c r="R8" s="1201">
        <v>1504.4970000000001</v>
      </c>
      <c r="S8" s="1202">
        <v>5.1951575842291478</v>
      </c>
    </row>
    <row r="9" spans="1:27" ht="15.75">
      <c r="A9" s="1197" t="s">
        <v>151</v>
      </c>
      <c r="B9" s="1198">
        <v>36068.824999999997</v>
      </c>
      <c r="C9" s="1198">
        <v>26601</v>
      </c>
      <c r="D9" s="1199">
        <v>2.438303734390241</v>
      </c>
      <c r="E9" s="1215"/>
      <c r="F9" s="1197" t="s">
        <v>156</v>
      </c>
      <c r="G9" s="1198">
        <v>5484.0050000000001</v>
      </c>
      <c r="H9" s="1198">
        <v>27481</v>
      </c>
      <c r="I9" s="1199">
        <v>2.951156891192602</v>
      </c>
      <c r="J9" s="1207"/>
      <c r="K9" s="1197" t="s">
        <v>143</v>
      </c>
      <c r="L9" s="1198">
        <v>10919.285</v>
      </c>
      <c r="M9" s="1198">
        <v>1928.511</v>
      </c>
      <c r="N9" s="1199">
        <v>5.6620288917200892</v>
      </c>
      <c r="O9" s="1207"/>
      <c r="P9" s="1197" t="s">
        <v>155</v>
      </c>
      <c r="Q9" s="1198">
        <v>7804.4620000000004</v>
      </c>
      <c r="R9" s="1198">
        <v>1556.2170000000001</v>
      </c>
      <c r="S9" s="1199">
        <v>5.0150216839939414</v>
      </c>
    </row>
    <row r="10" spans="1:27" ht="15.75">
      <c r="A10" s="1197" t="s">
        <v>371</v>
      </c>
      <c r="B10" s="1198">
        <v>21333.569</v>
      </c>
      <c r="C10" s="1198">
        <v>48186</v>
      </c>
      <c r="D10" s="1199">
        <v>3.9597948527195324</v>
      </c>
      <c r="E10" s="1214"/>
      <c r="F10" s="1197" t="s">
        <v>138</v>
      </c>
      <c r="G10" s="1198">
        <v>2036.5519999999999</v>
      </c>
      <c r="H10" s="1198">
        <v>8460</v>
      </c>
      <c r="I10" s="1199">
        <v>3.4144555285438845</v>
      </c>
      <c r="J10" s="1207"/>
      <c r="K10" s="1197" t="s">
        <v>158</v>
      </c>
      <c r="L10" s="1198">
        <v>6729.4809999999998</v>
      </c>
      <c r="M10" s="1198">
        <v>1083.077</v>
      </c>
      <c r="N10" s="1199">
        <v>6.2132987774645754</v>
      </c>
      <c r="O10" s="1207"/>
      <c r="P10" s="1197" t="s">
        <v>371</v>
      </c>
      <c r="Q10" s="1198">
        <v>7044.9179999999997</v>
      </c>
      <c r="R10" s="1198">
        <v>1345.7940000000001</v>
      </c>
      <c r="S10" s="1199">
        <v>5.2347669851403698</v>
      </c>
    </row>
    <row r="11" spans="1:27" ht="15.75">
      <c r="A11" s="1197" t="s">
        <v>160</v>
      </c>
      <c r="B11" s="1198">
        <v>16752.59</v>
      </c>
      <c r="C11" s="1198">
        <v>28931</v>
      </c>
      <c r="D11" s="1199">
        <v>2.2710504675471648</v>
      </c>
      <c r="E11" s="1215"/>
      <c r="F11" s="1197" t="s">
        <v>153</v>
      </c>
      <c r="G11" s="1198">
        <v>1629.606</v>
      </c>
      <c r="H11" s="1198">
        <v>7717</v>
      </c>
      <c r="I11" s="1199">
        <v>2.9390177700266742</v>
      </c>
      <c r="J11" s="1207"/>
      <c r="K11" s="1197" t="s">
        <v>371</v>
      </c>
      <c r="L11" s="1198">
        <v>6018.848</v>
      </c>
      <c r="M11" s="1198">
        <v>863.18899999999996</v>
      </c>
      <c r="N11" s="1199">
        <v>6.9728043336974874</v>
      </c>
      <c r="O11" s="1207"/>
      <c r="P11" s="1197" t="s">
        <v>141</v>
      </c>
      <c r="Q11" s="1198">
        <v>6492.116</v>
      </c>
      <c r="R11" s="1198">
        <v>1900.194</v>
      </c>
      <c r="S11" s="1199">
        <v>3.4165543097178501</v>
      </c>
    </row>
    <row r="12" spans="1:27" ht="15.75">
      <c r="A12" s="1197" t="s">
        <v>156</v>
      </c>
      <c r="B12" s="1198">
        <v>16401.867999999999</v>
      </c>
      <c r="C12" s="1198">
        <v>40540</v>
      </c>
      <c r="D12" s="1199">
        <v>2.606608557570167</v>
      </c>
      <c r="E12" s="1215"/>
      <c r="F12" s="1197" t="s">
        <v>160</v>
      </c>
      <c r="G12" s="1198">
        <v>1076.0940000000001</v>
      </c>
      <c r="H12" s="1198">
        <v>8466</v>
      </c>
      <c r="I12" s="1199">
        <v>2.1928075673781122</v>
      </c>
      <c r="J12" s="1207"/>
      <c r="K12" s="1197" t="s">
        <v>159</v>
      </c>
      <c r="L12" s="1198">
        <v>4439.2879999999996</v>
      </c>
      <c r="M12" s="1198">
        <v>1180.6120000000001</v>
      </c>
      <c r="N12" s="1199">
        <v>3.7601582907847786</v>
      </c>
      <c r="O12" s="1207"/>
      <c r="P12" s="1197" t="s">
        <v>140</v>
      </c>
      <c r="Q12" s="1198">
        <v>3420.1860000000001</v>
      </c>
      <c r="R12" s="1198">
        <v>578.02099999999996</v>
      </c>
      <c r="S12" s="1199">
        <v>5.9170618368536791</v>
      </c>
    </row>
    <row r="13" spans="1:27" ht="15.75">
      <c r="A13" s="1197" t="s">
        <v>143</v>
      </c>
      <c r="B13" s="1198">
        <v>16137.754000000001</v>
      </c>
      <c r="C13" s="1198">
        <v>15468</v>
      </c>
      <c r="D13" s="1199">
        <v>2.5426567181487134</v>
      </c>
      <c r="E13" s="1215"/>
      <c r="F13" s="1197" t="s">
        <v>155</v>
      </c>
      <c r="G13" s="1198">
        <v>513.36900000000003</v>
      </c>
      <c r="H13" s="1198">
        <v>2270</v>
      </c>
      <c r="I13" s="1199">
        <v>3.5022888368888196</v>
      </c>
      <c r="J13" s="1207"/>
      <c r="K13" s="1197" t="s">
        <v>156</v>
      </c>
      <c r="L13" s="1198">
        <v>3401.8040000000001</v>
      </c>
      <c r="M13" s="1198">
        <v>779.27200000000005</v>
      </c>
      <c r="N13" s="1199">
        <v>4.3653615169029552</v>
      </c>
      <c r="O13" s="1207"/>
      <c r="P13" s="1197" t="s">
        <v>138</v>
      </c>
      <c r="Q13" s="1198">
        <v>1814.9960000000001</v>
      </c>
      <c r="R13" s="1198">
        <v>483.73</v>
      </c>
      <c r="S13" s="1199">
        <v>3.7520848407169289</v>
      </c>
    </row>
    <row r="14" spans="1:27" ht="15.75">
      <c r="A14" s="1197" t="s">
        <v>157</v>
      </c>
      <c r="B14" s="1198">
        <v>15533.165000000001</v>
      </c>
      <c r="C14" s="1198">
        <v>19611</v>
      </c>
      <c r="D14" s="1199">
        <v>2.5632374303607324</v>
      </c>
      <c r="E14" s="1215"/>
      <c r="F14" s="1197" t="s">
        <v>143</v>
      </c>
      <c r="G14" s="1198">
        <v>260.95999999999998</v>
      </c>
      <c r="H14" s="1198">
        <v>880</v>
      </c>
      <c r="I14" s="1199">
        <v>4.089897501802338</v>
      </c>
      <c r="J14" s="1207"/>
      <c r="K14" s="1197" t="s">
        <v>140</v>
      </c>
      <c r="L14" s="1198">
        <v>3289.4360000000001</v>
      </c>
      <c r="M14" s="1198">
        <v>712.45</v>
      </c>
      <c r="N14" s="1199">
        <v>4.6170762860551617</v>
      </c>
      <c r="O14" s="1207"/>
      <c r="P14" s="1197" t="s">
        <v>159</v>
      </c>
      <c r="Q14" s="1198">
        <v>1663.4480000000001</v>
      </c>
      <c r="R14" s="1198">
        <v>492.71600000000001</v>
      </c>
      <c r="S14" s="1199">
        <v>3.3760787147159825</v>
      </c>
    </row>
    <row r="15" spans="1:27" ht="16.5" thickBot="1">
      <c r="A15" s="1197" t="s">
        <v>141</v>
      </c>
      <c r="B15" s="1198">
        <v>6294.1750000000002</v>
      </c>
      <c r="C15" s="1198">
        <v>5224</v>
      </c>
      <c r="D15" s="1199">
        <v>2.9171450036590754</v>
      </c>
      <c r="E15" s="1215"/>
      <c r="F15" s="1197" t="s">
        <v>158</v>
      </c>
      <c r="G15" s="1198">
        <v>134.4</v>
      </c>
      <c r="H15" s="1198">
        <v>582</v>
      </c>
      <c r="I15" s="1199">
        <v>3.560264900662252</v>
      </c>
      <c r="J15" s="1207"/>
      <c r="K15" s="1197" t="s">
        <v>155</v>
      </c>
      <c r="L15" s="1198">
        <v>2441.884</v>
      </c>
      <c r="M15" s="1198">
        <v>506.96899999999999</v>
      </c>
      <c r="N15" s="1199">
        <v>4.8166337586716352</v>
      </c>
      <c r="O15" s="1207"/>
      <c r="P15" s="1216" t="s">
        <v>156</v>
      </c>
      <c r="Q15" s="1217">
        <v>1535.0820000000001</v>
      </c>
      <c r="R15" s="1217">
        <v>597.72299999999996</v>
      </c>
      <c r="S15" s="1218">
        <v>2.5682163811665273</v>
      </c>
      <c r="U15" s="1104"/>
      <c r="V15" s="1104"/>
      <c r="W15" s="1104"/>
      <c r="X15" s="1104"/>
    </row>
    <row r="16" spans="1:27" ht="16.5" thickBot="1">
      <c r="A16" s="1197" t="s">
        <v>152</v>
      </c>
      <c r="B16" s="1198">
        <v>4757.2870000000003</v>
      </c>
      <c r="C16" s="1198">
        <v>2795</v>
      </c>
      <c r="D16" s="1199">
        <v>3.606021396811248</v>
      </c>
      <c r="E16" s="1215"/>
      <c r="F16" s="1203" t="s">
        <v>259</v>
      </c>
      <c r="G16" s="1204">
        <v>18191.993999999999</v>
      </c>
      <c r="H16" s="1204">
        <v>76691</v>
      </c>
      <c r="I16" s="1205">
        <v>3.4252883215554486</v>
      </c>
      <c r="J16" s="1207"/>
      <c r="K16" s="1197" t="s">
        <v>152</v>
      </c>
      <c r="L16" s="1198">
        <v>2232.8389999999999</v>
      </c>
      <c r="M16" s="1198">
        <v>313.08800000000002</v>
      </c>
      <c r="N16" s="1199">
        <v>7.1316658575224849</v>
      </c>
      <c r="O16" s="1207"/>
      <c r="P16" s="1216" t="s">
        <v>139</v>
      </c>
      <c r="Q16" s="1217">
        <v>1312.857</v>
      </c>
      <c r="R16" s="1217">
        <v>445.83499999999998</v>
      </c>
      <c r="S16" s="1218">
        <v>2.9447149730281383</v>
      </c>
      <c r="U16" s="1104"/>
      <c r="V16" s="1104"/>
      <c r="W16" s="1104"/>
      <c r="X16" s="1104"/>
    </row>
    <row r="17" spans="1:24" ht="15.75">
      <c r="A17" s="1197" t="s">
        <v>138</v>
      </c>
      <c r="B17" s="1198">
        <v>3988.2420000000002</v>
      </c>
      <c r="C17" s="1198">
        <v>13987</v>
      </c>
      <c r="D17" s="1199">
        <v>3.6525740933914221</v>
      </c>
      <c r="E17" s="1214"/>
      <c r="F17"/>
      <c r="G17"/>
      <c r="H17"/>
      <c r="I17"/>
      <c r="J17" s="1207"/>
      <c r="K17" s="1197" t="s">
        <v>151</v>
      </c>
      <c r="L17" s="1198">
        <v>2052.86</v>
      </c>
      <c r="M17" s="1198">
        <v>444.39499999999998</v>
      </c>
      <c r="N17" s="1199">
        <v>4.6194489136916488</v>
      </c>
      <c r="O17" s="1207"/>
      <c r="P17" s="1197" t="s">
        <v>152</v>
      </c>
      <c r="Q17" s="1198">
        <v>1166.819</v>
      </c>
      <c r="R17" s="1198">
        <v>320.97399999999999</v>
      </c>
      <c r="S17" s="1199">
        <v>3.6352445992510298</v>
      </c>
      <c r="U17" s="1104"/>
      <c r="V17" s="1104"/>
      <c r="W17" s="1104"/>
      <c r="X17" s="1104"/>
    </row>
    <row r="18" spans="1:24" ht="15.75">
      <c r="A18" s="1197" t="s">
        <v>146</v>
      </c>
      <c r="B18" s="1198">
        <v>1591.721</v>
      </c>
      <c r="C18" s="1198">
        <v>677</v>
      </c>
      <c r="D18" s="1199">
        <v>3.6883044960248772</v>
      </c>
      <c r="E18" s="1219"/>
      <c r="F18"/>
      <c r="G18"/>
      <c r="H18"/>
      <c r="I18"/>
      <c r="K18" s="1216" t="s">
        <v>138</v>
      </c>
      <c r="L18" s="1217">
        <v>1660.675</v>
      </c>
      <c r="M18" s="1217">
        <v>474.16300000000001</v>
      </c>
      <c r="N18" s="1218">
        <v>3.502329367749065</v>
      </c>
      <c r="O18" s="1207"/>
      <c r="P18" s="1197" t="s">
        <v>451</v>
      </c>
      <c r="Q18" s="1198">
        <v>998.447</v>
      </c>
      <c r="R18" s="1198">
        <v>192.48099999999999</v>
      </c>
      <c r="S18" s="1199">
        <v>5.1872496506148664</v>
      </c>
      <c r="U18" s="1104"/>
      <c r="V18" s="1104"/>
      <c r="W18" s="1104"/>
      <c r="X18" s="1104"/>
    </row>
    <row r="19" spans="1:24" ht="15.75">
      <c r="A19" s="1197" t="s">
        <v>140</v>
      </c>
      <c r="B19" s="1198">
        <v>1317.6010000000001</v>
      </c>
      <c r="C19" s="1198">
        <v>1813</v>
      </c>
      <c r="D19" s="1199">
        <v>1.6588683796710719</v>
      </c>
      <c r="E19" s="1220"/>
      <c r="J19" s="1207"/>
      <c r="K19" s="1197" t="s">
        <v>501</v>
      </c>
      <c r="L19" s="1198">
        <v>1305.1690000000001</v>
      </c>
      <c r="M19" s="1198">
        <v>64.012</v>
      </c>
      <c r="N19" s="1199">
        <v>20.389442604511654</v>
      </c>
      <c r="O19" s="1207"/>
      <c r="P19" s="1197" t="s">
        <v>158</v>
      </c>
      <c r="Q19" s="1198">
        <v>919.55799999999999</v>
      </c>
      <c r="R19" s="1198">
        <v>167.8</v>
      </c>
      <c r="S19" s="1199">
        <v>5.480083432657926</v>
      </c>
      <c r="U19" s="1104"/>
      <c r="V19" s="1104"/>
      <c r="W19" s="1104"/>
      <c r="X19" s="1104"/>
    </row>
    <row r="20" spans="1:24" ht="15" customHeight="1">
      <c r="A20" s="1197" t="s">
        <v>158</v>
      </c>
      <c r="B20" s="1198">
        <v>1137.7550000000001</v>
      </c>
      <c r="C20" s="1198">
        <v>2038</v>
      </c>
      <c r="D20" s="1199">
        <v>3.3972571244296876</v>
      </c>
      <c r="E20" s="1220"/>
      <c r="F20" s="1104"/>
      <c r="G20" s="1104"/>
      <c r="H20" s="1104"/>
      <c r="J20" s="1207"/>
      <c r="K20" s="1197" t="s">
        <v>146</v>
      </c>
      <c r="L20" s="1198">
        <v>1197.2360000000001</v>
      </c>
      <c r="M20" s="1198">
        <v>297.89</v>
      </c>
      <c r="N20" s="1199">
        <v>4.0190540132263592</v>
      </c>
      <c r="O20" s="1207"/>
      <c r="P20" s="1197" t="s">
        <v>147</v>
      </c>
      <c r="Q20" s="1198">
        <v>827.15499999999997</v>
      </c>
      <c r="R20" s="1198">
        <v>293.62700000000001</v>
      </c>
      <c r="S20" s="1199">
        <v>2.8170263633793895</v>
      </c>
      <c r="U20" s="1104"/>
      <c r="V20" s="1104"/>
      <c r="W20" s="1104"/>
      <c r="X20" s="1104"/>
    </row>
    <row r="21" spans="1:24" ht="16.5" thickBot="1">
      <c r="A21" s="1197" t="s">
        <v>155</v>
      </c>
      <c r="B21" s="1198">
        <v>565.67399999999998</v>
      </c>
      <c r="C21" s="1198">
        <v>2301</v>
      </c>
      <c r="D21" s="1199">
        <v>3.4934105702604894</v>
      </c>
      <c r="E21" s="1221"/>
      <c r="F21" s="1104"/>
      <c r="G21" s="1104"/>
      <c r="H21" s="1104"/>
      <c r="J21" s="1207"/>
      <c r="K21" s="1197" t="s">
        <v>139</v>
      </c>
      <c r="L21" s="1198">
        <v>829.45500000000004</v>
      </c>
      <c r="M21" s="1198">
        <v>194.59200000000001</v>
      </c>
      <c r="N21" s="1199">
        <v>4.262533917118895</v>
      </c>
      <c r="P21" s="1197" t="s">
        <v>151</v>
      </c>
      <c r="Q21" s="1198">
        <v>563.28099999999995</v>
      </c>
      <c r="R21" s="1198">
        <v>109.608</v>
      </c>
      <c r="S21" s="1199">
        <v>5.1390500693380039</v>
      </c>
    </row>
    <row r="22" spans="1:24" ht="16.5" thickBot="1">
      <c r="A22" s="1203" t="s">
        <v>259</v>
      </c>
      <c r="B22" s="1204">
        <v>186914.28400000001</v>
      </c>
      <c r="C22" s="1204">
        <v>255617</v>
      </c>
      <c r="D22" s="1205">
        <v>2.7071950151327733</v>
      </c>
      <c r="E22" s="1104"/>
      <c r="F22" s="1104"/>
      <c r="G22" s="1104"/>
      <c r="H22" s="1104"/>
      <c r="I22" s="1104"/>
      <c r="J22" s="1104"/>
      <c r="K22" s="1197" t="s">
        <v>285</v>
      </c>
      <c r="L22" s="1198">
        <v>773.00400000000002</v>
      </c>
      <c r="M22" s="1198">
        <v>295.483</v>
      </c>
      <c r="N22" s="1199">
        <v>2.6160692831736512</v>
      </c>
      <c r="P22" s="1197" t="s">
        <v>361</v>
      </c>
      <c r="Q22" s="1198">
        <v>508.714</v>
      </c>
      <c r="R22" s="1198">
        <v>110.14</v>
      </c>
      <c r="S22" s="1199">
        <v>4.6187942618485565</v>
      </c>
    </row>
    <row r="23" spans="1:24" ht="15.75">
      <c r="A23"/>
      <c r="B23"/>
      <c r="C23"/>
      <c r="D23"/>
      <c r="E23" s="1104"/>
      <c r="F23" s="1104"/>
      <c r="G23" s="1104"/>
      <c r="H23" s="1104"/>
      <c r="I23" s="1104"/>
      <c r="J23" s="1104"/>
      <c r="K23" s="1197" t="s">
        <v>153</v>
      </c>
      <c r="L23" s="1198">
        <v>633.41</v>
      </c>
      <c r="M23" s="1198">
        <v>187.226</v>
      </c>
      <c r="N23" s="1199">
        <v>3.3831305481076344</v>
      </c>
      <c r="P23" s="1216" t="s">
        <v>285</v>
      </c>
      <c r="Q23" s="1217">
        <v>487.72800000000001</v>
      </c>
      <c r="R23" s="1217">
        <v>74.037000000000006</v>
      </c>
      <c r="S23" s="1218">
        <v>6.5876251063657358</v>
      </c>
    </row>
    <row r="24" spans="1:24" ht="16.5" thickBot="1">
      <c r="A24"/>
      <c r="B24"/>
      <c r="C24"/>
      <c r="D24"/>
      <c r="E24" s="1104"/>
      <c r="F24" s="1104"/>
      <c r="G24" s="1104"/>
      <c r="H24" s="1104"/>
      <c r="I24" s="1104"/>
      <c r="J24" s="1104"/>
      <c r="K24" s="1216" t="s">
        <v>406</v>
      </c>
      <c r="L24" s="1217">
        <v>599.28099999999995</v>
      </c>
      <c r="M24" s="1217">
        <v>26.681999999999999</v>
      </c>
      <c r="N24" s="1218">
        <v>22.460122929315641</v>
      </c>
      <c r="P24" s="1197" t="s">
        <v>376</v>
      </c>
      <c r="Q24" s="1198">
        <v>411.298</v>
      </c>
      <c r="R24" s="1198">
        <v>347.279</v>
      </c>
      <c r="S24" s="1199">
        <v>1.1843445759749367</v>
      </c>
    </row>
    <row r="25" spans="1:24" ht="16.5" thickBot="1">
      <c r="A25"/>
      <c r="B25"/>
      <c r="C25"/>
      <c r="D25"/>
      <c r="E25" s="1104"/>
      <c r="F25" s="1104"/>
      <c r="G25" s="1104"/>
      <c r="H25" s="1104"/>
      <c r="I25" s="1104"/>
      <c r="J25" s="1104"/>
      <c r="K25" s="1203" t="s">
        <v>259</v>
      </c>
      <c r="L25" s="1204">
        <v>72281.409</v>
      </c>
      <c r="M25" s="1204">
        <v>14362.022999999999</v>
      </c>
      <c r="N25" s="1205">
        <v>5.0328152935000876</v>
      </c>
      <c r="P25" s="1216" t="s">
        <v>148</v>
      </c>
      <c r="Q25" s="1217">
        <v>409.66399999999999</v>
      </c>
      <c r="R25" s="1217">
        <v>45.607999999999997</v>
      </c>
      <c r="S25" s="1218">
        <v>8.9822838098579201</v>
      </c>
    </row>
    <row r="26" spans="1:24" ht="16.5" thickBot="1">
      <c r="A26"/>
      <c r="B26"/>
      <c r="C26"/>
      <c r="D26"/>
      <c r="E26" s="1104"/>
      <c r="F26" s="1104"/>
      <c r="G26" s="1104"/>
      <c r="H26" s="1104"/>
      <c r="I26" s="1104"/>
      <c r="J26" s="1104"/>
      <c r="K26"/>
      <c r="L26"/>
      <c r="M26"/>
      <c r="N26"/>
      <c r="P26" s="1216" t="s">
        <v>160</v>
      </c>
      <c r="Q26" s="1217">
        <v>285.81900000000002</v>
      </c>
      <c r="R26" s="1217">
        <v>55.527999999999999</v>
      </c>
      <c r="S26" s="1218">
        <v>5.1472950583489414</v>
      </c>
    </row>
    <row r="27" spans="1:24" ht="16.5" thickBot="1">
      <c r="E27" s="1104"/>
      <c r="F27" s="1104"/>
      <c r="G27" s="1104"/>
      <c r="H27" s="1104"/>
      <c r="I27" s="1104"/>
      <c r="J27" s="1104"/>
      <c r="K27"/>
      <c r="L27"/>
      <c r="M27"/>
      <c r="N27"/>
      <c r="O27" s="1104"/>
      <c r="P27" s="1203" t="s">
        <v>259</v>
      </c>
      <c r="Q27" s="1204">
        <v>46039.623</v>
      </c>
      <c r="R27" s="1204">
        <v>10834.967000000001</v>
      </c>
      <c r="S27" s="1205">
        <v>4.2491705789228522</v>
      </c>
    </row>
    <row r="28" spans="1:24">
      <c r="A28" s="1104"/>
      <c r="B28" s="1104"/>
      <c r="C28" s="1104"/>
      <c r="D28" s="1104"/>
      <c r="E28" s="1104"/>
      <c r="F28" s="1104"/>
      <c r="G28" s="1104"/>
      <c r="H28" s="1104"/>
      <c r="I28" s="1104"/>
      <c r="J28" s="1104"/>
      <c r="K28"/>
      <c r="L28"/>
      <c r="M28"/>
      <c r="N28"/>
      <c r="O28" s="1104"/>
      <c r="P28"/>
      <c r="Q28"/>
      <c r="R28"/>
      <c r="S28"/>
    </row>
    <row r="29" spans="1:24">
      <c r="A29" s="1104"/>
      <c r="B29" s="1104"/>
      <c r="C29" s="1104"/>
      <c r="D29" s="1104"/>
      <c r="E29" s="1104"/>
      <c r="F29" s="1104"/>
      <c r="G29" s="1104"/>
      <c r="H29" s="1104"/>
      <c r="I29" s="1104"/>
      <c r="J29" s="1104"/>
      <c r="K29"/>
      <c r="L29"/>
      <c r="M29"/>
      <c r="N29"/>
      <c r="O29" s="1104"/>
      <c r="P29"/>
      <c r="Q29"/>
      <c r="R29"/>
      <c r="S29"/>
    </row>
    <row r="30" spans="1:24">
      <c r="A30"/>
      <c r="B30"/>
      <c r="C30"/>
      <c r="D30"/>
      <c r="E30"/>
      <c r="F30"/>
      <c r="G30"/>
      <c r="H30"/>
      <c r="I30"/>
      <c r="J30"/>
      <c r="K30"/>
      <c r="L30"/>
      <c r="M30"/>
      <c r="N30"/>
      <c r="O30" s="1104"/>
      <c r="P30"/>
      <c r="Q30"/>
      <c r="R30"/>
      <c r="S30"/>
    </row>
    <row r="31" spans="1:24">
      <c r="A31"/>
      <c r="B31"/>
      <c r="C31"/>
      <c r="D31"/>
      <c r="E31"/>
      <c r="F31"/>
      <c r="G31"/>
      <c r="H31"/>
      <c r="I31"/>
      <c r="J31"/>
      <c r="K31"/>
      <c r="O31" s="1104"/>
      <c r="P31"/>
      <c r="Q31"/>
      <c r="R31"/>
      <c r="S31"/>
    </row>
    <row r="32" spans="1:24">
      <c r="A32"/>
      <c r="B32"/>
      <c r="C32"/>
      <c r="D32"/>
      <c r="E32"/>
      <c r="F32"/>
      <c r="G32"/>
      <c r="H32"/>
      <c r="I32"/>
      <c r="J32"/>
      <c r="K32"/>
      <c r="L32"/>
      <c r="M32"/>
      <c r="N32"/>
      <c r="O32" s="1104"/>
      <c r="P32"/>
      <c r="Q32"/>
      <c r="R32"/>
      <c r="S32"/>
    </row>
    <row r="33" spans="1:19">
      <c r="A33"/>
      <c r="B33"/>
      <c r="C33"/>
      <c r="D33"/>
      <c r="E33"/>
      <c r="F33"/>
      <c r="G33"/>
      <c r="H33"/>
      <c r="I33"/>
      <c r="J33"/>
      <c r="K33"/>
      <c r="L33"/>
      <c r="M33"/>
      <c r="N33"/>
      <c r="O33" s="1104"/>
      <c r="P33"/>
      <c r="Q33"/>
      <c r="R33"/>
      <c r="S33"/>
    </row>
    <row r="34" spans="1:19">
      <c r="A34"/>
      <c r="B34"/>
      <c r="C34"/>
      <c r="D34"/>
      <c r="E34"/>
      <c r="F34"/>
      <c r="G34"/>
      <c r="H34"/>
      <c r="I34"/>
      <c r="J34"/>
      <c r="K34"/>
      <c r="L34"/>
      <c r="M34"/>
      <c r="N34"/>
      <c r="O34" s="1104"/>
      <c r="P34"/>
      <c r="Q34"/>
      <c r="R34"/>
      <c r="S34"/>
    </row>
    <row r="35" spans="1:19">
      <c r="A35"/>
      <c r="B35"/>
      <c r="C35"/>
      <c r="D35"/>
      <c r="E35"/>
      <c r="F35"/>
      <c r="G35"/>
      <c r="H35"/>
      <c r="I35"/>
      <c r="J35"/>
      <c r="K35"/>
      <c r="L35"/>
      <c r="M35"/>
      <c r="N35"/>
      <c r="O35" s="1104"/>
      <c r="P35"/>
      <c r="Q35"/>
      <c r="R35"/>
      <c r="S35"/>
    </row>
    <row r="36" spans="1:19">
      <c r="A36"/>
      <c r="B36"/>
      <c r="C36"/>
      <c r="D36"/>
      <c r="E36"/>
      <c r="F36"/>
      <c r="G36"/>
      <c r="H36"/>
      <c r="I36"/>
      <c r="J36"/>
      <c r="K36"/>
      <c r="L36"/>
      <c r="M36"/>
      <c r="N36"/>
      <c r="O36" s="1104"/>
    </row>
    <row r="37" spans="1:19">
      <c r="A37"/>
      <c r="B37"/>
      <c r="C37"/>
      <c r="D37"/>
      <c r="E37"/>
      <c r="F37"/>
      <c r="G37"/>
      <c r="H37"/>
      <c r="I37"/>
      <c r="J37"/>
      <c r="K37"/>
      <c r="L37"/>
      <c r="M37"/>
      <c r="N37"/>
      <c r="O37" s="1104"/>
    </row>
    <row r="38" spans="1:19">
      <c r="A38"/>
      <c r="B38"/>
      <c r="C38"/>
      <c r="D38"/>
      <c r="E38"/>
      <c r="F38"/>
      <c r="G38"/>
      <c r="H38"/>
      <c r="I38"/>
      <c r="J38"/>
      <c r="K38"/>
      <c r="L38"/>
      <c r="M38"/>
      <c r="N38"/>
      <c r="O38" s="1104"/>
    </row>
    <row r="39" spans="1:19">
      <c r="A39"/>
      <c r="B39"/>
      <c r="C39"/>
      <c r="D39"/>
      <c r="E39"/>
      <c r="F39"/>
      <c r="G39"/>
      <c r="H39"/>
      <c r="I39"/>
      <c r="J39"/>
      <c r="K39"/>
      <c r="L39"/>
      <c r="M39"/>
      <c r="N39"/>
      <c r="O39" s="1104"/>
    </row>
    <row r="40" spans="1:19">
      <c r="A40"/>
      <c r="B40"/>
      <c r="C40"/>
      <c r="D40"/>
      <c r="E40"/>
      <c r="F40"/>
      <c r="G40"/>
      <c r="H40"/>
      <c r="I40"/>
      <c r="J40"/>
      <c r="K40"/>
    </row>
    <row r="41" spans="1:19">
      <c r="A41"/>
      <c r="B41"/>
      <c r="C41"/>
      <c r="D41"/>
      <c r="E41"/>
      <c r="F41"/>
      <c r="G41"/>
      <c r="H41"/>
      <c r="I41"/>
      <c r="J41"/>
      <c r="K41"/>
      <c r="L41" s="1104"/>
    </row>
    <row r="42" spans="1:19">
      <c r="A42"/>
      <c r="B42"/>
      <c r="C42"/>
      <c r="D42"/>
      <c r="E42"/>
      <c r="F42"/>
      <c r="G42"/>
      <c r="H42"/>
      <c r="I42"/>
      <c r="J42"/>
      <c r="K42"/>
      <c r="L42" s="1104"/>
    </row>
    <row r="43" spans="1:19">
      <c r="A43"/>
      <c r="B43"/>
      <c r="C43"/>
      <c r="D43"/>
      <c r="E43"/>
      <c r="F43"/>
      <c r="G43"/>
      <c r="H43"/>
      <c r="I43"/>
      <c r="J43"/>
      <c r="K43"/>
      <c r="L43" s="1104"/>
    </row>
    <row r="44" spans="1:19">
      <c r="A44"/>
      <c r="B44"/>
      <c r="C44"/>
      <c r="D44"/>
      <c r="E44"/>
      <c r="F44"/>
      <c r="G44"/>
      <c r="H44"/>
      <c r="I44"/>
      <c r="J44"/>
      <c r="K44"/>
      <c r="L44" s="1104"/>
    </row>
    <row r="45" spans="1:19">
      <c r="A45"/>
      <c r="B45"/>
      <c r="C45"/>
      <c r="D45"/>
      <c r="E45"/>
      <c r="F45"/>
      <c r="G45"/>
      <c r="H45"/>
      <c r="I45"/>
      <c r="J45"/>
      <c r="K45"/>
      <c r="L45" s="1104"/>
    </row>
    <row r="46" spans="1:19">
      <c r="A46"/>
      <c r="B46"/>
      <c r="C46"/>
      <c r="D46"/>
      <c r="E46"/>
      <c r="F46"/>
      <c r="G46"/>
      <c r="H46"/>
      <c r="I46"/>
      <c r="J46"/>
      <c r="K46"/>
      <c r="L46" s="1104"/>
    </row>
    <row r="47" spans="1:19">
      <c r="A47"/>
      <c r="B47"/>
      <c r="C47"/>
      <c r="D47"/>
      <c r="E47"/>
      <c r="F47"/>
      <c r="G47"/>
      <c r="H47"/>
      <c r="I47"/>
      <c r="J47"/>
      <c r="K47"/>
      <c r="L47" s="1104"/>
    </row>
    <row r="48" spans="1:19">
      <c r="A48"/>
      <c r="B48"/>
      <c r="C48"/>
      <c r="D48"/>
      <c r="E48"/>
      <c r="F48"/>
      <c r="G48"/>
      <c r="H48"/>
      <c r="I48"/>
      <c r="J48"/>
      <c r="K48"/>
      <c r="L48" s="1104"/>
    </row>
    <row r="49" spans="1:12">
      <c r="A49"/>
      <c r="B49"/>
      <c r="C49"/>
      <c r="D49"/>
      <c r="E49"/>
      <c r="F49"/>
      <c r="G49"/>
      <c r="H49"/>
      <c r="I49"/>
      <c r="J49"/>
      <c r="K49"/>
      <c r="L49" s="1104"/>
    </row>
    <row r="50" spans="1:12">
      <c r="A50"/>
      <c r="B50"/>
      <c r="C50"/>
      <c r="D50"/>
      <c r="E50"/>
      <c r="F50"/>
      <c r="G50"/>
      <c r="H50"/>
      <c r="I50"/>
      <c r="J50"/>
      <c r="K50"/>
      <c r="L50" s="1104"/>
    </row>
    <row r="51" spans="1:12">
      <c r="A51"/>
      <c r="B51"/>
      <c r="C51"/>
      <c r="D51"/>
      <c r="E51"/>
      <c r="F51"/>
      <c r="G51"/>
      <c r="H51"/>
      <c r="I51"/>
      <c r="J51"/>
      <c r="K51"/>
      <c r="L51" s="1104"/>
    </row>
    <row r="52" spans="1:12">
      <c r="A52"/>
      <c r="B52"/>
      <c r="C52"/>
      <c r="D52"/>
      <c r="E52"/>
      <c r="F52"/>
      <c r="G52"/>
      <c r="H52"/>
      <c r="I52"/>
      <c r="J52"/>
      <c r="K52"/>
      <c r="L52" s="1104"/>
    </row>
    <row r="53" spans="1:12">
      <c r="A53"/>
      <c r="B53"/>
      <c r="C53"/>
      <c r="D53"/>
      <c r="E53"/>
      <c r="F53"/>
      <c r="G53"/>
      <c r="H53"/>
      <c r="I53"/>
      <c r="J53"/>
      <c r="K53"/>
      <c r="L53" s="1104"/>
    </row>
    <row r="54" spans="1:12">
      <c r="A54"/>
      <c r="B54"/>
      <c r="C54"/>
      <c r="D54"/>
      <c r="E54"/>
      <c r="F54"/>
      <c r="G54"/>
      <c r="H54"/>
      <c r="I54"/>
      <c r="J54"/>
      <c r="K54"/>
      <c r="L54" s="1104"/>
    </row>
    <row r="55" spans="1:12">
      <c r="A55"/>
      <c r="B55"/>
      <c r="C55"/>
      <c r="D55"/>
      <c r="E55"/>
      <c r="F55"/>
      <c r="G55"/>
      <c r="H55"/>
      <c r="I55"/>
      <c r="J55"/>
      <c r="K55"/>
      <c r="L55" s="1104"/>
    </row>
    <row r="56" spans="1:12">
      <c r="A56"/>
      <c r="B56"/>
      <c r="C56"/>
      <c r="D56"/>
      <c r="E56"/>
      <c r="F56"/>
      <c r="G56"/>
      <c r="H56"/>
      <c r="I56"/>
      <c r="J56"/>
      <c r="K56"/>
      <c r="L56" s="1104"/>
    </row>
    <row r="57" spans="1:12">
      <c r="A57"/>
      <c r="B57"/>
      <c r="C57"/>
      <c r="D57"/>
      <c r="E57"/>
      <c r="F57"/>
      <c r="G57"/>
      <c r="H57"/>
      <c r="I57"/>
      <c r="J57"/>
      <c r="K57"/>
      <c r="L57" s="1104"/>
    </row>
    <row r="58" spans="1:12">
      <c r="A58"/>
      <c r="B58"/>
      <c r="C58"/>
      <c r="D58"/>
      <c r="E58"/>
      <c r="F58"/>
      <c r="G58"/>
      <c r="H58"/>
      <c r="I58"/>
      <c r="J58"/>
      <c r="K58"/>
      <c r="L58" s="1104"/>
    </row>
    <row r="59" spans="1:12">
      <c r="A59"/>
      <c r="B59"/>
      <c r="C59"/>
      <c r="D59"/>
      <c r="E59"/>
      <c r="F59"/>
      <c r="G59"/>
      <c r="H59"/>
      <c r="I59"/>
      <c r="J59"/>
      <c r="K59"/>
      <c r="L59" s="1104"/>
    </row>
    <row r="60" spans="1:12">
      <c r="A60"/>
      <c r="B60"/>
      <c r="C60"/>
      <c r="D60"/>
      <c r="E60"/>
      <c r="F60"/>
      <c r="G60"/>
      <c r="H60"/>
      <c r="I60"/>
      <c r="J60"/>
      <c r="K60"/>
      <c r="L60" s="1104"/>
    </row>
    <row r="61" spans="1:12">
      <c r="A61"/>
      <c r="B61"/>
      <c r="C61"/>
      <c r="D61"/>
      <c r="E61"/>
      <c r="F61"/>
      <c r="G61"/>
      <c r="H61"/>
      <c r="I61"/>
      <c r="J61"/>
      <c r="K61"/>
      <c r="L61" s="1104"/>
    </row>
    <row r="62" spans="1:12">
      <c r="A62"/>
      <c r="B62"/>
      <c r="C62"/>
      <c r="D62"/>
      <c r="E62"/>
      <c r="F62"/>
      <c r="G62"/>
      <c r="H62"/>
      <c r="I62"/>
      <c r="J62"/>
      <c r="K62"/>
      <c r="L62" s="1104"/>
    </row>
    <row r="63" spans="1:12">
      <c r="A63"/>
      <c r="B63"/>
      <c r="C63"/>
      <c r="D63"/>
      <c r="E63"/>
      <c r="F63"/>
      <c r="G63"/>
      <c r="H63"/>
      <c r="I63"/>
      <c r="J63"/>
      <c r="K63"/>
      <c r="L63" s="1104"/>
    </row>
    <row r="64" spans="1:12">
      <c r="A64"/>
      <c r="B64"/>
      <c r="C64"/>
      <c r="D64"/>
      <c r="E64"/>
      <c r="F64"/>
      <c r="G64"/>
      <c r="H64"/>
      <c r="I64"/>
      <c r="J64"/>
      <c r="K64"/>
      <c r="L64" s="1104"/>
    </row>
    <row r="65" spans="1:12">
      <c r="A65"/>
      <c r="B65"/>
      <c r="C65"/>
      <c r="D65"/>
      <c r="E65"/>
      <c r="F65"/>
      <c r="G65"/>
      <c r="H65"/>
      <c r="I65"/>
      <c r="J65"/>
      <c r="K65"/>
      <c r="L65" s="1104"/>
    </row>
    <row r="66" spans="1:12">
      <c r="A66"/>
      <c r="B66"/>
      <c r="C66"/>
      <c r="D66"/>
      <c r="E66"/>
      <c r="F66"/>
      <c r="G66"/>
      <c r="H66"/>
      <c r="I66"/>
      <c r="J66"/>
      <c r="K66"/>
      <c r="L66" s="1104"/>
    </row>
    <row r="67" spans="1:12">
      <c r="A67"/>
      <c r="B67"/>
      <c r="C67"/>
      <c r="D67"/>
      <c r="E67"/>
      <c r="F67"/>
      <c r="G67"/>
      <c r="H67"/>
      <c r="I67"/>
      <c r="J67"/>
      <c r="K67"/>
      <c r="L67" s="1104"/>
    </row>
    <row r="68" spans="1:12">
      <c r="A68"/>
      <c r="B68"/>
      <c r="C68"/>
      <c r="D68"/>
      <c r="E68"/>
      <c r="F68"/>
      <c r="G68"/>
      <c r="H68"/>
      <c r="I68"/>
      <c r="J68"/>
      <c r="K68"/>
      <c r="L68" s="1104"/>
    </row>
    <row r="69" spans="1:12">
      <c r="A69"/>
      <c r="B69"/>
      <c r="C69"/>
      <c r="D69"/>
      <c r="E69"/>
      <c r="F69"/>
      <c r="G69"/>
      <c r="H69"/>
      <c r="I69"/>
      <c r="J69"/>
      <c r="K69"/>
      <c r="L69" s="1104"/>
    </row>
    <row r="70" spans="1:12">
      <c r="A70"/>
      <c r="B70"/>
      <c r="C70"/>
      <c r="D70"/>
      <c r="E70"/>
      <c r="F70"/>
      <c r="G70"/>
      <c r="H70"/>
      <c r="I70"/>
      <c r="J70"/>
      <c r="K70"/>
      <c r="L70" s="1104"/>
    </row>
    <row r="71" spans="1:12">
      <c r="A71"/>
      <c r="B71"/>
      <c r="C71"/>
      <c r="D71"/>
      <c r="E71"/>
      <c r="F71"/>
      <c r="G71"/>
      <c r="H71"/>
      <c r="I71"/>
      <c r="J71"/>
      <c r="K71"/>
      <c r="L71" s="1104"/>
    </row>
    <row r="72" spans="1:12">
      <c r="A72"/>
      <c r="B72"/>
      <c r="C72"/>
      <c r="D72"/>
      <c r="E72"/>
      <c r="F72"/>
      <c r="G72"/>
      <c r="H72"/>
      <c r="I72"/>
      <c r="J72"/>
      <c r="K72"/>
      <c r="L72" s="1104"/>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104"/>
      <c r="B152" s="1104"/>
      <c r="C152" s="1104"/>
      <c r="D152" s="1104"/>
      <c r="E152" s="1104"/>
      <c r="F152" s="1104"/>
      <c r="G152" s="1104"/>
      <c r="H152" s="1104"/>
      <c r="I152" s="1104"/>
      <c r="J152" s="1104"/>
      <c r="K152" s="1104"/>
    </row>
    <row r="153" spans="1:11">
      <c r="A153" s="1104"/>
      <c r="B153" s="1104"/>
      <c r="C153" s="1104"/>
      <c r="D153" s="1104"/>
      <c r="E153" s="1104"/>
      <c r="F153" s="1104"/>
      <c r="G153" s="1104"/>
      <c r="H153" s="1104"/>
      <c r="I153" s="1104"/>
      <c r="J153" s="1104"/>
      <c r="K153" s="1104"/>
    </row>
    <row r="154" spans="1:11">
      <c r="A154" s="1104"/>
      <c r="B154" s="1104"/>
      <c r="C154" s="1104"/>
      <c r="D154" s="1104"/>
      <c r="E154" s="1104"/>
      <c r="F154" s="1104"/>
      <c r="G154" s="1104"/>
      <c r="H154" s="1104"/>
      <c r="I154" s="1104"/>
      <c r="J154" s="1104"/>
      <c r="K154" s="1104"/>
    </row>
    <row r="155" spans="1:11">
      <c r="A155" s="1104"/>
      <c r="B155" s="1104"/>
      <c r="C155" s="1104"/>
      <c r="D155" s="1104"/>
      <c r="E155" s="1104"/>
      <c r="F155" s="1104"/>
      <c r="G155" s="1104"/>
      <c r="H155" s="1104"/>
      <c r="I155" s="1104"/>
      <c r="J155" s="1104"/>
      <c r="K155" s="1104"/>
    </row>
    <row r="156" spans="1:11">
      <c r="A156" s="1104"/>
      <c r="B156" s="1104"/>
      <c r="C156" s="1104"/>
      <c r="D156" s="1104"/>
      <c r="E156" s="1104"/>
      <c r="F156" s="1104"/>
      <c r="G156" s="1104"/>
      <c r="H156" s="1104"/>
      <c r="I156" s="1104"/>
      <c r="J156" s="1104"/>
      <c r="K156" s="1104"/>
    </row>
    <row r="157" spans="1:11">
      <c r="A157" s="1104"/>
      <c r="B157" s="1104"/>
      <c r="C157" s="1104"/>
      <c r="D157" s="1104"/>
      <c r="E157" s="1104"/>
      <c r="F157" s="1104"/>
      <c r="G157" s="1104"/>
      <c r="H157" s="1104"/>
      <c r="I157" s="1104"/>
      <c r="J157" s="1104"/>
      <c r="K157" s="1104"/>
    </row>
    <row r="158" spans="1:11">
      <c r="A158" s="1104"/>
      <c r="B158" s="1104"/>
      <c r="C158" s="1104"/>
      <c r="D158" s="1104"/>
      <c r="E158" s="1104"/>
      <c r="F158" s="1104"/>
      <c r="G158" s="1104"/>
      <c r="H158" s="1104"/>
      <c r="I158" s="1104"/>
      <c r="J158" s="1104"/>
      <c r="K158" s="1104"/>
    </row>
    <row r="159" spans="1:11">
      <c r="A159" s="1104"/>
      <c r="B159" s="1104"/>
      <c r="C159" s="1104"/>
      <c r="D159" s="1104"/>
      <c r="E159" s="1104"/>
      <c r="F159" s="1104"/>
      <c r="G159" s="1104"/>
      <c r="H159" s="1104"/>
      <c r="I159" s="1104"/>
      <c r="J159" s="1104"/>
      <c r="K159" s="1104"/>
    </row>
    <row r="160" spans="1:11">
      <c r="A160" s="1104"/>
      <c r="B160" s="1104"/>
      <c r="C160" s="1104"/>
      <c r="D160" s="1104"/>
      <c r="E160" s="1104"/>
      <c r="F160" s="1104"/>
      <c r="G160" s="1104"/>
      <c r="H160" s="1104"/>
      <c r="I160" s="1104"/>
      <c r="J160" s="1104"/>
      <c r="K160" s="1104"/>
    </row>
    <row r="161" spans="1:11">
      <c r="A161" s="1104"/>
      <c r="B161" s="1104"/>
      <c r="C161" s="1104"/>
      <c r="D161" s="1104"/>
      <c r="E161" s="1104"/>
      <c r="F161" s="1104"/>
      <c r="G161" s="1104"/>
      <c r="H161" s="1104"/>
      <c r="I161" s="1104"/>
      <c r="J161" s="1104"/>
      <c r="K161" s="1104"/>
    </row>
    <row r="162" spans="1:11">
      <c r="A162" s="1104"/>
      <c r="B162" s="1104"/>
      <c r="C162" s="1104"/>
      <c r="D162" s="1104"/>
      <c r="E162" s="1104"/>
      <c r="F162" s="1104"/>
      <c r="G162" s="1104"/>
      <c r="H162" s="1104"/>
      <c r="I162" s="1104"/>
      <c r="J162" s="1104"/>
      <c r="K162" s="1104"/>
    </row>
    <row r="163" spans="1:11">
      <c r="A163" s="1104"/>
      <c r="B163" s="1104"/>
      <c r="C163" s="1104"/>
      <c r="D163" s="1104"/>
      <c r="E163" s="1104"/>
      <c r="F163" s="1104"/>
      <c r="G163" s="1104"/>
      <c r="H163" s="1104"/>
      <c r="I163" s="1104"/>
      <c r="J163" s="1104"/>
      <c r="K163" s="1104"/>
    </row>
    <row r="164" spans="1:11">
      <c r="A164" s="1104"/>
      <c r="B164" s="1104"/>
      <c r="C164" s="1104"/>
      <c r="D164" s="1104"/>
      <c r="E164" s="1104"/>
      <c r="F164" s="1104"/>
      <c r="G164" s="1104"/>
      <c r="H164" s="1104"/>
      <c r="I164" s="1104"/>
      <c r="J164" s="1104"/>
      <c r="K164" s="1104"/>
    </row>
    <row r="165" spans="1:11">
      <c r="A165" s="1104"/>
      <c r="B165" s="1104"/>
      <c r="C165" s="1104"/>
      <c r="D165" s="1104"/>
      <c r="E165" s="1104"/>
      <c r="F165" s="1104"/>
      <c r="G165" s="1104"/>
      <c r="H165" s="1104"/>
      <c r="I165" s="1104"/>
      <c r="J165" s="1104"/>
      <c r="K165" s="1104"/>
    </row>
    <row r="166" spans="1:11">
      <c r="A166" s="1104"/>
      <c r="B166" s="1104"/>
      <c r="C166" s="1104"/>
      <c r="D166" s="1104"/>
      <c r="E166" s="1104"/>
      <c r="F166" s="1104"/>
      <c r="G166" s="1104"/>
      <c r="H166" s="1104"/>
      <c r="I166" s="1104"/>
      <c r="J166" s="1104"/>
      <c r="K166" s="1104"/>
    </row>
    <row r="167" spans="1:11">
      <c r="A167" s="1104"/>
      <c r="B167" s="1104"/>
      <c r="C167" s="1104"/>
      <c r="D167" s="1104"/>
      <c r="E167" s="1104"/>
      <c r="F167" s="1104"/>
      <c r="G167" s="1104"/>
      <c r="H167" s="1104"/>
      <c r="I167" s="1104"/>
      <c r="J167" s="1104"/>
      <c r="K167" s="1104"/>
    </row>
    <row r="168" spans="1:11">
      <c r="A168" s="1104"/>
      <c r="B168" s="1104"/>
      <c r="C168" s="1104"/>
      <c r="D168" s="1104"/>
      <c r="E168" s="1104"/>
      <c r="F168" s="1104"/>
      <c r="G168" s="1104"/>
      <c r="H168" s="1104"/>
      <c r="I168" s="1104"/>
      <c r="J168" s="1104"/>
      <c r="K168" s="1104"/>
    </row>
    <row r="169" spans="1:11">
      <c r="A169" s="1104"/>
      <c r="B169" s="1104"/>
      <c r="C169" s="1104"/>
      <c r="D169" s="1104"/>
      <c r="E169" s="1104"/>
      <c r="F169" s="1104"/>
      <c r="G169" s="1104"/>
      <c r="H169" s="1104"/>
      <c r="I169" s="1104"/>
      <c r="J169" s="1104"/>
      <c r="K169" s="1104"/>
    </row>
    <row r="170" spans="1:11">
      <c r="A170" s="1104"/>
      <c r="B170" s="1104"/>
      <c r="C170" s="1104"/>
      <c r="D170" s="1104"/>
      <c r="E170" s="1104"/>
      <c r="F170" s="1104"/>
      <c r="G170" s="1104"/>
      <c r="H170" s="1104"/>
      <c r="I170" s="1104"/>
      <c r="J170" s="1104"/>
      <c r="K170" s="1104"/>
    </row>
    <row r="171" spans="1:11">
      <c r="A171" s="1104"/>
      <c r="B171" s="1104"/>
      <c r="C171" s="1104"/>
      <c r="D171" s="1104"/>
      <c r="E171" s="1104"/>
      <c r="F171" s="1104"/>
      <c r="G171" s="1104"/>
      <c r="H171" s="1104"/>
      <c r="I171" s="1104"/>
      <c r="J171" s="1104"/>
      <c r="K171" s="1104"/>
    </row>
    <row r="172" spans="1:11">
      <c r="A172" s="1104"/>
      <c r="B172" s="1104"/>
      <c r="C172" s="1104"/>
      <c r="D172" s="1104"/>
      <c r="E172" s="1104"/>
      <c r="F172" s="1104"/>
      <c r="G172" s="1104"/>
      <c r="H172" s="1104"/>
      <c r="I172" s="1104"/>
      <c r="J172" s="1104"/>
      <c r="K172" s="1104"/>
    </row>
    <row r="173" spans="1:11">
      <c r="A173" s="1104"/>
      <c r="B173" s="1104"/>
      <c r="C173" s="1104"/>
      <c r="D173" s="1104"/>
      <c r="E173" s="1104"/>
      <c r="F173" s="1104"/>
      <c r="G173" s="1104"/>
      <c r="H173" s="1104"/>
      <c r="I173" s="1104"/>
      <c r="J173" s="1104"/>
      <c r="K173" s="1104"/>
    </row>
    <row r="174" spans="1:11">
      <c r="A174" s="1104"/>
      <c r="B174" s="1104"/>
      <c r="C174" s="1104"/>
      <c r="D174" s="1104"/>
      <c r="E174" s="1104"/>
      <c r="F174" s="1104"/>
      <c r="G174" s="1104"/>
      <c r="H174" s="1104"/>
      <c r="I174" s="1104"/>
      <c r="J174" s="1104"/>
      <c r="K174" s="1104"/>
    </row>
    <row r="175" spans="1:11">
      <c r="A175" s="1104"/>
      <c r="B175" s="1104"/>
      <c r="C175" s="1104"/>
      <c r="D175" s="1104"/>
      <c r="E175" s="1104"/>
      <c r="F175" s="1104"/>
      <c r="G175" s="1104"/>
      <c r="H175" s="1104"/>
      <c r="I175" s="1104"/>
      <c r="J175" s="1104"/>
      <c r="K175" s="1104"/>
    </row>
    <row r="176" spans="1:11">
      <c r="A176" s="1104"/>
      <c r="B176" s="1104"/>
      <c r="C176" s="1104"/>
      <c r="D176" s="1104"/>
      <c r="E176" s="1104"/>
      <c r="F176" s="1104"/>
      <c r="G176" s="1104"/>
      <c r="H176" s="1104"/>
      <c r="I176" s="1104"/>
      <c r="J176" s="1104"/>
      <c r="K176" s="1104"/>
    </row>
    <row r="177" spans="1:11">
      <c r="A177" s="1104"/>
      <c r="B177" s="1104"/>
      <c r="C177" s="1104"/>
      <c r="D177" s="1104"/>
      <c r="E177" s="1104"/>
      <c r="F177" s="1104"/>
      <c r="G177" s="1104"/>
      <c r="H177" s="1104"/>
      <c r="I177" s="1104"/>
      <c r="J177" s="1104"/>
      <c r="K177" s="1104"/>
    </row>
    <row r="178" spans="1:11">
      <c r="A178" s="1104"/>
      <c r="B178" s="1104"/>
      <c r="C178" s="1104"/>
      <c r="D178" s="1104"/>
      <c r="E178" s="1104"/>
      <c r="F178" s="1104"/>
      <c r="G178" s="1104"/>
      <c r="H178" s="1104"/>
      <c r="I178" s="1104"/>
      <c r="J178" s="1104"/>
      <c r="K178" s="1104"/>
    </row>
    <row r="179" spans="1:11">
      <c r="A179" s="1104"/>
      <c r="B179" s="1104"/>
      <c r="C179" s="1104"/>
      <c r="D179" s="1104"/>
      <c r="E179" s="1104"/>
      <c r="F179" s="1104"/>
      <c r="G179" s="1104"/>
      <c r="H179" s="1104"/>
      <c r="I179" s="1104"/>
      <c r="J179" s="1104"/>
      <c r="K179" s="1104"/>
    </row>
    <row r="180" spans="1:11">
      <c r="A180" s="1104"/>
      <c r="B180" s="1104"/>
      <c r="C180" s="1104"/>
      <c r="D180" s="1104"/>
      <c r="E180" s="1104"/>
      <c r="F180" s="1104"/>
      <c r="G180" s="1104"/>
      <c r="H180" s="1104"/>
      <c r="I180" s="1104"/>
      <c r="J180" s="1104"/>
      <c r="K180" s="1104"/>
    </row>
    <row r="181" spans="1:11">
      <c r="A181" s="1104"/>
      <c r="B181" s="1104"/>
      <c r="C181" s="1104"/>
      <c r="D181" s="1104"/>
      <c r="E181" s="1104"/>
      <c r="F181" s="1104"/>
      <c r="G181" s="1104"/>
      <c r="H181" s="1104"/>
      <c r="I181" s="1104"/>
      <c r="J181" s="1104"/>
      <c r="K181" s="1104"/>
    </row>
    <row r="182" spans="1:11">
      <c r="A182" s="1104"/>
      <c r="B182" s="1104"/>
      <c r="C182" s="1104"/>
      <c r="D182" s="1104"/>
      <c r="E182" s="1104"/>
      <c r="F182" s="1104"/>
      <c r="G182" s="1104"/>
      <c r="H182" s="1104"/>
      <c r="I182" s="1104"/>
      <c r="J182" s="1104"/>
      <c r="K182" s="1104"/>
    </row>
    <row r="183" spans="1:11">
      <c r="A183" s="1104"/>
      <c r="B183" s="1104"/>
      <c r="C183" s="1104"/>
      <c r="D183" s="1104"/>
      <c r="E183" s="1104"/>
      <c r="F183" s="1104"/>
      <c r="G183" s="1104"/>
      <c r="H183" s="1104"/>
      <c r="I183" s="1104"/>
      <c r="J183" s="1104"/>
      <c r="K183" s="1104"/>
    </row>
    <row r="184" spans="1:11">
      <c r="A184" s="1104"/>
      <c r="B184" s="1104"/>
      <c r="C184" s="1104"/>
      <c r="D184" s="1104"/>
      <c r="E184" s="1104"/>
      <c r="F184" s="1104"/>
      <c r="G184" s="1104"/>
      <c r="H184" s="1104"/>
      <c r="I184" s="1104"/>
      <c r="J184" s="1104"/>
      <c r="K184" s="1104"/>
    </row>
    <row r="185" spans="1:11">
      <c r="A185" s="1104"/>
      <c r="B185" s="1104"/>
      <c r="C185" s="1104"/>
      <c r="D185" s="1104"/>
      <c r="E185" s="1104"/>
      <c r="F185" s="1104"/>
      <c r="G185" s="1104"/>
      <c r="H185" s="1104"/>
      <c r="I185" s="1104"/>
      <c r="J185" s="1104"/>
      <c r="K185" s="1104"/>
    </row>
    <row r="186" spans="1:11">
      <c r="A186" s="1104"/>
      <c r="B186" s="1104"/>
      <c r="C186" s="1104"/>
      <c r="D186" s="1104"/>
      <c r="E186" s="1104"/>
      <c r="F186" s="1104"/>
      <c r="G186" s="1104"/>
      <c r="H186" s="1104"/>
      <c r="I186" s="1104"/>
      <c r="J186" s="1104"/>
      <c r="K186" s="1104"/>
    </row>
    <row r="187" spans="1:11">
      <c r="A187" s="1104"/>
      <c r="B187" s="1104"/>
      <c r="C187" s="1104"/>
      <c r="D187" s="1104"/>
      <c r="E187" s="1104"/>
      <c r="F187" s="1104"/>
      <c r="G187" s="1104"/>
      <c r="H187" s="1104"/>
      <c r="I187" s="1104"/>
      <c r="J187" s="1104"/>
      <c r="K187" s="1104"/>
    </row>
    <row r="188" spans="1:11">
      <c r="A188" s="1104"/>
      <c r="B188" s="1104"/>
      <c r="C188" s="1104"/>
      <c r="D188" s="1104"/>
      <c r="E188" s="1104"/>
      <c r="F188" s="1104"/>
      <c r="G188" s="1104"/>
      <c r="H188" s="1104"/>
      <c r="I188" s="1104"/>
      <c r="J188" s="1104"/>
      <c r="K188" s="1104"/>
    </row>
    <row r="189" spans="1:11">
      <c r="A189" s="1104"/>
      <c r="B189" s="1104"/>
      <c r="C189" s="1104"/>
      <c r="D189" s="1104"/>
      <c r="E189" s="1104"/>
      <c r="F189" s="1104"/>
      <c r="G189" s="1104"/>
      <c r="H189" s="1104"/>
      <c r="I189" s="1104"/>
      <c r="J189" s="1104"/>
      <c r="K189" s="1104"/>
    </row>
    <row r="190" spans="1:11">
      <c r="A190" s="1104"/>
      <c r="B190" s="1104"/>
      <c r="C190" s="1104"/>
      <c r="D190" s="1104"/>
      <c r="E190" s="1104"/>
      <c r="F190" s="1104"/>
      <c r="G190" s="1104"/>
      <c r="H190" s="1104"/>
      <c r="I190" s="1104"/>
      <c r="J190" s="1104"/>
      <c r="K190" s="1104"/>
    </row>
    <row r="191" spans="1:11">
      <c r="A191" s="1104"/>
      <c r="B191" s="1104"/>
      <c r="C191" s="1104"/>
      <c r="D191" s="1104"/>
      <c r="E191" s="1104"/>
      <c r="F191" s="1104"/>
      <c r="G191" s="1104"/>
      <c r="H191" s="1104"/>
      <c r="I191" s="1104"/>
      <c r="J191" s="1104"/>
      <c r="K191" s="1104"/>
    </row>
    <row r="192" spans="1:11">
      <c r="A192" s="1104"/>
      <c r="B192" s="1104"/>
      <c r="C192" s="1104"/>
      <c r="D192" s="1104"/>
      <c r="E192" s="1104"/>
      <c r="F192" s="1104"/>
      <c r="G192" s="1104"/>
      <c r="H192" s="1104"/>
      <c r="I192" s="1104"/>
      <c r="J192" s="1104"/>
      <c r="K192" s="1104"/>
    </row>
    <row r="193" spans="1:11">
      <c r="A193" s="1104"/>
      <c r="B193" s="1104"/>
      <c r="C193" s="1104"/>
      <c r="D193" s="1104"/>
      <c r="E193" s="1104"/>
      <c r="F193" s="1104"/>
      <c r="G193" s="1104"/>
      <c r="H193" s="1104"/>
      <c r="I193" s="1104"/>
      <c r="J193" s="1104"/>
      <c r="K193" s="1104"/>
    </row>
    <row r="194" spans="1:11">
      <c r="A194" s="1104"/>
      <c r="B194" s="1104"/>
      <c r="C194" s="1104"/>
      <c r="D194" s="1104"/>
      <c r="E194" s="1104"/>
      <c r="F194" s="1104"/>
      <c r="G194" s="1104"/>
      <c r="H194" s="1104"/>
      <c r="I194" s="1104"/>
      <c r="J194" s="1104"/>
      <c r="K194" s="1104"/>
    </row>
    <row r="195" spans="1:11">
      <c r="A195" s="1104"/>
      <c r="B195" s="1104"/>
      <c r="C195" s="1104"/>
      <c r="D195" s="1104"/>
      <c r="E195" s="1104"/>
      <c r="F195" s="1104"/>
      <c r="G195" s="1104"/>
      <c r="H195" s="1104"/>
      <c r="I195" s="1104"/>
      <c r="J195" s="1104"/>
      <c r="K195" s="1104"/>
    </row>
    <row r="196" spans="1:11">
      <c r="A196" s="1104"/>
      <c r="B196" s="1104"/>
      <c r="C196" s="1104"/>
      <c r="D196" s="1104"/>
      <c r="E196" s="1104"/>
      <c r="F196" s="1104"/>
      <c r="G196" s="1104"/>
      <c r="H196" s="1104"/>
      <c r="I196" s="1104"/>
      <c r="J196" s="1104"/>
      <c r="K196" s="1104"/>
    </row>
    <row r="197" spans="1:11">
      <c r="A197" s="1104"/>
      <c r="B197" s="1104"/>
      <c r="C197" s="1104"/>
      <c r="D197" s="1104"/>
      <c r="E197" s="1104"/>
      <c r="F197" s="1104"/>
      <c r="G197" s="1104"/>
      <c r="H197" s="1104"/>
      <c r="I197" s="1104"/>
      <c r="J197" s="1104"/>
      <c r="K197" s="1104"/>
    </row>
    <row r="198" spans="1:11">
      <c r="A198" s="1104"/>
      <c r="B198" s="1104"/>
      <c r="C198" s="1104"/>
      <c r="D198" s="1104"/>
      <c r="E198" s="1104"/>
      <c r="F198" s="1104"/>
      <c r="G198" s="1104"/>
      <c r="H198" s="1104"/>
      <c r="I198" s="1104"/>
      <c r="J198" s="1104"/>
      <c r="K198" s="1104"/>
    </row>
    <row r="199" spans="1:11">
      <c r="A199" s="1104"/>
      <c r="B199" s="1104"/>
      <c r="C199" s="1104"/>
      <c r="D199" s="1104"/>
      <c r="E199" s="1104"/>
      <c r="F199" s="1104"/>
      <c r="G199" s="1104"/>
      <c r="H199" s="1104"/>
      <c r="I199" s="1104"/>
      <c r="J199" s="1104"/>
      <c r="K199" s="1104"/>
    </row>
    <row r="200" spans="1:11">
      <c r="A200" s="1104"/>
      <c r="B200" s="1104"/>
      <c r="C200" s="1104"/>
      <c r="D200" s="1104"/>
      <c r="E200" s="1104"/>
      <c r="F200" s="1104"/>
      <c r="G200" s="1104"/>
      <c r="H200" s="1104"/>
      <c r="I200" s="1104"/>
      <c r="J200" s="1104"/>
      <c r="K200" s="1104"/>
    </row>
    <row r="201" spans="1:11">
      <c r="A201" s="1104"/>
      <c r="B201" s="1104"/>
      <c r="C201" s="1104"/>
      <c r="D201" s="1104"/>
      <c r="E201" s="1104"/>
      <c r="F201" s="1104"/>
      <c r="G201" s="1104"/>
      <c r="H201" s="1104"/>
      <c r="I201" s="1104"/>
      <c r="J201" s="1104"/>
      <c r="K201" s="1104"/>
    </row>
    <row r="202" spans="1:11">
      <c r="A202" s="1104"/>
      <c r="B202" s="1104"/>
      <c r="C202" s="1104"/>
      <c r="D202" s="1104"/>
      <c r="E202" s="1104"/>
      <c r="F202" s="1104"/>
      <c r="G202" s="1104"/>
      <c r="H202" s="1104"/>
      <c r="I202" s="1104"/>
      <c r="J202" s="1104"/>
      <c r="K202" s="1104"/>
    </row>
    <row r="203" spans="1:11">
      <c r="A203" s="1104"/>
      <c r="B203" s="1104"/>
      <c r="C203" s="1104"/>
      <c r="D203" s="1104"/>
      <c r="E203" s="1104"/>
      <c r="F203" s="1104"/>
      <c r="G203" s="1104"/>
      <c r="H203" s="1104"/>
      <c r="I203" s="1104"/>
      <c r="J203" s="1104"/>
      <c r="K203" s="1104"/>
    </row>
    <row r="204" spans="1:11">
      <c r="A204" s="1104"/>
      <c r="B204" s="1104"/>
      <c r="C204" s="1104"/>
      <c r="D204" s="1104"/>
      <c r="E204" s="1104"/>
      <c r="F204" s="1104"/>
      <c r="G204" s="1104"/>
      <c r="H204" s="1104"/>
      <c r="I204" s="1104"/>
      <c r="J204" s="1104"/>
      <c r="K204" s="1104"/>
    </row>
    <row r="205" spans="1:11">
      <c r="A205" s="1104"/>
      <c r="B205" s="1104"/>
      <c r="C205" s="1104"/>
      <c r="D205" s="1104"/>
      <c r="E205" s="1104"/>
      <c r="F205" s="1104"/>
      <c r="G205" s="1104"/>
      <c r="H205" s="1104"/>
      <c r="I205" s="1104"/>
      <c r="J205" s="1104"/>
      <c r="K205" s="1104"/>
    </row>
    <row r="206" spans="1:11">
      <c r="A206" s="1104"/>
      <c r="B206" s="1104"/>
      <c r="C206" s="1104"/>
      <c r="D206" s="1104"/>
      <c r="E206" s="1104"/>
      <c r="F206" s="1104"/>
      <c r="G206" s="1104"/>
      <c r="H206" s="1104"/>
      <c r="I206" s="1104"/>
      <c r="J206" s="1104"/>
      <c r="K206" s="1104"/>
    </row>
    <row r="207" spans="1:11">
      <c r="A207" s="1104"/>
      <c r="B207" s="1104"/>
      <c r="C207" s="1104"/>
      <c r="D207" s="1104"/>
      <c r="E207" s="1104"/>
      <c r="F207" s="1104"/>
      <c r="G207" s="1104"/>
      <c r="H207" s="1104"/>
      <c r="I207" s="1104"/>
      <c r="J207" s="1104"/>
      <c r="K207" s="1104"/>
    </row>
    <row r="208" spans="1:11">
      <c r="A208" s="1104"/>
      <c r="B208" s="1104"/>
      <c r="C208" s="1104"/>
      <c r="D208" s="1104"/>
      <c r="E208" s="1104"/>
      <c r="F208" s="1104"/>
      <c r="G208" s="1104"/>
      <c r="H208" s="1104"/>
      <c r="I208" s="1104"/>
      <c r="J208" s="1104"/>
      <c r="K208" s="1104"/>
    </row>
    <row r="209" spans="1:11">
      <c r="A209" s="1104"/>
      <c r="B209" s="1104"/>
      <c r="C209" s="1104"/>
      <c r="D209" s="1104"/>
      <c r="E209" s="1104"/>
      <c r="F209" s="1104"/>
      <c r="G209" s="1104"/>
      <c r="H209" s="1104"/>
      <c r="I209" s="1104"/>
      <c r="J209" s="1104"/>
      <c r="K209" s="1104"/>
    </row>
    <row r="210" spans="1:11">
      <c r="A210" s="1104"/>
      <c r="B210" s="1104"/>
      <c r="C210" s="1104"/>
      <c r="D210" s="1104"/>
      <c r="E210" s="1104"/>
      <c r="F210" s="1104"/>
      <c r="G210" s="1104"/>
      <c r="H210" s="1104"/>
      <c r="I210" s="1104"/>
      <c r="J210" s="1104"/>
      <c r="K210" s="1104"/>
    </row>
    <row r="211" spans="1:11">
      <c r="A211" s="1104"/>
      <c r="B211" s="1104"/>
      <c r="C211" s="1104"/>
      <c r="D211" s="1104"/>
      <c r="E211" s="1104"/>
      <c r="F211" s="1104"/>
      <c r="G211" s="1104"/>
      <c r="H211" s="1104"/>
      <c r="I211" s="1104"/>
      <c r="J211" s="1104"/>
      <c r="K211" s="1104"/>
    </row>
    <row r="212" spans="1:11">
      <c r="A212" s="1104"/>
      <c r="B212" s="1104"/>
      <c r="C212" s="1104"/>
      <c r="D212" s="1104"/>
      <c r="E212" s="1104"/>
      <c r="F212" s="1104"/>
      <c r="G212" s="1104"/>
      <c r="H212" s="1104"/>
      <c r="I212" s="1104"/>
      <c r="J212" s="1104"/>
      <c r="K212" s="1104"/>
    </row>
    <row r="213" spans="1:11">
      <c r="A213" s="1104"/>
      <c r="B213" s="1104"/>
      <c r="C213" s="1104"/>
      <c r="D213" s="1104"/>
      <c r="E213" s="1104"/>
      <c r="F213" s="1104"/>
      <c r="G213" s="1104"/>
      <c r="H213" s="1104"/>
      <c r="I213" s="1104"/>
      <c r="J213" s="1104"/>
      <c r="K213" s="1104"/>
    </row>
    <row r="214" spans="1:11">
      <c r="A214" s="1104"/>
      <c r="B214" s="1104"/>
      <c r="C214" s="1104"/>
      <c r="D214" s="1104"/>
      <c r="E214" s="1104"/>
      <c r="F214" s="1104"/>
      <c r="G214" s="1104"/>
      <c r="H214" s="1104"/>
      <c r="I214" s="1104"/>
      <c r="J214" s="1104"/>
      <c r="K214" s="1104"/>
    </row>
    <row r="215" spans="1:11">
      <c r="A215" s="1104"/>
      <c r="B215" s="1104"/>
      <c r="C215" s="1104"/>
      <c r="D215" s="1104"/>
      <c r="E215" s="1104"/>
      <c r="F215" s="1104"/>
      <c r="G215" s="1104"/>
      <c r="H215" s="1104"/>
      <c r="I215" s="1104"/>
      <c r="J215" s="1104"/>
      <c r="K215" s="1104"/>
    </row>
    <row r="216" spans="1:11">
      <c r="A216" s="1104"/>
      <c r="B216" s="1104"/>
      <c r="C216" s="1104"/>
      <c r="D216" s="1104"/>
      <c r="E216" s="1104"/>
      <c r="F216" s="1104"/>
      <c r="G216" s="1104"/>
      <c r="H216" s="1104"/>
    </row>
    <row r="217" spans="1:11">
      <c r="A217" s="1104"/>
      <c r="B217" s="1104"/>
      <c r="C217" s="1104"/>
      <c r="D217" s="1104"/>
      <c r="E217" s="1104"/>
      <c r="F217" s="1104"/>
      <c r="G217" s="1104"/>
      <c r="H217" s="1104"/>
    </row>
    <row r="218" spans="1:11">
      <c r="A218" s="1104"/>
      <c r="B218" s="1104"/>
      <c r="C218" s="1104"/>
      <c r="D218" s="1104"/>
      <c r="E218" s="1104"/>
      <c r="F218" s="1104"/>
      <c r="G218" s="1104"/>
      <c r="H218" s="1104"/>
    </row>
    <row r="219" spans="1:11">
      <c r="A219" s="1104"/>
      <c r="B219" s="1104"/>
      <c r="C219" s="1104"/>
      <c r="D219" s="1104"/>
      <c r="E219" s="1104"/>
      <c r="F219" s="1104"/>
      <c r="G219" s="1104"/>
      <c r="H219" s="1104"/>
    </row>
    <row r="220" spans="1:11">
      <c r="A220" s="1104"/>
      <c r="B220" s="1104"/>
      <c r="C220" s="1104"/>
      <c r="D220" s="1104"/>
      <c r="E220" s="1104"/>
      <c r="F220" s="1104"/>
      <c r="G220" s="1104"/>
      <c r="H220" s="1104"/>
    </row>
    <row r="221" spans="1:11">
      <c r="A221" s="1104"/>
      <c r="B221" s="1104"/>
      <c r="C221" s="1104"/>
      <c r="D221" s="1104"/>
      <c r="E221" s="1104"/>
      <c r="F221" s="1104"/>
      <c r="G221" s="1104"/>
      <c r="H221" s="1104"/>
    </row>
    <row r="222" spans="1:11">
      <c r="A222" s="1104"/>
      <c r="B222" s="1104"/>
      <c r="C222" s="1104"/>
      <c r="D222" s="1104"/>
      <c r="E222" s="1104"/>
      <c r="F222" s="1104"/>
      <c r="G222" s="1104"/>
      <c r="H222" s="1104"/>
    </row>
    <row r="223" spans="1:11">
      <c r="A223" s="1104"/>
      <c r="B223" s="1104"/>
      <c r="C223" s="1104"/>
      <c r="D223" s="1104"/>
      <c r="E223" s="1104"/>
      <c r="F223" s="1104"/>
      <c r="G223" s="1104"/>
      <c r="H223" s="1104"/>
    </row>
    <row r="224" spans="1:11">
      <c r="A224" s="1104"/>
      <c r="B224" s="1104"/>
      <c r="C224" s="1104"/>
      <c r="D224" s="1104"/>
      <c r="E224" s="1104"/>
      <c r="F224" s="1104"/>
      <c r="G224" s="1104"/>
      <c r="H224" s="1104"/>
    </row>
    <row r="225" spans="1:8">
      <c r="A225" s="1104"/>
      <c r="B225" s="1104"/>
      <c r="C225" s="1104"/>
      <c r="D225" s="1104"/>
      <c r="E225" s="1104"/>
      <c r="F225" s="1104"/>
      <c r="G225" s="1104"/>
      <c r="H225" s="1104"/>
    </row>
    <row r="226" spans="1:8">
      <c r="A226" s="1104"/>
      <c r="B226" s="1104"/>
      <c r="C226" s="1104"/>
      <c r="D226" s="1104"/>
      <c r="E226" s="1104"/>
      <c r="F226" s="1104"/>
      <c r="G226" s="1104"/>
      <c r="H226" s="1104"/>
    </row>
    <row r="227" spans="1:8">
      <c r="A227" s="1104"/>
      <c r="B227" s="1104"/>
      <c r="C227" s="1104"/>
      <c r="D227" s="1104"/>
      <c r="E227" s="1104"/>
      <c r="F227" s="1104"/>
      <c r="G227" s="1104"/>
      <c r="H227" s="1104"/>
    </row>
    <row r="228" spans="1:8">
      <c r="A228" s="1104"/>
      <c r="B228" s="1104"/>
      <c r="C228" s="1104"/>
      <c r="D228" s="1104"/>
      <c r="E228" s="1104"/>
      <c r="F228" s="1104"/>
      <c r="G228" s="1104"/>
      <c r="H228" s="1104"/>
    </row>
    <row r="229" spans="1:8">
      <c r="A229" s="1104"/>
      <c r="B229" s="1104"/>
      <c r="C229" s="1104"/>
      <c r="D229" s="1104"/>
      <c r="E229" s="1104"/>
      <c r="F229" s="1104"/>
      <c r="G229" s="1104"/>
      <c r="H229" s="1104"/>
    </row>
    <row r="230" spans="1:8">
      <c r="A230" s="1104"/>
      <c r="B230" s="1104"/>
      <c r="C230" s="1104"/>
      <c r="D230" s="1104"/>
      <c r="E230" s="1104"/>
      <c r="F230" s="1104"/>
      <c r="G230" s="1104"/>
      <c r="H230" s="1104"/>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577" t="s">
        <v>453</v>
      </c>
      <c r="B5" s="1577"/>
      <c r="C5" s="1577"/>
      <c r="D5" s="1577"/>
      <c r="E5" s="1577"/>
      <c r="F5" s="1577"/>
      <c r="H5" s="474" t="s">
        <v>267</v>
      </c>
    </row>
    <row r="6" spans="1:20" ht="15.75" customHeight="1" thickBot="1">
      <c r="A6" s="1578" t="s">
        <v>116</v>
      </c>
      <c r="B6" s="1580" t="s">
        <v>454</v>
      </c>
      <c r="C6" s="1581"/>
      <c r="D6" s="1582"/>
      <c r="E6" s="1583" t="s">
        <v>455</v>
      </c>
      <c r="F6" s="1585" t="s">
        <v>456</v>
      </c>
    </row>
    <row r="7" spans="1:20" ht="21" customHeight="1" thickBot="1">
      <c r="A7" s="1579"/>
      <c r="B7" s="787" t="s">
        <v>254</v>
      </c>
      <c r="C7" s="787" t="s">
        <v>257</v>
      </c>
      <c r="D7" s="787" t="s">
        <v>258</v>
      </c>
      <c r="E7" s="1584"/>
      <c r="F7" s="1586"/>
    </row>
    <row r="8" spans="1:20" ht="17.25" customHeight="1" thickBot="1">
      <c r="A8" s="572" t="s">
        <v>117</v>
      </c>
      <c r="B8" s="794">
        <v>14377.906000000001</v>
      </c>
      <c r="C8" s="788">
        <v>5387.8370000000004</v>
      </c>
      <c r="D8" s="584">
        <f t="shared" ref="D8:D13" si="0">(C8/B8)*100</f>
        <v>37.473029800027909</v>
      </c>
      <c r="E8" s="788">
        <v>16711.374</v>
      </c>
      <c r="F8" s="584">
        <f t="shared" ref="F8:F13" si="1">((B8-E8)/E8)*100</f>
        <v>-13.963352145670363</v>
      </c>
      <c r="H8" s="498" t="s">
        <v>118</v>
      </c>
    </row>
    <row r="9" spans="1:20" ht="18" customHeight="1" thickBot="1">
      <c r="A9" s="572" t="s">
        <v>119</v>
      </c>
      <c r="B9" s="795">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5">
        <v>12049</v>
      </c>
      <c r="C10" s="550">
        <v>0</v>
      </c>
      <c r="D10" s="585">
        <f t="shared" si="0"/>
        <v>0</v>
      </c>
      <c r="E10" s="550">
        <v>14811</v>
      </c>
      <c r="F10" s="585">
        <f t="shared" si="1"/>
        <v>-18.648301937748972</v>
      </c>
      <c r="O10" s="3"/>
      <c r="P10" s="3"/>
      <c r="Q10" s="3"/>
      <c r="R10" s="3"/>
      <c r="S10" s="3"/>
      <c r="T10" s="3"/>
    </row>
    <row r="11" spans="1:20" ht="17.25" customHeight="1" thickBot="1">
      <c r="A11" s="572" t="s">
        <v>120</v>
      </c>
      <c r="B11" s="795">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5">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5">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577" t="s">
        <v>459</v>
      </c>
      <c r="B18" s="1577"/>
      <c r="C18" s="1577"/>
      <c r="D18" s="1577"/>
      <c r="E18" s="1577"/>
      <c r="F18" s="1577"/>
      <c r="K18"/>
      <c r="L18"/>
      <c r="M18"/>
      <c r="O18" s="3"/>
      <c r="P18" s="3"/>
      <c r="Q18" s="3"/>
      <c r="R18" s="3"/>
      <c r="S18" s="3"/>
      <c r="T18" s="3"/>
    </row>
    <row r="19" spans="1:20" ht="16.5" customHeight="1" thickBot="1">
      <c r="A19" s="1588" t="s">
        <v>123</v>
      </c>
      <c r="B19" s="1580" t="s">
        <v>454</v>
      </c>
      <c r="C19" s="1581"/>
      <c r="D19" s="1582"/>
      <c r="E19" s="1583" t="s">
        <v>455</v>
      </c>
      <c r="F19" s="1585" t="s">
        <v>456</v>
      </c>
      <c r="K19"/>
      <c r="L19"/>
      <c r="M19"/>
      <c r="O19" s="3"/>
      <c r="P19" s="3"/>
      <c r="Q19" s="3"/>
      <c r="R19" s="3"/>
      <c r="S19" s="3"/>
      <c r="T19" s="3"/>
    </row>
    <row r="20" spans="1:20" ht="21" customHeight="1" thickBot="1">
      <c r="A20" s="1589"/>
      <c r="B20" s="570" t="s">
        <v>254</v>
      </c>
      <c r="C20" s="570" t="s">
        <v>366</v>
      </c>
      <c r="D20" s="570" t="s">
        <v>367</v>
      </c>
      <c r="E20" s="1590"/>
      <c r="F20" s="1591"/>
      <c r="K20"/>
      <c r="L20"/>
      <c r="M20"/>
      <c r="O20" s="3"/>
      <c r="P20" s="3"/>
      <c r="Q20" s="3"/>
      <c r="R20" s="3"/>
      <c r="S20" s="3"/>
      <c r="T20" s="3"/>
    </row>
    <row r="21" spans="1:20" ht="15.75" thickBot="1">
      <c r="A21" s="428" t="s">
        <v>117</v>
      </c>
      <c r="B21" s="795">
        <v>41721.821000000004</v>
      </c>
      <c r="C21" s="791">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5">
        <v>162785</v>
      </c>
      <c r="C22" s="791">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5">
        <v>40226</v>
      </c>
      <c r="C23" s="792">
        <v>0</v>
      </c>
      <c r="D23" s="584">
        <f t="shared" si="2"/>
        <v>0</v>
      </c>
      <c r="E23" s="550">
        <v>32923</v>
      </c>
      <c r="F23" s="584">
        <f t="shared" si="3"/>
        <v>22.182061173040125</v>
      </c>
      <c r="O23" s="3"/>
      <c r="P23" s="3"/>
      <c r="Q23" s="3"/>
      <c r="R23" s="3"/>
      <c r="S23" s="3"/>
      <c r="T23" s="3"/>
    </row>
    <row r="24" spans="1:20" ht="15.75" thickBot="1">
      <c r="A24" s="428" t="s">
        <v>120</v>
      </c>
      <c r="B24" s="795">
        <v>12359.263999999999</v>
      </c>
      <c r="C24" s="793">
        <v>667.33399999999995</v>
      </c>
      <c r="D24" s="585">
        <f t="shared" si="2"/>
        <v>5.3994639162979281</v>
      </c>
      <c r="E24" s="547">
        <v>15139.212</v>
      </c>
      <c r="F24" s="585">
        <f t="shared" si="3"/>
        <v>-18.362567351590034</v>
      </c>
      <c r="O24" s="3"/>
      <c r="P24" s="3"/>
      <c r="Q24" s="3"/>
      <c r="R24" s="3"/>
      <c r="S24" s="3"/>
      <c r="T24" s="3"/>
    </row>
    <row r="25" spans="1:20" ht="15.75" thickBot="1">
      <c r="A25" s="428" t="s">
        <v>121</v>
      </c>
      <c r="B25" s="795">
        <v>7481.7489999999998</v>
      </c>
      <c r="C25" s="793">
        <v>396.25599999999997</v>
      </c>
      <c r="D25" s="584">
        <f t="shared" si="2"/>
        <v>5.2963017069939129</v>
      </c>
      <c r="E25" s="547">
        <v>5850.241</v>
      </c>
      <c r="F25" s="584">
        <f t="shared" si="3"/>
        <v>27.887876755846463</v>
      </c>
      <c r="O25" s="3"/>
      <c r="P25" s="3"/>
      <c r="Q25" s="3"/>
      <c r="R25" s="3"/>
      <c r="S25" s="3"/>
      <c r="T25" s="3"/>
    </row>
    <row r="26" spans="1:20" ht="15.75" thickBot="1">
      <c r="A26" s="428" t="s">
        <v>122</v>
      </c>
      <c r="B26" s="795">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587"/>
      <c r="D30" s="1587"/>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587"/>
      <c r="C41" s="1587"/>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92" t="s">
        <v>457</v>
      </c>
      <c r="B2" s="1592"/>
      <c r="C2" s="1592"/>
      <c r="D2" s="1592"/>
      <c r="E2" s="1592"/>
      <c r="F2" s="1592"/>
      <c r="G2" s="1592"/>
      <c r="H2" s="1592"/>
      <c r="I2" s="1592"/>
      <c r="J2" s="1592"/>
      <c r="K2" s="1592"/>
      <c r="L2" s="1592"/>
      <c r="M2" s="1592"/>
      <c r="N2" s="1592"/>
      <c r="O2" s="1592"/>
      <c r="P2" s="1592"/>
      <c r="Q2" s="1592"/>
      <c r="R2" s="1592"/>
      <c r="S2" s="1592"/>
      <c r="T2" s="1592"/>
      <c r="U2" s="1592"/>
      <c r="V2" s="1592"/>
      <c r="W2" s="1592"/>
      <c r="X2" s="1592"/>
    </row>
    <row r="3" spans="1:24" ht="15.75" customHeight="1">
      <c r="A3" s="1593" t="s">
        <v>458</v>
      </c>
      <c r="B3" s="1593"/>
      <c r="C3" s="1593"/>
      <c r="D3" s="1593"/>
      <c r="E3" s="1593"/>
      <c r="F3" s="1593"/>
      <c r="P3" s="448"/>
    </row>
    <row r="4" spans="1:24" ht="4.5" customHeight="1">
      <c r="A4" s="449"/>
      <c r="B4" s="449"/>
      <c r="C4" s="447"/>
      <c r="D4" s="447"/>
    </row>
    <row r="5" spans="1:24" ht="15.75" thickBot="1">
      <c r="A5" s="450" t="s">
        <v>125</v>
      </c>
      <c r="B5" s="1594" t="s">
        <v>126</v>
      </c>
      <c r="C5" s="1594"/>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376</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403</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452</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404</v>
      </c>
      <c r="L27" s="464">
        <v>4476.7370000000001</v>
      </c>
      <c r="M27" s="464">
        <v>1358.8879999999999</v>
      </c>
      <c r="N27" s="475">
        <v>3.2944120486750936</v>
      </c>
      <c r="P27" s="463" t="s">
        <v>404</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413</v>
      </c>
      <c r="L30" s="464">
        <v>2370.4639999999999</v>
      </c>
      <c r="M30" s="464">
        <v>275.10700000000003</v>
      </c>
      <c r="N30" s="475">
        <v>8.6165164826776479</v>
      </c>
      <c r="P30" s="463" t="s">
        <v>405</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411</v>
      </c>
      <c r="L32" s="464">
        <v>2081.6590000000001</v>
      </c>
      <c r="M32" s="464">
        <v>725.04300000000001</v>
      </c>
      <c r="N32" s="475">
        <v>2.871083508150551</v>
      </c>
      <c r="O32"/>
      <c r="P32" s="463" t="s">
        <v>403</v>
      </c>
      <c r="Q32" s="464">
        <v>2059.4250000000002</v>
      </c>
      <c r="R32" s="464">
        <v>861</v>
      </c>
      <c r="S32" s="475">
        <v>2.3918989547038332</v>
      </c>
    </row>
    <row r="33" spans="1:19" ht="16.5" thickBot="1">
      <c r="A33" s="2" t="s">
        <v>369</v>
      </c>
      <c r="B33" s="2"/>
      <c r="C33" s="3"/>
      <c r="D33" s="3"/>
      <c r="E33" s="3"/>
      <c r="F33"/>
      <c r="G33"/>
      <c r="H33"/>
      <c r="I33"/>
      <c r="J33"/>
      <c r="K33" s="641" t="s">
        <v>376</v>
      </c>
      <c r="L33" s="629">
        <v>1213.9670000000001</v>
      </c>
      <c r="M33" s="629">
        <v>103.95</v>
      </c>
      <c r="N33" s="642">
        <v>11.67837421837422</v>
      </c>
      <c r="O33"/>
      <c r="P33" s="463" t="s">
        <v>412</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414</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410</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469</v>
      </c>
      <c r="B48">
        <v>10150</v>
      </c>
      <c r="C48">
        <v>6500</v>
      </c>
      <c r="D48"/>
      <c r="E48"/>
      <c r="F48"/>
      <c r="G48"/>
      <c r="H48"/>
      <c r="I48"/>
      <c r="J48"/>
      <c r="K48"/>
      <c r="L48"/>
      <c r="M48"/>
      <c r="P48"/>
      <c r="Q48"/>
      <c r="R48"/>
      <c r="S48"/>
    </row>
    <row r="49" spans="1:19">
      <c r="A49" t="s">
        <v>405</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410</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414</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470</v>
      </c>
      <c r="B60">
        <v>2319</v>
      </c>
      <c r="C60">
        <v>1958</v>
      </c>
      <c r="D60"/>
      <c r="E60"/>
      <c r="F60"/>
      <c r="G60"/>
      <c r="H60"/>
      <c r="I60"/>
      <c r="J60"/>
      <c r="K60"/>
      <c r="L60"/>
      <c r="M60"/>
      <c r="P60"/>
      <c r="Q60"/>
      <c r="R60"/>
      <c r="S60"/>
    </row>
    <row r="61" spans="1:19">
      <c r="A61" t="s">
        <v>471</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472</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473</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404</v>
      </c>
      <c r="B73">
        <v>385667</v>
      </c>
      <c r="C73">
        <v>95141</v>
      </c>
      <c r="D73"/>
      <c r="E73"/>
      <c r="F73"/>
      <c r="G73"/>
      <c r="H73"/>
      <c r="I73"/>
      <c r="J73"/>
      <c r="K73"/>
      <c r="L73"/>
      <c r="M73"/>
      <c r="P73"/>
      <c r="Q73"/>
      <c r="R73"/>
      <c r="S73"/>
    </row>
    <row r="74" spans="1:19">
      <c r="A74" t="s">
        <v>412</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474</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413</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376</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475</v>
      </c>
      <c r="B88">
        <v>30695</v>
      </c>
      <c r="C88">
        <v>8246</v>
      </c>
      <c r="D88"/>
      <c r="E88"/>
      <c r="F88"/>
      <c r="G88"/>
      <c r="H88"/>
      <c r="I88"/>
      <c r="J88"/>
      <c r="K88"/>
      <c r="L88"/>
      <c r="M88"/>
    </row>
    <row r="89" spans="1:13">
      <c r="A89" t="s">
        <v>476</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592" t="s">
        <v>460</v>
      </c>
      <c r="B2" s="1592"/>
      <c r="C2" s="1592"/>
      <c r="D2" s="1592"/>
      <c r="E2" s="1592"/>
      <c r="F2" s="1592"/>
      <c r="G2" s="1592"/>
      <c r="H2" s="1592"/>
      <c r="I2" s="1592"/>
      <c r="J2" s="1592"/>
      <c r="K2" s="1592"/>
      <c r="L2" s="1592"/>
      <c r="M2" s="1592"/>
      <c r="N2" s="1592"/>
      <c r="O2" s="1592"/>
      <c r="P2" s="1592"/>
      <c r="Q2" s="1592"/>
      <c r="R2" s="1592"/>
      <c r="S2" s="1592"/>
      <c r="T2" s="1592"/>
      <c r="U2" s="1592"/>
      <c r="V2" s="1592"/>
      <c r="W2" s="1592"/>
      <c r="X2" s="1592"/>
      <c r="Y2" s="1592"/>
      <c r="Z2" s="1592"/>
      <c r="AA2" s="1592"/>
    </row>
    <row r="3" spans="1:27" ht="18" customHeight="1">
      <c r="A3" s="1595" t="s">
        <v>458</v>
      </c>
      <c r="B3" s="1595"/>
      <c r="C3" s="1595"/>
      <c r="D3" s="1595"/>
      <c r="E3" s="1595"/>
      <c r="F3" s="1595"/>
      <c r="G3" s="159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451</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406</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0"/>
      <c r="G94" s="790"/>
      <c r="H94" s="3"/>
      <c r="I94" s="3"/>
    </row>
    <row r="95" spans="1:12">
      <c r="A95" s="3"/>
      <c r="B95" s="3"/>
      <c r="C95" s="3"/>
      <c r="D95" s="3"/>
      <c r="E95" s="3"/>
      <c r="F95" s="790"/>
      <c r="G95" s="790"/>
      <c r="H95" s="3"/>
      <c r="I95" s="3"/>
    </row>
    <row r="96" spans="1:12">
      <c r="A96" s="3"/>
      <c r="B96" s="3"/>
      <c r="C96" s="3"/>
      <c r="D96" s="3"/>
      <c r="E96" s="3"/>
      <c r="F96" s="790"/>
      <c r="G96" s="790"/>
      <c r="H96" s="3"/>
      <c r="I96" s="3"/>
    </row>
    <row r="97" spans="1:8">
      <c r="A97"/>
      <c r="B97"/>
      <c r="C97"/>
      <c r="D97" s="3"/>
      <c r="E97" s="3"/>
      <c r="F97" s="790"/>
      <c r="G97" s="790"/>
      <c r="H97" s="3"/>
    </row>
    <row r="98" spans="1:8">
      <c r="A98"/>
      <c r="B98"/>
      <c r="C98"/>
      <c r="D98" s="3"/>
      <c r="E98" s="3"/>
      <c r="F98" s="790"/>
      <c r="G98" s="790"/>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991" customWidth="1"/>
    <col min="2" max="2" width="11.28515625" style="991" customWidth="1"/>
    <col min="3" max="4" width="12" style="991" bestFit="1" customWidth="1"/>
    <col min="5" max="5" width="8.85546875" style="991" bestFit="1" customWidth="1"/>
    <col min="6" max="6" width="12.140625" style="991" bestFit="1" customWidth="1"/>
    <col min="7" max="7" width="9.85546875" style="991" bestFit="1" customWidth="1"/>
    <col min="8" max="8" width="11.5703125" style="991" bestFit="1" customWidth="1"/>
    <col min="9" max="9" width="13" style="991" customWidth="1"/>
    <col min="10" max="10" width="14" style="991" customWidth="1"/>
    <col min="11" max="11" width="11.7109375" style="991" customWidth="1"/>
    <col min="12" max="12" width="13.140625" style="991" customWidth="1"/>
    <col min="13" max="16384" width="9.140625" style="991"/>
  </cols>
  <sheetData>
    <row r="1" spans="1:18" ht="31.5" customHeight="1" thickBot="1">
      <c r="A1" s="1504" t="s">
        <v>64</v>
      </c>
      <c r="B1" s="1504"/>
      <c r="C1" s="1504"/>
      <c r="D1" s="1504"/>
      <c r="E1" s="1504"/>
      <c r="F1" s="1504"/>
      <c r="G1" s="1504"/>
      <c r="H1" s="1504"/>
      <c r="I1" s="1504"/>
      <c r="J1" s="1504"/>
      <c r="K1" s="1504"/>
      <c r="L1" s="1504"/>
      <c r="M1" s="928"/>
    </row>
    <row r="2" spans="1:18" ht="16.5" thickBot="1">
      <c r="A2" s="992"/>
      <c r="B2" s="993"/>
      <c r="C2" s="993"/>
      <c r="D2" s="993"/>
      <c r="E2" s="994" t="s">
        <v>4</v>
      </c>
      <c r="F2" s="995"/>
      <c r="G2" s="993"/>
      <c r="H2" s="993"/>
      <c r="I2" s="993"/>
      <c r="J2" s="993"/>
      <c r="K2" s="993"/>
      <c r="L2" s="996"/>
      <c r="M2" s="997"/>
    </row>
    <row r="3" spans="1:18" ht="39" customHeight="1" thickBot="1">
      <c r="A3" s="929"/>
      <c r="B3" s="1510" t="s">
        <v>72</v>
      </c>
      <c r="C3" s="1511"/>
      <c r="D3" s="1511"/>
      <c r="E3" s="1511"/>
      <c r="F3" s="1511"/>
      <c r="G3" s="1512"/>
      <c r="H3" s="1506" t="s">
        <v>51</v>
      </c>
      <c r="I3" s="1507"/>
      <c r="J3" s="1513" t="s">
        <v>480</v>
      </c>
      <c r="K3" s="1508" t="s">
        <v>52</v>
      </c>
      <c r="L3" s="1509"/>
      <c r="M3" s="997"/>
    </row>
    <row r="4" spans="1:18" ht="31.5">
      <c r="A4" s="930" t="s">
        <v>53</v>
      </c>
      <c r="B4" s="931" t="s">
        <v>54</v>
      </c>
      <c r="C4" s="932" t="s">
        <v>61</v>
      </c>
      <c r="D4" s="932" t="s">
        <v>62</v>
      </c>
      <c r="E4" s="933"/>
      <c r="F4" s="934" t="s">
        <v>375</v>
      </c>
      <c r="G4" s="935"/>
      <c r="H4" s="936" t="s">
        <v>55</v>
      </c>
      <c r="I4" s="937" t="s">
        <v>66</v>
      </c>
      <c r="J4" s="1514"/>
      <c r="K4" s="938" t="s">
        <v>50</v>
      </c>
      <c r="L4" s="939" t="s">
        <v>58</v>
      </c>
      <c r="M4" s="997"/>
      <c r="O4" s="997"/>
    </row>
    <row r="5" spans="1:18" ht="21" customHeight="1" thickBot="1">
      <c r="A5" s="940"/>
      <c r="B5" s="1329" t="s">
        <v>518</v>
      </c>
      <c r="C5" s="1329" t="s">
        <v>518</v>
      </c>
      <c r="D5" s="1329" t="s">
        <v>518</v>
      </c>
      <c r="E5" s="941" t="s">
        <v>98</v>
      </c>
      <c r="F5" s="942" t="s">
        <v>374</v>
      </c>
      <c r="G5" s="943" t="s">
        <v>56</v>
      </c>
      <c r="H5" s="1329" t="s">
        <v>518</v>
      </c>
      <c r="I5" s="944" t="s">
        <v>65</v>
      </c>
      <c r="J5" s="945"/>
      <c r="K5" s="1329" t="s">
        <v>518</v>
      </c>
      <c r="L5" s="946" t="s">
        <v>57</v>
      </c>
      <c r="M5" s="997"/>
    </row>
    <row r="6" spans="1:18" ht="28.5" customHeight="1" thickBot="1">
      <c r="A6" s="999" t="s">
        <v>18</v>
      </c>
      <c r="B6" s="947">
        <v>10.739435190830838</v>
      </c>
      <c r="C6" s="948">
        <v>20732.500368399302</v>
      </c>
      <c r="D6" s="948">
        <v>21147.150375767287</v>
      </c>
      <c r="E6" s="949">
        <v>-0.42996566619186688</v>
      </c>
      <c r="F6" s="950">
        <v>0.82828765977096319</v>
      </c>
      <c r="G6" s="951">
        <v>10.034816067297795</v>
      </c>
      <c r="H6" s="952">
        <v>322.54976741412219</v>
      </c>
      <c r="I6" s="949">
        <v>0.29496637813820797</v>
      </c>
      <c r="J6" s="952">
        <v>1.6797040810138866</v>
      </c>
      <c r="K6" s="953">
        <v>100</v>
      </c>
      <c r="L6" s="954" t="s">
        <v>19</v>
      </c>
    </row>
    <row r="7" spans="1:18" ht="25.5" customHeight="1">
      <c r="A7" s="1000" t="s">
        <v>75</v>
      </c>
      <c r="B7" s="955">
        <v>11.047702265007873</v>
      </c>
      <c r="C7" s="956">
        <v>20496.664684615716</v>
      </c>
      <c r="D7" s="956">
        <v>20906.597978308029</v>
      </c>
      <c r="E7" s="957">
        <v>6.1877410158729385</v>
      </c>
      <c r="F7" s="958">
        <v>1.3467099327739003</v>
      </c>
      <c r="G7" s="959">
        <v>11.682162575078943</v>
      </c>
      <c r="H7" s="960">
        <v>256.10555555555555</v>
      </c>
      <c r="I7" s="958">
        <v>5.2452541579626253</v>
      </c>
      <c r="J7" s="961">
        <v>-25</v>
      </c>
      <c r="K7" s="961">
        <v>0.10734732824427481</v>
      </c>
      <c r="L7" s="962">
        <v>-3.8186599352596218E-2</v>
      </c>
    </row>
    <row r="8" spans="1:18" ht="24" customHeight="1">
      <c r="A8" s="1001" t="s">
        <v>76</v>
      </c>
      <c r="B8" s="963">
        <v>11.644217201408415</v>
      </c>
      <c r="C8" s="964">
        <v>21846.561353486708</v>
      </c>
      <c r="D8" s="964">
        <v>22283.492580556442</v>
      </c>
      <c r="E8" s="965">
        <v>-0.44520163902327869</v>
      </c>
      <c r="F8" s="966">
        <v>1.1823694990896223</v>
      </c>
      <c r="G8" s="967">
        <v>10.125769149012402</v>
      </c>
      <c r="H8" s="968">
        <v>354.36288169683672</v>
      </c>
      <c r="I8" s="969">
        <v>0.55208684680077957</v>
      </c>
      <c r="J8" s="970">
        <v>-6.2242798353909468</v>
      </c>
      <c r="K8" s="970">
        <v>32.615696564885496</v>
      </c>
      <c r="L8" s="971">
        <v>-2.7490478411541588</v>
      </c>
      <c r="R8" s="997"/>
    </row>
    <row r="9" spans="1:18" ht="24" customHeight="1">
      <c r="A9" s="1001" t="s">
        <v>77</v>
      </c>
      <c r="B9" s="963">
        <v>11.5267755525808</v>
      </c>
      <c r="C9" s="964">
        <v>21626.22054893208</v>
      </c>
      <c r="D9" s="964">
        <v>22058.744959910724</v>
      </c>
      <c r="E9" s="965">
        <v>0.10558180262031955</v>
      </c>
      <c r="F9" s="966">
        <v>0.99220552710634002</v>
      </c>
      <c r="G9" s="967">
        <v>9.7296964559611663</v>
      </c>
      <c r="H9" s="972">
        <v>400.42227488151656</v>
      </c>
      <c r="I9" s="966">
        <v>0.52429762113498157</v>
      </c>
      <c r="J9" s="973">
        <v>13.528055342044581</v>
      </c>
      <c r="K9" s="973">
        <v>8.8084446564885504</v>
      </c>
      <c r="L9" s="974">
        <v>0.91929299800816633</v>
      </c>
    </row>
    <row r="10" spans="1:18" ht="24" customHeight="1">
      <c r="A10" s="1001" t="s">
        <v>78</v>
      </c>
      <c r="B10" s="975" t="s">
        <v>73</v>
      </c>
      <c r="C10" s="976" t="s">
        <v>502</v>
      </c>
      <c r="D10" s="976" t="s">
        <v>502</v>
      </c>
      <c r="E10" s="977" t="s">
        <v>73</v>
      </c>
      <c r="F10" s="978" t="s">
        <v>73</v>
      </c>
      <c r="G10" s="979" t="s">
        <v>73</v>
      </c>
      <c r="H10" s="980" t="s">
        <v>200</v>
      </c>
      <c r="I10" s="977" t="s">
        <v>73</v>
      </c>
      <c r="J10" s="981" t="s">
        <v>73</v>
      </c>
      <c r="K10" s="981" t="s">
        <v>73</v>
      </c>
      <c r="L10" s="982" t="s">
        <v>73</v>
      </c>
    </row>
    <row r="11" spans="1:18" ht="24" customHeight="1">
      <c r="A11" s="1001" t="s">
        <v>71</v>
      </c>
      <c r="B11" s="963">
        <v>8.83471102731807</v>
      </c>
      <c r="C11" s="964">
        <v>18141.090405170573</v>
      </c>
      <c r="D11" s="964">
        <v>18503.912213273983</v>
      </c>
      <c r="E11" s="965">
        <v>0.23606272401418485</v>
      </c>
      <c r="F11" s="966">
        <v>0.50452646284970759</v>
      </c>
      <c r="G11" s="967">
        <v>8.4251274114676846</v>
      </c>
      <c r="H11" s="972">
        <v>290.68331008022324</v>
      </c>
      <c r="I11" s="966">
        <v>0.68191657179899989</v>
      </c>
      <c r="J11" s="973">
        <v>7.1375186846038856</v>
      </c>
      <c r="K11" s="973">
        <v>34.196087786259547</v>
      </c>
      <c r="L11" s="974">
        <v>1.7420219321573072</v>
      </c>
    </row>
    <row r="12" spans="1:18" ht="24" customHeight="1" thickBot="1">
      <c r="A12" s="1002" t="s">
        <v>79</v>
      </c>
      <c r="B12" s="983">
        <v>11.440282904812276</v>
      </c>
      <c r="C12" s="984">
        <v>22085.488233228334</v>
      </c>
      <c r="D12" s="984">
        <v>22527.197997892901</v>
      </c>
      <c r="E12" s="985">
        <v>-6.1949318638631873E-2</v>
      </c>
      <c r="F12" s="986">
        <v>0.17537037586623191</v>
      </c>
      <c r="G12" s="987">
        <v>14.669458440827727</v>
      </c>
      <c r="H12" s="988">
        <v>296.68525719911401</v>
      </c>
      <c r="I12" s="986">
        <v>0.21527952979589754</v>
      </c>
      <c r="J12" s="989">
        <v>2.1110831867303346</v>
      </c>
      <c r="K12" s="989">
        <v>24.230677480916029</v>
      </c>
      <c r="L12" s="990">
        <v>0.10236506808479007</v>
      </c>
    </row>
    <row r="13" spans="1:18">
      <c r="A13" s="1003"/>
      <c r="B13" s="1004"/>
    </row>
    <row r="14" spans="1:18" ht="46.5" customHeight="1">
      <c r="A14" s="1505" t="s">
        <v>490</v>
      </c>
      <c r="B14" s="1505"/>
      <c r="C14" s="1505"/>
      <c r="D14" s="1505"/>
      <c r="E14" s="1505"/>
      <c r="F14" s="1505"/>
      <c r="G14" s="1505"/>
      <c r="H14" s="1505"/>
      <c r="I14" s="1505"/>
      <c r="J14" s="1505"/>
      <c r="K14" s="1505"/>
      <c r="L14" s="1505"/>
    </row>
    <row r="15" spans="1:18" ht="33.75" customHeight="1">
      <c r="A15" s="1505" t="s">
        <v>491</v>
      </c>
      <c r="B15" s="1505"/>
      <c r="C15" s="1505"/>
      <c r="D15" s="1505"/>
      <c r="E15" s="1505"/>
      <c r="F15" s="1505"/>
      <c r="G15" s="1505"/>
      <c r="H15" s="1505"/>
      <c r="I15" s="1505"/>
      <c r="J15" s="1505"/>
      <c r="K15" s="1505"/>
      <c r="L15" s="1505"/>
    </row>
    <row r="16" spans="1:18">
      <c r="A16" s="1505" t="s">
        <v>115</v>
      </c>
      <c r="B16" s="1505"/>
      <c r="C16" s="1505"/>
      <c r="D16" s="1505"/>
      <c r="E16" s="1505"/>
      <c r="F16" s="1505"/>
      <c r="G16" s="1505"/>
      <c r="H16" s="1505"/>
      <c r="I16" s="1505"/>
      <c r="J16" s="1505"/>
      <c r="K16" s="1505"/>
      <c r="L16" s="1505"/>
    </row>
    <row r="17" spans="1:7">
      <c r="A17" s="1005" t="s">
        <v>492</v>
      </c>
      <c r="B17" s="1005"/>
      <c r="C17" s="1005"/>
      <c r="D17" s="1005"/>
      <c r="E17" s="1005"/>
      <c r="F17" s="1005"/>
      <c r="G17" s="1005"/>
    </row>
    <row r="18" spans="1:7">
      <c r="A18" s="1005"/>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577" t="s">
        <v>463</v>
      </c>
      <c r="B5" s="1577"/>
      <c r="C5" s="1577"/>
      <c r="D5" s="1577"/>
      <c r="E5" s="1577"/>
      <c r="F5" s="1577"/>
      <c r="H5" s="474" t="s">
        <v>267</v>
      </c>
    </row>
    <row r="6" spans="1:20" ht="15.75" customHeight="1" thickBot="1">
      <c r="A6" s="1578" t="s">
        <v>116</v>
      </c>
      <c r="B6" s="1580" t="s">
        <v>465</v>
      </c>
      <c r="C6" s="1581"/>
      <c r="D6" s="1582"/>
      <c r="E6" s="1583" t="s">
        <v>408</v>
      </c>
      <c r="F6" s="1585" t="s">
        <v>409</v>
      </c>
    </row>
    <row r="7" spans="1:20" ht="21" customHeight="1" thickBot="1">
      <c r="A7" s="1597"/>
      <c r="B7" s="677" t="s">
        <v>254</v>
      </c>
      <c r="C7" s="677" t="s">
        <v>257</v>
      </c>
      <c r="D7" s="677" t="s">
        <v>258</v>
      </c>
      <c r="E7" s="1590"/>
      <c r="F7" s="1591"/>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577" t="s">
        <v>464</v>
      </c>
      <c r="B18" s="1577"/>
      <c r="C18" s="1577"/>
      <c r="D18" s="1577"/>
      <c r="E18" s="1577"/>
      <c r="F18" s="1577"/>
      <c r="K18" s="3"/>
      <c r="L18" s="3"/>
      <c r="M18" s="3"/>
      <c r="N18" s="3"/>
      <c r="O18" s="3"/>
      <c r="P18" s="3"/>
      <c r="Q18"/>
      <c r="R18"/>
      <c r="S18"/>
      <c r="T18"/>
    </row>
    <row r="19" spans="1:20" ht="16.5" customHeight="1" thickBot="1">
      <c r="A19" s="1588" t="s">
        <v>123</v>
      </c>
      <c r="B19" s="1580" t="s">
        <v>465</v>
      </c>
      <c r="C19" s="1581"/>
      <c r="D19" s="1582"/>
      <c r="E19" s="1583" t="s">
        <v>408</v>
      </c>
      <c r="F19" s="1585" t="s">
        <v>409</v>
      </c>
      <c r="I19"/>
      <c r="J19"/>
      <c r="K19"/>
      <c r="L19" s="3"/>
      <c r="M19" s="3"/>
      <c r="N19" s="3"/>
      <c r="O19" s="3"/>
      <c r="P19" s="3"/>
      <c r="Q19"/>
      <c r="R19"/>
      <c r="S19"/>
      <c r="T19"/>
    </row>
    <row r="20" spans="1:20" ht="21" customHeight="1" thickBot="1">
      <c r="A20" s="1589"/>
      <c r="B20" s="570" t="s">
        <v>254</v>
      </c>
      <c r="C20" s="570" t="s">
        <v>366</v>
      </c>
      <c r="D20" s="570" t="s">
        <v>367</v>
      </c>
      <c r="E20" s="1590"/>
      <c r="F20" s="1591"/>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596"/>
      <c r="B27" s="1596"/>
      <c r="C27" s="1596"/>
      <c r="D27" s="1596"/>
      <c r="E27" s="1596"/>
      <c r="F27" s="1596"/>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587"/>
      <c r="D32" s="1587"/>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587"/>
      <c r="C43" s="1587"/>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92" t="s">
        <v>461</v>
      </c>
      <c r="B2" s="1592"/>
      <c r="C2" s="1592"/>
      <c r="D2" s="1592"/>
      <c r="E2" s="1592"/>
      <c r="F2" s="1592"/>
      <c r="G2" s="1592"/>
      <c r="H2" s="1592"/>
      <c r="I2" s="1592"/>
      <c r="J2" s="1592"/>
      <c r="K2" s="1592"/>
      <c r="L2" s="1592"/>
      <c r="M2" s="1592"/>
      <c r="N2" s="1592"/>
      <c r="O2" s="1592"/>
      <c r="P2" s="1592"/>
      <c r="Q2" s="1592"/>
      <c r="R2" s="1592"/>
      <c r="S2" s="1592"/>
      <c r="T2" s="1592"/>
      <c r="U2" s="1592"/>
      <c r="V2" s="1592"/>
      <c r="W2" s="1592"/>
      <c r="X2" s="1592"/>
    </row>
    <row r="3" spans="1:24" ht="15.75" customHeight="1">
      <c r="A3" s="1593" t="s">
        <v>462</v>
      </c>
      <c r="B3" s="1593"/>
      <c r="C3" s="1593"/>
      <c r="D3" s="1593"/>
      <c r="E3" s="1593"/>
      <c r="F3" s="1593"/>
      <c r="P3" s="448"/>
    </row>
    <row r="4" spans="1:24" ht="4.5" customHeight="1">
      <c r="A4" s="449"/>
      <c r="B4" s="449"/>
      <c r="C4" s="447"/>
      <c r="D4" s="447"/>
    </row>
    <row r="5" spans="1:24" ht="15.75" thickBot="1">
      <c r="A5" s="450" t="s">
        <v>125</v>
      </c>
      <c r="B5" s="1594" t="s">
        <v>126</v>
      </c>
      <c r="C5" s="1594"/>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376</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452</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404</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403</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405</v>
      </c>
      <c r="Q30" s="464">
        <v>2052.5819999999999</v>
      </c>
      <c r="R30" s="464">
        <v>932.322</v>
      </c>
      <c r="S30" s="475">
        <v>2.2015805698031365</v>
      </c>
    </row>
    <row r="31" spans="1:19" ht="15.75">
      <c r="A31"/>
      <c r="B31"/>
      <c r="C31"/>
      <c r="D31"/>
      <c r="E31"/>
      <c r="F31"/>
      <c r="G31"/>
      <c r="H31"/>
      <c r="I31"/>
      <c r="J31"/>
      <c r="K31" s="463" t="s">
        <v>411</v>
      </c>
      <c r="L31" s="464">
        <v>2752.5529999999999</v>
      </c>
      <c r="M31" s="464">
        <v>1017.121</v>
      </c>
      <c r="N31" s="475">
        <v>2.706219810622335</v>
      </c>
      <c r="P31" s="463" t="s">
        <v>404</v>
      </c>
      <c r="Q31" s="464">
        <v>1898.173</v>
      </c>
      <c r="R31" s="464">
        <v>701.35</v>
      </c>
      <c r="S31" s="475">
        <v>2.7064561203393454</v>
      </c>
    </row>
    <row r="32" spans="1:19" ht="16.5" thickBot="1">
      <c r="A32"/>
      <c r="B32"/>
      <c r="C32"/>
      <c r="D32"/>
      <c r="E32"/>
      <c r="F32"/>
      <c r="G32"/>
      <c r="H32"/>
      <c r="I32"/>
      <c r="J32"/>
      <c r="K32" s="641" t="s">
        <v>413</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414</v>
      </c>
      <c r="Q34" s="464">
        <v>1295.9179999999999</v>
      </c>
      <c r="R34" s="464">
        <v>324.99400000000003</v>
      </c>
      <c r="S34" s="475">
        <v>3.9875136156359803</v>
      </c>
    </row>
    <row r="35" spans="1:19" ht="16.5" thickBot="1">
      <c r="A35"/>
      <c r="B35"/>
      <c r="C35"/>
      <c r="D35"/>
      <c r="E35"/>
      <c r="F35"/>
      <c r="G35"/>
      <c r="H35"/>
      <c r="I35"/>
      <c r="J35"/>
      <c r="K35"/>
      <c r="L35"/>
      <c r="M35"/>
      <c r="N35"/>
      <c r="P35" s="641" t="s">
        <v>412</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592" t="s">
        <v>466</v>
      </c>
      <c r="B2" s="1592"/>
      <c r="C2" s="1592"/>
      <c r="D2" s="1592"/>
      <c r="E2" s="1592"/>
      <c r="F2" s="1592"/>
      <c r="G2" s="1592"/>
      <c r="H2" s="1592"/>
      <c r="I2" s="1592"/>
      <c r="J2" s="1592"/>
      <c r="K2" s="1592"/>
      <c r="L2" s="1592"/>
      <c r="M2" s="1592"/>
      <c r="N2" s="1592"/>
      <c r="O2" s="1592"/>
      <c r="P2" s="1592"/>
      <c r="Q2" s="1592"/>
      <c r="R2" s="1592"/>
      <c r="S2" s="1592"/>
      <c r="T2" s="1592"/>
      <c r="U2" s="1592"/>
      <c r="V2" s="1592"/>
      <c r="W2" s="1592"/>
      <c r="X2" s="1592"/>
      <c r="Y2" s="1592"/>
      <c r="Z2" s="1592"/>
      <c r="AA2" s="1592"/>
    </row>
    <row r="3" spans="1:27" ht="18" customHeight="1">
      <c r="A3" s="1598" t="s">
        <v>467</v>
      </c>
      <c r="B3" s="1598"/>
      <c r="C3" s="1598"/>
      <c r="D3" s="1598"/>
      <c r="E3" s="1598"/>
      <c r="F3" s="1598"/>
      <c r="G3" s="159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577" t="s">
        <v>445</v>
      </c>
      <c r="B5" s="1577"/>
      <c r="C5" s="1577"/>
      <c r="D5" s="1577"/>
      <c r="E5" s="1577"/>
      <c r="F5" s="1577"/>
      <c r="H5" s="474" t="s">
        <v>267</v>
      </c>
    </row>
    <row r="6" spans="1:20" ht="15.75" customHeight="1" thickBot="1">
      <c r="A6" s="1578" t="s">
        <v>116</v>
      </c>
      <c r="B6" s="1580" t="s">
        <v>444</v>
      </c>
      <c r="C6" s="1581"/>
      <c r="D6" s="1582"/>
      <c r="E6" s="1583" t="s">
        <v>438</v>
      </c>
      <c r="F6" s="1585" t="s">
        <v>439</v>
      </c>
    </row>
    <row r="7" spans="1:20" ht="21" customHeight="1" thickBot="1">
      <c r="A7" s="1597"/>
      <c r="B7" s="677" t="s">
        <v>254</v>
      </c>
      <c r="C7" s="677" t="s">
        <v>257</v>
      </c>
      <c r="D7" s="677" t="s">
        <v>258</v>
      </c>
      <c r="E7" s="1590"/>
      <c r="F7" s="1591"/>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577" t="s">
        <v>446</v>
      </c>
      <c r="B18" s="1577"/>
      <c r="C18" s="1577"/>
      <c r="D18" s="1577"/>
      <c r="E18" s="1577"/>
      <c r="F18" s="1577"/>
      <c r="O18" s="3"/>
      <c r="P18" s="3"/>
      <c r="Q18" s="3"/>
      <c r="R18" s="3"/>
      <c r="S18" s="3"/>
      <c r="T18" s="3"/>
    </row>
    <row r="19" spans="1:20" ht="16.5" customHeight="1" thickBot="1">
      <c r="A19" s="1588" t="s">
        <v>123</v>
      </c>
      <c r="B19" s="1580" t="s">
        <v>444</v>
      </c>
      <c r="C19" s="1581"/>
      <c r="D19" s="1582"/>
      <c r="E19" s="1583" t="s">
        <v>438</v>
      </c>
      <c r="F19" s="1585" t="s">
        <v>439</v>
      </c>
      <c r="K19" s="3"/>
      <c r="L19" s="3"/>
      <c r="M19" s="3"/>
      <c r="O19" s="3"/>
      <c r="P19" s="3"/>
      <c r="Q19" s="3"/>
      <c r="R19" s="3"/>
      <c r="S19" s="3"/>
      <c r="T19" s="3"/>
    </row>
    <row r="20" spans="1:20" ht="21" customHeight="1" thickBot="1">
      <c r="A20" s="1589"/>
      <c r="B20" s="570" t="s">
        <v>254</v>
      </c>
      <c r="C20" s="570" t="s">
        <v>366</v>
      </c>
      <c r="D20" s="570" t="s">
        <v>367</v>
      </c>
      <c r="E20" s="1590"/>
      <c r="F20" s="1591"/>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596"/>
      <c r="B27" s="1596"/>
      <c r="C27" s="1596"/>
      <c r="D27" s="1596"/>
      <c r="E27" s="1596"/>
      <c r="F27" s="1596"/>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587"/>
      <c r="D32" s="1587"/>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587"/>
      <c r="C43" s="1587"/>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92" t="s">
        <v>437</v>
      </c>
      <c r="B2" s="1592"/>
      <c r="C2" s="1592"/>
      <c r="D2" s="1592"/>
      <c r="E2" s="1592"/>
      <c r="F2" s="1592"/>
      <c r="G2" s="1592"/>
      <c r="H2" s="1592"/>
      <c r="I2" s="1592"/>
      <c r="J2" s="1592"/>
      <c r="K2" s="1592"/>
      <c r="L2" s="1592"/>
      <c r="M2" s="1592"/>
      <c r="N2" s="1592"/>
      <c r="O2" s="1592"/>
      <c r="P2" s="1592"/>
      <c r="Q2" s="1592"/>
      <c r="R2" s="1592"/>
      <c r="S2" s="1592"/>
      <c r="T2" s="1592"/>
      <c r="U2" s="1592"/>
      <c r="V2" s="1592"/>
      <c r="W2" s="1592"/>
      <c r="X2" s="1592"/>
    </row>
    <row r="3" spans="1:24" ht="15.75" customHeight="1">
      <c r="A3" s="1593" t="s">
        <v>436</v>
      </c>
      <c r="B3" s="1593"/>
      <c r="C3" s="1593"/>
      <c r="D3" s="1593"/>
      <c r="E3" s="1593"/>
      <c r="F3" s="1593"/>
      <c r="P3" s="448"/>
    </row>
    <row r="4" spans="1:24" ht="4.5" customHeight="1">
      <c r="A4" s="449"/>
      <c r="B4" s="449"/>
      <c r="C4" s="447"/>
      <c r="D4" s="447"/>
    </row>
    <row r="5" spans="1:24" ht="15.75" thickBot="1">
      <c r="A5" s="450" t="s">
        <v>125</v>
      </c>
      <c r="B5" s="1594" t="s">
        <v>126</v>
      </c>
      <c r="C5" s="1594"/>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440</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440</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440</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376</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592" t="s">
        <v>441</v>
      </c>
      <c r="B2" s="1592"/>
      <c r="C2" s="1592"/>
      <c r="D2" s="1592"/>
      <c r="E2" s="1592"/>
      <c r="F2" s="1592"/>
      <c r="G2" s="1592"/>
      <c r="H2" s="1592"/>
      <c r="I2" s="1592"/>
      <c r="J2" s="1592"/>
      <c r="K2" s="1592"/>
      <c r="L2" s="1592"/>
      <c r="M2" s="1592"/>
      <c r="N2" s="1592"/>
      <c r="O2" s="1592"/>
      <c r="P2" s="1592"/>
      <c r="Q2" s="1592"/>
      <c r="R2" s="1592"/>
      <c r="S2" s="1592"/>
      <c r="T2" s="1592"/>
      <c r="U2" s="1592"/>
      <c r="V2" s="1592"/>
      <c r="W2" s="1592"/>
      <c r="X2" s="1592"/>
      <c r="Y2" s="1592"/>
      <c r="Z2" s="1592"/>
      <c r="AA2" s="1592"/>
    </row>
    <row r="3" spans="1:27" ht="18" customHeight="1">
      <c r="A3" s="1598" t="s">
        <v>442</v>
      </c>
      <c r="B3" s="1598"/>
      <c r="C3" s="1598"/>
      <c r="D3" s="1598"/>
      <c r="E3" s="1598"/>
      <c r="F3" s="1598"/>
      <c r="G3" s="159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440</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440</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440</v>
      </c>
      <c r="B11" s="464">
        <v>6995.2089999999998</v>
      </c>
      <c r="C11" s="464">
        <v>17580</v>
      </c>
      <c r="D11" s="475">
        <v>3.1061379359342114</v>
      </c>
      <c r="E11" s="565"/>
      <c r="F11" s="465" t="s">
        <v>440</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443</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98" zoomScale="80" zoomScaleNormal="80" workbookViewId="0">
      <selection activeCell="V838" sqref="V838"/>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634" t="s">
        <v>201</v>
      </c>
      <c r="C5" s="1634"/>
      <c r="D5" s="1634"/>
      <c r="E5" s="1634"/>
      <c r="F5" s="1634"/>
      <c r="G5" s="1634"/>
      <c r="H5" s="1634"/>
      <c r="I5" s="1634"/>
      <c r="J5" s="1634"/>
      <c r="K5" s="1634"/>
      <c r="L5" s="1634"/>
    </row>
    <row r="6" spans="2:13" ht="18">
      <c r="B6" s="484"/>
      <c r="C6" s="484"/>
      <c r="D6" s="484"/>
      <c r="E6" s="484"/>
      <c r="F6" s="300" t="s">
        <v>202</v>
      </c>
      <c r="G6" s="484"/>
      <c r="H6" s="484"/>
      <c r="I6" s="484"/>
      <c r="J6" s="484"/>
      <c r="K6" s="484"/>
      <c r="L6" s="484"/>
    </row>
    <row r="7" spans="2:13" s="301" customFormat="1" ht="15">
      <c r="B7" s="1635" t="s">
        <v>203</v>
      </c>
      <c r="C7" s="1637" t="s">
        <v>18</v>
      </c>
      <c r="D7" s="1637" t="s">
        <v>204</v>
      </c>
      <c r="E7" s="1639" t="s">
        <v>205</v>
      </c>
      <c r="F7" s="1640"/>
      <c r="G7" s="1641"/>
      <c r="H7" s="1642" t="s">
        <v>206</v>
      </c>
      <c r="I7" s="1644" t="s">
        <v>207</v>
      </c>
      <c r="J7" s="1645"/>
      <c r="K7" s="1645"/>
      <c r="L7" s="1635"/>
    </row>
    <row r="8" spans="2:13">
      <c r="B8" s="1636"/>
      <c r="C8" s="1638"/>
      <c r="D8" s="1638"/>
      <c r="E8" s="1646" t="s">
        <v>208</v>
      </c>
      <c r="F8" s="1637" t="s">
        <v>209</v>
      </c>
      <c r="G8" s="1637" t="s">
        <v>210</v>
      </c>
      <c r="H8" s="1643"/>
      <c r="I8" s="1646" t="s">
        <v>211</v>
      </c>
      <c r="J8" s="1646" t="s">
        <v>20</v>
      </c>
      <c r="K8" s="1637" t="s">
        <v>212</v>
      </c>
      <c r="L8" s="1646" t="s">
        <v>213</v>
      </c>
    </row>
    <row r="9" spans="2:13">
      <c r="B9" s="1636"/>
      <c r="C9" s="1638"/>
      <c r="D9" s="1638"/>
      <c r="E9" s="1647"/>
      <c r="F9" s="1638"/>
      <c r="G9" s="1638"/>
      <c r="H9" s="1643"/>
      <c r="I9" s="1647"/>
      <c r="J9" s="1647"/>
      <c r="K9" s="1662"/>
      <c r="L9" s="1647"/>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633"/>
      <c r="O105" s="1633"/>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633"/>
      <c r="O121" s="1633"/>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633"/>
      <c r="O145" s="1633"/>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633"/>
      <c r="O171" s="1633"/>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667" t="s">
        <v>239</v>
      </c>
      <c r="D177" s="1667"/>
      <c r="E177" s="1667"/>
      <c r="F177" s="1667"/>
      <c r="G177" s="1667"/>
      <c r="H177" s="1667"/>
      <c r="I177" s="1667"/>
      <c r="J177" s="1667"/>
      <c r="K177" s="1667"/>
      <c r="L177" s="1668"/>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648" t="s">
        <v>203</v>
      </c>
      <c r="C194" s="1650" t="s">
        <v>18</v>
      </c>
      <c r="D194" s="1650" t="s">
        <v>204</v>
      </c>
      <c r="E194" s="1652" t="s">
        <v>205</v>
      </c>
      <c r="F194" s="1653"/>
      <c r="G194" s="1654"/>
      <c r="H194" s="1655" t="s">
        <v>206</v>
      </c>
      <c r="I194" s="1657" t="s">
        <v>207</v>
      </c>
      <c r="J194" s="1658"/>
      <c r="K194" s="1658"/>
      <c r="L194" s="1659"/>
    </row>
    <row r="195" spans="2:12" ht="12.75" customHeight="1">
      <c r="B195" s="1649"/>
      <c r="C195" s="1651"/>
      <c r="D195" s="1651"/>
      <c r="E195" s="1660" t="s">
        <v>208</v>
      </c>
      <c r="F195" s="1650" t="s">
        <v>209</v>
      </c>
      <c r="G195" s="1650" t="s">
        <v>210</v>
      </c>
      <c r="H195" s="1656"/>
      <c r="I195" s="1660" t="s">
        <v>211</v>
      </c>
      <c r="J195" s="1660" t="s">
        <v>20</v>
      </c>
      <c r="K195" s="1650" t="s">
        <v>212</v>
      </c>
      <c r="L195" s="1665" t="s">
        <v>213</v>
      </c>
    </row>
    <row r="196" spans="2:12" ht="12.75" customHeight="1">
      <c r="B196" s="1649"/>
      <c r="C196" s="1651"/>
      <c r="D196" s="1651"/>
      <c r="E196" s="1661"/>
      <c r="F196" s="1651"/>
      <c r="G196" s="1651"/>
      <c r="H196" s="1656"/>
      <c r="I196" s="1663"/>
      <c r="J196" s="1663"/>
      <c r="K196" s="1664"/>
      <c r="L196" s="1666"/>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667" t="s">
        <v>240</v>
      </c>
      <c r="D199" s="1667"/>
      <c r="E199" s="1667"/>
      <c r="F199" s="1667"/>
      <c r="G199" s="1667"/>
      <c r="H199" s="1667"/>
      <c r="I199" s="1667"/>
      <c r="J199" s="1667"/>
      <c r="K199" s="1667"/>
      <c r="L199" s="1668"/>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671" t="s">
        <v>203</v>
      </c>
      <c r="C234" s="1650" t="s">
        <v>18</v>
      </c>
      <c r="D234" s="1650" t="s">
        <v>204</v>
      </c>
      <c r="E234" s="1652" t="s">
        <v>205</v>
      </c>
      <c r="F234" s="1653"/>
      <c r="G234" s="1654"/>
      <c r="H234" s="1655" t="s">
        <v>206</v>
      </c>
      <c r="I234" s="1652" t="s">
        <v>207</v>
      </c>
      <c r="J234" s="1653"/>
      <c r="K234" s="1653"/>
      <c r="L234" s="1653"/>
    </row>
    <row r="235" spans="2:12">
      <c r="B235" s="1672"/>
      <c r="C235" s="1651"/>
      <c r="D235" s="1651"/>
      <c r="E235" s="1660" t="s">
        <v>208</v>
      </c>
      <c r="F235" s="1650" t="s">
        <v>209</v>
      </c>
      <c r="G235" s="1650" t="s">
        <v>210</v>
      </c>
      <c r="H235" s="1656"/>
      <c r="I235" s="1660" t="s">
        <v>211</v>
      </c>
      <c r="J235" s="1660" t="s">
        <v>20</v>
      </c>
      <c r="K235" s="1650" t="s">
        <v>212</v>
      </c>
      <c r="L235" s="1657" t="s">
        <v>213</v>
      </c>
    </row>
    <row r="236" spans="2:12">
      <c r="B236" s="1672"/>
      <c r="C236" s="1651"/>
      <c r="D236" s="1651"/>
      <c r="E236" s="1661"/>
      <c r="F236" s="1651"/>
      <c r="G236" s="1651"/>
      <c r="H236" s="1656"/>
      <c r="I236" s="1661"/>
      <c r="J236" s="1661"/>
      <c r="K236" s="1651"/>
      <c r="L236" s="1669"/>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670" t="s">
        <v>214</v>
      </c>
      <c r="D239" s="1670"/>
      <c r="E239" s="1670"/>
      <c r="F239" s="1670"/>
      <c r="G239" s="1670"/>
      <c r="H239" s="1670"/>
      <c r="I239" s="1670"/>
      <c r="J239" s="1670"/>
      <c r="K239" s="1670"/>
      <c r="L239" s="1670"/>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667" t="s">
        <v>239</v>
      </c>
      <c r="D256" s="1667"/>
      <c r="E256" s="1667"/>
      <c r="F256" s="1667"/>
      <c r="G256" s="1667"/>
      <c r="H256" s="1667"/>
      <c r="I256" s="1667"/>
      <c r="J256" s="1667"/>
      <c r="K256" s="1667"/>
      <c r="L256" s="1667"/>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673" t="s">
        <v>203</v>
      </c>
      <c r="C273" s="1650" t="s">
        <v>18</v>
      </c>
      <c r="D273" s="1650" t="s">
        <v>204</v>
      </c>
      <c r="E273" s="1652" t="s">
        <v>205</v>
      </c>
      <c r="F273" s="1653"/>
      <c r="G273" s="1654"/>
      <c r="H273" s="1655" t="s">
        <v>206</v>
      </c>
      <c r="I273" s="1657" t="s">
        <v>207</v>
      </c>
      <c r="J273" s="1658"/>
      <c r="K273" s="1658"/>
      <c r="L273" s="1658"/>
    </row>
    <row r="274" spans="2:12" ht="11.25" customHeight="1">
      <c r="B274" s="1674"/>
      <c r="C274" s="1651"/>
      <c r="D274" s="1651"/>
      <c r="E274" s="1660" t="s">
        <v>208</v>
      </c>
      <c r="F274" s="1650" t="s">
        <v>209</v>
      </c>
      <c r="G274" s="1650" t="s">
        <v>210</v>
      </c>
      <c r="H274" s="1656"/>
      <c r="I274" s="1660" t="s">
        <v>211</v>
      </c>
      <c r="J274" s="1660" t="s">
        <v>20</v>
      </c>
      <c r="K274" s="1650" t="s">
        <v>212</v>
      </c>
      <c r="L274" s="1657" t="s">
        <v>213</v>
      </c>
    </row>
    <row r="275" spans="2:12" ht="11.25" customHeight="1">
      <c r="B275" s="1674"/>
      <c r="C275" s="1651"/>
      <c r="D275" s="1651"/>
      <c r="E275" s="1661"/>
      <c r="F275" s="1651"/>
      <c r="G275" s="1651"/>
      <c r="H275" s="1656"/>
      <c r="I275" s="1663"/>
      <c r="J275" s="1663"/>
      <c r="K275" s="1664"/>
      <c r="L275" s="1669"/>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667" t="s">
        <v>240</v>
      </c>
      <c r="D278" s="1667"/>
      <c r="E278" s="1667"/>
      <c r="F278" s="1667"/>
      <c r="G278" s="1667"/>
      <c r="H278" s="1667"/>
      <c r="I278" s="1667"/>
      <c r="J278" s="1667"/>
      <c r="K278" s="1667"/>
      <c r="L278" s="1667"/>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660" t="s">
        <v>203</v>
      </c>
      <c r="C313" s="1650" t="s">
        <v>18</v>
      </c>
      <c r="D313" s="1650" t="s">
        <v>204</v>
      </c>
      <c r="E313" s="1652" t="s">
        <v>205</v>
      </c>
      <c r="F313" s="1653"/>
      <c r="G313" s="1654"/>
      <c r="H313" s="1650" t="s">
        <v>206</v>
      </c>
      <c r="I313" s="1652" t="s">
        <v>207</v>
      </c>
      <c r="J313" s="1653"/>
      <c r="K313" s="1653"/>
      <c r="L313" s="1654"/>
    </row>
    <row r="314" spans="2:12" ht="11.25" customHeight="1">
      <c r="B314" s="1661"/>
      <c r="C314" s="1651"/>
      <c r="D314" s="1651"/>
      <c r="E314" s="1677" t="s">
        <v>244</v>
      </c>
      <c r="F314" s="1680" t="s">
        <v>245</v>
      </c>
      <c r="G314" s="1680" t="s">
        <v>246</v>
      </c>
      <c r="H314" s="1651"/>
      <c r="I314" s="1660" t="s">
        <v>211</v>
      </c>
      <c r="J314" s="1660" t="s">
        <v>20</v>
      </c>
      <c r="K314" s="1650" t="s">
        <v>212</v>
      </c>
      <c r="L314" s="1660" t="s">
        <v>213</v>
      </c>
    </row>
    <row r="315" spans="2:12" ht="11.25" customHeight="1">
      <c r="B315" s="1663"/>
      <c r="C315" s="1664"/>
      <c r="D315" s="1664"/>
      <c r="E315" s="1679"/>
      <c r="F315" s="1681"/>
      <c r="G315" s="1681"/>
      <c r="H315" s="1664"/>
      <c r="I315" s="1663"/>
      <c r="J315" s="1663"/>
      <c r="K315" s="1664"/>
      <c r="L315" s="1663"/>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670" t="s">
        <v>214</v>
      </c>
      <c r="D318" s="1670"/>
      <c r="E318" s="1670"/>
      <c r="F318" s="1670"/>
      <c r="G318" s="1670"/>
      <c r="H318" s="1670"/>
      <c r="I318" s="1670"/>
      <c r="J318" s="1670"/>
      <c r="K318" s="1670"/>
      <c r="L318" s="1683"/>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667" t="s">
        <v>239</v>
      </c>
      <c r="D335" s="1667"/>
      <c r="E335" s="1667"/>
      <c r="F335" s="1667"/>
      <c r="G335" s="1667"/>
      <c r="H335" s="1667"/>
      <c r="I335" s="1667"/>
      <c r="J335" s="1667"/>
      <c r="K335" s="1667"/>
      <c r="L335" s="1684"/>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675" t="s">
        <v>203</v>
      </c>
      <c r="C352" s="1650" t="s">
        <v>18</v>
      </c>
      <c r="D352" s="1650" t="s">
        <v>204</v>
      </c>
      <c r="E352" s="1652" t="s">
        <v>205</v>
      </c>
      <c r="F352" s="1653"/>
      <c r="G352" s="1654"/>
      <c r="H352" s="1655" t="s">
        <v>206</v>
      </c>
      <c r="I352" s="1657" t="s">
        <v>207</v>
      </c>
      <c r="J352" s="1658"/>
      <c r="K352" s="1658"/>
      <c r="L352" s="1671"/>
    </row>
    <row r="353" spans="2:12" ht="11.25" customHeight="1">
      <c r="B353" s="1676"/>
      <c r="C353" s="1651"/>
      <c r="D353" s="1651"/>
      <c r="E353" s="1677" t="s">
        <v>244</v>
      </c>
      <c r="F353" s="1680" t="s">
        <v>245</v>
      </c>
      <c r="G353" s="1680" t="s">
        <v>246</v>
      </c>
      <c r="H353" s="1656"/>
      <c r="I353" s="1660" t="s">
        <v>211</v>
      </c>
      <c r="J353" s="1660" t="s">
        <v>20</v>
      </c>
      <c r="K353" s="1650" t="s">
        <v>212</v>
      </c>
      <c r="L353" s="1660" t="s">
        <v>213</v>
      </c>
    </row>
    <row r="354" spans="2:12" ht="11.25" customHeight="1">
      <c r="B354" s="1676"/>
      <c r="C354" s="1651"/>
      <c r="D354" s="1651"/>
      <c r="E354" s="1678"/>
      <c r="F354" s="1682"/>
      <c r="G354" s="1682"/>
      <c r="H354" s="1656"/>
      <c r="I354" s="1663"/>
      <c r="J354" s="1663"/>
      <c r="K354" s="1664"/>
      <c r="L354" s="1663"/>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667" t="s">
        <v>240</v>
      </c>
      <c r="D357" s="1667"/>
      <c r="E357" s="1667"/>
      <c r="F357" s="1667"/>
      <c r="G357" s="1667"/>
      <c r="H357" s="1667"/>
      <c r="I357" s="1667"/>
      <c r="J357" s="1667"/>
      <c r="K357" s="1667"/>
      <c r="L357" s="1684"/>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15" t="s">
        <v>203</v>
      </c>
      <c r="C393" s="1605" t="s">
        <v>18</v>
      </c>
      <c r="D393" s="1605" t="s">
        <v>204</v>
      </c>
      <c r="E393" s="1607" t="s">
        <v>205</v>
      </c>
      <c r="F393" s="1608"/>
      <c r="G393" s="1609"/>
      <c r="H393" s="1610" t="s">
        <v>206</v>
      </c>
      <c r="I393" s="1607" t="s">
        <v>207</v>
      </c>
      <c r="J393" s="1608"/>
      <c r="K393" s="1608"/>
      <c r="L393" s="1609"/>
    </row>
    <row r="394" spans="2:12" ht="11.25" customHeight="1">
      <c r="B394" s="1616"/>
      <c r="C394" s="1606"/>
      <c r="D394" s="1606"/>
      <c r="E394" s="1686" t="s">
        <v>244</v>
      </c>
      <c r="F394" s="1688" t="s">
        <v>245</v>
      </c>
      <c r="G394" s="1688" t="s">
        <v>246</v>
      </c>
      <c r="H394" s="1611"/>
      <c r="I394" s="1615" t="s">
        <v>211</v>
      </c>
      <c r="J394" s="1615" t="s">
        <v>20</v>
      </c>
      <c r="K394" s="1605" t="s">
        <v>212</v>
      </c>
      <c r="L394" s="1615" t="s">
        <v>213</v>
      </c>
    </row>
    <row r="395" spans="2:12" ht="11.25" customHeight="1">
      <c r="B395" s="1616"/>
      <c r="C395" s="1606"/>
      <c r="D395" s="1606"/>
      <c r="E395" s="1687"/>
      <c r="F395" s="1689"/>
      <c r="G395" s="1689"/>
      <c r="H395" s="1611"/>
      <c r="I395" s="1616"/>
      <c r="J395" s="1616"/>
      <c r="K395" s="1606"/>
      <c r="L395" s="1617"/>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01" t="s">
        <v>214</v>
      </c>
      <c r="D398" s="1601"/>
      <c r="E398" s="1601"/>
      <c r="F398" s="1601"/>
      <c r="G398" s="1601"/>
      <c r="H398" s="1601"/>
      <c r="I398" s="1601"/>
      <c r="J398" s="1601"/>
      <c r="K398" s="1601"/>
      <c r="L398" s="1685"/>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599" t="s">
        <v>239</v>
      </c>
      <c r="D415" s="1599"/>
      <c r="E415" s="1599"/>
      <c r="F415" s="1599"/>
      <c r="G415" s="1599"/>
      <c r="H415" s="1599"/>
      <c r="I415" s="1599"/>
      <c r="J415" s="1599"/>
      <c r="K415" s="1599"/>
      <c r="L415" s="1690"/>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691" t="s">
        <v>203</v>
      </c>
      <c r="C432" s="1605" t="s">
        <v>18</v>
      </c>
      <c r="D432" s="1605" t="s">
        <v>204</v>
      </c>
      <c r="E432" s="1607" t="s">
        <v>205</v>
      </c>
      <c r="F432" s="1608"/>
      <c r="G432" s="1609"/>
      <c r="H432" s="1610" t="s">
        <v>206</v>
      </c>
      <c r="I432" s="1612" t="s">
        <v>207</v>
      </c>
      <c r="J432" s="1613"/>
      <c r="K432" s="1613"/>
      <c r="L432" s="1693"/>
    </row>
    <row r="433" spans="2:12" ht="11.25" customHeight="1">
      <c r="B433" s="1692"/>
      <c r="C433" s="1606"/>
      <c r="D433" s="1606"/>
      <c r="E433" s="1686" t="s">
        <v>244</v>
      </c>
      <c r="F433" s="1688" t="s">
        <v>245</v>
      </c>
      <c r="G433" s="1688" t="s">
        <v>246</v>
      </c>
      <c r="H433" s="1611"/>
      <c r="I433" s="1615" t="s">
        <v>211</v>
      </c>
      <c r="J433" s="1615" t="s">
        <v>20</v>
      </c>
      <c r="K433" s="1605" t="s">
        <v>212</v>
      </c>
      <c r="L433" s="1615" t="s">
        <v>213</v>
      </c>
    </row>
    <row r="434" spans="2:12" ht="11.25" customHeight="1">
      <c r="B434" s="1692"/>
      <c r="C434" s="1606"/>
      <c r="D434" s="1606"/>
      <c r="E434" s="1687"/>
      <c r="F434" s="1689"/>
      <c r="G434" s="1689"/>
      <c r="H434" s="1611"/>
      <c r="I434" s="1617"/>
      <c r="J434" s="1617"/>
      <c r="K434" s="1694"/>
      <c r="L434" s="1617"/>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599" t="s">
        <v>240</v>
      </c>
      <c r="D437" s="1599"/>
      <c r="E437" s="1599"/>
      <c r="F437" s="1599"/>
      <c r="G437" s="1599"/>
      <c r="H437" s="1599"/>
      <c r="I437" s="1599"/>
      <c r="J437" s="1599"/>
      <c r="K437" s="1599"/>
      <c r="L437" s="1690"/>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15" t="s">
        <v>203</v>
      </c>
      <c r="C475" s="1605" t="s">
        <v>18</v>
      </c>
      <c r="D475" s="1605" t="s">
        <v>204</v>
      </c>
      <c r="E475" s="1607" t="s">
        <v>205</v>
      </c>
      <c r="F475" s="1608"/>
      <c r="G475" s="1609"/>
      <c r="H475" s="1610" t="s">
        <v>206</v>
      </c>
      <c r="I475" s="1607" t="s">
        <v>207</v>
      </c>
      <c r="J475" s="1608"/>
      <c r="K475" s="1608"/>
      <c r="L475" s="1609"/>
    </row>
    <row r="476" spans="2:12" ht="11.25" customHeight="1">
      <c r="B476" s="1616"/>
      <c r="C476" s="1606"/>
      <c r="D476" s="1606"/>
      <c r="E476" s="1686" t="s">
        <v>244</v>
      </c>
      <c r="F476" s="1688" t="s">
        <v>245</v>
      </c>
      <c r="G476" s="1688" t="s">
        <v>246</v>
      </c>
      <c r="H476" s="1611"/>
      <c r="I476" s="1615" t="s">
        <v>211</v>
      </c>
      <c r="J476" s="1615" t="s">
        <v>20</v>
      </c>
      <c r="K476" s="1605" t="s">
        <v>212</v>
      </c>
      <c r="L476" s="1615" t="s">
        <v>213</v>
      </c>
    </row>
    <row r="477" spans="2:12" ht="11.25" customHeight="1">
      <c r="B477" s="1616"/>
      <c r="C477" s="1606"/>
      <c r="D477" s="1606"/>
      <c r="E477" s="1687"/>
      <c r="F477" s="1689"/>
      <c r="G477" s="1689"/>
      <c r="H477" s="1611"/>
      <c r="I477" s="1616"/>
      <c r="J477" s="1616"/>
      <c r="K477" s="1606"/>
      <c r="L477" s="1617"/>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01" t="s">
        <v>214</v>
      </c>
      <c r="D480" s="1601"/>
      <c r="E480" s="1601"/>
      <c r="F480" s="1601"/>
      <c r="G480" s="1601"/>
      <c r="H480" s="1601"/>
      <c r="I480" s="1601"/>
      <c r="J480" s="1601"/>
      <c r="K480" s="1601"/>
      <c r="L480" s="1685"/>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599" t="s">
        <v>239</v>
      </c>
      <c r="D497" s="1599"/>
      <c r="E497" s="1599"/>
      <c r="F497" s="1599"/>
      <c r="G497" s="1599"/>
      <c r="H497" s="1599"/>
      <c r="I497" s="1599"/>
      <c r="J497" s="1599"/>
      <c r="K497" s="1599"/>
      <c r="L497" s="1690"/>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691" t="s">
        <v>203</v>
      </c>
      <c r="C514" s="1605" t="s">
        <v>18</v>
      </c>
      <c r="D514" s="1605" t="s">
        <v>204</v>
      </c>
      <c r="E514" s="1607" t="s">
        <v>205</v>
      </c>
      <c r="F514" s="1608"/>
      <c r="G514" s="1609"/>
      <c r="H514" s="1610" t="s">
        <v>206</v>
      </c>
      <c r="I514" s="1612" t="s">
        <v>207</v>
      </c>
      <c r="J514" s="1613"/>
      <c r="K514" s="1613"/>
      <c r="L514" s="1693"/>
    </row>
    <row r="515" spans="2:12" ht="11.25" customHeight="1">
      <c r="B515" s="1692"/>
      <c r="C515" s="1606"/>
      <c r="D515" s="1606"/>
      <c r="E515" s="1686" t="s">
        <v>244</v>
      </c>
      <c r="F515" s="1688" t="s">
        <v>245</v>
      </c>
      <c r="G515" s="1688" t="s">
        <v>246</v>
      </c>
      <c r="H515" s="1611"/>
      <c r="I515" s="1615" t="s">
        <v>211</v>
      </c>
      <c r="J515" s="1615" t="s">
        <v>20</v>
      </c>
      <c r="K515" s="1605" t="s">
        <v>212</v>
      </c>
      <c r="L515" s="1615" t="s">
        <v>213</v>
      </c>
    </row>
    <row r="516" spans="2:12" ht="11.25" customHeight="1">
      <c r="B516" s="1692"/>
      <c r="C516" s="1606"/>
      <c r="D516" s="1606"/>
      <c r="E516" s="1687"/>
      <c r="F516" s="1689"/>
      <c r="G516" s="1689"/>
      <c r="H516" s="1611"/>
      <c r="I516" s="1617"/>
      <c r="J516" s="1617"/>
      <c r="K516" s="1694"/>
      <c r="L516" s="1617"/>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599" t="s">
        <v>240</v>
      </c>
      <c r="D519" s="1599"/>
      <c r="E519" s="1599"/>
      <c r="F519" s="1599"/>
      <c r="G519" s="1599"/>
      <c r="H519" s="1599"/>
      <c r="I519" s="1599"/>
      <c r="J519" s="1599"/>
      <c r="K519" s="1599"/>
      <c r="L519" s="1690"/>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693" t="s">
        <v>203</v>
      </c>
      <c r="C558" s="1605" t="s">
        <v>18</v>
      </c>
      <c r="D558" s="1605" t="s">
        <v>204</v>
      </c>
      <c r="E558" s="1607" t="s">
        <v>205</v>
      </c>
      <c r="F558" s="1608"/>
      <c r="G558" s="1609"/>
      <c r="H558" s="1610" t="s">
        <v>206</v>
      </c>
      <c r="I558" s="1607" t="s">
        <v>207</v>
      </c>
      <c r="J558" s="1608"/>
      <c r="K558" s="1608"/>
      <c r="L558"/>
    </row>
    <row r="559" spans="2:12" ht="12.75" customHeight="1">
      <c r="B559" s="1697"/>
      <c r="C559" s="1606"/>
      <c r="D559" s="1606"/>
      <c r="E559" s="1615" t="s">
        <v>244</v>
      </c>
      <c r="F559" s="1605" t="s">
        <v>245</v>
      </c>
      <c r="G559" s="1605" t="s">
        <v>246</v>
      </c>
      <c r="H559" s="1611"/>
      <c r="I559" s="1615" t="s">
        <v>211</v>
      </c>
      <c r="J559" s="1615" t="s">
        <v>20</v>
      </c>
      <c r="K559" s="1605" t="s">
        <v>283</v>
      </c>
      <c r="L559"/>
    </row>
    <row r="560" spans="2:12" ht="12.75">
      <c r="B560" s="1697"/>
      <c r="C560" s="1606"/>
      <c r="D560" s="1606"/>
      <c r="E560" s="1616"/>
      <c r="F560" s="1606"/>
      <c r="G560" s="1606"/>
      <c r="H560" s="1611"/>
      <c r="I560" s="1616"/>
      <c r="J560" s="1616"/>
      <c r="K560" s="1606"/>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01" t="s">
        <v>214</v>
      </c>
      <c r="D563" s="1601"/>
      <c r="E563" s="1601"/>
      <c r="F563" s="1601"/>
      <c r="G563" s="1601"/>
      <c r="H563" s="1601"/>
      <c r="I563" s="1601"/>
      <c r="J563" s="1601"/>
      <c r="K563" s="1601"/>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599" t="s">
        <v>239</v>
      </c>
      <c r="D580" s="1599"/>
      <c r="E580" s="1599"/>
      <c r="F580" s="1599"/>
      <c r="G580" s="1599"/>
      <c r="H580" s="1599"/>
      <c r="I580" s="1599"/>
      <c r="J580" s="1599"/>
      <c r="K580" s="1599"/>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695" t="s">
        <v>203</v>
      </c>
      <c r="C597" s="1605" t="s">
        <v>18</v>
      </c>
      <c r="D597" s="1605" t="s">
        <v>204</v>
      </c>
      <c r="E597" s="1607" t="s">
        <v>205</v>
      </c>
      <c r="F597" s="1608"/>
      <c r="G597" s="1609"/>
      <c r="H597" s="1610" t="s">
        <v>206</v>
      </c>
      <c r="I597" s="1612" t="s">
        <v>207</v>
      </c>
      <c r="J597" s="1613"/>
      <c r="K597" s="1613"/>
      <c r="L597"/>
    </row>
    <row r="598" spans="2:12" ht="12.75" customHeight="1">
      <c r="B598" s="1696"/>
      <c r="C598" s="1606"/>
      <c r="D598" s="1606"/>
      <c r="E598" s="1615" t="s">
        <v>244</v>
      </c>
      <c r="F598" s="1605" t="s">
        <v>245</v>
      </c>
      <c r="G598" s="1605" t="s">
        <v>246</v>
      </c>
      <c r="H598" s="1611"/>
      <c r="I598" s="1615" t="s">
        <v>211</v>
      </c>
      <c r="J598" s="1615" t="s">
        <v>20</v>
      </c>
      <c r="K598" s="1605" t="s">
        <v>212</v>
      </c>
      <c r="L598"/>
    </row>
    <row r="599" spans="2:12" ht="12.75" customHeight="1">
      <c r="B599" s="1696"/>
      <c r="C599" s="1606"/>
      <c r="D599" s="1606"/>
      <c r="E599" s="1616"/>
      <c r="F599" s="1606"/>
      <c r="G599" s="1606"/>
      <c r="H599" s="1611"/>
      <c r="I599" s="1617"/>
      <c r="J599" s="1617"/>
      <c r="K599" s="1694"/>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599" t="s">
        <v>240</v>
      </c>
      <c r="D602" s="1599"/>
      <c r="E602" s="1599"/>
      <c r="F602" s="1599"/>
      <c r="G602" s="1599"/>
      <c r="H602" s="1599"/>
      <c r="I602" s="1599"/>
      <c r="J602" s="1599"/>
      <c r="K602" s="1599"/>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620" t="s">
        <v>368</v>
      </c>
      <c r="C636" s="1620"/>
      <c r="D636" s="1620"/>
      <c r="E636" s="1620"/>
      <c r="F636" s="1620"/>
      <c r="G636" s="1620"/>
      <c r="H636" s="1620"/>
      <c r="I636" s="1620"/>
      <c r="J636" s="1620"/>
      <c r="K636" s="1620"/>
    </row>
    <row r="637" spans="2:12" ht="18.75" thickBot="1">
      <c r="B637" s="557"/>
      <c r="C637" s="557"/>
      <c r="D637" s="557"/>
      <c r="E637" s="557"/>
      <c r="F637" s="558" t="s">
        <v>202</v>
      </c>
      <c r="G637" s="557"/>
      <c r="H637" s="557"/>
      <c r="I637" s="557"/>
      <c r="J637" s="557"/>
      <c r="K637" s="557"/>
    </row>
    <row r="638" spans="2:12" ht="12.75" customHeight="1">
      <c r="B638" s="1621" t="s">
        <v>203</v>
      </c>
      <c r="C638" s="1624" t="s">
        <v>18</v>
      </c>
      <c r="D638" s="1624" t="s">
        <v>204</v>
      </c>
      <c r="E638" s="1698" t="s">
        <v>205</v>
      </c>
      <c r="F638" s="1699"/>
      <c r="G638" s="1700"/>
      <c r="H638" s="1701" t="s">
        <v>206</v>
      </c>
      <c r="I638" s="1698" t="s">
        <v>207</v>
      </c>
      <c r="J638" s="1699"/>
      <c r="K638" s="1702"/>
    </row>
    <row r="639" spans="2:12" ht="11.25" customHeight="1">
      <c r="B639" s="1622"/>
      <c r="C639" s="1606"/>
      <c r="D639" s="1606"/>
      <c r="E639" s="1615" t="s">
        <v>244</v>
      </c>
      <c r="F639" s="1605" t="s">
        <v>245</v>
      </c>
      <c r="G639" s="1605" t="s">
        <v>246</v>
      </c>
      <c r="H639" s="1611"/>
      <c r="I639" s="1615" t="s">
        <v>211</v>
      </c>
      <c r="J639" s="1615" t="s">
        <v>20</v>
      </c>
      <c r="K639" s="1618" t="s">
        <v>283</v>
      </c>
    </row>
    <row r="640" spans="2:12" ht="11.25" customHeight="1">
      <c r="B640" s="1622"/>
      <c r="C640" s="1606"/>
      <c r="D640" s="1606"/>
      <c r="E640" s="1616"/>
      <c r="F640" s="1606"/>
      <c r="G640" s="1606"/>
      <c r="H640" s="1611"/>
      <c r="I640" s="1616"/>
      <c r="J640" s="1616"/>
      <c r="K640" s="1631"/>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01" t="s">
        <v>214</v>
      </c>
      <c r="D643" s="1601"/>
      <c r="E643" s="1601"/>
      <c r="F643" s="1601"/>
      <c r="G643" s="1601"/>
      <c r="H643" s="1601"/>
      <c r="I643" s="1601"/>
      <c r="J643" s="1601"/>
      <c r="K643" s="1602"/>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599" t="s">
        <v>239</v>
      </c>
      <c r="D660" s="1599"/>
      <c r="E660" s="1599"/>
      <c r="F660" s="1599"/>
      <c r="G660" s="1599"/>
      <c r="H660" s="1599"/>
      <c r="I660" s="1599"/>
      <c r="J660" s="1599"/>
      <c r="K660" s="1600"/>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415</v>
      </c>
    </row>
    <row r="676" spans="2:14" ht="12.75">
      <c r="B676" s="729"/>
      <c r="C676" s="692"/>
      <c r="D676" s="692"/>
      <c r="E676" s="692"/>
      <c r="F676" s="692"/>
      <c r="G676" s="692"/>
      <c r="H676" s="692"/>
      <c r="I676" s="692"/>
      <c r="J676" s="692"/>
      <c r="K676" s="730"/>
    </row>
    <row r="677" spans="2:14" ht="12.75" customHeight="1">
      <c r="B677" s="1603" t="s">
        <v>203</v>
      </c>
      <c r="C677" s="1605" t="s">
        <v>18</v>
      </c>
      <c r="D677" s="1605" t="s">
        <v>204</v>
      </c>
      <c r="E677" s="1607" t="s">
        <v>205</v>
      </c>
      <c r="F677" s="1608"/>
      <c r="G677" s="1609"/>
      <c r="H677" s="1610" t="s">
        <v>206</v>
      </c>
      <c r="I677" s="1612" t="s">
        <v>207</v>
      </c>
      <c r="J677" s="1613"/>
      <c r="K677" s="1614"/>
    </row>
    <row r="678" spans="2:14" ht="11.25" customHeight="1">
      <c r="B678" s="1604"/>
      <c r="C678" s="1606"/>
      <c r="D678" s="1606"/>
      <c r="E678" s="1615" t="s">
        <v>244</v>
      </c>
      <c r="F678" s="1605" t="s">
        <v>245</v>
      </c>
      <c r="G678" s="1605" t="s">
        <v>246</v>
      </c>
      <c r="H678" s="1611"/>
      <c r="I678" s="1615" t="s">
        <v>211</v>
      </c>
      <c r="J678" s="1615" t="s">
        <v>20</v>
      </c>
      <c r="K678" s="1618" t="s">
        <v>212</v>
      </c>
    </row>
    <row r="679" spans="2:14" ht="11.25" customHeight="1">
      <c r="B679" s="1604"/>
      <c r="C679" s="1606"/>
      <c r="D679" s="1606"/>
      <c r="E679" s="1616"/>
      <c r="F679" s="1606"/>
      <c r="G679" s="1606"/>
      <c r="H679" s="1611"/>
      <c r="I679" s="1617"/>
      <c r="J679" s="1617"/>
      <c r="K679" s="1619"/>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599" t="s">
        <v>240</v>
      </c>
      <c r="D682" s="1599"/>
      <c r="E682" s="1599"/>
      <c r="F682" s="1599"/>
      <c r="G682" s="1599"/>
      <c r="H682" s="1599"/>
      <c r="I682" s="1599"/>
      <c r="J682" s="1599"/>
      <c r="K682" s="1600"/>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620" t="s">
        <v>416</v>
      </c>
      <c r="C715" s="1620"/>
      <c r="D715" s="1620"/>
      <c r="E715" s="1620"/>
      <c r="F715" s="1620"/>
      <c r="G715" s="1620"/>
      <c r="H715" s="1620"/>
      <c r="I715" s="1620"/>
      <c r="J715" s="1620"/>
      <c r="K715" s="1620"/>
      <c r="L715"/>
    </row>
    <row r="716" spans="2:12" ht="18.75" thickBot="1">
      <c r="B716" s="716"/>
      <c r="C716" s="716"/>
      <c r="D716" s="716"/>
      <c r="E716" s="716"/>
      <c r="F716" s="558" t="s">
        <v>202</v>
      </c>
      <c r="G716" s="716"/>
      <c r="H716" s="716"/>
      <c r="I716" s="716"/>
      <c r="J716" s="716"/>
      <c r="K716" s="716"/>
    </row>
    <row r="717" spans="2:12" ht="12.75" customHeight="1">
      <c r="B717" s="1621" t="s">
        <v>203</v>
      </c>
      <c r="C717" s="1624" t="s">
        <v>18</v>
      </c>
      <c r="D717" s="1624" t="s">
        <v>204</v>
      </c>
      <c r="E717" s="1626" t="s">
        <v>205</v>
      </c>
      <c r="F717" s="1627"/>
      <c r="G717" s="1628"/>
      <c r="H717" s="1624" t="s">
        <v>206</v>
      </c>
      <c r="I717" s="1626" t="s">
        <v>207</v>
      </c>
      <c r="J717" s="1627"/>
      <c r="K717" s="1629"/>
    </row>
    <row r="718" spans="2:12" ht="11.25" customHeight="1">
      <c r="B718" s="1622"/>
      <c r="C718" s="1606"/>
      <c r="D718" s="1606"/>
      <c r="E718" s="1616" t="s">
        <v>244</v>
      </c>
      <c r="F718" s="1606" t="s">
        <v>245</v>
      </c>
      <c r="G718" s="1606" t="s">
        <v>246</v>
      </c>
      <c r="H718" s="1606"/>
      <c r="I718" s="1616" t="s">
        <v>211</v>
      </c>
      <c r="J718" s="1616" t="s">
        <v>20</v>
      </c>
      <c r="K718" s="1631" t="s">
        <v>283</v>
      </c>
    </row>
    <row r="719" spans="2:12" ht="17.25" customHeight="1">
      <c r="B719" s="1622"/>
      <c r="C719" s="1606"/>
      <c r="D719" s="1606"/>
      <c r="E719" s="1616"/>
      <c r="F719" s="1606"/>
      <c r="G719" s="1606"/>
      <c r="H719" s="1606"/>
      <c r="I719" s="1616"/>
      <c r="J719" s="1616"/>
      <c r="K719" s="1631"/>
    </row>
    <row r="720" spans="2:12" ht="11.25" customHeight="1">
      <c r="B720" s="796">
        <v>0</v>
      </c>
      <c r="C720" s="528">
        <v>1</v>
      </c>
      <c r="D720" s="528">
        <v>2</v>
      </c>
      <c r="E720" s="797">
        <v>3</v>
      </c>
      <c r="F720" s="797">
        <v>4</v>
      </c>
      <c r="G720" s="528">
        <v>5</v>
      </c>
      <c r="H720" s="528">
        <v>6</v>
      </c>
      <c r="I720" s="528">
        <v>7</v>
      </c>
      <c r="J720" s="528">
        <v>8</v>
      </c>
      <c r="K720" s="798">
        <v>9</v>
      </c>
    </row>
    <row r="721" spans="2:11" ht="12.75">
      <c r="B721" s="688"/>
      <c r="C721" s="503"/>
      <c r="D721" s="503"/>
      <c r="E721" s="503"/>
      <c r="F721" s="503"/>
      <c r="G721" s="503"/>
      <c r="H721" s="503"/>
      <c r="I721" s="503"/>
      <c r="J721" s="503"/>
      <c r="K721" s="689"/>
    </row>
    <row r="722" spans="2:11" ht="14.25">
      <c r="B722" s="690"/>
      <c r="C722" s="1601" t="s">
        <v>214</v>
      </c>
      <c r="D722" s="1601"/>
      <c r="E722" s="1601"/>
      <c r="F722" s="1601"/>
      <c r="G722" s="1601"/>
      <c r="H722" s="1601"/>
      <c r="I722" s="1601"/>
      <c r="J722" s="1601"/>
      <c r="K722" s="1602"/>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599" t="s">
        <v>239</v>
      </c>
      <c r="D739" s="1599"/>
      <c r="E739" s="1599"/>
      <c r="F739" s="1599"/>
      <c r="G739" s="1599"/>
      <c r="H739" s="1599"/>
      <c r="I739" s="1599"/>
      <c r="J739" s="1599"/>
      <c r="K739" s="1600"/>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603" t="s">
        <v>203</v>
      </c>
      <c r="C756" s="1605" t="s">
        <v>18</v>
      </c>
      <c r="D756" s="1605" t="s">
        <v>204</v>
      </c>
      <c r="E756" s="1607" t="s">
        <v>205</v>
      </c>
      <c r="F756" s="1608"/>
      <c r="G756" s="1609"/>
      <c r="H756" s="1610" t="s">
        <v>206</v>
      </c>
      <c r="I756" s="1612" t="s">
        <v>207</v>
      </c>
      <c r="J756" s="1613"/>
      <c r="K756" s="1614"/>
    </row>
    <row r="757" spans="2:11" ht="11.25" customHeight="1">
      <c r="B757" s="1604"/>
      <c r="C757" s="1606"/>
      <c r="D757" s="1606"/>
      <c r="E757" s="1615" t="s">
        <v>244</v>
      </c>
      <c r="F757" s="1605" t="s">
        <v>245</v>
      </c>
      <c r="G757" s="1605" t="s">
        <v>246</v>
      </c>
      <c r="H757" s="1611"/>
      <c r="I757" s="1615" t="s">
        <v>211</v>
      </c>
      <c r="J757" s="1615" t="s">
        <v>20</v>
      </c>
      <c r="K757" s="1618" t="s">
        <v>212</v>
      </c>
    </row>
    <row r="758" spans="2:11" ht="11.25" customHeight="1">
      <c r="B758" s="1604"/>
      <c r="C758" s="1606"/>
      <c r="D758" s="1606"/>
      <c r="E758" s="1616"/>
      <c r="F758" s="1606"/>
      <c r="G758" s="1606"/>
      <c r="H758" s="1611"/>
      <c r="I758" s="1617"/>
      <c r="J758" s="1617"/>
      <c r="K758" s="1619"/>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599" t="s">
        <v>240</v>
      </c>
      <c r="D761" s="1599"/>
      <c r="E761" s="1599"/>
      <c r="F761" s="1599"/>
      <c r="G761" s="1599"/>
      <c r="H761" s="1599"/>
      <c r="I761" s="1599"/>
      <c r="J761" s="1599"/>
      <c r="K761" s="1600"/>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620" t="s">
        <v>478</v>
      </c>
      <c r="C795" s="1620"/>
      <c r="D795" s="1620"/>
      <c r="E795" s="1620"/>
      <c r="F795" s="1620"/>
      <c r="G795" s="1620"/>
      <c r="H795" s="1620"/>
      <c r="I795" s="1620"/>
      <c r="J795" s="1620"/>
      <c r="K795" s="1620"/>
    </row>
    <row r="796" spans="2:11" ht="18.75" thickBot="1">
      <c r="B796" s="819"/>
      <c r="C796" s="819"/>
      <c r="D796" s="819"/>
      <c r="E796" s="819"/>
      <c r="F796" s="558" t="s">
        <v>202</v>
      </c>
      <c r="G796" s="819"/>
      <c r="H796" s="819"/>
      <c r="I796" s="819"/>
      <c r="J796" s="819"/>
      <c r="K796" s="819"/>
    </row>
    <row r="797" spans="2:11" ht="12.75">
      <c r="B797" s="1621" t="s">
        <v>203</v>
      </c>
      <c r="C797" s="1624" t="s">
        <v>18</v>
      </c>
      <c r="D797" s="1624" t="s">
        <v>204</v>
      </c>
      <c r="E797" s="1626" t="s">
        <v>205</v>
      </c>
      <c r="F797" s="1627"/>
      <c r="G797" s="1628"/>
      <c r="H797" s="1624" t="s">
        <v>206</v>
      </c>
      <c r="I797" s="1626" t="s">
        <v>207</v>
      </c>
      <c r="J797" s="1627"/>
      <c r="K797" s="1629"/>
    </row>
    <row r="798" spans="2:11">
      <c r="B798" s="1622"/>
      <c r="C798" s="1606"/>
      <c r="D798" s="1606"/>
      <c r="E798" s="1616" t="s">
        <v>244</v>
      </c>
      <c r="F798" s="1606" t="s">
        <v>245</v>
      </c>
      <c r="G798" s="1606" t="s">
        <v>246</v>
      </c>
      <c r="H798" s="1606"/>
      <c r="I798" s="1616" t="s">
        <v>211</v>
      </c>
      <c r="J798" s="1616" t="s">
        <v>20</v>
      </c>
      <c r="K798" s="1631" t="s">
        <v>283</v>
      </c>
    </row>
    <row r="799" spans="2:11" ht="12" thickBot="1">
      <c r="B799" s="1623"/>
      <c r="C799" s="1625"/>
      <c r="D799" s="1625"/>
      <c r="E799" s="1630"/>
      <c r="F799" s="1625"/>
      <c r="G799" s="1625"/>
      <c r="H799" s="1625"/>
      <c r="I799" s="1630"/>
      <c r="J799" s="1630"/>
      <c r="K799" s="1632"/>
    </row>
    <row r="800" spans="2:11" ht="13.5" thickBot="1">
      <c r="B800" s="820">
        <v>0</v>
      </c>
      <c r="C800" s="821">
        <v>1</v>
      </c>
      <c r="D800" s="821">
        <v>2</v>
      </c>
      <c r="E800" s="822">
        <v>3</v>
      </c>
      <c r="F800" s="822">
        <v>4</v>
      </c>
      <c r="G800" s="821">
        <v>5</v>
      </c>
      <c r="H800" s="821">
        <v>6</v>
      </c>
      <c r="I800" s="821">
        <v>7</v>
      </c>
      <c r="J800" s="821">
        <v>8</v>
      </c>
      <c r="K800" s="823">
        <v>9</v>
      </c>
    </row>
    <row r="801" spans="2:11" ht="12.75">
      <c r="B801" s="688"/>
      <c r="C801" s="503"/>
      <c r="D801" s="503"/>
      <c r="E801" s="503"/>
      <c r="F801" s="503"/>
      <c r="G801" s="503"/>
      <c r="H801" s="503"/>
      <c r="I801" s="503"/>
      <c r="J801" s="503"/>
      <c r="K801" s="689"/>
    </row>
    <row r="802" spans="2:11" ht="14.25">
      <c r="B802" s="690"/>
      <c r="C802" s="1601" t="s">
        <v>214</v>
      </c>
      <c r="D802" s="1601"/>
      <c r="E802" s="1601"/>
      <c r="F802" s="1601"/>
      <c r="G802" s="1601"/>
      <c r="H802" s="1601"/>
      <c r="I802" s="1601"/>
      <c r="J802" s="1601"/>
      <c r="K802" s="1602"/>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599" t="s">
        <v>239</v>
      </c>
      <c r="D819" s="1599"/>
      <c r="E819" s="1599"/>
      <c r="F819" s="1599"/>
      <c r="G819" s="1599"/>
      <c r="H819" s="1599"/>
      <c r="I819" s="1599"/>
      <c r="J819" s="1599"/>
      <c r="K819" s="1600"/>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603" t="s">
        <v>203</v>
      </c>
      <c r="C836" s="1605" t="s">
        <v>18</v>
      </c>
      <c r="D836" s="1605" t="s">
        <v>204</v>
      </c>
      <c r="E836" s="1607" t="s">
        <v>205</v>
      </c>
      <c r="F836" s="1608"/>
      <c r="G836" s="1609"/>
      <c r="H836" s="1610" t="s">
        <v>206</v>
      </c>
      <c r="I836" s="1612" t="s">
        <v>207</v>
      </c>
      <c r="J836" s="1613"/>
      <c r="K836" s="1614"/>
    </row>
    <row r="837" spans="2:11" ht="11.25" customHeight="1">
      <c r="B837" s="1604"/>
      <c r="C837" s="1606"/>
      <c r="D837" s="1606"/>
      <c r="E837" s="1615" t="s">
        <v>244</v>
      </c>
      <c r="F837" s="1605" t="s">
        <v>245</v>
      </c>
      <c r="G837" s="1605" t="s">
        <v>246</v>
      </c>
      <c r="H837" s="1611"/>
      <c r="I837" s="1615" t="s">
        <v>211</v>
      </c>
      <c r="J837" s="1615" t="s">
        <v>20</v>
      </c>
      <c r="K837" s="1618" t="s">
        <v>212</v>
      </c>
    </row>
    <row r="838" spans="2:11" ht="11.25" customHeight="1">
      <c r="B838" s="1604"/>
      <c r="C838" s="1606"/>
      <c r="D838" s="1606"/>
      <c r="E838" s="1616"/>
      <c r="F838" s="1606"/>
      <c r="G838" s="1606"/>
      <c r="H838" s="1611"/>
      <c r="I838" s="1617"/>
      <c r="J838" s="1617"/>
      <c r="K838" s="1619"/>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599" t="s">
        <v>240</v>
      </c>
      <c r="D841" s="1599"/>
      <c r="E841" s="1599"/>
      <c r="F841" s="1599"/>
      <c r="G841" s="1599"/>
      <c r="H841" s="1599"/>
      <c r="I841" s="1599"/>
      <c r="J841" s="1599"/>
      <c r="K841" s="1600"/>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15" workbookViewId="0">
      <selection activeCell="Q48" sqref="Q4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03" t="s">
        <v>372</v>
      </c>
      <c r="B1" s="1703"/>
      <c r="C1" s="1703"/>
      <c r="D1" s="1703"/>
      <c r="E1" s="1703"/>
      <c r="F1" s="1703"/>
      <c r="G1" s="1703"/>
      <c r="H1" s="1703"/>
      <c r="I1" s="1703"/>
      <c r="J1" s="1703"/>
      <c r="K1" s="1703"/>
      <c r="L1" s="1703"/>
      <c r="M1" s="1703"/>
      <c r="N1" s="1703"/>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4.25" thickBot="1">
      <c r="A22" s="620">
        <v>2022</v>
      </c>
      <c r="B22" s="621">
        <v>350.1</v>
      </c>
      <c r="C22" s="621">
        <v>354.4</v>
      </c>
      <c r="D22" s="621">
        <v>351</v>
      </c>
      <c r="E22" s="621">
        <v>354.6</v>
      </c>
      <c r="F22" s="621">
        <v>353.3</v>
      </c>
      <c r="G22" s="621">
        <v>351.4</v>
      </c>
      <c r="H22" s="621">
        <v>352</v>
      </c>
      <c r="I22" s="621">
        <v>350.9</v>
      </c>
      <c r="J22" s="621">
        <v>347.5</v>
      </c>
      <c r="K22" s="621">
        <v>349.1</v>
      </c>
      <c r="L22" s="621">
        <v>348</v>
      </c>
      <c r="M22" s="621">
        <v>348.7</v>
      </c>
      <c r="N22" s="622">
        <v>351</v>
      </c>
    </row>
    <row r="23" spans="1:20">
      <c r="Q23"/>
      <c r="R23"/>
      <c r="S23"/>
      <c r="T23"/>
    </row>
    <row r="24" spans="1:20" ht="13.5" thickBot="1">
      <c r="B24" s="603"/>
      <c r="C24" s="603"/>
      <c r="D24" s="603"/>
      <c r="E24" s="603"/>
      <c r="F24" s="603"/>
      <c r="G24" s="623" t="s">
        <v>280</v>
      </c>
      <c r="H24" s="603"/>
      <c r="I24" s="603"/>
      <c r="J24" s="603"/>
      <c r="K24" s="603"/>
      <c r="L24" s="603"/>
      <c r="M24" s="603"/>
      <c r="N24" s="624"/>
      <c r="Q24"/>
      <c r="R24"/>
      <c r="S24"/>
      <c r="T24"/>
    </row>
    <row r="25" spans="1:20" ht="14.25" thickBot="1">
      <c r="A25" s="605" t="s">
        <v>279</v>
      </c>
      <c r="B25" s="606" t="s">
        <v>166</v>
      </c>
      <c r="C25" s="606" t="s">
        <v>167</v>
      </c>
      <c r="D25" s="606" t="s">
        <v>168</v>
      </c>
      <c r="E25" s="606" t="s">
        <v>169</v>
      </c>
      <c r="F25" s="606" t="s">
        <v>170</v>
      </c>
      <c r="G25" s="606" t="s">
        <v>171</v>
      </c>
      <c r="H25" s="606" t="s">
        <v>172</v>
      </c>
      <c r="I25" s="606" t="s">
        <v>173</v>
      </c>
      <c r="J25" s="606" t="s">
        <v>174</v>
      </c>
      <c r="K25" s="606" t="s">
        <v>175</v>
      </c>
      <c r="L25" s="606" t="s">
        <v>176</v>
      </c>
      <c r="M25" s="606" t="s">
        <v>177</v>
      </c>
      <c r="N25" s="606" t="s">
        <v>184</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6">
        <v>2019</v>
      </c>
      <c r="B41" s="667">
        <v>281.27826336739287</v>
      </c>
      <c r="C41" s="667">
        <v>284.30536717690359</v>
      </c>
      <c r="D41" s="667">
        <v>286.22046450702811</v>
      </c>
      <c r="E41" s="667">
        <v>290.8767352564733</v>
      </c>
      <c r="F41" s="667">
        <v>285.31500572737696</v>
      </c>
      <c r="G41" s="667">
        <v>281.29946839929153</v>
      </c>
      <c r="H41" s="667">
        <v>274.8623926185175</v>
      </c>
      <c r="I41" s="667">
        <v>271.9152332887009</v>
      </c>
      <c r="J41" s="667">
        <v>273.41321243523339</v>
      </c>
      <c r="K41" s="667">
        <v>276.3</v>
      </c>
      <c r="L41" s="667">
        <v>279.2</v>
      </c>
      <c r="M41" s="667">
        <v>286.5</v>
      </c>
      <c r="N41" s="668">
        <v>286.2</v>
      </c>
    </row>
    <row r="42" spans="1:20" ht="13.5">
      <c r="A42" s="666">
        <v>2020</v>
      </c>
      <c r="B42" s="667">
        <v>286.2</v>
      </c>
      <c r="C42" s="667">
        <v>288.2</v>
      </c>
      <c r="D42" s="667">
        <v>287.13</v>
      </c>
      <c r="E42" s="667">
        <v>286.24</v>
      </c>
      <c r="F42" s="667">
        <v>285.8</v>
      </c>
      <c r="G42" s="667">
        <v>286</v>
      </c>
      <c r="H42" s="667">
        <v>280.5</v>
      </c>
      <c r="I42" s="667">
        <v>277.2</v>
      </c>
      <c r="J42" s="667">
        <v>277.2</v>
      </c>
      <c r="K42" s="667">
        <v>277.7</v>
      </c>
      <c r="L42" s="667">
        <v>281.60000000000002</v>
      </c>
      <c r="M42" s="667">
        <v>284.8</v>
      </c>
      <c r="N42" s="668">
        <v>282.8</v>
      </c>
    </row>
    <row r="43" spans="1:20" ht="13.5">
      <c r="A43" s="666">
        <v>2021</v>
      </c>
      <c r="B43" s="667">
        <v>288.3</v>
      </c>
      <c r="C43" s="667">
        <v>294.5</v>
      </c>
      <c r="D43" s="667">
        <v>289.10000000000002</v>
      </c>
      <c r="E43" s="667">
        <v>288.5</v>
      </c>
      <c r="F43" s="667">
        <v>287.5</v>
      </c>
      <c r="G43" s="667">
        <v>281.89999999999998</v>
      </c>
      <c r="H43" s="667">
        <v>275.89999999999998</v>
      </c>
      <c r="I43" s="667">
        <v>274.10000000000002</v>
      </c>
      <c r="J43" s="667">
        <v>275.2</v>
      </c>
      <c r="K43" s="667">
        <v>279.5</v>
      </c>
      <c r="L43" s="667">
        <v>281.5</v>
      </c>
      <c r="M43" s="667">
        <v>283</v>
      </c>
      <c r="N43" s="668">
        <v>283</v>
      </c>
    </row>
    <row r="44" spans="1:20" ht="14.25" thickBot="1">
      <c r="A44" s="620">
        <v>2022</v>
      </c>
      <c r="B44" s="621">
        <v>285.2</v>
      </c>
      <c r="C44" s="621">
        <v>286.8</v>
      </c>
      <c r="D44" s="621">
        <v>286.5</v>
      </c>
      <c r="E44" s="621">
        <v>288.10000000000002</v>
      </c>
      <c r="F44" s="621">
        <v>285.7</v>
      </c>
      <c r="G44" s="621">
        <v>281.39999999999998</v>
      </c>
      <c r="H44" s="621">
        <v>278</v>
      </c>
      <c r="I44" s="621">
        <v>274.3</v>
      </c>
      <c r="J44" s="621">
        <v>275.60000000000002</v>
      </c>
      <c r="K44" s="621">
        <v>279.60000000000002</v>
      </c>
      <c r="L44" s="621">
        <v>281.3</v>
      </c>
      <c r="M44" s="621">
        <v>283</v>
      </c>
      <c r="N44" s="622">
        <v>281.89999999999998</v>
      </c>
    </row>
    <row r="45" spans="1:20" ht="13.5" thickBot="1">
      <c r="B45" s="603"/>
      <c r="C45" s="603"/>
      <c r="D45" s="603"/>
      <c r="E45" s="603"/>
      <c r="F45" s="603"/>
      <c r="G45" s="623" t="s">
        <v>281</v>
      </c>
      <c r="H45" s="603"/>
      <c r="I45" s="603"/>
      <c r="J45" s="603"/>
      <c r="K45" s="603"/>
      <c r="L45" s="603"/>
      <c r="M45" s="603"/>
      <c r="N45" s="624"/>
    </row>
    <row r="46" spans="1:20" ht="14.25" thickBot="1">
      <c r="A46" s="605" t="s">
        <v>279</v>
      </c>
      <c r="B46" s="606" t="s">
        <v>166</v>
      </c>
      <c r="C46" s="606" t="s">
        <v>167</v>
      </c>
      <c r="D46" s="606" t="s">
        <v>168</v>
      </c>
      <c r="E46" s="606" t="s">
        <v>169</v>
      </c>
      <c r="F46" s="606" t="s">
        <v>170</v>
      </c>
      <c r="G46" s="606" t="s">
        <v>171</v>
      </c>
      <c r="H46" s="606" t="s">
        <v>172</v>
      </c>
      <c r="I46" s="606" t="s">
        <v>173</v>
      </c>
      <c r="J46" s="606" t="s">
        <v>174</v>
      </c>
      <c r="K46" s="606" t="s">
        <v>175</v>
      </c>
      <c r="L46" s="606" t="s">
        <v>176</v>
      </c>
      <c r="M46" s="606" t="s">
        <v>177</v>
      </c>
      <c r="N46" s="606" t="s">
        <v>184</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6">
        <v>2019</v>
      </c>
      <c r="B62" s="667">
        <v>287.03444832750858</v>
      </c>
      <c r="C62" s="667">
        <v>289.1459538749898</v>
      </c>
      <c r="D62" s="667">
        <v>288.5072199817875</v>
      </c>
      <c r="E62" s="667">
        <v>290.10412746204969</v>
      </c>
      <c r="F62" s="667">
        <v>292.71949231485786</v>
      </c>
      <c r="G62" s="667">
        <v>289.1722528130237</v>
      </c>
      <c r="H62" s="667">
        <v>284.60732456803191</v>
      </c>
      <c r="I62" s="667">
        <v>281.83476394849748</v>
      </c>
      <c r="J62" s="667">
        <v>281.74347936186393</v>
      </c>
      <c r="K62" s="667">
        <v>280</v>
      </c>
      <c r="L62" s="667">
        <v>283.39999999999998</v>
      </c>
      <c r="M62" s="667">
        <v>281.7</v>
      </c>
      <c r="N62" s="668">
        <v>280.2</v>
      </c>
    </row>
    <row r="63" spans="1:14" ht="13.5">
      <c r="A63" s="666">
        <v>2020</v>
      </c>
      <c r="B63" s="667">
        <v>288.10000000000002</v>
      </c>
      <c r="C63" s="667">
        <v>289.7</v>
      </c>
      <c r="D63" s="667">
        <v>291.47000000000003</v>
      </c>
      <c r="E63" s="667">
        <v>290.86</v>
      </c>
      <c r="F63" s="667">
        <v>294.3</v>
      </c>
      <c r="G63" s="667">
        <v>295</v>
      </c>
      <c r="H63" s="667">
        <v>291.7</v>
      </c>
      <c r="I63" s="667">
        <v>288</v>
      </c>
      <c r="J63" s="667">
        <v>285</v>
      </c>
      <c r="K63" s="667">
        <v>289.7</v>
      </c>
      <c r="L63" s="667">
        <v>286</v>
      </c>
      <c r="M63" s="667">
        <v>288.2</v>
      </c>
      <c r="N63" s="668">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v>293.3</v>
      </c>
      <c r="F65" s="621">
        <v>295.8</v>
      </c>
      <c r="G65" s="621">
        <v>295.2</v>
      </c>
      <c r="H65" s="621">
        <v>290.10000000000002</v>
      </c>
      <c r="I65" s="621">
        <v>287.8</v>
      </c>
      <c r="J65" s="621">
        <v>288.10000000000002</v>
      </c>
      <c r="K65" s="621">
        <v>288.5</v>
      </c>
      <c r="L65" s="621">
        <v>292.5</v>
      </c>
      <c r="M65" s="621">
        <v>291.5</v>
      </c>
      <c r="N65" s="622">
        <v>291.7</v>
      </c>
    </row>
    <row r="66" spans="1:14">
      <c r="I66" s="603"/>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topLeftCell="A542" zoomScale="75" workbookViewId="0">
      <selection activeCell="Y588" sqref="Y588"/>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05" t="s">
        <v>468</v>
      </c>
      <c r="B1" s="1705"/>
      <c r="C1" s="1705"/>
      <c r="D1" s="1705"/>
      <c r="E1" s="1705"/>
      <c r="F1" s="1705"/>
      <c r="G1" s="1705"/>
      <c r="H1" s="1705"/>
      <c r="I1" s="1705"/>
      <c r="J1" s="1705"/>
      <c r="K1" s="1705"/>
      <c r="L1" s="1705"/>
      <c r="M1" s="1705"/>
    </row>
    <row r="2" spans="1:29" ht="12.75" hidden="1" customHeight="1">
      <c r="A2" s="1705"/>
      <c r="B2" s="1705"/>
      <c r="C2" s="1705"/>
      <c r="D2" s="1705"/>
      <c r="E2" s="1705"/>
      <c r="F2" s="1705"/>
      <c r="G2" s="1705"/>
      <c r="H2" s="1705"/>
      <c r="I2" s="1705"/>
      <c r="J2" s="1705"/>
      <c r="K2" s="1705"/>
      <c r="L2" s="1705"/>
      <c r="M2" s="1705"/>
    </row>
    <row r="3" spans="1:29" ht="12.75" hidden="1" customHeight="1">
      <c r="A3" s="1705"/>
      <c r="B3" s="1705"/>
      <c r="C3" s="1705"/>
      <c r="D3" s="1705"/>
      <c r="E3" s="1705"/>
      <c r="F3" s="1705"/>
      <c r="G3" s="1705"/>
      <c r="H3" s="1705"/>
      <c r="I3" s="1705"/>
      <c r="J3" s="1705"/>
      <c r="K3" s="1705"/>
      <c r="L3" s="1705"/>
      <c r="M3" s="1705"/>
    </row>
    <row r="4" spans="1:29" ht="20.25">
      <c r="A4" s="814" t="s">
        <v>161</v>
      </c>
      <c r="B4" s="815"/>
      <c r="C4" s="815"/>
      <c r="D4" s="815"/>
    </row>
    <row r="6" spans="1:29" ht="13.5" customHeight="1" thickBot="1">
      <c r="A6" s="7">
        <v>2003</v>
      </c>
      <c r="B6" s="8"/>
      <c r="C6" s="8"/>
      <c r="D6" s="8"/>
      <c r="E6" s="8"/>
      <c r="F6" s="8"/>
      <c r="G6" s="8"/>
      <c r="H6" s="8"/>
      <c r="I6" s="8"/>
      <c r="J6" s="8"/>
      <c r="K6" s="8"/>
      <c r="L6" s="9" t="s">
        <v>162</v>
      </c>
      <c r="M6" s="8"/>
      <c r="N6" s="8"/>
      <c r="O6" s="8"/>
      <c r="P6" s="7">
        <v>2003</v>
      </c>
      <c r="Q6" s="1704" t="s">
        <v>163</v>
      </c>
      <c r="R6" s="1704"/>
      <c r="S6" s="1704"/>
      <c r="T6" s="669"/>
      <c r="U6" s="7">
        <v>2003</v>
      </c>
      <c r="V6" s="1704" t="s">
        <v>164</v>
      </c>
      <c r="W6" s="1706"/>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04" t="s">
        <v>163</v>
      </c>
      <c r="Q15" s="1704"/>
      <c r="R15" s="1704"/>
      <c r="S15" s="1704"/>
      <c r="T15" s="8"/>
      <c r="U15" s="7">
        <v>2004</v>
      </c>
      <c r="V15" s="1704" t="s">
        <v>164</v>
      </c>
      <c r="W15" s="1704"/>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04" t="s">
        <v>163</v>
      </c>
      <c r="Q24" s="1704"/>
      <c r="R24" s="1704"/>
      <c r="S24" s="1704"/>
      <c r="T24" s="8"/>
      <c r="U24" s="7">
        <v>2005</v>
      </c>
      <c r="V24" s="1704" t="s">
        <v>164</v>
      </c>
      <c r="W24" s="1704"/>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04" t="s">
        <v>163</v>
      </c>
      <c r="Q33" s="1704"/>
      <c r="R33" s="1704"/>
      <c r="S33" s="1704"/>
      <c r="T33" s="8"/>
      <c r="U33" s="7">
        <v>2006</v>
      </c>
      <c r="V33" s="1704" t="s">
        <v>164</v>
      </c>
      <c r="W33" s="1704"/>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04" t="s">
        <v>163</v>
      </c>
      <c r="Q42" s="1704"/>
      <c r="R42" s="1704"/>
      <c r="S42" s="1704"/>
      <c r="T42" s="8"/>
      <c r="U42" s="7">
        <v>2007</v>
      </c>
      <c r="V42" s="1704" t="s">
        <v>164</v>
      </c>
      <c r="W42" s="1704"/>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04" t="s">
        <v>163</v>
      </c>
      <c r="Q51" s="1704"/>
      <c r="R51" s="1704"/>
      <c r="S51" s="1704"/>
      <c r="T51" s="8"/>
      <c r="U51" s="7">
        <v>2008</v>
      </c>
      <c r="V51" s="1704" t="s">
        <v>164</v>
      </c>
      <c r="W51" s="1704"/>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04" t="s">
        <v>163</v>
      </c>
      <c r="Q60" s="1704"/>
      <c r="R60" s="1704"/>
      <c r="S60" s="1704"/>
      <c r="T60" s="8"/>
      <c r="U60" s="7">
        <v>2009</v>
      </c>
      <c r="V60" s="1704" t="s">
        <v>164</v>
      </c>
      <c r="W60" s="1704"/>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04" t="s">
        <v>163</v>
      </c>
      <c r="Q69" s="1704"/>
      <c r="R69" s="1704"/>
      <c r="S69" s="1704"/>
      <c r="T69" s="8"/>
      <c r="U69" s="7">
        <v>2010</v>
      </c>
      <c r="V69" s="1704" t="s">
        <v>164</v>
      </c>
      <c r="W69" s="1704"/>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04" t="s">
        <v>163</v>
      </c>
      <c r="Q78" s="1704"/>
      <c r="R78" s="1704"/>
      <c r="S78" s="1704"/>
      <c r="T78" s="8"/>
      <c r="U78" s="7">
        <v>2011</v>
      </c>
      <c r="V78" s="1704" t="s">
        <v>164</v>
      </c>
      <c r="W78" s="1704"/>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04" t="s">
        <v>163</v>
      </c>
      <c r="Q87" s="1704"/>
      <c r="R87" s="1704"/>
      <c r="S87" s="1704"/>
      <c r="T87" s="8"/>
      <c r="U87" s="7">
        <v>2012</v>
      </c>
      <c r="V87" s="1704" t="s">
        <v>164</v>
      </c>
      <c r="W87" s="1704"/>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04" t="s">
        <v>163</v>
      </c>
      <c r="Q96" s="1704"/>
      <c r="R96" s="1704"/>
      <c r="S96" s="1704"/>
      <c r="T96" s="8"/>
      <c r="U96" s="7">
        <v>2013</v>
      </c>
      <c r="V96" s="1704" t="s">
        <v>164</v>
      </c>
      <c r="W96" s="1704"/>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04" t="s">
        <v>163</v>
      </c>
      <c r="Q105" s="1704"/>
      <c r="R105" s="1704"/>
      <c r="S105" s="1704"/>
      <c r="T105" s="8"/>
      <c r="U105" s="7">
        <v>2014</v>
      </c>
      <c r="V105" s="1704" t="s">
        <v>164</v>
      </c>
      <c r="W105" s="1704"/>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04" t="s">
        <v>163</v>
      </c>
      <c r="Q115" s="1704"/>
      <c r="R115" s="1704"/>
      <c r="S115" s="1704"/>
      <c r="T115" s="8"/>
      <c r="U115" s="7">
        <v>2015</v>
      </c>
      <c r="V115" s="1704" t="s">
        <v>164</v>
      </c>
      <c r="W115" s="1704"/>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04" t="s">
        <v>163</v>
      </c>
      <c r="Q125" s="1704"/>
      <c r="R125" s="1704"/>
      <c r="S125" s="1704"/>
      <c r="T125" s="8"/>
      <c r="U125" s="7">
        <v>2016</v>
      </c>
      <c r="V125" s="1704" t="s">
        <v>164</v>
      </c>
      <c r="W125" s="1704"/>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04" t="s">
        <v>163</v>
      </c>
      <c r="Q135" s="1704"/>
      <c r="R135" s="1704"/>
      <c r="S135" s="1704"/>
      <c r="T135" s="8"/>
      <c r="U135" s="7">
        <v>2017</v>
      </c>
      <c r="V135" s="1704" t="s">
        <v>164</v>
      </c>
      <c r="W135" s="1704"/>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04" t="s">
        <v>163</v>
      </c>
      <c r="Q145" s="1704"/>
      <c r="R145" s="1704"/>
      <c r="S145" s="1704"/>
      <c r="T145" s="8"/>
      <c r="U145" s="7">
        <v>2018</v>
      </c>
      <c r="V145" s="1704" t="s">
        <v>164</v>
      </c>
      <c r="W145" s="1704"/>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04" t="s">
        <v>163</v>
      </c>
      <c r="Q155" s="1704"/>
      <c r="R155" s="1704"/>
      <c r="S155" s="1704"/>
      <c r="T155" s="8"/>
      <c r="U155" s="7">
        <v>2019</v>
      </c>
      <c r="V155" s="1704" t="s">
        <v>164</v>
      </c>
      <c r="W155" s="1704"/>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04" t="s">
        <v>163</v>
      </c>
      <c r="Q165" s="1704"/>
      <c r="R165" s="1704"/>
      <c r="S165" s="1704"/>
      <c r="T165" s="8"/>
      <c r="U165" s="7">
        <v>2020</v>
      </c>
      <c r="V165" s="1704" t="s">
        <v>164</v>
      </c>
      <c r="W165" s="1704"/>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04" t="s">
        <v>163</v>
      </c>
      <c r="Q175" s="1704"/>
      <c r="R175" s="1704"/>
      <c r="S175" s="1704"/>
      <c r="T175" s="8"/>
      <c r="U175" s="7">
        <v>2021</v>
      </c>
      <c r="V175" s="1704" t="s">
        <v>164</v>
      </c>
      <c r="W175" s="1704"/>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3"/>
      <c r="B184" s="804"/>
      <c r="C184" s="804"/>
      <c r="D184" s="805"/>
      <c r="E184" s="805"/>
      <c r="F184" s="805"/>
      <c r="G184" s="805"/>
      <c r="H184" s="805"/>
      <c r="I184" s="805"/>
      <c r="J184" s="805"/>
      <c r="K184" s="805"/>
      <c r="L184" s="805"/>
      <c r="M184" s="805"/>
      <c r="N184" s="806"/>
      <c r="O184" s="803"/>
      <c r="P184" s="805"/>
      <c r="Q184" s="805"/>
      <c r="R184" s="805"/>
      <c r="S184" s="805"/>
      <c r="T184" s="807"/>
      <c r="U184" s="803"/>
      <c r="V184" s="803"/>
      <c r="W184" s="805"/>
      <c r="X184" s="807"/>
      <c r="Y184" s="803"/>
      <c r="Z184" s="805"/>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04" t="s">
        <v>163</v>
      </c>
      <c r="Q185" s="1704"/>
      <c r="R185" s="1704"/>
      <c r="S185" s="1704"/>
      <c r="T185" s="8"/>
      <c r="U185" s="7">
        <v>2022</v>
      </c>
      <c r="V185" s="1704" t="s">
        <v>164</v>
      </c>
      <c r="W185" s="1704"/>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s="3"/>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s="3"/>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s="3"/>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s="3"/>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s="3"/>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s="3"/>
      <c r="AF193" s="3"/>
      <c r="AG193" s="3"/>
      <c r="AH193" s="3"/>
    </row>
    <row r="194" spans="1:34">
      <c r="A194" s="803"/>
      <c r="B194" s="804"/>
      <c r="C194" s="804"/>
      <c r="D194" s="805"/>
      <c r="E194" s="805"/>
      <c r="F194" s="805"/>
      <c r="G194" s="805"/>
      <c r="H194" s="805"/>
      <c r="I194" s="805"/>
      <c r="J194" s="805"/>
      <c r="K194" s="805"/>
      <c r="L194" s="805"/>
      <c r="M194" s="805"/>
      <c r="N194" s="806"/>
      <c r="O194" s="803"/>
      <c r="P194" s="805"/>
      <c r="Q194" s="805"/>
      <c r="R194" s="805"/>
      <c r="S194" s="805"/>
      <c r="T194" s="807"/>
      <c r="U194" s="803"/>
      <c r="V194" s="803"/>
      <c r="W194" s="805"/>
      <c r="X194" s="807"/>
      <c r="Y194" s="803"/>
      <c r="Z194" s="805"/>
      <c r="AA194"/>
      <c r="AB194"/>
      <c r="AC194"/>
      <c r="AD194"/>
      <c r="AE194" s="3"/>
      <c r="AF194" s="3"/>
      <c r="AG194" s="3"/>
      <c r="AH194" s="3"/>
    </row>
    <row r="195" spans="1:34" ht="22.5">
      <c r="A195" s="816" t="s">
        <v>192</v>
      </c>
      <c r="B195" s="815"/>
      <c r="C195" s="815"/>
      <c r="D195" s="815"/>
      <c r="E195" s="807"/>
      <c r="F195" s="807"/>
      <c r="G195" s="807"/>
      <c r="H195" s="807"/>
      <c r="I195" s="807"/>
      <c r="J195" s="807"/>
      <c r="K195" s="807"/>
      <c r="L195" s="807"/>
      <c r="M195" s="807"/>
      <c r="N195" s="806"/>
      <c r="O195" s="806"/>
      <c r="P195" s="803"/>
      <c r="Q195" s="805"/>
      <c r="R195" s="805"/>
      <c r="S195" s="805"/>
      <c r="T195" s="805"/>
      <c r="U195" s="805"/>
      <c r="V195" s="805"/>
      <c r="W195" s="805"/>
      <c r="X195" s="805"/>
      <c r="Y195" s="817"/>
      <c r="Z195" s="806"/>
      <c r="AA195"/>
      <c r="AB195"/>
      <c r="AC195"/>
      <c r="AD195" s="3"/>
      <c r="AE195" s="3"/>
      <c r="AF195" s="3"/>
      <c r="AG195" s="3"/>
      <c r="AH195" s="3"/>
    </row>
    <row r="196" spans="1:34" ht="15">
      <c r="A196" s="807"/>
      <c r="B196" s="807"/>
      <c r="C196" s="807"/>
      <c r="D196" s="807"/>
      <c r="E196" s="807"/>
      <c r="F196" s="807"/>
      <c r="G196" s="807"/>
      <c r="H196" s="807"/>
      <c r="I196" s="807"/>
      <c r="J196" s="807"/>
      <c r="K196" s="807"/>
      <c r="L196" s="807"/>
      <c r="M196" s="807"/>
      <c r="N196" s="806"/>
      <c r="O196" s="806"/>
      <c r="P196" s="806"/>
      <c r="Q196" s="806"/>
      <c r="R196" s="818" t="s">
        <v>193</v>
      </c>
      <c r="S196" s="806"/>
      <c r="T196" s="806"/>
      <c r="U196" s="806"/>
      <c r="V196" s="806"/>
      <c r="W196" s="818" t="s">
        <v>193</v>
      </c>
      <c r="X196" s="806"/>
      <c r="Y196" s="806"/>
      <c r="Z196" s="818"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7"/>
      <c r="B205" s="807"/>
      <c r="C205" s="807"/>
      <c r="D205" s="807"/>
      <c r="E205" s="807"/>
      <c r="F205" s="807"/>
      <c r="G205" s="807"/>
      <c r="H205" s="807"/>
      <c r="I205" s="807"/>
      <c r="J205" s="807"/>
      <c r="K205" s="807"/>
      <c r="L205" s="807"/>
      <c r="M205" s="807"/>
      <c r="N205" s="806"/>
      <c r="O205" s="807"/>
      <c r="P205" s="807"/>
      <c r="Q205" s="807"/>
      <c r="R205" s="807"/>
      <c r="S205" s="807"/>
      <c r="T205" s="807"/>
      <c r="U205" s="807"/>
      <c r="V205" s="807"/>
      <c r="W205" s="807"/>
      <c r="X205" s="807"/>
      <c r="Y205" s="807"/>
      <c r="Z205" s="807"/>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21.148872083248921</v>
      </c>
      <c r="M376" s="188">
        <f t="shared" ref="M376:M382" si="172">(M187/1000)/1.02</f>
        <v>20.62596886854822</v>
      </c>
      <c r="O376" s="152" t="s">
        <v>185</v>
      </c>
      <c r="P376" s="186">
        <f t="shared" ref="P376:S382" si="173">(P187/1000)/1.02</f>
        <v>19.180822121218831</v>
      </c>
      <c r="Q376" s="187">
        <f t="shared" si="173"/>
        <v>21.746458906698994</v>
      </c>
      <c r="R376" s="187">
        <f t="shared" si="173"/>
        <v>21.147372832018149</v>
      </c>
      <c r="S376" s="187">
        <f t="shared" si="173"/>
        <v>20.964579760492743</v>
      </c>
      <c r="T376" s="127"/>
      <c r="U376" s="152" t="s">
        <v>185</v>
      </c>
      <c r="V376" s="186">
        <f t="shared" ref="V376:W382" si="174">(V187/1000)/1.02</f>
        <v>20.442196477921286</v>
      </c>
      <c r="W376" s="186">
        <f t="shared" si="174"/>
        <v>21.054956729390796</v>
      </c>
      <c r="X376" s="127"/>
      <c r="Y376" s="152" t="s">
        <v>185</v>
      </c>
      <c r="Z376" s="189">
        <f t="shared" ref="Z376:Z382" si="175">(Z187/1000)/1.02</f>
        <v>20.732297154797592</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21.10563744026414</v>
      </c>
      <c r="M377" s="188">
        <f t="shared" si="172"/>
        <v>20.031830204771168</v>
      </c>
      <c r="O377" s="193" t="s">
        <v>190</v>
      </c>
      <c r="P377" s="186">
        <f t="shared" si="173"/>
        <v>19.792482556323048</v>
      </c>
      <c r="Q377" s="187">
        <f t="shared" si="173"/>
        <v>21.507448772503093</v>
      </c>
      <c r="R377" s="187">
        <f t="shared" si="173"/>
        <v>20.754324313026736</v>
      </c>
      <c r="S377" s="187">
        <f t="shared" si="173"/>
        <v>20.860463819388553</v>
      </c>
      <c r="T377" s="127"/>
      <c r="U377" s="194" t="s">
        <v>190</v>
      </c>
      <c r="V377" s="186">
        <f t="shared" si="174"/>
        <v>20.640995991864074</v>
      </c>
      <c r="W377" s="186">
        <f t="shared" si="174"/>
        <v>20.809182420945252</v>
      </c>
      <c r="X377" s="127"/>
      <c r="Y377" s="194" t="s">
        <v>190</v>
      </c>
      <c r="Z377" s="189">
        <f t="shared" si="175"/>
        <v>20.717470874699291</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22.199505929192632</v>
      </c>
      <c r="M378" s="188">
        <f t="shared" si="172"/>
        <v>21.886541947116712</v>
      </c>
      <c r="O378" s="200" t="s">
        <v>186</v>
      </c>
      <c r="P378" s="186">
        <f t="shared" si="173"/>
        <v>20.348662516255178</v>
      </c>
      <c r="Q378" s="187">
        <f t="shared" si="173"/>
        <v>22.543176304725666</v>
      </c>
      <c r="R378" s="187">
        <f t="shared" si="173"/>
        <v>22.024300503676091</v>
      </c>
      <c r="S378" s="187">
        <f t="shared" si="173"/>
        <v>22.056495289862955</v>
      </c>
      <c r="T378" s="127"/>
      <c r="U378" s="201" t="s">
        <v>186</v>
      </c>
      <c r="V378" s="186">
        <f t="shared" si="174"/>
        <v>21.419344979623492</v>
      </c>
      <c r="W378" s="186">
        <f t="shared" si="174"/>
        <v>22.040288321197131</v>
      </c>
      <c r="X378" s="127"/>
      <c r="Y378" s="201" t="s">
        <v>186</v>
      </c>
      <c r="Z378" s="189">
        <f t="shared" si="175"/>
        <v>21.696565146519635</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22.114122877543597</v>
      </c>
      <c r="M379" s="188">
        <f t="shared" si="172"/>
        <v>21.720950281294389</v>
      </c>
      <c r="O379" s="200" t="s">
        <v>187</v>
      </c>
      <c r="P379" s="186">
        <f t="shared" si="173"/>
        <v>20.146092040553047</v>
      </c>
      <c r="Q379" s="187">
        <f t="shared" si="173"/>
        <v>22.436049064904971</v>
      </c>
      <c r="R379" s="187">
        <f t="shared" si="173"/>
        <v>21.949846513649565</v>
      </c>
      <c r="S379" s="187">
        <f t="shared" si="173"/>
        <v>21.920768113655051</v>
      </c>
      <c r="T379" s="127"/>
      <c r="U379" s="201" t="s">
        <v>187</v>
      </c>
      <c r="V379" s="186">
        <f t="shared" si="174"/>
        <v>21.266351942793815</v>
      </c>
      <c r="W379" s="186">
        <f t="shared" si="174"/>
        <v>21.934822486630438</v>
      </c>
      <c r="X379" s="127"/>
      <c r="Y379" s="201" t="s">
        <v>187</v>
      </c>
      <c r="Z379" s="189">
        <f t="shared" si="175"/>
        <v>21.579532932551359</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22.841432044338081</v>
      </c>
      <c r="M380" s="188">
        <f t="shared" si="172"/>
        <v>22.450215224771853</v>
      </c>
      <c r="O380" s="200" t="s">
        <v>188</v>
      </c>
      <c r="P380" s="186">
        <f t="shared" si="173"/>
        <v>20.363359493797521</v>
      </c>
      <c r="Q380" s="187">
        <f t="shared" si="173"/>
        <v>22.405880495912559</v>
      </c>
      <c r="R380" s="187">
        <f t="shared" si="173"/>
        <v>21.839144175656717</v>
      </c>
      <c r="S380" s="187">
        <f t="shared" si="173"/>
        <v>22.556317852586378</v>
      </c>
      <c r="T380" s="127"/>
      <c r="U380" s="201" t="s">
        <v>188</v>
      </c>
      <c r="V380" s="186">
        <f t="shared" si="174"/>
        <v>21.356339964594724</v>
      </c>
      <c r="W380" s="186">
        <f t="shared" si="174"/>
        <v>22.277252677267928</v>
      </c>
      <c r="X380" s="127"/>
      <c r="Y380" s="201" t="s">
        <v>188</v>
      </c>
      <c r="Z380" s="189">
        <f t="shared" si="175"/>
        <v>21.898345491570858</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19.130188581886486</v>
      </c>
      <c r="M381" s="188">
        <f t="shared" si="172"/>
        <v>18.114291394460729</v>
      </c>
      <c r="O381" s="200" t="s">
        <v>71</v>
      </c>
      <c r="P381" s="186">
        <f t="shared" si="173"/>
        <v>17.088462208006245</v>
      </c>
      <c r="Q381" s="187">
        <f t="shared" si="173"/>
        <v>20.153013462009724</v>
      </c>
      <c r="R381" s="187">
        <f t="shared" si="173"/>
        <v>19.454622692944774</v>
      </c>
      <c r="S381" s="187">
        <f t="shared" si="173"/>
        <v>18.909466581093529</v>
      </c>
      <c r="T381" s="127"/>
      <c r="U381" s="201" t="s">
        <v>71</v>
      </c>
      <c r="V381" s="186">
        <f t="shared" si="174"/>
        <v>18.548977725673332</v>
      </c>
      <c r="W381" s="186">
        <f t="shared" si="174"/>
        <v>19.174466034096085</v>
      </c>
      <c r="X381" s="127"/>
      <c r="Y381" s="201" t="s">
        <v>71</v>
      </c>
      <c r="Z381" s="189">
        <f t="shared" si="175"/>
        <v>18.867121756771375</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22.136354196756198</v>
      </c>
      <c r="M382" s="188">
        <f t="shared" si="172"/>
        <v>22.021844098213204</v>
      </c>
      <c r="O382" s="207" t="s">
        <v>189</v>
      </c>
      <c r="P382" s="186">
        <f t="shared" si="173"/>
        <v>19.538640017443665</v>
      </c>
      <c r="Q382" s="187">
        <f t="shared" si="173"/>
        <v>22.077846861170972</v>
      </c>
      <c r="R382" s="187">
        <f t="shared" si="173"/>
        <v>21.958567097554941</v>
      </c>
      <c r="S382" s="187">
        <f t="shared" si="173"/>
        <v>22.074350350231551</v>
      </c>
      <c r="T382" s="127"/>
      <c r="U382" s="208" t="s">
        <v>189</v>
      </c>
      <c r="V382" s="186">
        <f t="shared" si="174"/>
        <v>20.860472860536962</v>
      </c>
      <c r="W382" s="186">
        <f t="shared" si="174"/>
        <v>22.016771542205657</v>
      </c>
      <c r="X382" s="127"/>
      <c r="Y382" s="208" t="s">
        <v>189</v>
      </c>
      <c r="Z382" s="189">
        <f t="shared" si="175"/>
        <v>21.406064266444936</v>
      </c>
      <c r="AB382" s="3"/>
      <c r="AC382" s="3"/>
      <c r="AD382" s="3"/>
      <c r="AE382" s="3"/>
      <c r="AF382" s="3"/>
    </row>
    <row r="383" spans="1:32">
      <c r="AB383" s="3"/>
      <c r="AC383" s="3"/>
      <c r="AD383" s="3"/>
      <c r="AE383" s="3"/>
      <c r="AF383" s="3"/>
    </row>
    <row r="384" spans="1:32">
      <c r="AB384" s="3"/>
      <c r="AC384" s="3"/>
      <c r="AD384" s="3"/>
      <c r="AE384" s="3"/>
      <c r="AF384" s="3"/>
    </row>
    <row r="385" spans="1:32" ht="22.5">
      <c r="A385" s="816" t="s">
        <v>194</v>
      </c>
      <c r="B385" s="815"/>
      <c r="C385" s="815"/>
      <c r="D385" s="815"/>
      <c r="E385" s="815"/>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1"/>
      <c r="B395" s="811"/>
      <c r="C395" s="811"/>
      <c r="D395" s="811"/>
      <c r="E395" s="811"/>
      <c r="F395" s="811"/>
      <c r="G395" s="811"/>
      <c r="H395" s="811"/>
      <c r="I395" s="811"/>
      <c r="J395" s="811"/>
      <c r="K395" s="811"/>
      <c r="L395" s="811"/>
      <c r="M395" s="811"/>
      <c r="N395" s="807"/>
      <c r="O395" s="807"/>
      <c r="P395" s="812"/>
      <c r="Q395" s="812"/>
      <c r="R395" s="812"/>
      <c r="S395" s="812"/>
      <c r="T395" s="812"/>
      <c r="U395" s="812"/>
      <c r="V395" s="812"/>
      <c r="W395" s="812"/>
      <c r="X395" s="812"/>
      <c r="Y395" s="812"/>
      <c r="Z395" s="812"/>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7"/>
      <c r="B404" s="807"/>
      <c r="C404" s="807"/>
      <c r="D404" s="807"/>
      <c r="E404" s="807"/>
      <c r="F404" s="807"/>
      <c r="G404" s="807"/>
      <c r="H404" s="807"/>
      <c r="I404" s="807"/>
      <c r="J404" s="807"/>
      <c r="K404" s="807"/>
      <c r="L404" s="807"/>
      <c r="M404" s="807"/>
      <c r="N404" s="807"/>
      <c r="O404" s="807"/>
      <c r="P404" s="803"/>
      <c r="Q404" s="805"/>
      <c r="R404" s="805"/>
      <c r="S404" s="805"/>
      <c r="T404" s="805"/>
      <c r="U404" s="805"/>
      <c r="V404" s="805"/>
      <c r="W404" s="805"/>
      <c r="X404" s="805"/>
      <c r="Y404" s="805"/>
      <c r="Z404" s="812"/>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7"/>
      <c r="B413" s="807"/>
      <c r="C413" s="807"/>
      <c r="D413" s="807"/>
      <c r="E413" s="807"/>
      <c r="F413" s="807"/>
      <c r="G413" s="807"/>
      <c r="H413" s="807"/>
      <c r="I413" s="807"/>
      <c r="J413" s="807"/>
      <c r="K413" s="807"/>
      <c r="L413" s="807"/>
      <c r="M413" s="807"/>
      <c r="N413" s="807"/>
      <c r="O413" s="813"/>
      <c r="P413" s="803"/>
      <c r="Q413" s="805"/>
      <c r="R413" s="805"/>
      <c r="S413" s="805"/>
      <c r="T413" s="805"/>
      <c r="U413" s="805"/>
      <c r="V413" s="805"/>
      <c r="W413" s="805"/>
      <c r="X413" s="805"/>
      <c r="Y413" s="805"/>
      <c r="Z413" s="812"/>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7"/>
      <c r="B422" s="807"/>
      <c r="C422" s="807"/>
      <c r="D422" s="807"/>
      <c r="E422" s="807"/>
      <c r="F422" s="807"/>
      <c r="G422" s="807"/>
      <c r="H422" s="807"/>
      <c r="I422" s="807"/>
      <c r="J422" s="807"/>
      <c r="K422" s="807"/>
      <c r="L422" s="807"/>
      <c r="M422" s="807"/>
      <c r="N422" s="807"/>
      <c r="O422" s="807"/>
      <c r="P422" s="807"/>
      <c r="Q422" s="807"/>
      <c r="R422" s="807"/>
      <c r="S422" s="807"/>
      <c r="T422" s="807"/>
      <c r="U422" s="807"/>
      <c r="V422" s="807"/>
      <c r="W422" s="807"/>
      <c r="X422" s="807"/>
      <c r="Y422" s="807"/>
      <c r="Z422" s="807"/>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10.955115739122942</v>
      </c>
      <c r="M559" s="276">
        <f t="shared" si="275"/>
        <v>10.684251873907979</v>
      </c>
      <c r="N559" s="216"/>
      <c r="O559" s="255" t="s">
        <v>185</v>
      </c>
      <c r="P559" s="231">
        <f>P376*0.518</f>
        <v>9.9356658587913547</v>
      </c>
      <c r="Q559" s="231">
        <f>Q376*0.518</f>
        <v>11.264665713670079</v>
      </c>
      <c r="R559" s="231">
        <f>R376*0.518</f>
        <v>10.954339126985401</v>
      </c>
      <c r="S559" s="231">
        <f>S376*0.518</f>
        <v>10.859652315935241</v>
      </c>
      <c r="T559" s="216"/>
      <c r="U559" s="255" t="s">
        <v>185</v>
      </c>
      <c r="V559" s="231">
        <f>V376*0.518</f>
        <v>10.589057775563226</v>
      </c>
      <c r="W559" s="231">
        <f>W376*0.518</f>
        <v>10.906467585824432</v>
      </c>
      <c r="X559" s="216"/>
      <c r="Y559" s="255" t="s">
        <v>185</v>
      </c>
      <c r="Z559" s="231">
        <f>Z376*0.518</f>
        <v>10.739329926185153</v>
      </c>
    </row>
    <row r="560" spans="1:26">
      <c r="A560" s="256" t="s">
        <v>190</v>
      </c>
      <c r="B560" s="257">
        <f>B377*0.539</f>
        <v>10.252197100007869</v>
      </c>
      <c r="C560" s="257">
        <f t="shared" ref="C560:M560" si="276">C377*0.539</f>
        <v>9.9176645106776906</v>
      </c>
      <c r="D560" s="808">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11.375938580302371</v>
      </c>
      <c r="M560" s="258">
        <f t="shared" si="276"/>
        <v>10.79715648037166</v>
      </c>
      <c r="N560" s="216"/>
      <c r="O560" s="259" t="s">
        <v>190</v>
      </c>
      <c r="P560" s="237">
        <f>P377*0.539</f>
        <v>10.668148097858124</v>
      </c>
      <c r="Q560" s="237">
        <f>Q377*0.539</f>
        <v>11.592514888379167</v>
      </c>
      <c r="R560" s="237">
        <f>R377*0.539</f>
        <v>11.186580804721411</v>
      </c>
      <c r="S560" s="237">
        <f>S377*0.539</f>
        <v>11.243789998650431</v>
      </c>
      <c r="T560" s="216"/>
      <c r="U560" s="259" t="s">
        <v>190</v>
      </c>
      <c r="V560" s="237">
        <f>V377*0.539</f>
        <v>11.125496839614737</v>
      </c>
      <c r="W560" s="237">
        <f>W377*0.539</f>
        <v>11.216149324889491</v>
      </c>
      <c r="X560" s="216"/>
      <c r="Y560" s="256" t="s">
        <v>190</v>
      </c>
      <c r="Z560" s="237">
        <f>Z377*0.539</f>
        <v>11.166716801462918</v>
      </c>
    </row>
    <row r="561" spans="1:26">
      <c r="A561" s="233" t="s">
        <v>186</v>
      </c>
      <c r="B561" s="234">
        <f>B378*0.533</f>
        <v>10.456725243307369</v>
      </c>
      <c r="C561" s="234">
        <f t="shared" ref="C561:M561" si="277">C378*0.533</f>
        <v>10.52458735428189</v>
      </c>
      <c r="D561" s="809">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11.832336660259674</v>
      </c>
      <c r="M561" s="235">
        <f t="shared" si="277"/>
        <v>11.665526857813209</v>
      </c>
      <c r="N561" s="216"/>
      <c r="O561" s="233" t="s">
        <v>186</v>
      </c>
      <c r="P561" s="234">
        <f t="shared" ref="P561:S562" si="278">P378*0.533</f>
        <v>10.84583712116401</v>
      </c>
      <c r="Q561" s="234">
        <f t="shared" si="278"/>
        <v>12.015512970418781</v>
      </c>
      <c r="R561" s="234">
        <f t="shared" si="278"/>
        <v>11.738952168459358</v>
      </c>
      <c r="S561" s="234">
        <f t="shared" si="278"/>
        <v>11.756111989496956</v>
      </c>
      <c r="T561" s="216"/>
      <c r="U561" s="233" t="s">
        <v>186</v>
      </c>
      <c r="V561" s="234">
        <f>V378*0.533</f>
        <v>11.416510874139322</v>
      </c>
      <c r="W561" s="234">
        <f>W378*0.533</f>
        <v>11.747473675198071</v>
      </c>
      <c r="X561" s="216"/>
      <c r="Y561" s="233" t="s">
        <v>186</v>
      </c>
      <c r="Z561" s="234">
        <f>Z378*0.533</f>
        <v>11.564269223094966</v>
      </c>
    </row>
    <row r="562" spans="1:26">
      <c r="A562" s="233" t="s">
        <v>187</v>
      </c>
      <c r="B562" s="234">
        <f>B379*0.533</f>
        <v>10.393475284630448</v>
      </c>
      <c r="C562" s="234">
        <f t="shared" ref="C562:M562" si="279">C379*0.533</f>
        <v>10.470450674713996</v>
      </c>
      <c r="D562" s="809">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11.786827493730739</v>
      </c>
      <c r="M562" s="235">
        <f t="shared" si="279"/>
        <v>11.577266499929911</v>
      </c>
      <c r="N562" s="216"/>
      <c r="O562" s="233" t="s">
        <v>187</v>
      </c>
      <c r="P562" s="234">
        <f t="shared" si="278"/>
        <v>10.737867057614775</v>
      </c>
      <c r="Q562" s="234">
        <f t="shared" si="278"/>
        <v>11.958414151594351</v>
      </c>
      <c r="R562" s="234">
        <f t="shared" si="278"/>
        <v>11.699268191775218</v>
      </c>
      <c r="S562" s="234">
        <f t="shared" si="278"/>
        <v>11.683769404578143</v>
      </c>
      <c r="T562" s="216"/>
      <c r="U562" s="233" t="s">
        <v>187</v>
      </c>
      <c r="V562" s="234">
        <f>V379*0.533</f>
        <v>11.334965585509105</v>
      </c>
      <c r="W562" s="234">
        <f>W379*0.533</f>
        <v>11.691260385374024</v>
      </c>
      <c r="X562" s="216"/>
      <c r="Y562" s="233" t="s">
        <v>187</v>
      </c>
      <c r="Z562" s="234">
        <f>Z379*0.533</f>
        <v>11.501891053049874</v>
      </c>
    </row>
    <row r="563" spans="1:26">
      <c r="A563" s="233" t="s">
        <v>188</v>
      </c>
      <c r="B563" s="234">
        <f>B380*0.533</f>
        <v>10.688684204855274</v>
      </c>
      <c r="C563" s="234">
        <f t="shared" ref="C563:K563" si="280">C380*0.521</f>
        <v>10.501578320915952</v>
      </c>
      <c r="D563" s="809">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12.174483279632199</v>
      </c>
      <c r="M563" s="235">
        <f>M380*0.521</f>
        <v>11.696562132106136</v>
      </c>
      <c r="N563" s="216"/>
      <c r="O563" s="233" t="s">
        <v>188</v>
      </c>
      <c r="P563" s="234">
        <f>P380*0.521</f>
        <v>10.609310296268509</v>
      </c>
      <c r="Q563" s="234">
        <f>Q380*0.521</f>
        <v>11.673463738370444</v>
      </c>
      <c r="R563" s="234">
        <f>R380*0.521</f>
        <v>11.37819411551715</v>
      </c>
      <c r="S563" s="234">
        <f>S380*0.521</f>
        <v>11.751841601197503</v>
      </c>
      <c r="T563" s="216"/>
      <c r="U563" s="233" t="s">
        <v>188</v>
      </c>
      <c r="V563" s="234">
        <f>V380*0.521</f>
        <v>11.126653121553852</v>
      </c>
      <c r="W563" s="234">
        <f>W380*0.521</f>
        <v>11.606448644856592</v>
      </c>
      <c r="X563" s="216"/>
      <c r="Y563" s="233" t="s">
        <v>188</v>
      </c>
      <c r="Z563" s="234">
        <f>Z380*0.521</f>
        <v>11.409038001108417</v>
      </c>
    </row>
    <row r="564" spans="1:26">
      <c r="A564" s="233" t="s">
        <v>71</v>
      </c>
      <c r="B564" s="234">
        <f>B381*0.521</f>
        <v>8.2173773041296023</v>
      </c>
      <c r="C564" s="234">
        <f t="shared" ref="C564:K564" si="281">C381*0.487</f>
        <v>8.1185815960576662</v>
      </c>
      <c r="D564" s="809">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9.966828251162859</v>
      </c>
      <c r="M564" s="235">
        <f>M381*0.487</f>
        <v>8.8216599091023742</v>
      </c>
      <c r="N564" s="216"/>
      <c r="O564" s="233" t="s">
        <v>71</v>
      </c>
      <c r="P564" s="234">
        <f>P381*0.487</f>
        <v>8.3220810952990405</v>
      </c>
      <c r="Q564" s="234">
        <f>Q381*0.487</f>
        <v>9.8145175559987354</v>
      </c>
      <c r="R564" s="234">
        <f>R381*0.487</f>
        <v>9.4744012514641049</v>
      </c>
      <c r="S564" s="234">
        <f>S381*0.487</f>
        <v>9.2089102249925485</v>
      </c>
      <c r="T564" s="216"/>
      <c r="U564" s="233" t="s">
        <v>71</v>
      </c>
      <c r="V564" s="234">
        <f>V381*0.487</f>
        <v>9.0333521524029123</v>
      </c>
      <c r="W564" s="234">
        <f>W381*0.487</f>
        <v>9.3379649586047933</v>
      </c>
      <c r="X564" s="216"/>
      <c r="Y564" s="233" t="s">
        <v>71</v>
      </c>
      <c r="Z564" s="234">
        <f>Z381*0.487</f>
        <v>9.1882882955476592</v>
      </c>
    </row>
    <row r="565" spans="1:26" ht="13.5" thickBot="1">
      <c r="A565" s="241" t="s">
        <v>189</v>
      </c>
      <c r="B565" s="242">
        <f>B382*0.487</f>
        <v>9.1427237339550587</v>
      </c>
      <c r="C565" s="242">
        <f t="shared" ref="C565:K565" si="282">C382*0.518</f>
        <v>9.8760139880975828</v>
      </c>
      <c r="D565" s="810">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10.780404493820267</v>
      </c>
      <c r="M565" s="243">
        <f>M382*0.518</f>
        <v>11.407315242874441</v>
      </c>
      <c r="N565" s="216"/>
      <c r="O565" s="241" t="s">
        <v>189</v>
      </c>
      <c r="P565" s="242">
        <f>P382*0.518</f>
        <v>10.121015529035819</v>
      </c>
      <c r="Q565" s="242">
        <f>Q382*0.518</f>
        <v>11.436324674086563</v>
      </c>
      <c r="R565" s="242">
        <f>R382*0.518</f>
        <v>11.37453775653346</v>
      </c>
      <c r="S565" s="242">
        <f>S382*0.518</f>
        <v>11.434513481419945</v>
      </c>
      <c r="T565" s="216"/>
      <c r="U565" s="241" t="s">
        <v>189</v>
      </c>
      <c r="V565" s="242">
        <f>V382*0.518</f>
        <v>10.805724941758147</v>
      </c>
      <c r="W565" s="242">
        <f>W382*0.518</f>
        <v>11.40468765886253</v>
      </c>
      <c r="X565" s="216"/>
      <c r="Y565" s="241" t="s">
        <v>189</v>
      </c>
      <c r="Z565" s="242">
        <f>Z382*0.518</f>
        <v>11.088341290018477</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R42" sqref="R42"/>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03" t="s">
        <v>354</v>
      </c>
      <c r="B4" s="1703"/>
      <c r="C4" s="1703"/>
      <c r="D4" s="1703"/>
      <c r="E4" s="1703"/>
      <c r="F4" s="1703"/>
      <c r="G4" s="1703"/>
      <c r="H4" s="1703"/>
      <c r="I4" s="1703"/>
      <c r="J4" s="1703"/>
      <c r="K4" s="1703"/>
      <c r="L4" s="1703"/>
      <c r="M4" s="1703"/>
      <c r="N4" s="1703"/>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9">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800">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800">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800">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800">
        <v>10398</v>
      </c>
      <c r="C13" s="672">
        <v>10453.127</v>
      </c>
      <c r="D13" s="672">
        <v>10670.55</v>
      </c>
      <c r="E13" s="672">
        <v>10847</v>
      </c>
      <c r="F13" s="672">
        <v>11012</v>
      </c>
      <c r="G13" s="672">
        <v>11287.946</v>
      </c>
      <c r="H13" s="672">
        <v>11087.75</v>
      </c>
      <c r="I13" s="672">
        <v>11002.56</v>
      </c>
      <c r="J13" s="801">
        <v>11648.847</v>
      </c>
      <c r="K13" s="672">
        <v>12527.683999999999</v>
      </c>
      <c r="L13" s="672">
        <v>16637.236000000001</v>
      </c>
      <c r="M13" s="673">
        <v>16075.019</v>
      </c>
      <c r="N13"/>
      <c r="O13"/>
      <c r="P13"/>
    </row>
    <row r="14" spans="1:16" ht="15.75">
      <c r="A14" s="653">
        <v>2022</v>
      </c>
      <c r="B14" s="800">
        <v>16598.108</v>
      </c>
      <c r="C14" s="672">
        <v>17069.535</v>
      </c>
      <c r="D14" s="672">
        <v>18605.55</v>
      </c>
      <c r="E14" s="672">
        <v>19717.2</v>
      </c>
      <c r="F14" s="672">
        <v>19727.75</v>
      </c>
      <c r="G14" s="672">
        <v>18956.47</v>
      </c>
      <c r="H14" s="672">
        <v>18594.900000000001</v>
      </c>
      <c r="I14" s="672">
        <v>18826.25</v>
      </c>
      <c r="J14" s="801">
        <v>18535.509999999998</v>
      </c>
      <c r="K14" s="672">
        <v>18496.41</v>
      </c>
      <c r="L14" s="672">
        <v>18400.75</v>
      </c>
      <c r="M14" s="673">
        <v>17534.490000000002</v>
      </c>
      <c r="N14"/>
      <c r="O14"/>
      <c r="P14"/>
    </row>
    <row r="15" spans="1:16" ht="16.5" thickBot="1">
      <c r="A15" s="654">
        <v>2023</v>
      </c>
      <c r="B15" s="802">
        <v>17818.25</v>
      </c>
      <c r="C15" s="674"/>
      <c r="D15" s="674"/>
      <c r="E15" s="674"/>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801">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801">
        <v>21750.74</v>
      </c>
      <c r="K22" s="672">
        <v>21897.5</v>
      </c>
      <c r="L22" s="672">
        <v>21754.82</v>
      </c>
      <c r="M22" s="673">
        <v>21499.32</v>
      </c>
    </row>
    <row r="23" spans="1:30" ht="16.5" thickBot="1">
      <c r="A23" s="654">
        <v>2023</v>
      </c>
      <c r="B23" s="802">
        <v>21326.672999999999</v>
      </c>
      <c r="C23" s="674"/>
      <c r="D23" s="674"/>
      <c r="E23" s="674"/>
      <c r="F23" s="674"/>
      <c r="G23" s="674"/>
      <c r="H23" s="674"/>
      <c r="I23" s="674"/>
      <c r="J23" s="675"/>
      <c r="K23" s="674"/>
      <c r="L23" s="674"/>
      <c r="M23" s="676"/>
    </row>
    <row r="24" spans="1:30">
      <c r="O24"/>
      <c r="P24"/>
      <c r="Q24"/>
      <c r="R24"/>
      <c r="S24"/>
      <c r="T24"/>
      <c r="U24"/>
      <c r="V24"/>
      <c r="W24"/>
      <c r="X24"/>
      <c r="Y24"/>
      <c r="Z24"/>
      <c r="AA24"/>
      <c r="AB24"/>
      <c r="AC24"/>
      <c r="AD24"/>
    </row>
    <row r="25" spans="1:30" ht="15.75">
      <c r="A25" s="1703" t="s">
        <v>355</v>
      </c>
      <c r="B25" s="1703"/>
      <c r="C25" s="1703"/>
      <c r="D25" s="1703"/>
      <c r="E25" s="1703"/>
      <c r="F25" s="1703"/>
      <c r="G25" s="1703"/>
      <c r="H25" s="1703"/>
      <c r="I25" s="1703"/>
      <c r="J25" s="1703"/>
      <c r="K25" s="1703"/>
      <c r="L25" s="1703"/>
      <c r="M25" s="1703"/>
      <c r="N25" s="1703"/>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801">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801">
        <v>47264.82</v>
      </c>
      <c r="K34" s="672">
        <v>45356.375</v>
      </c>
      <c r="L34" s="672">
        <v>43595.25</v>
      </c>
      <c r="M34" s="673">
        <v>43805</v>
      </c>
    </row>
    <row r="35" spans="1:13" ht="16.5" thickBot="1">
      <c r="A35" s="654">
        <v>2023</v>
      </c>
      <c r="B35" s="802">
        <v>44422.080000000002</v>
      </c>
      <c r="C35" s="674"/>
      <c r="D35" s="674"/>
      <c r="E35" s="674"/>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801">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801">
        <v>34782.400000000001</v>
      </c>
      <c r="K42" s="672">
        <v>34308.35</v>
      </c>
      <c r="L42" s="672">
        <v>34677.51</v>
      </c>
      <c r="M42" s="673">
        <v>36327.949999999997</v>
      </c>
    </row>
    <row r="43" spans="1:13" ht="16.5" thickBot="1">
      <c r="A43" s="654">
        <v>2023</v>
      </c>
      <c r="B43" s="802">
        <v>35216.26</v>
      </c>
      <c r="C43" s="674"/>
      <c r="D43" s="674"/>
      <c r="E43" s="674"/>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7" workbookViewId="0">
      <selection activeCell="AA32" sqref="AA32"/>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91" customWidth="1"/>
    <col min="2" max="2" width="11.5703125" style="991" customWidth="1"/>
    <col min="3" max="3" width="13" style="991" customWidth="1"/>
    <col min="4" max="4" width="12.140625" style="991" customWidth="1"/>
    <col min="5" max="5" width="8.7109375" style="991" customWidth="1"/>
    <col min="6" max="6" width="12.7109375" style="991" customWidth="1"/>
    <col min="7" max="7" width="9.28515625" style="991" customWidth="1"/>
    <col min="8" max="8" width="12" style="991" customWidth="1"/>
    <col min="9" max="9" width="11.7109375" style="991" customWidth="1"/>
    <col min="10" max="10" width="11.5703125" style="991" bestFit="1" customWidth="1"/>
    <col min="11" max="11" width="12.42578125" style="991" customWidth="1"/>
    <col min="12" max="16384" width="9.140625" style="991"/>
  </cols>
  <sheetData>
    <row r="1" spans="1:11" ht="31.5" customHeight="1" thickBot="1">
      <c r="A1" s="1504" t="s">
        <v>63</v>
      </c>
      <c r="B1" s="1504"/>
      <c r="C1" s="1504"/>
      <c r="D1" s="1504"/>
      <c r="E1" s="1504"/>
      <c r="F1" s="1504"/>
      <c r="G1" s="1504"/>
      <c r="H1" s="1504"/>
      <c r="I1" s="1504"/>
      <c r="J1" s="1504"/>
      <c r="K1" s="1006"/>
    </row>
    <row r="2" spans="1:11" ht="16.5" thickBot="1">
      <c r="A2" s="1528" t="s">
        <v>273</v>
      </c>
      <c r="B2" s="1529"/>
      <c r="C2" s="1529"/>
      <c r="D2" s="1529"/>
      <c r="E2" s="1529"/>
      <c r="F2" s="1529"/>
      <c r="G2" s="1529"/>
      <c r="H2" s="1529"/>
      <c r="I2" s="1529"/>
      <c r="J2" s="1530"/>
    </row>
    <row r="3" spans="1:11" ht="32.25" thickBot="1">
      <c r="A3" s="1015"/>
      <c r="B3" s="1007"/>
      <c r="C3" s="1008" t="s">
        <v>59</v>
      </c>
      <c r="D3" s="1016"/>
      <c r="E3" s="1017"/>
      <c r="F3" s="1018" t="s">
        <v>262</v>
      </c>
      <c r="G3" s="1019" t="s">
        <v>263</v>
      </c>
      <c r="H3" s="1020" t="s">
        <v>66</v>
      </c>
      <c r="I3" s="1018" t="s">
        <v>264</v>
      </c>
      <c r="J3" s="1019" t="s">
        <v>265</v>
      </c>
    </row>
    <row r="4" spans="1:11" ht="31.5">
      <c r="A4" s="1021" t="s">
        <v>53</v>
      </c>
      <c r="B4" s="1022" t="s">
        <v>60</v>
      </c>
      <c r="C4" s="1023" t="s">
        <v>61</v>
      </c>
      <c r="D4" s="932" t="s">
        <v>62</v>
      </c>
      <c r="E4" s="1024" t="s">
        <v>67</v>
      </c>
      <c r="F4" s="1025" t="s">
        <v>55</v>
      </c>
      <c r="G4" s="1026" t="s">
        <v>49</v>
      </c>
      <c r="H4" s="1027" t="s">
        <v>68</v>
      </c>
      <c r="I4" s="1028" t="s">
        <v>50</v>
      </c>
      <c r="J4" s="908" t="s">
        <v>67</v>
      </c>
    </row>
    <row r="5" spans="1:11" ht="32.25" thickBot="1">
      <c r="A5" s="1029"/>
      <c r="B5" s="1329" t="s">
        <v>518</v>
      </c>
      <c r="C5" s="1030" t="s">
        <v>518</v>
      </c>
      <c r="D5" s="1030" t="s">
        <v>518</v>
      </c>
      <c r="E5" s="1031" t="s">
        <v>50</v>
      </c>
      <c r="F5" s="998" t="s">
        <v>518</v>
      </c>
      <c r="G5" s="1032" t="s">
        <v>69</v>
      </c>
      <c r="H5" s="1033" t="s">
        <v>65</v>
      </c>
      <c r="I5" s="998" t="s">
        <v>518</v>
      </c>
      <c r="J5" s="1034" t="s">
        <v>57</v>
      </c>
    </row>
    <row r="6" spans="1:11" ht="16.5" thickBot="1">
      <c r="A6" s="1009" t="s">
        <v>268</v>
      </c>
      <c r="B6" s="1099"/>
      <c r="C6" s="1099"/>
      <c r="D6" s="1099"/>
      <c r="E6" s="1099"/>
      <c r="F6" s="1099"/>
      <c r="G6" s="1099"/>
      <c r="H6" s="1099"/>
      <c r="I6" s="1010"/>
      <c r="J6" s="1011"/>
    </row>
    <row r="7" spans="1:11" ht="16.5" thickBot="1">
      <c r="A7" s="1035" t="s">
        <v>18</v>
      </c>
      <c r="B7" s="1036">
        <v>10.807961537742264</v>
      </c>
      <c r="C7" s="1037">
        <v>20864.790613402052</v>
      </c>
      <c r="D7" s="1117">
        <v>21282.086425670095</v>
      </c>
      <c r="E7" s="1038">
        <v>-0.70762854790013696</v>
      </c>
      <c r="F7" s="1039">
        <v>325.30827037236918</v>
      </c>
      <c r="G7" s="1038">
        <v>-0.20215574748503423</v>
      </c>
      <c r="H7" s="1038">
        <v>-0.25568564123267395</v>
      </c>
      <c r="I7" s="1038">
        <v>100</v>
      </c>
      <c r="J7" s="1040" t="s">
        <v>19</v>
      </c>
    </row>
    <row r="8" spans="1:11">
      <c r="A8" s="1041" t="s">
        <v>75</v>
      </c>
      <c r="B8" s="1042">
        <v>9.5915332534640534</v>
      </c>
      <c r="C8" s="1043">
        <v>17795.052418300653</v>
      </c>
      <c r="D8" s="1118">
        <v>18150.953466666666</v>
      </c>
      <c r="E8" s="1044">
        <v>1.2867471661801833</v>
      </c>
      <c r="F8" s="1045">
        <v>250</v>
      </c>
      <c r="G8" s="1046">
        <v>4.9618320610687006</v>
      </c>
      <c r="H8" s="1046">
        <v>-45.454545454545453</v>
      </c>
      <c r="I8" s="1047">
        <v>8.094981111710739E-2</v>
      </c>
      <c r="J8" s="1048">
        <v>-6.7078718017598571E-2</v>
      </c>
    </row>
    <row r="9" spans="1:11">
      <c r="A9" s="1001" t="s">
        <v>76</v>
      </c>
      <c r="B9" s="1049">
        <v>11.660252358522374</v>
      </c>
      <c r="C9" s="1050">
        <v>21876.646076026966</v>
      </c>
      <c r="D9" s="1119">
        <v>22314.178997547504</v>
      </c>
      <c r="E9" s="1051">
        <v>-0.85266708496237775</v>
      </c>
      <c r="F9" s="1052">
        <v>352.2939894815928</v>
      </c>
      <c r="G9" s="1053">
        <v>-0.7994801039012509</v>
      </c>
      <c r="H9" s="1053">
        <v>-9.6095076400679122</v>
      </c>
      <c r="I9" s="1053">
        <v>35.914732865623314</v>
      </c>
      <c r="J9" s="1054">
        <v>-3.7165415254411442</v>
      </c>
    </row>
    <row r="10" spans="1:11">
      <c r="A10" s="1001" t="s">
        <v>77</v>
      </c>
      <c r="B10" s="1049">
        <v>11.498346183349069</v>
      </c>
      <c r="C10" s="1050">
        <v>21572.882145120202</v>
      </c>
      <c r="D10" s="1119">
        <v>22004.339788022608</v>
      </c>
      <c r="E10" s="1051">
        <v>0.43872639038984679</v>
      </c>
      <c r="F10" s="1052">
        <v>405.42177215189884</v>
      </c>
      <c r="G10" s="1053">
        <v>0.83605515064306413</v>
      </c>
      <c r="H10" s="1053">
        <v>7.3369565217391308</v>
      </c>
      <c r="I10" s="1053">
        <v>10.658391797085807</v>
      </c>
      <c r="J10" s="1054">
        <v>0.75393748407275396</v>
      </c>
    </row>
    <row r="11" spans="1:11">
      <c r="A11" s="1001" t="s">
        <v>78</v>
      </c>
      <c r="B11" s="1055" t="s">
        <v>73</v>
      </c>
      <c r="C11" s="1050" t="s">
        <v>73</v>
      </c>
      <c r="D11" s="1119" t="s">
        <v>73</v>
      </c>
      <c r="E11" s="1051" t="s">
        <v>73</v>
      </c>
      <c r="F11" s="1052" t="s">
        <v>73</v>
      </c>
      <c r="G11" s="1053" t="s">
        <v>73</v>
      </c>
      <c r="H11" s="1053" t="s">
        <v>73</v>
      </c>
      <c r="I11" s="1053" t="s">
        <v>73</v>
      </c>
      <c r="J11" s="1054" t="s">
        <v>73</v>
      </c>
    </row>
    <row r="12" spans="1:11">
      <c r="A12" s="1001" t="s">
        <v>71</v>
      </c>
      <c r="B12" s="1049">
        <v>8.7006611552648199</v>
      </c>
      <c r="C12" s="1050">
        <v>17865.833994383614</v>
      </c>
      <c r="D12" s="1119">
        <v>18223.150674271288</v>
      </c>
      <c r="E12" s="1051">
        <v>-0.18853220213704874</v>
      </c>
      <c r="F12" s="1052">
        <v>284.79894688644686</v>
      </c>
      <c r="G12" s="1053">
        <v>1.2854639131660612</v>
      </c>
      <c r="H12" s="1053">
        <v>7.3218673218673214</v>
      </c>
      <c r="I12" s="1053">
        <v>29.46573124662709</v>
      </c>
      <c r="J12" s="1054">
        <v>2.0804533567064887</v>
      </c>
    </row>
    <row r="13" spans="1:11" ht="16.5" thickBot="1">
      <c r="A13" s="1002" t="s">
        <v>79</v>
      </c>
      <c r="B13" s="1056">
        <v>11.486924509299092</v>
      </c>
      <c r="C13" s="1057">
        <v>22175.529940731834</v>
      </c>
      <c r="D13" s="1120">
        <v>22619.040539546473</v>
      </c>
      <c r="E13" s="1058">
        <v>0.30293063121032088</v>
      </c>
      <c r="F13" s="1059">
        <v>299.20576271186445</v>
      </c>
      <c r="G13" s="1060">
        <v>0.83024465829862404</v>
      </c>
      <c r="H13" s="1060">
        <v>3.873239436619718</v>
      </c>
      <c r="I13" s="1060">
        <v>23.880194279546682</v>
      </c>
      <c r="J13" s="1061">
        <v>0.94922940267950651</v>
      </c>
    </row>
    <row r="14" spans="1:11" ht="16.5" thickBot="1">
      <c r="A14" s="1009" t="s">
        <v>266</v>
      </c>
      <c r="B14" s="1099"/>
      <c r="C14" s="1099"/>
      <c r="D14" s="1121"/>
      <c r="E14" s="1099"/>
      <c r="F14" s="1099"/>
      <c r="G14" s="1099"/>
      <c r="H14" s="1099"/>
      <c r="I14" s="1010"/>
      <c r="J14" s="1011"/>
    </row>
    <row r="15" spans="1:11" ht="16.5" thickBot="1">
      <c r="A15" s="1035" t="s">
        <v>18</v>
      </c>
      <c r="B15" s="1062">
        <v>10.778541315727828</v>
      </c>
      <c r="C15" s="1063">
        <v>20807.994818007392</v>
      </c>
      <c r="D15" s="1122">
        <v>21224.154714367542</v>
      </c>
      <c r="E15" s="1038">
        <v>6.7779263701602602E-2</v>
      </c>
      <c r="F15" s="1038">
        <v>321.99021540194286</v>
      </c>
      <c r="G15" s="1038">
        <v>0.54138801441541207</v>
      </c>
      <c r="H15" s="1038">
        <v>1.4714285714285715</v>
      </c>
      <c r="I15" s="1038">
        <v>100</v>
      </c>
      <c r="J15" s="1040" t="s">
        <v>19</v>
      </c>
    </row>
    <row r="16" spans="1:11">
      <c r="A16" s="1041" t="s">
        <v>75</v>
      </c>
      <c r="B16" s="1064">
        <v>11.750034558501984</v>
      </c>
      <c r="C16" s="1043">
        <v>21799.693058445238</v>
      </c>
      <c r="D16" s="1118">
        <v>22235.686919614145</v>
      </c>
      <c r="E16" s="1044">
        <v>5.2483679488141473</v>
      </c>
      <c r="F16" s="1045">
        <v>259.16666666666669</v>
      </c>
      <c r="G16" s="1046">
        <v>4.6422544543487643</v>
      </c>
      <c r="H16" s="1046">
        <v>-7.6923076923076925</v>
      </c>
      <c r="I16" s="1047">
        <v>0.16894270026749261</v>
      </c>
      <c r="J16" s="1048">
        <v>-1.6771585446793108E-2</v>
      </c>
    </row>
    <row r="17" spans="1:10">
      <c r="A17" s="1001" t="s">
        <v>76</v>
      </c>
      <c r="B17" s="1049">
        <v>11.668842842246869</v>
      </c>
      <c r="C17" s="1050">
        <v>21892.763306279303</v>
      </c>
      <c r="D17" s="1119">
        <v>22330.618572404888</v>
      </c>
      <c r="E17" s="1051">
        <v>9.6330165341860341E-2</v>
      </c>
      <c r="F17" s="1052">
        <v>355.50407102641839</v>
      </c>
      <c r="G17" s="1053">
        <v>1.9911163776543248</v>
      </c>
      <c r="H17" s="1053">
        <v>-4.1511000415110004</v>
      </c>
      <c r="I17" s="1053">
        <v>32.507391243136702</v>
      </c>
      <c r="J17" s="1054">
        <v>-1.906894471149009</v>
      </c>
    </row>
    <row r="18" spans="1:10">
      <c r="A18" s="1001" t="s">
        <v>77</v>
      </c>
      <c r="B18" s="1049">
        <v>11.653804408179729</v>
      </c>
      <c r="C18" s="1050">
        <v>21864.548608217126</v>
      </c>
      <c r="D18" s="1119">
        <v>22301.839580381471</v>
      </c>
      <c r="E18" s="1051">
        <v>-0.32662718695855281</v>
      </c>
      <c r="F18" s="1052">
        <v>391.77827715355801</v>
      </c>
      <c r="G18" s="1053">
        <v>-1.3403124093912324</v>
      </c>
      <c r="H18" s="1053">
        <v>18.666666666666668</v>
      </c>
      <c r="I18" s="1053">
        <v>7.5179501619034212</v>
      </c>
      <c r="J18" s="1054">
        <v>1.0893787333319933</v>
      </c>
    </row>
    <row r="19" spans="1:10">
      <c r="A19" s="1001" t="s">
        <v>78</v>
      </c>
      <c r="B19" s="1055" t="s">
        <v>73</v>
      </c>
      <c r="C19" s="1050" t="s">
        <v>200</v>
      </c>
      <c r="D19" s="1119" t="s">
        <v>200</v>
      </c>
      <c r="E19" s="1051" t="s">
        <v>73</v>
      </c>
      <c r="F19" s="1052" t="s">
        <v>200</v>
      </c>
      <c r="G19" s="1053" t="s">
        <v>73</v>
      </c>
      <c r="H19" s="1053" t="s">
        <v>73</v>
      </c>
      <c r="I19" s="1053" t="s">
        <v>73</v>
      </c>
      <c r="J19" s="1054" t="s">
        <v>73</v>
      </c>
    </row>
    <row r="20" spans="1:10">
      <c r="A20" s="1001" t="s">
        <v>71</v>
      </c>
      <c r="B20" s="1049">
        <v>8.8988442078999253</v>
      </c>
      <c r="C20" s="1050">
        <v>18272.780714373563</v>
      </c>
      <c r="D20" s="1119">
        <v>18638.236328661034</v>
      </c>
      <c r="E20" s="1051">
        <v>0.69822218304043449</v>
      </c>
      <c r="F20" s="1052">
        <v>297.32490797546012</v>
      </c>
      <c r="G20" s="1053">
        <v>0.25945833667080875</v>
      </c>
      <c r="H20" s="1053">
        <v>4.4871794871794872</v>
      </c>
      <c r="I20" s="1053">
        <v>34.422075179501618</v>
      </c>
      <c r="J20" s="1054">
        <v>0.99350375093018783</v>
      </c>
    </row>
    <row r="21" spans="1:10" ht="16.5" thickBot="1">
      <c r="A21" s="1002" t="s">
        <v>79</v>
      </c>
      <c r="B21" s="1056">
        <v>11.495912306916804</v>
      </c>
      <c r="C21" s="1057">
        <v>22192.880901383789</v>
      </c>
      <c r="D21" s="1120">
        <v>22636.738519411465</v>
      </c>
      <c r="E21" s="1058">
        <v>6.7184252425332658E-2</v>
      </c>
      <c r="F21" s="1059">
        <v>292.14844097995547</v>
      </c>
      <c r="G21" s="1060">
        <v>-0.72055024880157192</v>
      </c>
      <c r="H21" s="1060">
        <v>0.61624649859943981</v>
      </c>
      <c r="I21" s="1060">
        <v>25.285090806701394</v>
      </c>
      <c r="J21" s="1061">
        <v>-0.21490919329860603</v>
      </c>
    </row>
    <row r="22" spans="1:10" ht="16.5" thickBot="1">
      <c r="A22" s="1009" t="s">
        <v>269</v>
      </c>
      <c r="B22" s="1099"/>
      <c r="C22" s="1099"/>
      <c r="D22" s="1121"/>
      <c r="E22" s="1099"/>
      <c r="F22" s="1099"/>
      <c r="G22" s="1099"/>
      <c r="H22" s="1099"/>
      <c r="I22" s="1010"/>
      <c r="J22" s="1011"/>
    </row>
    <row r="23" spans="1:10" ht="16.5" thickBot="1">
      <c r="A23" s="1035" t="s">
        <v>18</v>
      </c>
      <c r="B23" s="1062">
        <v>10.312154087808091</v>
      </c>
      <c r="C23" s="1063">
        <v>19907.633374146892</v>
      </c>
      <c r="D23" s="1122">
        <v>20305.786041629828</v>
      </c>
      <c r="E23" s="1038">
        <v>-0.90491214263817932</v>
      </c>
      <c r="F23" s="1038">
        <v>314.99568733153637</v>
      </c>
      <c r="G23" s="1038">
        <v>1.4902917218553913</v>
      </c>
      <c r="H23" s="1038">
        <v>9.2247301275760538</v>
      </c>
      <c r="I23" s="1038">
        <v>100</v>
      </c>
      <c r="J23" s="1040" t="s">
        <v>19</v>
      </c>
    </row>
    <row r="24" spans="1:10">
      <c r="A24" s="1041" t="s">
        <v>75</v>
      </c>
      <c r="B24" s="1042" t="s">
        <v>73</v>
      </c>
      <c r="C24" s="1043" t="s">
        <v>73</v>
      </c>
      <c r="D24" s="1118" t="s">
        <v>73</v>
      </c>
      <c r="E24" s="1044" t="s">
        <v>73</v>
      </c>
      <c r="F24" s="1045" t="s">
        <v>73</v>
      </c>
      <c r="G24" s="1046" t="s">
        <v>73</v>
      </c>
      <c r="H24" s="1047" t="s">
        <v>73</v>
      </c>
      <c r="I24" s="1047" t="s">
        <v>73</v>
      </c>
      <c r="J24" s="1065" t="s">
        <v>73</v>
      </c>
    </row>
    <row r="25" spans="1:10">
      <c r="A25" s="1001" t="s">
        <v>76</v>
      </c>
      <c r="B25" s="1055">
        <v>11.447638637337784</v>
      </c>
      <c r="C25" s="1050">
        <v>21477.74603628102</v>
      </c>
      <c r="D25" s="1119">
        <v>21907.300957006639</v>
      </c>
      <c r="E25" s="1051">
        <v>-0.38590770501578076</v>
      </c>
      <c r="F25" s="1052">
        <v>360.10180722891562</v>
      </c>
      <c r="G25" s="1053">
        <v>1.3137181919493754</v>
      </c>
      <c r="H25" s="1053">
        <v>4.1841004184100417</v>
      </c>
      <c r="I25" s="1066">
        <v>22.371967654986523</v>
      </c>
      <c r="J25" s="1067">
        <v>-1.0823993715100393</v>
      </c>
    </row>
    <row r="26" spans="1:10">
      <c r="A26" s="1001" t="s">
        <v>77</v>
      </c>
      <c r="B26" s="1049">
        <v>11.24489683842055</v>
      </c>
      <c r="C26" s="1050">
        <v>21097.367426680205</v>
      </c>
      <c r="D26" s="1119">
        <v>21519.31477521381</v>
      </c>
      <c r="E26" s="1051">
        <v>5.3510879023930785E-2</v>
      </c>
      <c r="F26" s="1052">
        <v>405.02614379084969</v>
      </c>
      <c r="G26" s="1053">
        <v>6.8734317888590883</v>
      </c>
      <c r="H26" s="1053">
        <v>33.043478260869563</v>
      </c>
      <c r="I26" s="1053">
        <v>6.8733153638814022</v>
      </c>
      <c r="J26" s="1054">
        <v>1.2305283177577513</v>
      </c>
    </row>
    <row r="27" spans="1:10">
      <c r="A27" s="1001" t="s">
        <v>78</v>
      </c>
      <c r="B27" s="1055" t="s">
        <v>73</v>
      </c>
      <c r="C27" s="1050" t="s">
        <v>73</v>
      </c>
      <c r="D27" s="1119" t="s">
        <v>73</v>
      </c>
      <c r="E27" s="1051" t="s">
        <v>73</v>
      </c>
      <c r="F27" s="1052" t="s">
        <v>73</v>
      </c>
      <c r="G27" s="1053" t="s">
        <v>73</v>
      </c>
      <c r="H27" s="1053" t="s">
        <v>73</v>
      </c>
      <c r="I27" s="1053" t="s">
        <v>73</v>
      </c>
      <c r="J27" s="1054" t="s">
        <v>73</v>
      </c>
    </row>
    <row r="28" spans="1:10">
      <c r="A28" s="1001" t="s">
        <v>71</v>
      </c>
      <c r="B28" s="1055">
        <v>8.9503260636145274</v>
      </c>
      <c r="C28" s="1050">
        <v>18378.492943767</v>
      </c>
      <c r="D28" s="1119">
        <v>18746.06280264234</v>
      </c>
      <c r="E28" s="1051">
        <v>-4.7906598716756572E-2</v>
      </c>
      <c r="F28" s="1052">
        <v>287.68832579185516</v>
      </c>
      <c r="G28" s="1053">
        <v>0.71615491817458843</v>
      </c>
      <c r="H28" s="1053">
        <v>13.101330603889458</v>
      </c>
      <c r="I28" s="1053">
        <v>49.640610961365681</v>
      </c>
      <c r="J28" s="1054">
        <v>1.7014549260369236</v>
      </c>
    </row>
    <row r="29" spans="1:10" ht="16.5" thickBot="1">
      <c r="A29" s="1002" t="s">
        <v>79</v>
      </c>
      <c r="B29" s="1056">
        <v>10.789429246976653</v>
      </c>
      <c r="C29" s="1057">
        <v>20829.013990302417</v>
      </c>
      <c r="D29" s="1120">
        <v>21245.594270108468</v>
      </c>
      <c r="E29" s="1058">
        <v>-2.6078922248822769</v>
      </c>
      <c r="F29" s="1059">
        <v>302.09595744680854</v>
      </c>
      <c r="G29" s="1060">
        <v>0.99891564030559177</v>
      </c>
      <c r="H29" s="1060">
        <v>0.42735042735042739</v>
      </c>
      <c r="I29" s="1060">
        <v>21.114106019766396</v>
      </c>
      <c r="J29" s="1061">
        <v>-1.8495838722846365</v>
      </c>
    </row>
    <row r="30" spans="1:10">
      <c r="A30" s="1068" t="s">
        <v>353</v>
      </c>
    </row>
    <row r="31" spans="1:10">
      <c r="A31" s="1005" t="s">
        <v>253</v>
      </c>
    </row>
    <row r="32" spans="1:10" ht="16.5" thickBot="1">
      <c r="A32" s="1069" t="s">
        <v>41</v>
      </c>
      <c r="B32" s="1070"/>
    </row>
    <row r="33" spans="1:8" ht="16.5" thickBot="1">
      <c r="A33" s="1071" t="s">
        <v>39</v>
      </c>
      <c r="B33" s="1516" t="s">
        <v>40</v>
      </c>
      <c r="C33" s="1517"/>
      <c r="D33" s="1517"/>
      <c r="E33" s="1517"/>
      <c r="F33" s="1517"/>
      <c r="G33" s="1517"/>
      <c r="H33" s="1518"/>
    </row>
    <row r="34" spans="1:8">
      <c r="A34" s="1012" t="s">
        <v>43</v>
      </c>
      <c r="B34" s="1522" t="s">
        <v>44</v>
      </c>
      <c r="C34" s="1523"/>
      <c r="D34" s="1523"/>
      <c r="E34" s="1523"/>
      <c r="F34" s="1523"/>
      <c r="G34" s="1523"/>
      <c r="H34" s="1524"/>
    </row>
    <row r="35" spans="1:8">
      <c r="A35" s="1013" t="s">
        <v>45</v>
      </c>
      <c r="B35" s="1519" t="s">
        <v>46</v>
      </c>
      <c r="C35" s="1520"/>
      <c r="D35" s="1520"/>
      <c r="E35" s="1520"/>
      <c r="F35" s="1520"/>
      <c r="G35" s="1520"/>
      <c r="H35" s="1521"/>
    </row>
    <row r="36" spans="1:8" ht="16.5" thickBot="1">
      <c r="A36" s="1014" t="s">
        <v>47</v>
      </c>
      <c r="B36" s="1525" t="s">
        <v>42</v>
      </c>
      <c r="C36" s="1526"/>
      <c r="D36" s="1526"/>
      <c r="E36" s="1526"/>
      <c r="F36" s="1526"/>
      <c r="G36" s="1526"/>
      <c r="H36" s="1527"/>
    </row>
    <row r="37" spans="1:8">
      <c r="A37" s="1515"/>
      <c r="B37" s="1515"/>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T53" sqref="T53"/>
    </sheetView>
  </sheetViews>
  <sheetFormatPr defaultRowHeight="12.75"/>
  <cols>
    <col min="1" max="1" width="20.140625" style="3" customWidth="1"/>
    <col min="2" max="2" width="10" style="3" customWidth="1"/>
    <col min="3" max="3" width="12.7109375" style="3" bestFit="1" customWidth="1"/>
    <col min="4" max="4" width="9.5703125" style="3" customWidth="1"/>
    <col min="5" max="5" width="11.7109375" style="3" customWidth="1"/>
    <col min="6" max="6" width="10.5703125" style="3" customWidth="1"/>
    <col min="7" max="8" width="11.28515625" style="3" customWidth="1"/>
    <col min="9" max="9" width="10.42578125" style="3" customWidth="1"/>
    <col min="10" max="10" width="9.140625" style="3"/>
    <col min="11" max="11" width="13.28515625" style="3" customWidth="1"/>
    <col min="12" max="12" width="10.42578125" style="3" customWidth="1"/>
    <col min="13" max="256" width="9.140625" style="3"/>
    <col min="257" max="257" width="20.140625" style="3" customWidth="1"/>
    <col min="258" max="258" width="10" style="3" customWidth="1"/>
    <col min="259" max="259" width="12.7109375" style="3" bestFit="1" customWidth="1"/>
    <col min="260" max="260" width="9.5703125" style="3" customWidth="1"/>
    <col min="261" max="261" width="11.7109375" style="3" customWidth="1"/>
    <col min="262" max="262" width="10.5703125" style="3" customWidth="1"/>
    <col min="263" max="264" width="11.28515625" style="3" customWidth="1"/>
    <col min="265" max="265" width="10.42578125" style="3" customWidth="1"/>
    <col min="266" max="266" width="9.140625" style="3"/>
    <col min="267" max="267" width="13.28515625" style="3" customWidth="1"/>
    <col min="268" max="268" width="10.42578125" style="3" customWidth="1"/>
    <col min="269" max="512" width="9.140625" style="3"/>
    <col min="513" max="513" width="20.140625" style="3" customWidth="1"/>
    <col min="514" max="514" width="10" style="3" customWidth="1"/>
    <col min="515" max="515" width="12.7109375" style="3" bestFit="1" customWidth="1"/>
    <col min="516" max="516" width="9.5703125" style="3" customWidth="1"/>
    <col min="517" max="517" width="11.7109375" style="3" customWidth="1"/>
    <col min="518" max="518" width="10.5703125" style="3" customWidth="1"/>
    <col min="519" max="520" width="11.28515625" style="3" customWidth="1"/>
    <col min="521" max="521" width="10.42578125" style="3" customWidth="1"/>
    <col min="522" max="522" width="9.140625" style="3"/>
    <col min="523" max="523" width="13.28515625" style="3" customWidth="1"/>
    <col min="524" max="524" width="10.42578125" style="3" customWidth="1"/>
    <col min="525" max="768" width="9.140625" style="3"/>
    <col min="769" max="769" width="20.140625" style="3" customWidth="1"/>
    <col min="770" max="770" width="10" style="3" customWidth="1"/>
    <col min="771" max="771" width="12.7109375" style="3" bestFit="1" customWidth="1"/>
    <col min="772" max="772" width="9.5703125" style="3" customWidth="1"/>
    <col min="773" max="773" width="11.7109375" style="3" customWidth="1"/>
    <col min="774" max="774" width="10.5703125" style="3" customWidth="1"/>
    <col min="775" max="776" width="11.28515625" style="3" customWidth="1"/>
    <col min="777" max="777" width="10.42578125" style="3" customWidth="1"/>
    <col min="778" max="778" width="9.140625" style="3"/>
    <col min="779" max="779" width="13.28515625" style="3" customWidth="1"/>
    <col min="780" max="780" width="10.42578125" style="3" customWidth="1"/>
    <col min="781" max="1024" width="9.140625" style="3"/>
    <col min="1025" max="1025" width="20.140625" style="3" customWidth="1"/>
    <col min="1026" max="1026" width="10" style="3" customWidth="1"/>
    <col min="1027" max="1027" width="12.7109375" style="3" bestFit="1" customWidth="1"/>
    <col min="1028" max="1028" width="9.5703125" style="3" customWidth="1"/>
    <col min="1029" max="1029" width="11.7109375" style="3" customWidth="1"/>
    <col min="1030" max="1030" width="10.5703125" style="3" customWidth="1"/>
    <col min="1031" max="1032" width="11.28515625" style="3" customWidth="1"/>
    <col min="1033" max="1033" width="10.42578125" style="3" customWidth="1"/>
    <col min="1034" max="1034" width="9.140625" style="3"/>
    <col min="1035" max="1035" width="13.28515625" style="3" customWidth="1"/>
    <col min="1036" max="1036" width="10.42578125" style="3" customWidth="1"/>
    <col min="1037" max="1280" width="9.140625" style="3"/>
    <col min="1281" max="1281" width="20.140625" style="3" customWidth="1"/>
    <col min="1282" max="1282" width="10" style="3" customWidth="1"/>
    <col min="1283" max="1283" width="12.7109375" style="3" bestFit="1" customWidth="1"/>
    <col min="1284" max="1284" width="9.5703125" style="3" customWidth="1"/>
    <col min="1285" max="1285" width="11.7109375" style="3" customWidth="1"/>
    <col min="1286" max="1286" width="10.5703125" style="3" customWidth="1"/>
    <col min="1287" max="1288" width="11.28515625" style="3" customWidth="1"/>
    <col min="1289" max="1289" width="10.42578125" style="3" customWidth="1"/>
    <col min="1290" max="1290" width="9.140625" style="3"/>
    <col min="1291" max="1291" width="13.28515625" style="3" customWidth="1"/>
    <col min="1292" max="1292" width="10.42578125" style="3" customWidth="1"/>
    <col min="1293" max="1536" width="9.140625" style="3"/>
    <col min="1537" max="1537" width="20.140625" style="3" customWidth="1"/>
    <col min="1538" max="1538" width="10" style="3" customWidth="1"/>
    <col min="1539" max="1539" width="12.7109375" style="3" bestFit="1" customWidth="1"/>
    <col min="1540" max="1540" width="9.5703125" style="3" customWidth="1"/>
    <col min="1541" max="1541" width="11.7109375" style="3" customWidth="1"/>
    <col min="1542" max="1542" width="10.5703125" style="3" customWidth="1"/>
    <col min="1543" max="1544" width="11.28515625" style="3" customWidth="1"/>
    <col min="1545" max="1545" width="10.42578125" style="3" customWidth="1"/>
    <col min="1546" max="1546" width="9.140625" style="3"/>
    <col min="1547" max="1547" width="13.28515625" style="3" customWidth="1"/>
    <col min="1548" max="1548" width="10.42578125" style="3" customWidth="1"/>
    <col min="1549" max="1792" width="9.140625" style="3"/>
    <col min="1793" max="1793" width="20.140625" style="3" customWidth="1"/>
    <col min="1794" max="1794" width="10" style="3" customWidth="1"/>
    <col min="1795" max="1795" width="12.7109375" style="3" bestFit="1" customWidth="1"/>
    <col min="1796" max="1796" width="9.5703125" style="3" customWidth="1"/>
    <col min="1797" max="1797" width="11.7109375" style="3" customWidth="1"/>
    <col min="1798" max="1798" width="10.5703125" style="3" customWidth="1"/>
    <col min="1799" max="1800" width="11.28515625" style="3" customWidth="1"/>
    <col min="1801" max="1801" width="10.42578125" style="3" customWidth="1"/>
    <col min="1802" max="1802" width="9.140625" style="3"/>
    <col min="1803" max="1803" width="13.28515625" style="3" customWidth="1"/>
    <col min="1804" max="1804" width="10.42578125" style="3" customWidth="1"/>
    <col min="1805" max="2048" width="9.140625" style="3"/>
    <col min="2049" max="2049" width="20.140625" style="3" customWidth="1"/>
    <col min="2050" max="2050" width="10" style="3" customWidth="1"/>
    <col min="2051" max="2051" width="12.7109375" style="3" bestFit="1" customWidth="1"/>
    <col min="2052" max="2052" width="9.5703125" style="3" customWidth="1"/>
    <col min="2053" max="2053" width="11.7109375" style="3" customWidth="1"/>
    <col min="2054" max="2054" width="10.5703125" style="3" customWidth="1"/>
    <col min="2055" max="2056" width="11.28515625" style="3" customWidth="1"/>
    <col min="2057" max="2057" width="10.42578125" style="3" customWidth="1"/>
    <col min="2058" max="2058" width="9.140625" style="3"/>
    <col min="2059" max="2059" width="13.28515625" style="3" customWidth="1"/>
    <col min="2060" max="2060" width="10.42578125" style="3" customWidth="1"/>
    <col min="2061" max="2304" width="9.140625" style="3"/>
    <col min="2305" max="2305" width="20.140625" style="3" customWidth="1"/>
    <col min="2306" max="2306" width="10" style="3" customWidth="1"/>
    <col min="2307" max="2307" width="12.7109375" style="3" bestFit="1" customWidth="1"/>
    <col min="2308" max="2308" width="9.5703125" style="3" customWidth="1"/>
    <col min="2309" max="2309" width="11.7109375" style="3" customWidth="1"/>
    <col min="2310" max="2310" width="10.5703125" style="3" customWidth="1"/>
    <col min="2311" max="2312" width="11.28515625" style="3" customWidth="1"/>
    <col min="2313" max="2313" width="10.42578125" style="3" customWidth="1"/>
    <col min="2314" max="2314" width="9.140625" style="3"/>
    <col min="2315" max="2315" width="13.28515625" style="3" customWidth="1"/>
    <col min="2316" max="2316" width="10.42578125" style="3" customWidth="1"/>
    <col min="2317" max="2560" width="9.140625" style="3"/>
    <col min="2561" max="2561" width="20.140625" style="3" customWidth="1"/>
    <col min="2562" max="2562" width="10" style="3" customWidth="1"/>
    <col min="2563" max="2563" width="12.7109375" style="3" bestFit="1" customWidth="1"/>
    <col min="2564" max="2564" width="9.5703125" style="3" customWidth="1"/>
    <col min="2565" max="2565" width="11.7109375" style="3" customWidth="1"/>
    <col min="2566" max="2566" width="10.5703125" style="3" customWidth="1"/>
    <col min="2567" max="2568" width="11.28515625" style="3" customWidth="1"/>
    <col min="2569" max="2569" width="10.42578125" style="3" customWidth="1"/>
    <col min="2570" max="2570" width="9.140625" style="3"/>
    <col min="2571" max="2571" width="13.28515625" style="3" customWidth="1"/>
    <col min="2572" max="2572" width="10.42578125" style="3" customWidth="1"/>
    <col min="2573" max="2816" width="9.140625" style="3"/>
    <col min="2817" max="2817" width="20.140625" style="3" customWidth="1"/>
    <col min="2818" max="2818" width="10" style="3" customWidth="1"/>
    <col min="2819" max="2819" width="12.7109375" style="3" bestFit="1" customWidth="1"/>
    <col min="2820" max="2820" width="9.5703125" style="3" customWidth="1"/>
    <col min="2821" max="2821" width="11.7109375" style="3" customWidth="1"/>
    <col min="2822" max="2822" width="10.5703125" style="3" customWidth="1"/>
    <col min="2823" max="2824" width="11.28515625" style="3" customWidth="1"/>
    <col min="2825" max="2825" width="10.42578125" style="3" customWidth="1"/>
    <col min="2826" max="2826" width="9.140625" style="3"/>
    <col min="2827" max="2827" width="13.28515625" style="3" customWidth="1"/>
    <col min="2828" max="2828" width="10.42578125" style="3" customWidth="1"/>
    <col min="2829" max="3072" width="9.140625" style="3"/>
    <col min="3073" max="3073" width="20.140625" style="3" customWidth="1"/>
    <col min="3074" max="3074" width="10" style="3" customWidth="1"/>
    <col min="3075" max="3075" width="12.7109375" style="3" bestFit="1" customWidth="1"/>
    <col min="3076" max="3076" width="9.5703125" style="3" customWidth="1"/>
    <col min="3077" max="3077" width="11.7109375" style="3" customWidth="1"/>
    <col min="3078" max="3078" width="10.5703125" style="3" customWidth="1"/>
    <col min="3079" max="3080" width="11.28515625" style="3" customWidth="1"/>
    <col min="3081" max="3081" width="10.42578125" style="3" customWidth="1"/>
    <col min="3082" max="3082" width="9.140625" style="3"/>
    <col min="3083" max="3083" width="13.28515625" style="3" customWidth="1"/>
    <col min="3084" max="3084" width="10.42578125" style="3" customWidth="1"/>
    <col min="3085" max="3328" width="9.140625" style="3"/>
    <col min="3329" max="3329" width="20.140625" style="3" customWidth="1"/>
    <col min="3330" max="3330" width="10" style="3" customWidth="1"/>
    <col min="3331" max="3331" width="12.7109375" style="3" bestFit="1" customWidth="1"/>
    <col min="3332" max="3332" width="9.5703125" style="3" customWidth="1"/>
    <col min="3333" max="3333" width="11.7109375" style="3" customWidth="1"/>
    <col min="3334" max="3334" width="10.5703125" style="3" customWidth="1"/>
    <col min="3335" max="3336" width="11.28515625" style="3" customWidth="1"/>
    <col min="3337" max="3337" width="10.42578125" style="3" customWidth="1"/>
    <col min="3338" max="3338" width="9.140625" style="3"/>
    <col min="3339" max="3339" width="13.28515625" style="3" customWidth="1"/>
    <col min="3340" max="3340" width="10.42578125" style="3" customWidth="1"/>
    <col min="3341" max="3584" width="9.140625" style="3"/>
    <col min="3585" max="3585" width="20.140625" style="3" customWidth="1"/>
    <col min="3586" max="3586" width="10" style="3" customWidth="1"/>
    <col min="3587" max="3587" width="12.7109375" style="3" bestFit="1" customWidth="1"/>
    <col min="3588" max="3588" width="9.5703125" style="3" customWidth="1"/>
    <col min="3589" max="3589" width="11.7109375" style="3" customWidth="1"/>
    <col min="3590" max="3590" width="10.5703125" style="3" customWidth="1"/>
    <col min="3591" max="3592" width="11.28515625" style="3" customWidth="1"/>
    <col min="3593" max="3593" width="10.42578125" style="3" customWidth="1"/>
    <col min="3594" max="3594" width="9.140625" style="3"/>
    <col min="3595" max="3595" width="13.28515625" style="3" customWidth="1"/>
    <col min="3596" max="3596" width="10.42578125" style="3" customWidth="1"/>
    <col min="3597" max="3840" width="9.140625" style="3"/>
    <col min="3841" max="3841" width="20.140625" style="3" customWidth="1"/>
    <col min="3842" max="3842" width="10" style="3" customWidth="1"/>
    <col min="3843" max="3843" width="12.7109375" style="3" bestFit="1" customWidth="1"/>
    <col min="3844" max="3844" width="9.5703125" style="3" customWidth="1"/>
    <col min="3845" max="3845" width="11.7109375" style="3" customWidth="1"/>
    <col min="3846" max="3846" width="10.5703125" style="3" customWidth="1"/>
    <col min="3847" max="3848" width="11.28515625" style="3" customWidth="1"/>
    <col min="3849" max="3849" width="10.42578125" style="3" customWidth="1"/>
    <col min="3850" max="3850" width="9.140625" style="3"/>
    <col min="3851" max="3851" width="13.28515625" style="3" customWidth="1"/>
    <col min="3852" max="3852" width="10.42578125" style="3" customWidth="1"/>
    <col min="3853" max="4096" width="9.140625" style="3"/>
    <col min="4097" max="4097" width="20.140625" style="3" customWidth="1"/>
    <col min="4098" max="4098" width="10" style="3" customWidth="1"/>
    <col min="4099" max="4099" width="12.7109375" style="3" bestFit="1" customWidth="1"/>
    <col min="4100" max="4100" width="9.5703125" style="3" customWidth="1"/>
    <col min="4101" max="4101" width="11.7109375" style="3" customWidth="1"/>
    <col min="4102" max="4102" width="10.5703125" style="3" customWidth="1"/>
    <col min="4103" max="4104" width="11.28515625" style="3" customWidth="1"/>
    <col min="4105" max="4105" width="10.42578125" style="3" customWidth="1"/>
    <col min="4106" max="4106" width="9.140625" style="3"/>
    <col min="4107" max="4107" width="13.28515625" style="3" customWidth="1"/>
    <col min="4108" max="4108" width="10.42578125" style="3" customWidth="1"/>
    <col min="4109" max="4352" width="9.140625" style="3"/>
    <col min="4353" max="4353" width="20.140625" style="3" customWidth="1"/>
    <col min="4354" max="4354" width="10" style="3" customWidth="1"/>
    <col min="4355" max="4355" width="12.7109375" style="3" bestFit="1" customWidth="1"/>
    <col min="4356" max="4356" width="9.5703125" style="3" customWidth="1"/>
    <col min="4357" max="4357" width="11.7109375" style="3" customWidth="1"/>
    <col min="4358" max="4358" width="10.5703125" style="3" customWidth="1"/>
    <col min="4359" max="4360" width="11.28515625" style="3" customWidth="1"/>
    <col min="4361" max="4361" width="10.42578125" style="3" customWidth="1"/>
    <col min="4362" max="4362" width="9.140625" style="3"/>
    <col min="4363" max="4363" width="13.28515625" style="3" customWidth="1"/>
    <col min="4364" max="4364" width="10.42578125" style="3" customWidth="1"/>
    <col min="4365" max="4608" width="9.140625" style="3"/>
    <col min="4609" max="4609" width="20.140625" style="3" customWidth="1"/>
    <col min="4610" max="4610" width="10" style="3" customWidth="1"/>
    <col min="4611" max="4611" width="12.7109375" style="3" bestFit="1" customWidth="1"/>
    <col min="4612" max="4612" width="9.5703125" style="3" customWidth="1"/>
    <col min="4613" max="4613" width="11.7109375" style="3" customWidth="1"/>
    <col min="4614" max="4614" width="10.5703125" style="3" customWidth="1"/>
    <col min="4615" max="4616" width="11.28515625" style="3" customWidth="1"/>
    <col min="4617" max="4617" width="10.42578125" style="3" customWidth="1"/>
    <col min="4618" max="4618" width="9.140625" style="3"/>
    <col min="4619" max="4619" width="13.28515625" style="3" customWidth="1"/>
    <col min="4620" max="4620" width="10.42578125" style="3" customWidth="1"/>
    <col min="4621" max="4864" width="9.140625" style="3"/>
    <col min="4865" max="4865" width="20.140625" style="3" customWidth="1"/>
    <col min="4866" max="4866" width="10" style="3" customWidth="1"/>
    <col min="4867" max="4867" width="12.7109375" style="3" bestFit="1" customWidth="1"/>
    <col min="4868" max="4868" width="9.5703125" style="3" customWidth="1"/>
    <col min="4869" max="4869" width="11.7109375" style="3" customWidth="1"/>
    <col min="4870" max="4870" width="10.5703125" style="3" customWidth="1"/>
    <col min="4871" max="4872" width="11.28515625" style="3" customWidth="1"/>
    <col min="4873" max="4873" width="10.42578125" style="3" customWidth="1"/>
    <col min="4874" max="4874" width="9.140625" style="3"/>
    <col min="4875" max="4875" width="13.28515625" style="3" customWidth="1"/>
    <col min="4876" max="4876" width="10.42578125" style="3" customWidth="1"/>
    <col min="4877" max="5120" width="9.140625" style="3"/>
    <col min="5121" max="5121" width="20.140625" style="3" customWidth="1"/>
    <col min="5122" max="5122" width="10" style="3" customWidth="1"/>
    <col min="5123" max="5123" width="12.7109375" style="3" bestFit="1" customWidth="1"/>
    <col min="5124" max="5124" width="9.5703125" style="3" customWidth="1"/>
    <col min="5125" max="5125" width="11.7109375" style="3" customWidth="1"/>
    <col min="5126" max="5126" width="10.5703125" style="3" customWidth="1"/>
    <col min="5127" max="5128" width="11.28515625" style="3" customWidth="1"/>
    <col min="5129" max="5129" width="10.42578125" style="3" customWidth="1"/>
    <col min="5130" max="5130" width="9.140625" style="3"/>
    <col min="5131" max="5131" width="13.28515625" style="3" customWidth="1"/>
    <col min="5132" max="5132" width="10.42578125" style="3" customWidth="1"/>
    <col min="5133" max="5376" width="9.140625" style="3"/>
    <col min="5377" max="5377" width="20.140625" style="3" customWidth="1"/>
    <col min="5378" max="5378" width="10" style="3" customWidth="1"/>
    <col min="5379" max="5379" width="12.7109375" style="3" bestFit="1" customWidth="1"/>
    <col min="5380" max="5380" width="9.5703125" style="3" customWidth="1"/>
    <col min="5381" max="5381" width="11.7109375" style="3" customWidth="1"/>
    <col min="5382" max="5382" width="10.5703125" style="3" customWidth="1"/>
    <col min="5383" max="5384" width="11.28515625" style="3" customWidth="1"/>
    <col min="5385" max="5385" width="10.42578125" style="3" customWidth="1"/>
    <col min="5386" max="5386" width="9.140625" style="3"/>
    <col min="5387" max="5387" width="13.28515625" style="3" customWidth="1"/>
    <col min="5388" max="5388" width="10.42578125" style="3" customWidth="1"/>
    <col min="5389" max="5632" width="9.140625" style="3"/>
    <col min="5633" max="5633" width="20.140625" style="3" customWidth="1"/>
    <col min="5634" max="5634" width="10" style="3" customWidth="1"/>
    <col min="5635" max="5635" width="12.7109375" style="3" bestFit="1" customWidth="1"/>
    <col min="5636" max="5636" width="9.5703125" style="3" customWidth="1"/>
    <col min="5637" max="5637" width="11.7109375" style="3" customWidth="1"/>
    <col min="5638" max="5638" width="10.5703125" style="3" customWidth="1"/>
    <col min="5639" max="5640" width="11.28515625" style="3" customWidth="1"/>
    <col min="5641" max="5641" width="10.42578125" style="3" customWidth="1"/>
    <col min="5642" max="5642" width="9.140625" style="3"/>
    <col min="5643" max="5643" width="13.28515625" style="3" customWidth="1"/>
    <col min="5644" max="5644" width="10.42578125" style="3" customWidth="1"/>
    <col min="5645" max="5888" width="9.140625" style="3"/>
    <col min="5889" max="5889" width="20.140625" style="3" customWidth="1"/>
    <col min="5890" max="5890" width="10" style="3" customWidth="1"/>
    <col min="5891" max="5891" width="12.7109375" style="3" bestFit="1" customWidth="1"/>
    <col min="5892" max="5892" width="9.5703125" style="3" customWidth="1"/>
    <col min="5893" max="5893" width="11.7109375" style="3" customWidth="1"/>
    <col min="5894" max="5894" width="10.5703125" style="3" customWidth="1"/>
    <col min="5895" max="5896" width="11.28515625" style="3" customWidth="1"/>
    <col min="5897" max="5897" width="10.42578125" style="3" customWidth="1"/>
    <col min="5898" max="5898" width="9.140625" style="3"/>
    <col min="5899" max="5899" width="13.28515625" style="3" customWidth="1"/>
    <col min="5900" max="5900" width="10.42578125" style="3" customWidth="1"/>
    <col min="5901" max="6144" width="9.140625" style="3"/>
    <col min="6145" max="6145" width="20.140625" style="3" customWidth="1"/>
    <col min="6146" max="6146" width="10" style="3" customWidth="1"/>
    <col min="6147" max="6147" width="12.7109375" style="3" bestFit="1" customWidth="1"/>
    <col min="6148" max="6148" width="9.5703125" style="3" customWidth="1"/>
    <col min="6149" max="6149" width="11.7109375" style="3" customWidth="1"/>
    <col min="6150" max="6150" width="10.5703125" style="3" customWidth="1"/>
    <col min="6151" max="6152" width="11.28515625" style="3" customWidth="1"/>
    <col min="6153" max="6153" width="10.42578125" style="3" customWidth="1"/>
    <col min="6154" max="6154" width="9.140625" style="3"/>
    <col min="6155" max="6155" width="13.28515625" style="3" customWidth="1"/>
    <col min="6156" max="6156" width="10.42578125" style="3" customWidth="1"/>
    <col min="6157" max="6400" width="9.140625" style="3"/>
    <col min="6401" max="6401" width="20.140625" style="3" customWidth="1"/>
    <col min="6402" max="6402" width="10" style="3" customWidth="1"/>
    <col min="6403" max="6403" width="12.7109375" style="3" bestFit="1" customWidth="1"/>
    <col min="6404" max="6404" width="9.5703125" style="3" customWidth="1"/>
    <col min="6405" max="6405" width="11.7109375" style="3" customWidth="1"/>
    <col min="6406" max="6406" width="10.5703125" style="3" customWidth="1"/>
    <col min="6407" max="6408" width="11.28515625" style="3" customWidth="1"/>
    <col min="6409" max="6409" width="10.42578125" style="3" customWidth="1"/>
    <col min="6410" max="6410" width="9.140625" style="3"/>
    <col min="6411" max="6411" width="13.28515625" style="3" customWidth="1"/>
    <col min="6412" max="6412" width="10.42578125" style="3" customWidth="1"/>
    <col min="6413" max="6656" width="9.140625" style="3"/>
    <col min="6657" max="6657" width="20.140625" style="3" customWidth="1"/>
    <col min="6658" max="6658" width="10" style="3" customWidth="1"/>
    <col min="6659" max="6659" width="12.7109375" style="3" bestFit="1" customWidth="1"/>
    <col min="6660" max="6660" width="9.5703125" style="3" customWidth="1"/>
    <col min="6661" max="6661" width="11.7109375" style="3" customWidth="1"/>
    <col min="6662" max="6662" width="10.5703125" style="3" customWidth="1"/>
    <col min="6663" max="6664" width="11.28515625" style="3" customWidth="1"/>
    <col min="6665" max="6665" width="10.42578125" style="3" customWidth="1"/>
    <col min="6666" max="6666" width="9.140625" style="3"/>
    <col min="6667" max="6667" width="13.28515625" style="3" customWidth="1"/>
    <col min="6668" max="6668" width="10.42578125" style="3" customWidth="1"/>
    <col min="6669" max="6912" width="9.140625" style="3"/>
    <col min="6913" max="6913" width="20.140625" style="3" customWidth="1"/>
    <col min="6914" max="6914" width="10" style="3" customWidth="1"/>
    <col min="6915" max="6915" width="12.7109375" style="3" bestFit="1" customWidth="1"/>
    <col min="6916" max="6916" width="9.5703125" style="3" customWidth="1"/>
    <col min="6917" max="6917" width="11.7109375" style="3" customWidth="1"/>
    <col min="6918" max="6918" width="10.5703125" style="3" customWidth="1"/>
    <col min="6919" max="6920" width="11.28515625" style="3" customWidth="1"/>
    <col min="6921" max="6921" width="10.42578125" style="3" customWidth="1"/>
    <col min="6922" max="6922" width="9.140625" style="3"/>
    <col min="6923" max="6923" width="13.28515625" style="3" customWidth="1"/>
    <col min="6924" max="6924" width="10.42578125" style="3" customWidth="1"/>
    <col min="6925" max="7168" width="9.140625" style="3"/>
    <col min="7169" max="7169" width="20.140625" style="3" customWidth="1"/>
    <col min="7170" max="7170" width="10" style="3" customWidth="1"/>
    <col min="7171" max="7171" width="12.7109375" style="3" bestFit="1" customWidth="1"/>
    <col min="7172" max="7172" width="9.5703125" style="3" customWidth="1"/>
    <col min="7173" max="7173" width="11.7109375" style="3" customWidth="1"/>
    <col min="7174" max="7174" width="10.5703125" style="3" customWidth="1"/>
    <col min="7175" max="7176" width="11.28515625" style="3" customWidth="1"/>
    <col min="7177" max="7177" width="10.42578125" style="3" customWidth="1"/>
    <col min="7178" max="7178" width="9.140625" style="3"/>
    <col min="7179" max="7179" width="13.28515625" style="3" customWidth="1"/>
    <col min="7180" max="7180" width="10.42578125" style="3" customWidth="1"/>
    <col min="7181" max="7424" width="9.140625" style="3"/>
    <col min="7425" max="7425" width="20.140625" style="3" customWidth="1"/>
    <col min="7426" max="7426" width="10" style="3" customWidth="1"/>
    <col min="7427" max="7427" width="12.7109375" style="3" bestFit="1" customWidth="1"/>
    <col min="7428" max="7428" width="9.5703125" style="3" customWidth="1"/>
    <col min="7429" max="7429" width="11.7109375" style="3" customWidth="1"/>
    <col min="7430" max="7430" width="10.5703125" style="3" customWidth="1"/>
    <col min="7431" max="7432" width="11.28515625" style="3" customWidth="1"/>
    <col min="7433" max="7433" width="10.42578125" style="3" customWidth="1"/>
    <col min="7434" max="7434" width="9.140625" style="3"/>
    <col min="7435" max="7435" width="13.28515625" style="3" customWidth="1"/>
    <col min="7436" max="7436" width="10.42578125" style="3" customWidth="1"/>
    <col min="7437" max="7680" width="9.140625" style="3"/>
    <col min="7681" max="7681" width="20.140625" style="3" customWidth="1"/>
    <col min="7682" max="7682" width="10" style="3" customWidth="1"/>
    <col min="7683" max="7683" width="12.7109375" style="3" bestFit="1" customWidth="1"/>
    <col min="7684" max="7684" width="9.5703125" style="3" customWidth="1"/>
    <col min="7685" max="7685" width="11.7109375" style="3" customWidth="1"/>
    <col min="7686" max="7686" width="10.5703125" style="3" customWidth="1"/>
    <col min="7687" max="7688" width="11.28515625" style="3" customWidth="1"/>
    <col min="7689" max="7689" width="10.42578125" style="3" customWidth="1"/>
    <col min="7690" max="7690" width="9.140625" style="3"/>
    <col min="7691" max="7691" width="13.28515625" style="3" customWidth="1"/>
    <col min="7692" max="7692" width="10.42578125" style="3" customWidth="1"/>
    <col min="7693" max="7936" width="9.140625" style="3"/>
    <col min="7937" max="7937" width="20.140625" style="3" customWidth="1"/>
    <col min="7938" max="7938" width="10" style="3" customWidth="1"/>
    <col min="7939" max="7939" width="12.7109375" style="3" bestFit="1" customWidth="1"/>
    <col min="7940" max="7940" width="9.5703125" style="3" customWidth="1"/>
    <col min="7941" max="7941" width="11.7109375" style="3" customWidth="1"/>
    <col min="7942" max="7942" width="10.5703125" style="3" customWidth="1"/>
    <col min="7943" max="7944" width="11.28515625" style="3" customWidth="1"/>
    <col min="7945" max="7945" width="10.42578125" style="3" customWidth="1"/>
    <col min="7946" max="7946" width="9.140625" style="3"/>
    <col min="7947" max="7947" width="13.28515625" style="3" customWidth="1"/>
    <col min="7948" max="7948" width="10.42578125" style="3" customWidth="1"/>
    <col min="7949" max="8192" width="9.140625" style="3"/>
    <col min="8193" max="8193" width="20.140625" style="3" customWidth="1"/>
    <col min="8194" max="8194" width="10" style="3" customWidth="1"/>
    <col min="8195" max="8195" width="12.7109375" style="3" bestFit="1" customWidth="1"/>
    <col min="8196" max="8196" width="9.5703125" style="3" customWidth="1"/>
    <col min="8197" max="8197" width="11.7109375" style="3" customWidth="1"/>
    <col min="8198" max="8198" width="10.5703125" style="3" customWidth="1"/>
    <col min="8199" max="8200" width="11.28515625" style="3" customWidth="1"/>
    <col min="8201" max="8201" width="10.42578125" style="3" customWidth="1"/>
    <col min="8202" max="8202" width="9.140625" style="3"/>
    <col min="8203" max="8203" width="13.28515625" style="3" customWidth="1"/>
    <col min="8204" max="8204" width="10.42578125" style="3" customWidth="1"/>
    <col min="8205" max="8448" width="9.140625" style="3"/>
    <col min="8449" max="8449" width="20.140625" style="3" customWidth="1"/>
    <col min="8450" max="8450" width="10" style="3" customWidth="1"/>
    <col min="8451" max="8451" width="12.7109375" style="3" bestFit="1" customWidth="1"/>
    <col min="8452" max="8452" width="9.5703125" style="3" customWidth="1"/>
    <col min="8453" max="8453" width="11.7109375" style="3" customWidth="1"/>
    <col min="8454" max="8454" width="10.5703125" style="3" customWidth="1"/>
    <col min="8455" max="8456" width="11.28515625" style="3" customWidth="1"/>
    <col min="8457" max="8457" width="10.42578125" style="3" customWidth="1"/>
    <col min="8458" max="8458" width="9.140625" style="3"/>
    <col min="8459" max="8459" width="13.28515625" style="3" customWidth="1"/>
    <col min="8460" max="8460" width="10.42578125" style="3" customWidth="1"/>
    <col min="8461" max="8704" width="9.140625" style="3"/>
    <col min="8705" max="8705" width="20.140625" style="3" customWidth="1"/>
    <col min="8706" max="8706" width="10" style="3" customWidth="1"/>
    <col min="8707" max="8707" width="12.7109375" style="3" bestFit="1" customWidth="1"/>
    <col min="8708" max="8708" width="9.5703125" style="3" customWidth="1"/>
    <col min="8709" max="8709" width="11.7109375" style="3" customWidth="1"/>
    <col min="8710" max="8710" width="10.5703125" style="3" customWidth="1"/>
    <col min="8711" max="8712" width="11.28515625" style="3" customWidth="1"/>
    <col min="8713" max="8713" width="10.42578125" style="3" customWidth="1"/>
    <col min="8714" max="8714" width="9.140625" style="3"/>
    <col min="8715" max="8715" width="13.28515625" style="3" customWidth="1"/>
    <col min="8716" max="8716" width="10.42578125" style="3" customWidth="1"/>
    <col min="8717" max="8960" width="9.140625" style="3"/>
    <col min="8961" max="8961" width="20.140625" style="3" customWidth="1"/>
    <col min="8962" max="8962" width="10" style="3" customWidth="1"/>
    <col min="8963" max="8963" width="12.7109375" style="3" bestFit="1" customWidth="1"/>
    <col min="8964" max="8964" width="9.5703125" style="3" customWidth="1"/>
    <col min="8965" max="8965" width="11.7109375" style="3" customWidth="1"/>
    <col min="8966" max="8966" width="10.5703125" style="3" customWidth="1"/>
    <col min="8967" max="8968" width="11.28515625" style="3" customWidth="1"/>
    <col min="8969" max="8969" width="10.42578125" style="3" customWidth="1"/>
    <col min="8970" max="8970" width="9.140625" style="3"/>
    <col min="8971" max="8971" width="13.28515625" style="3" customWidth="1"/>
    <col min="8972" max="8972" width="10.42578125" style="3" customWidth="1"/>
    <col min="8973" max="9216" width="9.140625" style="3"/>
    <col min="9217" max="9217" width="20.140625" style="3" customWidth="1"/>
    <col min="9218" max="9218" width="10" style="3" customWidth="1"/>
    <col min="9219" max="9219" width="12.7109375" style="3" bestFit="1" customWidth="1"/>
    <col min="9220" max="9220" width="9.5703125" style="3" customWidth="1"/>
    <col min="9221" max="9221" width="11.7109375" style="3" customWidth="1"/>
    <col min="9222" max="9222" width="10.5703125" style="3" customWidth="1"/>
    <col min="9223" max="9224" width="11.28515625" style="3" customWidth="1"/>
    <col min="9225" max="9225" width="10.42578125" style="3" customWidth="1"/>
    <col min="9226" max="9226" width="9.140625" style="3"/>
    <col min="9227" max="9227" width="13.28515625" style="3" customWidth="1"/>
    <col min="9228" max="9228" width="10.42578125" style="3" customWidth="1"/>
    <col min="9229" max="9472" width="9.140625" style="3"/>
    <col min="9473" max="9473" width="20.140625" style="3" customWidth="1"/>
    <col min="9474" max="9474" width="10" style="3" customWidth="1"/>
    <col min="9475" max="9475" width="12.7109375" style="3" bestFit="1" customWidth="1"/>
    <col min="9476" max="9476" width="9.5703125" style="3" customWidth="1"/>
    <col min="9477" max="9477" width="11.7109375" style="3" customWidth="1"/>
    <col min="9478" max="9478" width="10.5703125" style="3" customWidth="1"/>
    <col min="9479" max="9480" width="11.28515625" style="3" customWidth="1"/>
    <col min="9481" max="9481" width="10.42578125" style="3" customWidth="1"/>
    <col min="9482" max="9482" width="9.140625" style="3"/>
    <col min="9483" max="9483" width="13.28515625" style="3" customWidth="1"/>
    <col min="9484" max="9484" width="10.42578125" style="3" customWidth="1"/>
    <col min="9485" max="9728" width="9.140625" style="3"/>
    <col min="9729" max="9729" width="20.140625" style="3" customWidth="1"/>
    <col min="9730" max="9730" width="10" style="3" customWidth="1"/>
    <col min="9731" max="9731" width="12.7109375" style="3" bestFit="1" customWidth="1"/>
    <col min="9732" max="9732" width="9.5703125" style="3" customWidth="1"/>
    <col min="9733" max="9733" width="11.7109375" style="3" customWidth="1"/>
    <col min="9734" max="9734" width="10.5703125" style="3" customWidth="1"/>
    <col min="9735" max="9736" width="11.28515625" style="3" customWidth="1"/>
    <col min="9737" max="9737" width="10.42578125" style="3" customWidth="1"/>
    <col min="9738" max="9738" width="9.140625" style="3"/>
    <col min="9739" max="9739" width="13.28515625" style="3" customWidth="1"/>
    <col min="9740" max="9740" width="10.42578125" style="3" customWidth="1"/>
    <col min="9741" max="9984" width="9.140625" style="3"/>
    <col min="9985" max="9985" width="20.140625" style="3" customWidth="1"/>
    <col min="9986" max="9986" width="10" style="3" customWidth="1"/>
    <col min="9987" max="9987" width="12.7109375" style="3" bestFit="1" customWidth="1"/>
    <col min="9988" max="9988" width="9.5703125" style="3" customWidth="1"/>
    <col min="9989" max="9989" width="11.7109375" style="3" customWidth="1"/>
    <col min="9990" max="9990" width="10.5703125" style="3" customWidth="1"/>
    <col min="9991" max="9992" width="11.28515625" style="3" customWidth="1"/>
    <col min="9993" max="9993" width="10.42578125" style="3" customWidth="1"/>
    <col min="9994" max="9994" width="9.140625" style="3"/>
    <col min="9995" max="9995" width="13.28515625" style="3" customWidth="1"/>
    <col min="9996" max="9996" width="10.42578125" style="3" customWidth="1"/>
    <col min="9997" max="10240" width="9.140625" style="3"/>
    <col min="10241" max="10241" width="20.140625" style="3" customWidth="1"/>
    <col min="10242" max="10242" width="10" style="3" customWidth="1"/>
    <col min="10243" max="10243" width="12.7109375" style="3" bestFit="1" customWidth="1"/>
    <col min="10244" max="10244" width="9.5703125" style="3" customWidth="1"/>
    <col min="10245" max="10245" width="11.7109375" style="3" customWidth="1"/>
    <col min="10246" max="10246" width="10.5703125" style="3" customWidth="1"/>
    <col min="10247" max="10248" width="11.28515625" style="3" customWidth="1"/>
    <col min="10249" max="10249" width="10.42578125" style="3" customWidth="1"/>
    <col min="10250" max="10250" width="9.140625" style="3"/>
    <col min="10251" max="10251" width="13.28515625" style="3" customWidth="1"/>
    <col min="10252" max="10252" width="10.42578125" style="3" customWidth="1"/>
    <col min="10253" max="10496" width="9.140625" style="3"/>
    <col min="10497" max="10497" width="20.140625" style="3" customWidth="1"/>
    <col min="10498" max="10498" width="10" style="3" customWidth="1"/>
    <col min="10499" max="10499" width="12.7109375" style="3" bestFit="1" customWidth="1"/>
    <col min="10500" max="10500" width="9.5703125" style="3" customWidth="1"/>
    <col min="10501" max="10501" width="11.7109375" style="3" customWidth="1"/>
    <col min="10502" max="10502" width="10.5703125" style="3" customWidth="1"/>
    <col min="10503" max="10504" width="11.28515625" style="3" customWidth="1"/>
    <col min="10505" max="10505" width="10.42578125" style="3" customWidth="1"/>
    <col min="10506" max="10506" width="9.140625" style="3"/>
    <col min="10507" max="10507" width="13.28515625" style="3" customWidth="1"/>
    <col min="10508" max="10508" width="10.42578125" style="3" customWidth="1"/>
    <col min="10509" max="10752" width="9.140625" style="3"/>
    <col min="10753" max="10753" width="20.140625" style="3" customWidth="1"/>
    <col min="10754" max="10754" width="10" style="3" customWidth="1"/>
    <col min="10755" max="10755" width="12.7109375" style="3" bestFit="1" customWidth="1"/>
    <col min="10756" max="10756" width="9.5703125" style="3" customWidth="1"/>
    <col min="10757" max="10757" width="11.7109375" style="3" customWidth="1"/>
    <col min="10758" max="10758" width="10.5703125" style="3" customWidth="1"/>
    <col min="10759" max="10760" width="11.28515625" style="3" customWidth="1"/>
    <col min="10761" max="10761" width="10.42578125" style="3" customWidth="1"/>
    <col min="10762" max="10762" width="9.140625" style="3"/>
    <col min="10763" max="10763" width="13.28515625" style="3" customWidth="1"/>
    <col min="10764" max="10764" width="10.42578125" style="3" customWidth="1"/>
    <col min="10765" max="11008" width="9.140625" style="3"/>
    <col min="11009" max="11009" width="20.140625" style="3" customWidth="1"/>
    <col min="11010" max="11010" width="10" style="3" customWidth="1"/>
    <col min="11011" max="11011" width="12.7109375" style="3" bestFit="1" customWidth="1"/>
    <col min="11012" max="11012" width="9.5703125" style="3" customWidth="1"/>
    <col min="11013" max="11013" width="11.7109375" style="3" customWidth="1"/>
    <col min="11014" max="11014" width="10.5703125" style="3" customWidth="1"/>
    <col min="11015" max="11016" width="11.28515625" style="3" customWidth="1"/>
    <col min="11017" max="11017" width="10.42578125" style="3" customWidth="1"/>
    <col min="11018" max="11018" width="9.140625" style="3"/>
    <col min="11019" max="11019" width="13.28515625" style="3" customWidth="1"/>
    <col min="11020" max="11020" width="10.42578125" style="3" customWidth="1"/>
    <col min="11021" max="11264" width="9.140625" style="3"/>
    <col min="11265" max="11265" width="20.140625" style="3" customWidth="1"/>
    <col min="11266" max="11266" width="10" style="3" customWidth="1"/>
    <col min="11267" max="11267" width="12.7109375" style="3" bestFit="1" customWidth="1"/>
    <col min="11268" max="11268" width="9.5703125" style="3" customWidth="1"/>
    <col min="11269" max="11269" width="11.7109375" style="3" customWidth="1"/>
    <col min="11270" max="11270" width="10.5703125" style="3" customWidth="1"/>
    <col min="11271" max="11272" width="11.28515625" style="3" customWidth="1"/>
    <col min="11273" max="11273" width="10.42578125" style="3" customWidth="1"/>
    <col min="11274" max="11274" width="9.140625" style="3"/>
    <col min="11275" max="11275" width="13.28515625" style="3" customWidth="1"/>
    <col min="11276" max="11276" width="10.42578125" style="3" customWidth="1"/>
    <col min="11277" max="11520" width="9.140625" style="3"/>
    <col min="11521" max="11521" width="20.140625" style="3" customWidth="1"/>
    <col min="11522" max="11522" width="10" style="3" customWidth="1"/>
    <col min="11523" max="11523" width="12.7109375" style="3" bestFit="1" customWidth="1"/>
    <col min="11524" max="11524" width="9.5703125" style="3" customWidth="1"/>
    <col min="11525" max="11525" width="11.7109375" style="3" customWidth="1"/>
    <col min="11526" max="11526" width="10.5703125" style="3" customWidth="1"/>
    <col min="11527" max="11528" width="11.28515625" style="3" customWidth="1"/>
    <col min="11529" max="11529" width="10.42578125" style="3" customWidth="1"/>
    <col min="11530" max="11530" width="9.140625" style="3"/>
    <col min="11531" max="11531" width="13.28515625" style="3" customWidth="1"/>
    <col min="11532" max="11532" width="10.42578125" style="3" customWidth="1"/>
    <col min="11533" max="11776" width="9.140625" style="3"/>
    <col min="11777" max="11777" width="20.140625" style="3" customWidth="1"/>
    <col min="11778" max="11778" width="10" style="3" customWidth="1"/>
    <col min="11779" max="11779" width="12.7109375" style="3" bestFit="1" customWidth="1"/>
    <col min="11780" max="11780" width="9.5703125" style="3" customWidth="1"/>
    <col min="11781" max="11781" width="11.7109375" style="3" customWidth="1"/>
    <col min="11782" max="11782" width="10.5703125" style="3" customWidth="1"/>
    <col min="11783" max="11784" width="11.28515625" style="3" customWidth="1"/>
    <col min="11785" max="11785" width="10.42578125" style="3" customWidth="1"/>
    <col min="11786" max="11786" width="9.140625" style="3"/>
    <col min="11787" max="11787" width="13.28515625" style="3" customWidth="1"/>
    <col min="11788" max="11788" width="10.42578125" style="3" customWidth="1"/>
    <col min="11789" max="12032" width="9.140625" style="3"/>
    <col min="12033" max="12033" width="20.140625" style="3" customWidth="1"/>
    <col min="12034" max="12034" width="10" style="3" customWidth="1"/>
    <col min="12035" max="12035" width="12.7109375" style="3" bestFit="1" customWidth="1"/>
    <col min="12036" max="12036" width="9.5703125" style="3" customWidth="1"/>
    <col min="12037" max="12037" width="11.7109375" style="3" customWidth="1"/>
    <col min="12038" max="12038" width="10.5703125" style="3" customWidth="1"/>
    <col min="12039" max="12040" width="11.28515625" style="3" customWidth="1"/>
    <col min="12041" max="12041" width="10.42578125" style="3" customWidth="1"/>
    <col min="12042" max="12042" width="9.140625" style="3"/>
    <col min="12043" max="12043" width="13.28515625" style="3" customWidth="1"/>
    <col min="12044" max="12044" width="10.42578125" style="3" customWidth="1"/>
    <col min="12045" max="12288" width="9.140625" style="3"/>
    <col min="12289" max="12289" width="20.140625" style="3" customWidth="1"/>
    <col min="12290" max="12290" width="10" style="3" customWidth="1"/>
    <col min="12291" max="12291" width="12.7109375" style="3" bestFit="1" customWidth="1"/>
    <col min="12292" max="12292" width="9.5703125" style="3" customWidth="1"/>
    <col min="12293" max="12293" width="11.7109375" style="3" customWidth="1"/>
    <col min="12294" max="12294" width="10.5703125" style="3" customWidth="1"/>
    <col min="12295" max="12296" width="11.28515625" style="3" customWidth="1"/>
    <col min="12297" max="12297" width="10.42578125" style="3" customWidth="1"/>
    <col min="12298" max="12298" width="9.140625" style="3"/>
    <col min="12299" max="12299" width="13.28515625" style="3" customWidth="1"/>
    <col min="12300" max="12300" width="10.42578125" style="3" customWidth="1"/>
    <col min="12301" max="12544" width="9.140625" style="3"/>
    <col min="12545" max="12545" width="20.140625" style="3" customWidth="1"/>
    <col min="12546" max="12546" width="10" style="3" customWidth="1"/>
    <col min="12547" max="12547" width="12.7109375" style="3" bestFit="1" customWidth="1"/>
    <col min="12548" max="12548" width="9.5703125" style="3" customWidth="1"/>
    <col min="12549" max="12549" width="11.7109375" style="3" customWidth="1"/>
    <col min="12550" max="12550" width="10.5703125" style="3" customWidth="1"/>
    <col min="12551" max="12552" width="11.28515625" style="3" customWidth="1"/>
    <col min="12553" max="12553" width="10.42578125" style="3" customWidth="1"/>
    <col min="12554" max="12554" width="9.140625" style="3"/>
    <col min="12555" max="12555" width="13.28515625" style="3" customWidth="1"/>
    <col min="12556" max="12556" width="10.42578125" style="3" customWidth="1"/>
    <col min="12557" max="12800" width="9.140625" style="3"/>
    <col min="12801" max="12801" width="20.140625" style="3" customWidth="1"/>
    <col min="12802" max="12802" width="10" style="3" customWidth="1"/>
    <col min="12803" max="12803" width="12.7109375" style="3" bestFit="1" customWidth="1"/>
    <col min="12804" max="12804" width="9.5703125" style="3" customWidth="1"/>
    <col min="12805" max="12805" width="11.7109375" style="3" customWidth="1"/>
    <col min="12806" max="12806" width="10.5703125" style="3" customWidth="1"/>
    <col min="12807" max="12808" width="11.28515625" style="3" customWidth="1"/>
    <col min="12809" max="12809" width="10.42578125" style="3" customWidth="1"/>
    <col min="12810" max="12810" width="9.140625" style="3"/>
    <col min="12811" max="12811" width="13.28515625" style="3" customWidth="1"/>
    <col min="12812" max="12812" width="10.42578125" style="3" customWidth="1"/>
    <col min="12813" max="13056" width="9.140625" style="3"/>
    <col min="13057" max="13057" width="20.140625" style="3" customWidth="1"/>
    <col min="13058" max="13058" width="10" style="3" customWidth="1"/>
    <col min="13059" max="13059" width="12.7109375" style="3" bestFit="1" customWidth="1"/>
    <col min="13060" max="13060" width="9.5703125" style="3" customWidth="1"/>
    <col min="13061" max="13061" width="11.7109375" style="3" customWidth="1"/>
    <col min="13062" max="13062" width="10.5703125" style="3" customWidth="1"/>
    <col min="13063" max="13064" width="11.28515625" style="3" customWidth="1"/>
    <col min="13065" max="13065" width="10.42578125" style="3" customWidth="1"/>
    <col min="13066" max="13066" width="9.140625" style="3"/>
    <col min="13067" max="13067" width="13.28515625" style="3" customWidth="1"/>
    <col min="13068" max="13068" width="10.42578125" style="3" customWidth="1"/>
    <col min="13069" max="13312" width="9.140625" style="3"/>
    <col min="13313" max="13313" width="20.140625" style="3" customWidth="1"/>
    <col min="13314" max="13314" width="10" style="3" customWidth="1"/>
    <col min="13315" max="13315" width="12.7109375" style="3" bestFit="1" customWidth="1"/>
    <col min="13316" max="13316" width="9.5703125" style="3" customWidth="1"/>
    <col min="13317" max="13317" width="11.7109375" style="3" customWidth="1"/>
    <col min="13318" max="13318" width="10.5703125" style="3" customWidth="1"/>
    <col min="13319" max="13320" width="11.28515625" style="3" customWidth="1"/>
    <col min="13321" max="13321" width="10.42578125" style="3" customWidth="1"/>
    <col min="13322" max="13322" width="9.140625" style="3"/>
    <col min="13323" max="13323" width="13.28515625" style="3" customWidth="1"/>
    <col min="13324" max="13324" width="10.42578125" style="3" customWidth="1"/>
    <col min="13325" max="13568" width="9.140625" style="3"/>
    <col min="13569" max="13569" width="20.140625" style="3" customWidth="1"/>
    <col min="13570" max="13570" width="10" style="3" customWidth="1"/>
    <col min="13571" max="13571" width="12.7109375" style="3" bestFit="1" customWidth="1"/>
    <col min="13572" max="13572" width="9.5703125" style="3" customWidth="1"/>
    <col min="13573" max="13573" width="11.7109375" style="3" customWidth="1"/>
    <col min="13574" max="13574" width="10.5703125" style="3" customWidth="1"/>
    <col min="13575" max="13576" width="11.28515625" style="3" customWidth="1"/>
    <col min="13577" max="13577" width="10.42578125" style="3" customWidth="1"/>
    <col min="13578" max="13578" width="9.140625" style="3"/>
    <col min="13579" max="13579" width="13.28515625" style="3" customWidth="1"/>
    <col min="13580" max="13580" width="10.42578125" style="3" customWidth="1"/>
    <col min="13581" max="13824" width="9.140625" style="3"/>
    <col min="13825" max="13825" width="20.140625" style="3" customWidth="1"/>
    <col min="13826" max="13826" width="10" style="3" customWidth="1"/>
    <col min="13827" max="13827" width="12.7109375" style="3" bestFit="1" customWidth="1"/>
    <col min="13828" max="13828" width="9.5703125" style="3" customWidth="1"/>
    <col min="13829" max="13829" width="11.7109375" style="3" customWidth="1"/>
    <col min="13830" max="13830" width="10.5703125" style="3" customWidth="1"/>
    <col min="13831" max="13832" width="11.28515625" style="3" customWidth="1"/>
    <col min="13833" max="13833" width="10.42578125" style="3" customWidth="1"/>
    <col min="13834" max="13834" width="9.140625" style="3"/>
    <col min="13835" max="13835" width="13.28515625" style="3" customWidth="1"/>
    <col min="13836" max="13836" width="10.42578125" style="3" customWidth="1"/>
    <col min="13837" max="14080" width="9.140625" style="3"/>
    <col min="14081" max="14081" width="20.140625" style="3" customWidth="1"/>
    <col min="14082" max="14082" width="10" style="3" customWidth="1"/>
    <col min="14083" max="14083" width="12.7109375" style="3" bestFit="1" customWidth="1"/>
    <col min="14084" max="14084" width="9.5703125" style="3" customWidth="1"/>
    <col min="14085" max="14085" width="11.7109375" style="3" customWidth="1"/>
    <col min="14086" max="14086" width="10.5703125" style="3" customWidth="1"/>
    <col min="14087" max="14088" width="11.28515625" style="3" customWidth="1"/>
    <col min="14089" max="14089" width="10.42578125" style="3" customWidth="1"/>
    <col min="14090" max="14090" width="9.140625" style="3"/>
    <col min="14091" max="14091" width="13.28515625" style="3" customWidth="1"/>
    <col min="14092" max="14092" width="10.42578125" style="3" customWidth="1"/>
    <col min="14093" max="14336" width="9.140625" style="3"/>
    <col min="14337" max="14337" width="20.140625" style="3" customWidth="1"/>
    <col min="14338" max="14338" width="10" style="3" customWidth="1"/>
    <col min="14339" max="14339" width="12.7109375" style="3" bestFit="1" customWidth="1"/>
    <col min="14340" max="14340" width="9.5703125" style="3" customWidth="1"/>
    <col min="14341" max="14341" width="11.7109375" style="3" customWidth="1"/>
    <col min="14342" max="14342" width="10.5703125" style="3" customWidth="1"/>
    <col min="14343" max="14344" width="11.28515625" style="3" customWidth="1"/>
    <col min="14345" max="14345" width="10.42578125" style="3" customWidth="1"/>
    <col min="14346" max="14346" width="9.140625" style="3"/>
    <col min="14347" max="14347" width="13.28515625" style="3" customWidth="1"/>
    <col min="14348" max="14348" width="10.42578125" style="3" customWidth="1"/>
    <col min="14349" max="14592" width="9.140625" style="3"/>
    <col min="14593" max="14593" width="20.140625" style="3" customWidth="1"/>
    <col min="14594" max="14594" width="10" style="3" customWidth="1"/>
    <col min="14595" max="14595" width="12.7109375" style="3" bestFit="1" customWidth="1"/>
    <col min="14596" max="14596" width="9.5703125" style="3" customWidth="1"/>
    <col min="14597" max="14597" width="11.7109375" style="3" customWidth="1"/>
    <col min="14598" max="14598" width="10.5703125" style="3" customWidth="1"/>
    <col min="14599" max="14600" width="11.28515625" style="3" customWidth="1"/>
    <col min="14601" max="14601" width="10.42578125" style="3" customWidth="1"/>
    <col min="14602" max="14602" width="9.140625" style="3"/>
    <col min="14603" max="14603" width="13.28515625" style="3" customWidth="1"/>
    <col min="14604" max="14604" width="10.42578125" style="3" customWidth="1"/>
    <col min="14605" max="14848" width="9.140625" style="3"/>
    <col min="14849" max="14849" width="20.140625" style="3" customWidth="1"/>
    <col min="14850" max="14850" width="10" style="3" customWidth="1"/>
    <col min="14851" max="14851" width="12.7109375" style="3" bestFit="1" customWidth="1"/>
    <col min="14852" max="14852" width="9.5703125" style="3" customWidth="1"/>
    <col min="14853" max="14853" width="11.7109375" style="3" customWidth="1"/>
    <col min="14854" max="14854" width="10.5703125" style="3" customWidth="1"/>
    <col min="14855" max="14856" width="11.28515625" style="3" customWidth="1"/>
    <col min="14857" max="14857" width="10.42578125" style="3" customWidth="1"/>
    <col min="14858" max="14858" width="9.140625" style="3"/>
    <col min="14859" max="14859" width="13.28515625" style="3" customWidth="1"/>
    <col min="14860" max="14860" width="10.42578125" style="3" customWidth="1"/>
    <col min="14861" max="15104" width="9.140625" style="3"/>
    <col min="15105" max="15105" width="20.140625" style="3" customWidth="1"/>
    <col min="15106" max="15106" width="10" style="3" customWidth="1"/>
    <col min="15107" max="15107" width="12.7109375" style="3" bestFit="1" customWidth="1"/>
    <col min="15108" max="15108" width="9.5703125" style="3" customWidth="1"/>
    <col min="15109" max="15109" width="11.7109375" style="3" customWidth="1"/>
    <col min="15110" max="15110" width="10.5703125" style="3" customWidth="1"/>
    <col min="15111" max="15112" width="11.28515625" style="3" customWidth="1"/>
    <col min="15113" max="15113" width="10.42578125" style="3" customWidth="1"/>
    <col min="15114" max="15114" width="9.140625" style="3"/>
    <col min="15115" max="15115" width="13.28515625" style="3" customWidth="1"/>
    <col min="15116" max="15116" width="10.42578125" style="3" customWidth="1"/>
    <col min="15117" max="15360" width="9.140625" style="3"/>
    <col min="15361" max="15361" width="20.140625" style="3" customWidth="1"/>
    <col min="15362" max="15362" width="10" style="3" customWidth="1"/>
    <col min="15363" max="15363" width="12.7109375" style="3" bestFit="1" customWidth="1"/>
    <col min="15364" max="15364" width="9.5703125" style="3" customWidth="1"/>
    <col min="15365" max="15365" width="11.7109375" style="3" customWidth="1"/>
    <col min="15366" max="15366" width="10.5703125" style="3" customWidth="1"/>
    <col min="15367" max="15368" width="11.28515625" style="3" customWidth="1"/>
    <col min="15369" max="15369" width="10.42578125" style="3" customWidth="1"/>
    <col min="15370" max="15370" width="9.140625" style="3"/>
    <col min="15371" max="15371" width="13.28515625" style="3" customWidth="1"/>
    <col min="15372" max="15372" width="10.42578125" style="3" customWidth="1"/>
    <col min="15373" max="15616" width="9.140625" style="3"/>
    <col min="15617" max="15617" width="20.140625" style="3" customWidth="1"/>
    <col min="15618" max="15618" width="10" style="3" customWidth="1"/>
    <col min="15619" max="15619" width="12.7109375" style="3" bestFit="1" customWidth="1"/>
    <col min="15620" max="15620" width="9.5703125" style="3" customWidth="1"/>
    <col min="15621" max="15621" width="11.7109375" style="3" customWidth="1"/>
    <col min="15622" max="15622" width="10.5703125" style="3" customWidth="1"/>
    <col min="15623" max="15624" width="11.28515625" style="3" customWidth="1"/>
    <col min="15625" max="15625" width="10.42578125" style="3" customWidth="1"/>
    <col min="15626" max="15626" width="9.140625" style="3"/>
    <col min="15627" max="15627" width="13.28515625" style="3" customWidth="1"/>
    <col min="15628" max="15628" width="10.42578125" style="3" customWidth="1"/>
    <col min="15629" max="15872" width="9.140625" style="3"/>
    <col min="15873" max="15873" width="20.140625" style="3" customWidth="1"/>
    <col min="15874" max="15874" width="10" style="3" customWidth="1"/>
    <col min="15875" max="15875" width="12.7109375" style="3" bestFit="1" customWidth="1"/>
    <col min="15876" max="15876" width="9.5703125" style="3" customWidth="1"/>
    <col min="15877" max="15877" width="11.7109375" style="3" customWidth="1"/>
    <col min="15878" max="15878" width="10.5703125" style="3" customWidth="1"/>
    <col min="15879" max="15880" width="11.28515625" style="3" customWidth="1"/>
    <col min="15881" max="15881" width="10.42578125" style="3" customWidth="1"/>
    <col min="15882" max="15882" width="9.140625" style="3"/>
    <col min="15883" max="15883" width="13.28515625" style="3" customWidth="1"/>
    <col min="15884" max="15884" width="10.42578125" style="3" customWidth="1"/>
    <col min="15885" max="16128" width="9.140625" style="3"/>
    <col min="16129" max="16129" width="20.140625" style="3" customWidth="1"/>
    <col min="16130" max="16130" width="10" style="3" customWidth="1"/>
    <col min="16131" max="16131" width="12.7109375" style="3" bestFit="1" customWidth="1"/>
    <col min="16132" max="16132" width="9.5703125" style="3" customWidth="1"/>
    <col min="16133" max="16133" width="11.7109375" style="3" customWidth="1"/>
    <col min="16134" max="16134" width="10.5703125" style="3" customWidth="1"/>
    <col min="16135" max="16136" width="11.28515625" style="3" customWidth="1"/>
    <col min="16137" max="16137" width="10.42578125" style="3" customWidth="1"/>
    <col min="16138" max="16138" width="9.140625" style="3"/>
    <col min="16139" max="16139" width="13.28515625" style="3" customWidth="1"/>
    <col min="16140" max="16140" width="10.42578125" style="3" customWidth="1"/>
    <col min="16141" max="16384" width="9.140625" style="3"/>
  </cols>
  <sheetData>
    <row r="1" spans="1:12" ht="19.5">
      <c r="A1" s="1499" t="s">
        <v>356</v>
      </c>
      <c r="B1" s="1499"/>
      <c r="C1" s="1500"/>
      <c r="D1" s="1500"/>
      <c r="E1" s="1501" t="s">
        <v>519</v>
      </c>
      <c r="G1" s="1502"/>
      <c r="H1" s="1500"/>
      <c r="I1" s="1500"/>
      <c r="J1" s="1500"/>
      <c r="K1" s="1500"/>
    </row>
    <row r="2" spans="1:12" ht="15" customHeight="1" thickBot="1">
      <c r="A2" s="1503" t="s">
        <v>272</v>
      </c>
      <c r="B2" s="1503"/>
      <c r="C2" s="1500"/>
      <c r="D2" s="1500"/>
      <c r="E2" s="1500"/>
      <c r="F2" s="1502"/>
      <c r="G2" s="1500"/>
      <c r="H2" s="1500"/>
      <c r="I2" s="1500"/>
      <c r="J2" s="1500"/>
      <c r="K2" s="1500"/>
    </row>
    <row r="3" spans="1:12" ht="19.5" customHeight="1" thickBot="1">
      <c r="A3" s="1373" t="s">
        <v>4</v>
      </c>
      <c r="B3" s="1374"/>
      <c r="C3" s="1374"/>
      <c r="D3" s="1374"/>
      <c r="E3" s="1374"/>
      <c r="F3" s="1374"/>
      <c r="G3" s="1374"/>
      <c r="H3" s="1374"/>
      <c r="I3" s="1374"/>
      <c r="J3" s="1374"/>
      <c r="K3" s="1374"/>
      <c r="L3" s="1375"/>
    </row>
    <row r="4" spans="1:12">
      <c r="A4" s="1376"/>
      <c r="B4" s="1377"/>
      <c r="C4" s="1378" t="s">
        <v>5</v>
      </c>
      <c r="D4" s="1378"/>
      <c r="E4" s="1378"/>
      <c r="F4" s="1378"/>
      <c r="G4" s="1379"/>
      <c r="H4" s="1531" t="s">
        <v>6</v>
      </c>
      <c r="I4" s="1532"/>
      <c r="J4" s="1380" t="s">
        <v>7</v>
      </c>
      <c r="K4" s="1381" t="s">
        <v>8</v>
      </c>
      <c r="L4" s="1382"/>
    </row>
    <row r="5" spans="1:12" ht="15.75">
      <c r="A5" s="1383" t="s">
        <v>9</v>
      </c>
      <c r="B5" s="1384" t="s">
        <v>10</v>
      </c>
      <c r="C5" s="1385" t="s">
        <v>36</v>
      </c>
      <c r="D5" s="1385"/>
      <c r="E5" s="1386" t="s">
        <v>37</v>
      </c>
      <c r="F5" s="1387"/>
      <c r="G5" s="1388"/>
      <c r="H5" s="1533" t="s">
        <v>11</v>
      </c>
      <c r="I5" s="1534"/>
      <c r="J5" s="1389" t="s">
        <v>12</v>
      </c>
      <c r="K5" s="1390" t="s">
        <v>13</v>
      </c>
      <c r="L5" s="1391"/>
    </row>
    <row r="6" spans="1:12" ht="37.5" customHeight="1" thickBot="1">
      <c r="A6" s="1392" t="s">
        <v>14</v>
      </c>
      <c r="B6" s="1393" t="s">
        <v>15</v>
      </c>
      <c r="C6" s="1394" t="s">
        <v>518</v>
      </c>
      <c r="D6" s="1394">
        <v>44969</v>
      </c>
      <c r="E6" s="1395" t="s">
        <v>518</v>
      </c>
      <c r="F6" s="1396">
        <v>44969</v>
      </c>
      <c r="G6" s="1397" t="s">
        <v>16</v>
      </c>
      <c r="H6" s="1398" t="s">
        <v>518</v>
      </c>
      <c r="I6" s="1399" t="s">
        <v>16</v>
      </c>
      <c r="J6" s="1400" t="s">
        <v>16</v>
      </c>
      <c r="K6" s="1401" t="s">
        <v>518</v>
      </c>
      <c r="L6" s="1402" t="s">
        <v>17</v>
      </c>
    </row>
    <row r="7" spans="1:12" ht="15" thickBot="1">
      <c r="A7" s="1403" t="s">
        <v>18</v>
      </c>
      <c r="B7" s="1404" t="s">
        <v>19</v>
      </c>
      <c r="C7" s="1405">
        <v>20732.500368399302</v>
      </c>
      <c r="D7" s="1405">
        <v>20822.027939544219</v>
      </c>
      <c r="E7" s="1406">
        <v>21147.150375767287</v>
      </c>
      <c r="F7" s="1407">
        <v>21238.468498335104</v>
      </c>
      <c r="G7" s="1408">
        <v>-0.42996566619186688</v>
      </c>
      <c r="H7" s="1409">
        <v>322.54976741412219</v>
      </c>
      <c r="I7" s="1409">
        <v>0.29496637813820797</v>
      </c>
      <c r="J7" s="1410">
        <v>1.6797040810138866</v>
      </c>
      <c r="K7" s="1409">
        <v>100</v>
      </c>
      <c r="L7" s="1411" t="s">
        <v>19</v>
      </c>
    </row>
    <row r="8" spans="1:12" ht="15" thickBot="1">
      <c r="A8" s="1412"/>
      <c r="B8" s="1413"/>
      <c r="C8" s="1414"/>
      <c r="D8" s="1414"/>
      <c r="E8" s="1414"/>
      <c r="F8" s="1414"/>
      <c r="G8" s="1415"/>
      <c r="H8" s="1410"/>
      <c r="I8" s="1410"/>
      <c r="J8" s="1410"/>
      <c r="K8" s="1410"/>
      <c r="L8" s="1416"/>
    </row>
    <row r="9" spans="1:12" ht="15">
      <c r="A9" s="1417" t="s">
        <v>80</v>
      </c>
      <c r="B9" s="1418" t="s">
        <v>19</v>
      </c>
      <c r="C9" s="1419">
        <v>20496.664684615716</v>
      </c>
      <c r="D9" s="1419">
        <v>19302.289029344614</v>
      </c>
      <c r="E9" s="1420">
        <v>20906.597978308029</v>
      </c>
      <c r="F9" s="1420">
        <v>19688.334809931508</v>
      </c>
      <c r="G9" s="1421">
        <v>6.1877410158729385</v>
      </c>
      <c r="H9" s="1422">
        <v>256.10555555555555</v>
      </c>
      <c r="I9" s="1422">
        <v>5.2452541579626253</v>
      </c>
      <c r="J9" s="1422">
        <v>-25</v>
      </c>
      <c r="K9" s="1422">
        <v>0.10734732824427481</v>
      </c>
      <c r="L9" s="1423">
        <v>-3.8186599352596218E-2</v>
      </c>
    </row>
    <row r="10" spans="1:12" ht="15">
      <c r="A10" s="1424" t="s">
        <v>81</v>
      </c>
      <c r="B10" s="1425" t="s">
        <v>19</v>
      </c>
      <c r="C10" s="1426">
        <v>21846.561353486708</v>
      </c>
      <c r="D10" s="1426">
        <v>21944.257547760826</v>
      </c>
      <c r="E10" s="1427">
        <v>22283.492580556442</v>
      </c>
      <c r="F10" s="1427">
        <v>22383.142698716045</v>
      </c>
      <c r="G10" s="1428">
        <v>-0.44520163902327869</v>
      </c>
      <c r="H10" s="1429">
        <v>354.36288169683672</v>
      </c>
      <c r="I10" s="1429">
        <v>0.55208684680077957</v>
      </c>
      <c r="J10" s="1429">
        <v>-6.2242798353909468</v>
      </c>
      <c r="K10" s="1429">
        <v>32.615696564885496</v>
      </c>
      <c r="L10" s="1430">
        <v>-2.7490478411541588</v>
      </c>
    </row>
    <row r="11" spans="1:12" ht="15">
      <c r="A11" s="1431" t="s">
        <v>82</v>
      </c>
      <c r="B11" s="1432" t="s">
        <v>19</v>
      </c>
      <c r="C11" s="1433">
        <v>21626.22054893208</v>
      </c>
      <c r="D11" s="1433">
        <v>21603.411277877418</v>
      </c>
      <c r="E11" s="1434">
        <v>22058.744959910724</v>
      </c>
      <c r="F11" s="1434">
        <v>22035.479503434966</v>
      </c>
      <c r="G11" s="1435">
        <v>0.10558180262031955</v>
      </c>
      <c r="H11" s="1436">
        <v>400.42227488151656</v>
      </c>
      <c r="I11" s="1436">
        <v>0.52429762113498157</v>
      </c>
      <c r="J11" s="1436">
        <v>13.528055342044581</v>
      </c>
      <c r="K11" s="1436">
        <v>8.8084446564885504</v>
      </c>
      <c r="L11" s="1437">
        <v>0.91929299800816633</v>
      </c>
    </row>
    <row r="12" spans="1:12" ht="15">
      <c r="A12" s="1431" t="s">
        <v>83</v>
      </c>
      <c r="B12" s="1432" t="s">
        <v>19</v>
      </c>
      <c r="C12" s="1433" t="s">
        <v>200</v>
      </c>
      <c r="D12" s="1433" t="s">
        <v>200</v>
      </c>
      <c r="E12" s="1434" t="s">
        <v>200</v>
      </c>
      <c r="F12" s="1434" t="s">
        <v>200</v>
      </c>
      <c r="G12" s="1435" t="s">
        <v>73</v>
      </c>
      <c r="H12" s="1436" t="s">
        <v>200</v>
      </c>
      <c r="I12" s="1436" t="s">
        <v>73</v>
      </c>
      <c r="J12" s="1436" t="s">
        <v>73</v>
      </c>
      <c r="K12" s="1436">
        <v>4.1746183206106867E-2</v>
      </c>
      <c r="L12" s="1437" t="s">
        <v>73</v>
      </c>
    </row>
    <row r="13" spans="1:12" ht="15">
      <c r="A13" s="1431" t="s">
        <v>71</v>
      </c>
      <c r="B13" s="1432" t="s">
        <v>19</v>
      </c>
      <c r="C13" s="1433">
        <v>18141.090405170573</v>
      </c>
      <c r="D13" s="1433">
        <v>18098.36690724724</v>
      </c>
      <c r="E13" s="1434">
        <v>18503.912213273983</v>
      </c>
      <c r="F13" s="1434">
        <v>18460.334245392187</v>
      </c>
      <c r="G13" s="1435">
        <v>0.23606272401418485</v>
      </c>
      <c r="H13" s="1436">
        <v>290.68331008022324</v>
      </c>
      <c r="I13" s="1436">
        <v>0.68191657179899989</v>
      </c>
      <c r="J13" s="1436">
        <v>7.1375186846038856</v>
      </c>
      <c r="K13" s="1436">
        <v>34.196087786259547</v>
      </c>
      <c r="L13" s="1437">
        <v>1.7420219321573072</v>
      </c>
    </row>
    <row r="14" spans="1:12" ht="15.75" thickBot="1">
      <c r="A14" s="1438" t="s">
        <v>84</v>
      </c>
      <c r="B14" s="1439" t="s">
        <v>19</v>
      </c>
      <c r="C14" s="1440">
        <v>22085.488233228334</v>
      </c>
      <c r="D14" s="1440">
        <v>22099.178523748531</v>
      </c>
      <c r="E14" s="1441">
        <v>22527.197997892901</v>
      </c>
      <c r="F14" s="1441">
        <v>22541.162094223502</v>
      </c>
      <c r="G14" s="1442">
        <v>-6.1949318638631873E-2</v>
      </c>
      <c r="H14" s="1443">
        <v>296.68525719911401</v>
      </c>
      <c r="I14" s="1443">
        <v>0.21527952979589754</v>
      </c>
      <c r="J14" s="1443">
        <v>2.1110831867303346</v>
      </c>
      <c r="K14" s="1443">
        <v>24.230677480916029</v>
      </c>
      <c r="L14" s="1444">
        <v>0.10236506808479007</v>
      </c>
    </row>
    <row r="15" spans="1:12" ht="15" thickBot="1">
      <c r="A15" s="1412"/>
      <c r="B15" s="1445"/>
      <c r="C15" s="1414"/>
      <c r="D15" s="1414"/>
      <c r="E15" s="1414"/>
      <c r="F15" s="1414"/>
      <c r="G15" s="1415"/>
      <c r="H15" s="1410"/>
      <c r="I15" s="1410"/>
      <c r="J15" s="1410"/>
      <c r="K15" s="1410"/>
      <c r="L15" s="1416"/>
    </row>
    <row r="16" spans="1:12" ht="14.25">
      <c r="A16" s="1446" t="s">
        <v>85</v>
      </c>
      <c r="B16" s="1447" t="s">
        <v>21</v>
      </c>
      <c r="C16" s="1448" t="s">
        <v>73</v>
      </c>
      <c r="D16" s="1448" t="s">
        <v>200</v>
      </c>
      <c r="E16" s="1449" t="s">
        <v>73</v>
      </c>
      <c r="F16" s="1449" t="s">
        <v>200</v>
      </c>
      <c r="G16" s="1450" t="s">
        <v>73</v>
      </c>
      <c r="H16" s="1451" t="s">
        <v>73</v>
      </c>
      <c r="I16" s="1451" t="s">
        <v>73</v>
      </c>
      <c r="J16" s="1452" t="s">
        <v>73</v>
      </c>
      <c r="K16" s="1452" t="s">
        <v>73</v>
      </c>
      <c r="L16" s="1453" t="s">
        <v>73</v>
      </c>
    </row>
    <row r="17" spans="1:12" ht="15">
      <c r="A17" s="1424" t="s">
        <v>85</v>
      </c>
      <c r="B17" s="1454" t="s">
        <v>22</v>
      </c>
      <c r="C17" s="1433" t="s">
        <v>73</v>
      </c>
      <c r="D17" s="1433" t="s">
        <v>73</v>
      </c>
      <c r="E17" s="1434" t="s">
        <v>73</v>
      </c>
      <c r="F17" s="1434" t="s">
        <v>73</v>
      </c>
      <c r="G17" s="1435" t="s">
        <v>73</v>
      </c>
      <c r="H17" s="1436" t="s">
        <v>73</v>
      </c>
      <c r="I17" s="1436" t="s">
        <v>73</v>
      </c>
      <c r="J17" s="1455" t="s">
        <v>73</v>
      </c>
      <c r="K17" s="1455" t="s">
        <v>73</v>
      </c>
      <c r="L17" s="1456" t="s">
        <v>73</v>
      </c>
    </row>
    <row r="18" spans="1:12" ht="15">
      <c r="A18" s="1424" t="s">
        <v>85</v>
      </c>
      <c r="B18" s="1454" t="s">
        <v>23</v>
      </c>
      <c r="C18" s="1433" t="s">
        <v>73</v>
      </c>
      <c r="D18" s="1433" t="s">
        <v>200</v>
      </c>
      <c r="E18" s="1434" t="s">
        <v>73</v>
      </c>
      <c r="F18" s="1434" t="s">
        <v>200</v>
      </c>
      <c r="G18" s="1435" t="s">
        <v>73</v>
      </c>
      <c r="H18" s="1436" t="s">
        <v>73</v>
      </c>
      <c r="I18" s="1436" t="s">
        <v>73</v>
      </c>
      <c r="J18" s="1455" t="s">
        <v>73</v>
      </c>
      <c r="K18" s="1455" t="s">
        <v>73</v>
      </c>
      <c r="L18" s="1456" t="s">
        <v>73</v>
      </c>
    </row>
    <row r="19" spans="1:12" ht="14.25">
      <c r="A19" s="1446" t="s">
        <v>85</v>
      </c>
      <c r="B19" s="1457" t="s">
        <v>24</v>
      </c>
      <c r="C19" s="1458">
        <v>21789.482909379971</v>
      </c>
      <c r="D19" s="1458">
        <v>20588.066029917121</v>
      </c>
      <c r="E19" s="1459">
        <v>22225.272567567572</v>
      </c>
      <c r="F19" s="1459">
        <v>20999.827350515465</v>
      </c>
      <c r="G19" s="1460">
        <v>5.8355013905484663</v>
      </c>
      <c r="H19" s="1461">
        <v>277.5</v>
      </c>
      <c r="I19" s="1461">
        <v>14.432989690721648</v>
      </c>
      <c r="J19" s="1462">
        <v>100</v>
      </c>
      <c r="K19" s="1462">
        <v>4.7709923664122134E-2</v>
      </c>
      <c r="L19" s="1463">
        <v>2.3454269064643631E-2</v>
      </c>
    </row>
    <row r="20" spans="1:12" ht="15">
      <c r="A20" s="1424" t="s">
        <v>85</v>
      </c>
      <c r="B20" s="1454" t="s">
        <v>25</v>
      </c>
      <c r="C20" s="1433" t="s">
        <v>200</v>
      </c>
      <c r="D20" s="1433">
        <v>20376.571568627449</v>
      </c>
      <c r="E20" s="1434" t="s">
        <v>200</v>
      </c>
      <c r="F20" s="1434">
        <v>20784.102999999999</v>
      </c>
      <c r="G20" s="1435" t="s">
        <v>73</v>
      </c>
      <c r="H20" s="1436" t="s">
        <v>200</v>
      </c>
      <c r="I20" s="1436" t="s">
        <v>73</v>
      </c>
      <c r="J20" s="1455" t="s">
        <v>73</v>
      </c>
      <c r="K20" s="1455">
        <v>2.9818702290076337E-2</v>
      </c>
      <c r="L20" s="1456" t="s">
        <v>73</v>
      </c>
    </row>
    <row r="21" spans="1:12" ht="15">
      <c r="A21" s="1424" t="s">
        <v>85</v>
      </c>
      <c r="B21" s="1454" t="s">
        <v>26</v>
      </c>
      <c r="C21" s="1433">
        <v>21804.715686274511</v>
      </c>
      <c r="D21" s="1433">
        <v>20822.549019607843</v>
      </c>
      <c r="E21" s="1434">
        <v>22240.81</v>
      </c>
      <c r="F21" s="1434">
        <v>21239</v>
      </c>
      <c r="G21" s="1435">
        <v>4.7168416592118332</v>
      </c>
      <c r="H21" s="1436">
        <v>280</v>
      </c>
      <c r="I21" s="1436">
        <v>21.739130434782609</v>
      </c>
      <c r="J21" s="1455">
        <v>50</v>
      </c>
      <c r="K21" s="1455">
        <v>1.78912213740458E-2</v>
      </c>
      <c r="L21" s="1456">
        <v>5.7633940743065486E-3</v>
      </c>
    </row>
    <row r="22" spans="1:12" ht="14.25">
      <c r="A22" s="1446" t="s">
        <v>85</v>
      </c>
      <c r="B22" s="1457" t="s">
        <v>27</v>
      </c>
      <c r="C22" s="1458">
        <v>19295.804241529251</v>
      </c>
      <c r="D22" s="1458">
        <v>19019.668107416877</v>
      </c>
      <c r="E22" s="1459">
        <v>19681.720326359835</v>
      </c>
      <c r="F22" s="1459">
        <v>19400.061469565215</v>
      </c>
      <c r="G22" s="1460">
        <v>1.4518451770706295</v>
      </c>
      <c r="H22" s="1461">
        <v>238.98999999999995</v>
      </c>
      <c r="I22" s="1461">
        <v>-1.2910308247467666</v>
      </c>
      <c r="J22" s="1462">
        <v>-47.368421052631575</v>
      </c>
      <c r="K22" s="1462">
        <v>5.9637404580152674E-2</v>
      </c>
      <c r="L22" s="1463">
        <v>-5.5576954767370214E-2</v>
      </c>
    </row>
    <row r="23" spans="1:12" ht="15">
      <c r="A23" s="1424" t="s">
        <v>85</v>
      </c>
      <c r="B23" s="1454" t="s">
        <v>28</v>
      </c>
      <c r="C23" s="1433">
        <v>18141.177450980391</v>
      </c>
      <c r="D23" s="1433">
        <v>18996.317647058822</v>
      </c>
      <c r="E23" s="1434">
        <v>18504.001</v>
      </c>
      <c r="F23" s="1434">
        <v>19376.243999999999</v>
      </c>
      <c r="G23" s="1435">
        <v>-4.5016103224133568</v>
      </c>
      <c r="H23" s="1436">
        <v>225.7</v>
      </c>
      <c r="I23" s="1436">
        <v>-7.4620746207462147</v>
      </c>
      <c r="J23" s="1455">
        <v>-61.111111111111114</v>
      </c>
      <c r="K23" s="1455">
        <v>4.1746183206106867E-2</v>
      </c>
      <c r="L23" s="1456">
        <v>-6.7404262491546407E-2</v>
      </c>
    </row>
    <row r="24" spans="1:12" ht="15.75" thickBot="1">
      <c r="A24" s="1464" t="s">
        <v>85</v>
      </c>
      <c r="B24" s="1465" t="s">
        <v>29</v>
      </c>
      <c r="C24" s="1466" t="s">
        <v>200</v>
      </c>
      <c r="D24" s="1466" t="s">
        <v>200</v>
      </c>
      <c r="E24" s="1467" t="s">
        <v>200</v>
      </c>
      <c r="F24" s="1467" t="s">
        <v>200</v>
      </c>
      <c r="G24" s="1468" t="s">
        <v>73</v>
      </c>
      <c r="H24" s="1455" t="s">
        <v>200</v>
      </c>
      <c r="I24" s="1455" t="s">
        <v>73</v>
      </c>
      <c r="J24" s="1455" t="s">
        <v>73</v>
      </c>
      <c r="K24" s="1455">
        <v>1.78912213740458E-2</v>
      </c>
      <c r="L24" s="1456" t="s">
        <v>73</v>
      </c>
    </row>
    <row r="25" spans="1:12" ht="15" thickBot="1">
      <c r="A25" s="1412"/>
      <c r="B25" s="1445"/>
      <c r="C25" s="1414"/>
      <c r="D25" s="1414"/>
      <c r="E25" s="1414"/>
      <c r="F25" s="1414"/>
      <c r="G25" s="1415"/>
      <c r="H25" s="1410"/>
      <c r="I25" s="1410"/>
      <c r="J25" s="1410"/>
      <c r="K25" s="1410"/>
      <c r="L25" s="1416"/>
    </row>
    <row r="26" spans="1:12" ht="14.25">
      <c r="A26" s="1446" t="s">
        <v>86</v>
      </c>
      <c r="B26" s="1447" t="s">
        <v>21</v>
      </c>
      <c r="C26" s="1448">
        <v>22571.024357131799</v>
      </c>
      <c r="D26" s="1448">
        <v>22823.606307371807</v>
      </c>
      <c r="E26" s="1449">
        <v>23022.444844274436</v>
      </c>
      <c r="F26" s="1449">
        <v>23280.078433519244</v>
      </c>
      <c r="G26" s="1450">
        <v>-1.1066697647971</v>
      </c>
      <c r="H26" s="1451">
        <v>416.50994962216629</v>
      </c>
      <c r="I26" s="1451">
        <v>0.11295779784786762</v>
      </c>
      <c r="J26" s="1452">
        <v>1.7948717948717947</v>
      </c>
      <c r="K26" s="1452">
        <v>4.7352099236641223</v>
      </c>
      <c r="L26" s="1453">
        <v>5.3572767658138787E-3</v>
      </c>
    </row>
    <row r="27" spans="1:12" ht="15">
      <c r="A27" s="1424" t="s">
        <v>86</v>
      </c>
      <c r="B27" s="1454" t="s">
        <v>22</v>
      </c>
      <c r="C27" s="1433">
        <v>22830.127450980392</v>
      </c>
      <c r="D27" s="1433">
        <v>23049.842156862745</v>
      </c>
      <c r="E27" s="1434">
        <v>23286.73</v>
      </c>
      <c r="F27" s="1434">
        <v>23510.839</v>
      </c>
      <c r="G27" s="1435">
        <v>-0.95321566363497434</v>
      </c>
      <c r="H27" s="1436">
        <v>409.8</v>
      </c>
      <c r="I27" s="1436">
        <v>0.53974484789008548</v>
      </c>
      <c r="J27" s="1455">
        <v>5.3418803418803416</v>
      </c>
      <c r="K27" s="1455">
        <v>2.9401240458015265</v>
      </c>
      <c r="L27" s="1456">
        <v>0.10221245766254139</v>
      </c>
    </row>
    <row r="28" spans="1:12" ht="15">
      <c r="A28" s="1424" t="s">
        <v>86</v>
      </c>
      <c r="B28" s="1454" t="s">
        <v>23</v>
      </c>
      <c r="C28" s="1433">
        <v>22164.279411764703</v>
      </c>
      <c r="D28" s="1433">
        <v>22500.98725490196</v>
      </c>
      <c r="E28" s="1434">
        <v>22607.564999999999</v>
      </c>
      <c r="F28" s="1434">
        <v>22951.007000000001</v>
      </c>
      <c r="G28" s="1435">
        <v>-1.4964136432009398</v>
      </c>
      <c r="H28" s="1436">
        <v>427.5</v>
      </c>
      <c r="I28" s="1436">
        <v>-0.27991602519243958</v>
      </c>
      <c r="J28" s="1455">
        <v>-3.5256410256410255</v>
      </c>
      <c r="K28" s="1455">
        <v>1.7950858778625955</v>
      </c>
      <c r="L28" s="1456">
        <v>-9.6855180896727733E-2</v>
      </c>
    </row>
    <row r="29" spans="1:12" ht="14.25">
      <c r="A29" s="1446" t="s">
        <v>86</v>
      </c>
      <c r="B29" s="1457" t="s">
        <v>24</v>
      </c>
      <c r="C29" s="1458">
        <v>22254.649869513971</v>
      </c>
      <c r="D29" s="1458">
        <v>22405.22177406113</v>
      </c>
      <c r="E29" s="1459">
        <v>22699.742866904249</v>
      </c>
      <c r="F29" s="1459">
        <v>22853.326209542352</v>
      </c>
      <c r="G29" s="1460">
        <v>-0.67203934005009236</v>
      </c>
      <c r="H29" s="1461">
        <v>368.67339847991315</v>
      </c>
      <c r="I29" s="1461">
        <v>0.51110904705548743</v>
      </c>
      <c r="J29" s="1462">
        <v>-1.0741138560687433</v>
      </c>
      <c r="K29" s="1462">
        <v>10.985209923664122</v>
      </c>
      <c r="L29" s="1463">
        <v>-0.30579729239312137</v>
      </c>
    </row>
    <row r="30" spans="1:12" ht="15">
      <c r="A30" s="1424" t="s">
        <v>86</v>
      </c>
      <c r="B30" s="1454" t="s">
        <v>25</v>
      </c>
      <c r="C30" s="1433">
        <v>22442.161764705885</v>
      </c>
      <c r="D30" s="1433">
        <v>22519.680392156864</v>
      </c>
      <c r="E30" s="1434">
        <v>22891.005000000001</v>
      </c>
      <c r="F30" s="1434">
        <v>22970.074000000001</v>
      </c>
      <c r="G30" s="1435">
        <v>-0.34422614398194584</v>
      </c>
      <c r="H30" s="1436">
        <v>356.8</v>
      </c>
      <c r="I30" s="1436">
        <v>0.535362073823622</v>
      </c>
      <c r="J30" s="1455">
        <v>-4.5414847161572052</v>
      </c>
      <c r="K30" s="1455">
        <v>6.5183683206106871</v>
      </c>
      <c r="L30" s="1456">
        <v>-0.42481280849003422</v>
      </c>
    </row>
    <row r="31" spans="1:12" ht="15">
      <c r="A31" s="1424" t="s">
        <v>86</v>
      </c>
      <c r="B31" s="1454" t="s">
        <v>26</v>
      </c>
      <c r="C31" s="1433">
        <v>22001.719607843137</v>
      </c>
      <c r="D31" s="1433">
        <v>22237.077450980392</v>
      </c>
      <c r="E31" s="1434">
        <v>22441.754000000001</v>
      </c>
      <c r="F31" s="1434">
        <v>22681.819</v>
      </c>
      <c r="G31" s="1435">
        <v>-1.0584027674323593</v>
      </c>
      <c r="H31" s="1436">
        <v>386</v>
      </c>
      <c r="I31" s="1436">
        <v>5.1840331778120433E-2</v>
      </c>
      <c r="J31" s="1455">
        <v>4.4630404463040447</v>
      </c>
      <c r="K31" s="1455">
        <v>4.4668416030534353</v>
      </c>
      <c r="L31" s="1456">
        <v>0.11901551609691374</v>
      </c>
    </row>
    <row r="32" spans="1:12" ht="14.25">
      <c r="A32" s="1446" t="s">
        <v>86</v>
      </c>
      <c r="B32" s="1457" t="s">
        <v>27</v>
      </c>
      <c r="C32" s="1458">
        <v>21289.918479660755</v>
      </c>
      <c r="D32" s="1458">
        <v>21371.387978411127</v>
      </c>
      <c r="E32" s="1459">
        <v>21715.716849253971</v>
      </c>
      <c r="F32" s="1459">
        <v>21798.815737979348</v>
      </c>
      <c r="G32" s="1460">
        <v>-0.38120827169797405</v>
      </c>
      <c r="H32" s="1461">
        <v>327.64041651959053</v>
      </c>
      <c r="I32" s="1461">
        <v>-0.25138897740769045</v>
      </c>
      <c r="J32" s="1462">
        <v>-11.191222570532917</v>
      </c>
      <c r="K32" s="1462">
        <v>16.895276717557252</v>
      </c>
      <c r="L32" s="1463">
        <v>-2.4486078255268531</v>
      </c>
    </row>
    <row r="33" spans="1:12" ht="15">
      <c r="A33" s="1424" t="s">
        <v>86</v>
      </c>
      <c r="B33" s="1454" t="s">
        <v>28</v>
      </c>
      <c r="C33" s="1433">
        <v>21307.403921568628</v>
      </c>
      <c r="D33" s="1433">
        <v>21366.604901960785</v>
      </c>
      <c r="E33" s="1434">
        <v>21733.552</v>
      </c>
      <c r="F33" s="1434">
        <v>21793.937000000002</v>
      </c>
      <c r="G33" s="1435">
        <v>-0.27707247203661289</v>
      </c>
      <c r="H33" s="1436">
        <v>315.7</v>
      </c>
      <c r="I33" s="1436">
        <v>-0.62952470884482226</v>
      </c>
      <c r="J33" s="1455">
        <v>-16.279069767441861</v>
      </c>
      <c r="K33" s="1455">
        <v>11.164122137404581</v>
      </c>
      <c r="L33" s="1456">
        <v>-2.3947887837039019</v>
      </c>
    </row>
    <row r="34" spans="1:12" ht="15.75" thickBot="1">
      <c r="A34" s="1464" t="s">
        <v>86</v>
      </c>
      <c r="B34" s="1465" t="s">
        <v>29</v>
      </c>
      <c r="C34" s="1466">
        <v>21259.272549019606</v>
      </c>
      <c r="D34" s="1466">
        <v>21381.455882352941</v>
      </c>
      <c r="E34" s="1467">
        <v>21684.457999999999</v>
      </c>
      <c r="F34" s="1467">
        <v>21809.084999999999</v>
      </c>
      <c r="G34" s="1468">
        <v>-0.57144534032491701</v>
      </c>
      <c r="H34" s="1455">
        <v>350.9</v>
      </c>
      <c r="I34" s="1455">
        <v>-0.79163132598247432</v>
      </c>
      <c r="J34" s="1455">
        <v>0.7337526205450734</v>
      </c>
      <c r="K34" s="1455">
        <v>5.7311545801526718</v>
      </c>
      <c r="L34" s="1456">
        <v>-5.3819041822951164E-2</v>
      </c>
    </row>
    <row r="35" spans="1:12" ht="15.75" thickBot="1">
      <c r="A35" s="1469"/>
      <c r="B35" s="1470"/>
      <c r="C35" s="1471"/>
      <c r="D35" s="1471"/>
      <c r="E35" s="1471"/>
      <c r="F35" s="1471"/>
      <c r="G35" s="1472"/>
      <c r="H35" s="1473"/>
      <c r="I35" s="1473"/>
      <c r="J35" s="1473"/>
      <c r="K35" s="1473"/>
      <c r="L35" s="1474"/>
    </row>
    <row r="36" spans="1:12" ht="15">
      <c r="A36" s="1424" t="s">
        <v>87</v>
      </c>
      <c r="B36" s="1475" t="s">
        <v>26</v>
      </c>
      <c r="C36" s="1476">
        <v>22050.105882352942</v>
      </c>
      <c r="D36" s="1476">
        <v>21954.160784313724</v>
      </c>
      <c r="E36" s="1477">
        <v>22491.108</v>
      </c>
      <c r="F36" s="1477">
        <v>22393.243999999999</v>
      </c>
      <c r="G36" s="1478">
        <v>0.43702466690400643</v>
      </c>
      <c r="H36" s="1479">
        <v>421</v>
      </c>
      <c r="I36" s="1479">
        <v>1.715390190867365</v>
      </c>
      <c r="J36" s="1479">
        <v>20.077972709551656</v>
      </c>
      <c r="K36" s="1479">
        <v>3.6736641221374047</v>
      </c>
      <c r="L36" s="1480">
        <v>0.56287641975428659</v>
      </c>
    </row>
    <row r="37" spans="1:12" ht="15.75" thickBot="1">
      <c r="A37" s="1464" t="s">
        <v>87</v>
      </c>
      <c r="B37" s="1465" t="s">
        <v>29</v>
      </c>
      <c r="C37" s="1466">
        <v>21295.26274509804</v>
      </c>
      <c r="D37" s="1466">
        <v>21359.946078431374</v>
      </c>
      <c r="E37" s="1467">
        <v>21721.168000000001</v>
      </c>
      <c r="F37" s="1467">
        <v>21787.145</v>
      </c>
      <c r="G37" s="1468">
        <v>-0.30282535871496219</v>
      </c>
      <c r="H37" s="1455">
        <v>385.7</v>
      </c>
      <c r="I37" s="1455">
        <v>-0.64399793920659454</v>
      </c>
      <c r="J37" s="1455">
        <v>9.2639593908629436</v>
      </c>
      <c r="K37" s="1455">
        <v>5.1347805343511448</v>
      </c>
      <c r="L37" s="1456">
        <v>0.35641657825387973</v>
      </c>
    </row>
    <row r="38" spans="1:12" ht="15.75" thickBot="1">
      <c r="A38" s="1469"/>
      <c r="B38" s="1470"/>
      <c r="C38" s="1471"/>
      <c r="D38" s="1471"/>
      <c r="E38" s="1471"/>
      <c r="F38" s="1471"/>
      <c r="G38" s="1472"/>
      <c r="H38" s="1473"/>
      <c r="I38" s="1473"/>
      <c r="J38" s="1473"/>
      <c r="K38" s="1473"/>
      <c r="L38" s="1474"/>
    </row>
    <row r="39" spans="1:12" ht="14.25">
      <c r="A39" s="1446" t="s">
        <v>88</v>
      </c>
      <c r="B39" s="1447" t="s">
        <v>21</v>
      </c>
      <c r="C39" s="1448" t="s">
        <v>73</v>
      </c>
      <c r="D39" s="1448" t="s">
        <v>73</v>
      </c>
      <c r="E39" s="1449" t="s">
        <v>73</v>
      </c>
      <c r="F39" s="1449" t="s">
        <v>73</v>
      </c>
      <c r="G39" s="1450" t="s">
        <v>73</v>
      </c>
      <c r="H39" s="1451" t="s">
        <v>73</v>
      </c>
      <c r="I39" s="1451" t="s">
        <v>73</v>
      </c>
      <c r="J39" s="1452" t="s">
        <v>73</v>
      </c>
      <c r="K39" s="1452" t="s">
        <v>73</v>
      </c>
      <c r="L39" s="1453" t="s">
        <v>73</v>
      </c>
    </row>
    <row r="40" spans="1:12" ht="15">
      <c r="A40" s="1431" t="s">
        <v>88</v>
      </c>
      <c r="B40" s="1454" t="s">
        <v>22</v>
      </c>
      <c r="C40" s="1433" t="s">
        <v>73</v>
      </c>
      <c r="D40" s="1433" t="s">
        <v>73</v>
      </c>
      <c r="E40" s="1434" t="s">
        <v>73</v>
      </c>
      <c r="F40" s="1434" t="s">
        <v>73</v>
      </c>
      <c r="G40" s="1435" t="s">
        <v>73</v>
      </c>
      <c r="H40" s="1436" t="s">
        <v>73</v>
      </c>
      <c r="I40" s="1436" t="s">
        <v>73</v>
      </c>
      <c r="J40" s="1455" t="s">
        <v>73</v>
      </c>
      <c r="K40" s="1455" t="s">
        <v>73</v>
      </c>
      <c r="L40" s="1456" t="s">
        <v>73</v>
      </c>
    </row>
    <row r="41" spans="1:12" ht="15">
      <c r="A41" s="1431" t="s">
        <v>88</v>
      </c>
      <c r="B41" s="1454" t="s">
        <v>23</v>
      </c>
      <c r="C41" s="1433" t="s">
        <v>73</v>
      </c>
      <c r="D41" s="1433" t="s">
        <v>73</v>
      </c>
      <c r="E41" s="1434" t="s">
        <v>73</v>
      </c>
      <c r="F41" s="1434" t="s">
        <v>73</v>
      </c>
      <c r="G41" s="1435" t="s">
        <v>73</v>
      </c>
      <c r="H41" s="1436" t="s">
        <v>73</v>
      </c>
      <c r="I41" s="1436" t="s">
        <v>73</v>
      </c>
      <c r="J41" s="1455" t="s">
        <v>73</v>
      </c>
      <c r="K41" s="1455" t="s">
        <v>73</v>
      </c>
      <c r="L41" s="1456" t="s">
        <v>73</v>
      </c>
    </row>
    <row r="42" spans="1:12" ht="15">
      <c r="A42" s="1431" t="s">
        <v>88</v>
      </c>
      <c r="B42" s="1454" t="s">
        <v>30</v>
      </c>
      <c r="C42" s="1433" t="s">
        <v>73</v>
      </c>
      <c r="D42" s="1433" t="s">
        <v>73</v>
      </c>
      <c r="E42" s="1434" t="s">
        <v>73</v>
      </c>
      <c r="F42" s="1434" t="s">
        <v>73</v>
      </c>
      <c r="G42" s="1435" t="s">
        <v>73</v>
      </c>
      <c r="H42" s="1436" t="s">
        <v>73</v>
      </c>
      <c r="I42" s="1436" t="s">
        <v>73</v>
      </c>
      <c r="J42" s="1455" t="s">
        <v>73</v>
      </c>
      <c r="K42" s="1455" t="s">
        <v>73</v>
      </c>
      <c r="L42" s="1456" t="s">
        <v>73</v>
      </c>
    </row>
    <row r="43" spans="1:12" ht="14.25">
      <c r="A43" s="1481" t="s">
        <v>88</v>
      </c>
      <c r="B43" s="1457" t="s">
        <v>24</v>
      </c>
      <c r="C43" s="1458" t="s">
        <v>200</v>
      </c>
      <c r="D43" s="1458" t="s">
        <v>200</v>
      </c>
      <c r="E43" s="1459" t="s">
        <v>200</v>
      </c>
      <c r="F43" s="1459" t="s">
        <v>200</v>
      </c>
      <c r="G43" s="1460" t="s">
        <v>73</v>
      </c>
      <c r="H43" s="1461" t="s">
        <v>200</v>
      </c>
      <c r="I43" s="1461" t="s">
        <v>73</v>
      </c>
      <c r="J43" s="1462" t="s">
        <v>73</v>
      </c>
      <c r="K43" s="1462">
        <v>1.1927480916030533E-2</v>
      </c>
      <c r="L43" s="1463" t="s">
        <v>73</v>
      </c>
    </row>
    <row r="44" spans="1:12" ht="15">
      <c r="A44" s="1431" t="s">
        <v>88</v>
      </c>
      <c r="B44" s="1454" t="s">
        <v>26</v>
      </c>
      <c r="C44" s="1433" t="s">
        <v>200</v>
      </c>
      <c r="D44" s="1433" t="s">
        <v>73</v>
      </c>
      <c r="E44" s="1434" t="s">
        <v>200</v>
      </c>
      <c r="F44" s="1434" t="s">
        <v>73</v>
      </c>
      <c r="G44" s="1435" t="s">
        <v>73</v>
      </c>
      <c r="H44" s="1436" t="s">
        <v>200</v>
      </c>
      <c r="I44" s="1436" t="s">
        <v>73</v>
      </c>
      <c r="J44" s="1455" t="s">
        <v>73</v>
      </c>
      <c r="K44" s="1455">
        <v>1.1927480916030533E-2</v>
      </c>
      <c r="L44" s="1456" t="s">
        <v>73</v>
      </c>
    </row>
    <row r="45" spans="1:12" ht="15">
      <c r="A45" s="1431" t="s">
        <v>88</v>
      </c>
      <c r="B45" s="1454" t="s">
        <v>31</v>
      </c>
      <c r="C45" s="1433" t="s">
        <v>73</v>
      </c>
      <c r="D45" s="1433" t="s">
        <v>200</v>
      </c>
      <c r="E45" s="1434" t="s">
        <v>73</v>
      </c>
      <c r="F45" s="1434" t="s">
        <v>200</v>
      </c>
      <c r="G45" s="1435" t="s">
        <v>73</v>
      </c>
      <c r="H45" s="1436" t="s">
        <v>73</v>
      </c>
      <c r="I45" s="1436" t="s">
        <v>73</v>
      </c>
      <c r="J45" s="1455" t="s">
        <v>73</v>
      </c>
      <c r="K45" s="1455" t="s">
        <v>73</v>
      </c>
      <c r="L45" s="1456" t="s">
        <v>73</v>
      </c>
    </row>
    <row r="46" spans="1:12" ht="14.25">
      <c r="A46" s="1481" t="s">
        <v>88</v>
      </c>
      <c r="B46" s="1457" t="s">
        <v>27</v>
      </c>
      <c r="C46" s="1458" t="s">
        <v>200</v>
      </c>
      <c r="D46" s="1458" t="s">
        <v>200</v>
      </c>
      <c r="E46" s="1459" t="s">
        <v>200</v>
      </c>
      <c r="F46" s="1459" t="s">
        <v>200</v>
      </c>
      <c r="G46" s="1460" t="s">
        <v>73</v>
      </c>
      <c r="H46" s="1461" t="s">
        <v>200</v>
      </c>
      <c r="I46" s="1461" t="s">
        <v>73</v>
      </c>
      <c r="J46" s="1462" t="s">
        <v>73</v>
      </c>
      <c r="K46" s="1462">
        <v>2.9818702290076337E-2</v>
      </c>
      <c r="L46" s="1463" t="s">
        <v>73</v>
      </c>
    </row>
    <row r="47" spans="1:12" ht="15">
      <c r="A47" s="1431" t="s">
        <v>88</v>
      </c>
      <c r="B47" s="1454" t="s">
        <v>29</v>
      </c>
      <c r="C47" s="1433" t="s">
        <v>200</v>
      </c>
      <c r="D47" s="1433" t="s">
        <v>73</v>
      </c>
      <c r="E47" s="1434" t="s">
        <v>200</v>
      </c>
      <c r="F47" s="1434" t="s">
        <v>73</v>
      </c>
      <c r="G47" s="1435" t="s">
        <v>73</v>
      </c>
      <c r="H47" s="1436" t="s">
        <v>200</v>
      </c>
      <c r="I47" s="1436" t="s">
        <v>73</v>
      </c>
      <c r="J47" s="1455" t="s">
        <v>73</v>
      </c>
      <c r="K47" s="1455">
        <v>2.9818702290076337E-2</v>
      </c>
      <c r="L47" s="1456" t="s">
        <v>73</v>
      </c>
    </row>
    <row r="48" spans="1:12" ht="15.75" thickBot="1">
      <c r="A48" s="1482" t="s">
        <v>88</v>
      </c>
      <c r="B48" s="1454" t="s">
        <v>32</v>
      </c>
      <c r="C48" s="1466" t="s">
        <v>73</v>
      </c>
      <c r="D48" s="1466" t="s">
        <v>200</v>
      </c>
      <c r="E48" s="1467" t="s">
        <v>73</v>
      </c>
      <c r="F48" s="1467" t="s">
        <v>200</v>
      </c>
      <c r="G48" s="1468" t="s">
        <v>73</v>
      </c>
      <c r="H48" s="1455" t="s">
        <v>73</v>
      </c>
      <c r="I48" s="1455" t="s">
        <v>73</v>
      </c>
      <c r="J48" s="1455" t="s">
        <v>73</v>
      </c>
      <c r="K48" s="1455" t="s">
        <v>73</v>
      </c>
      <c r="L48" s="1456" t="s">
        <v>73</v>
      </c>
    </row>
    <row r="49" spans="1:12" ht="15.75" thickBot="1">
      <c r="A49" s="1469"/>
      <c r="B49" s="1470"/>
      <c r="C49" s="1471"/>
      <c r="D49" s="1471"/>
      <c r="E49" s="1471"/>
      <c r="F49" s="1471"/>
      <c r="G49" s="1472"/>
      <c r="H49" s="1473"/>
      <c r="I49" s="1473"/>
      <c r="J49" s="1473"/>
      <c r="K49" s="1473"/>
      <c r="L49" s="1474"/>
    </row>
    <row r="50" spans="1:12" ht="14.25">
      <c r="A50" s="1446" t="s">
        <v>20</v>
      </c>
      <c r="B50" s="1447" t="s">
        <v>24</v>
      </c>
      <c r="C50" s="1448">
        <v>19208.373416488012</v>
      </c>
      <c r="D50" s="1448">
        <v>19315.02999941021</v>
      </c>
      <c r="E50" s="1449">
        <v>19592.540884817772</v>
      </c>
      <c r="F50" s="1449">
        <v>19701.330599398414</v>
      </c>
      <c r="G50" s="1450">
        <v>-0.55219475675396157</v>
      </c>
      <c r="H50" s="1451">
        <v>355.08235294117645</v>
      </c>
      <c r="I50" s="1451">
        <v>0.8368947276413401</v>
      </c>
      <c r="J50" s="1452">
        <v>-20.495185694635488</v>
      </c>
      <c r="K50" s="1452">
        <v>3.4470419847328246</v>
      </c>
      <c r="L50" s="1453">
        <v>-0.96142323872239288</v>
      </c>
    </row>
    <row r="51" spans="1:12" ht="15">
      <c r="A51" s="1424" t="s">
        <v>20</v>
      </c>
      <c r="B51" s="1454" t="s">
        <v>25</v>
      </c>
      <c r="C51" s="1433">
        <v>19281.232352941177</v>
      </c>
      <c r="D51" s="1433">
        <v>19192.72156862745</v>
      </c>
      <c r="E51" s="1434">
        <v>19666.857</v>
      </c>
      <c r="F51" s="1434">
        <v>19576.576000000001</v>
      </c>
      <c r="G51" s="1435">
        <v>0.46116849034273943</v>
      </c>
      <c r="H51" s="1436">
        <v>322.2</v>
      </c>
      <c r="I51" s="1436">
        <v>2.0912547528517003</v>
      </c>
      <c r="J51" s="1455">
        <v>-24.475524475524477</v>
      </c>
      <c r="K51" s="1455">
        <v>0.64408396946564883</v>
      </c>
      <c r="L51" s="1456">
        <v>-0.22305568246570773</v>
      </c>
    </row>
    <row r="52" spans="1:12" ht="15">
      <c r="A52" s="1424" t="s">
        <v>20</v>
      </c>
      <c r="B52" s="1454" t="s">
        <v>26</v>
      </c>
      <c r="C52" s="1433">
        <v>19546.276470588236</v>
      </c>
      <c r="D52" s="1433">
        <v>19524.55</v>
      </c>
      <c r="E52" s="1434">
        <v>19937.202000000001</v>
      </c>
      <c r="F52" s="1434">
        <v>19915.041000000001</v>
      </c>
      <c r="G52" s="1435">
        <v>0.11127770211469842</v>
      </c>
      <c r="H52" s="1436">
        <v>354.4</v>
      </c>
      <c r="I52" s="1436">
        <v>2.0149683362118598</v>
      </c>
      <c r="J52" s="1455">
        <v>-28.366762177650429</v>
      </c>
      <c r="K52" s="1455">
        <v>1.4909351145038168</v>
      </c>
      <c r="L52" s="1456">
        <v>-0.62537074930068282</v>
      </c>
    </row>
    <row r="53" spans="1:12" ht="15">
      <c r="A53" s="1424" t="s">
        <v>20</v>
      </c>
      <c r="B53" s="1454" t="s">
        <v>31</v>
      </c>
      <c r="C53" s="1433">
        <v>18811.578431372549</v>
      </c>
      <c r="D53" s="1433">
        <v>19093.177450980394</v>
      </c>
      <c r="E53" s="1434">
        <v>19187.810000000001</v>
      </c>
      <c r="F53" s="1434">
        <v>19475.041000000001</v>
      </c>
      <c r="G53" s="1435">
        <v>-1.474867241614535</v>
      </c>
      <c r="H53" s="1436">
        <v>372</v>
      </c>
      <c r="I53" s="1436">
        <v>-2.4646040901940163</v>
      </c>
      <c r="J53" s="1455">
        <v>-6.3829787234042552</v>
      </c>
      <c r="K53" s="1455">
        <v>1.3120229007633588</v>
      </c>
      <c r="L53" s="1456">
        <v>-0.11299680695600323</v>
      </c>
    </row>
    <row r="54" spans="1:12" ht="14.25">
      <c r="A54" s="1446" t="s">
        <v>20</v>
      </c>
      <c r="B54" s="1457" t="s">
        <v>27</v>
      </c>
      <c r="C54" s="1458">
        <v>18575.898339434923</v>
      </c>
      <c r="D54" s="1458">
        <v>18496.694278396513</v>
      </c>
      <c r="E54" s="1459">
        <v>18947.416306223622</v>
      </c>
      <c r="F54" s="1459">
        <v>18866.628163964444</v>
      </c>
      <c r="G54" s="1460">
        <v>0.42820657489547997</v>
      </c>
      <c r="H54" s="1461">
        <v>304.79728989871336</v>
      </c>
      <c r="I54" s="1461">
        <v>1.4599918868059985</v>
      </c>
      <c r="J54" s="1462">
        <v>12.261831591886908</v>
      </c>
      <c r="K54" s="1462">
        <v>21.785543893129773</v>
      </c>
      <c r="L54" s="1463">
        <v>2.0535688764540119</v>
      </c>
    </row>
    <row r="55" spans="1:12" ht="15">
      <c r="A55" s="1424" t="s">
        <v>20</v>
      </c>
      <c r="B55" s="1454" t="s">
        <v>28</v>
      </c>
      <c r="C55" s="1433">
        <v>18474.724509803924</v>
      </c>
      <c r="D55" s="1433">
        <v>18320.369607843135</v>
      </c>
      <c r="E55" s="1434">
        <v>18844.219000000001</v>
      </c>
      <c r="F55" s="1434">
        <v>18686.776999999998</v>
      </c>
      <c r="G55" s="1435">
        <v>0.84253159332935124</v>
      </c>
      <c r="H55" s="1436">
        <v>272.8</v>
      </c>
      <c r="I55" s="1436">
        <v>0.11009174311927022</v>
      </c>
      <c r="J55" s="1455">
        <v>-3.2625189681335356</v>
      </c>
      <c r="K55" s="1455">
        <v>7.6037690839694649</v>
      </c>
      <c r="L55" s="1456">
        <v>-0.38846910655870204</v>
      </c>
    </row>
    <row r="56" spans="1:12" ht="15">
      <c r="A56" s="1424" t="s">
        <v>20</v>
      </c>
      <c r="B56" s="1454" t="s">
        <v>29</v>
      </c>
      <c r="C56" s="1433">
        <v>18657.72156862745</v>
      </c>
      <c r="D56" s="1433">
        <v>18570.01568627451</v>
      </c>
      <c r="E56" s="1434">
        <v>19030.876</v>
      </c>
      <c r="F56" s="1434">
        <v>18941.416000000001</v>
      </c>
      <c r="G56" s="1435">
        <v>0.47229837515843121</v>
      </c>
      <c r="H56" s="1436">
        <v>312.3</v>
      </c>
      <c r="I56" s="1436">
        <v>0.74193548387097141</v>
      </c>
      <c r="J56" s="1455">
        <v>25.998547567175017</v>
      </c>
      <c r="K56" s="1455">
        <v>10.347089694656489</v>
      </c>
      <c r="L56" s="1456">
        <v>1.9970805987860132</v>
      </c>
    </row>
    <row r="57" spans="1:12" ht="15">
      <c r="A57" s="1424" t="s">
        <v>20</v>
      </c>
      <c r="B57" s="1454" t="s">
        <v>32</v>
      </c>
      <c r="C57" s="1433">
        <v>18535.027450980389</v>
      </c>
      <c r="D57" s="1433">
        <v>18663.943137254904</v>
      </c>
      <c r="E57" s="1434">
        <v>18905.727999999999</v>
      </c>
      <c r="F57" s="1434">
        <v>19037.222000000002</v>
      </c>
      <c r="G57" s="1435">
        <v>-0.69072052634571579</v>
      </c>
      <c r="H57" s="1436">
        <v>348</v>
      </c>
      <c r="I57" s="1436">
        <v>1.5761821366024453</v>
      </c>
      <c r="J57" s="1455">
        <v>15.026833631484795</v>
      </c>
      <c r="K57" s="1455">
        <v>3.834685114503817</v>
      </c>
      <c r="L57" s="1456">
        <v>0.44495738422669628</v>
      </c>
    </row>
    <row r="58" spans="1:12" ht="14.25">
      <c r="A58" s="1446" t="s">
        <v>20</v>
      </c>
      <c r="B58" s="1457" t="s">
        <v>33</v>
      </c>
      <c r="C58" s="1458">
        <v>16121.132917892401</v>
      </c>
      <c r="D58" s="1458">
        <v>15849.299325819155</v>
      </c>
      <c r="E58" s="1459">
        <v>16443.555576250248</v>
      </c>
      <c r="F58" s="1459">
        <v>16166.285312335538</v>
      </c>
      <c r="G58" s="1460">
        <v>1.7151142551167367</v>
      </c>
      <c r="H58" s="1461">
        <v>231.61410512308711</v>
      </c>
      <c r="I58" s="1461">
        <v>1.8878429502191769</v>
      </c>
      <c r="J58" s="1462">
        <v>9.62800875273523</v>
      </c>
      <c r="K58" s="1462">
        <v>8.963501908396946</v>
      </c>
      <c r="L58" s="1463">
        <v>0.64987629442568995</v>
      </c>
    </row>
    <row r="59" spans="1:12" ht="15">
      <c r="A59" s="1424" t="s">
        <v>20</v>
      </c>
      <c r="B59" s="1454" t="s">
        <v>74</v>
      </c>
      <c r="C59" s="1483">
        <v>15922.212745098039</v>
      </c>
      <c r="D59" s="1483">
        <v>15554.407843137255</v>
      </c>
      <c r="E59" s="1484">
        <v>16240.656999999999</v>
      </c>
      <c r="F59" s="1484">
        <v>15865.495999999999</v>
      </c>
      <c r="G59" s="1485">
        <v>2.3646345503474966</v>
      </c>
      <c r="H59" s="1486">
        <v>219.1</v>
      </c>
      <c r="I59" s="1486">
        <v>1.6705336426914126</v>
      </c>
      <c r="J59" s="1487">
        <v>-1.5757575757575759</v>
      </c>
      <c r="K59" s="1487">
        <v>4.8425572519083975</v>
      </c>
      <c r="L59" s="1488">
        <v>-0.16017150923404433</v>
      </c>
    </row>
    <row r="60" spans="1:12" ht="15">
      <c r="A60" s="1424" t="s">
        <v>20</v>
      </c>
      <c r="B60" s="1454" t="s">
        <v>34</v>
      </c>
      <c r="C60" s="1433">
        <v>16383.035294117646</v>
      </c>
      <c r="D60" s="1433">
        <v>16153.106862745099</v>
      </c>
      <c r="E60" s="1434">
        <v>16710.696</v>
      </c>
      <c r="F60" s="1434">
        <v>16476.169000000002</v>
      </c>
      <c r="G60" s="1435">
        <v>1.4234316241839846</v>
      </c>
      <c r="H60" s="1436">
        <v>239</v>
      </c>
      <c r="I60" s="1436">
        <v>-0.25041736227044842</v>
      </c>
      <c r="J60" s="1455">
        <v>28.08988764044944</v>
      </c>
      <c r="K60" s="1455">
        <v>3.3993320610687023</v>
      </c>
      <c r="L60" s="1456">
        <v>0.70089048687671873</v>
      </c>
    </row>
    <row r="61" spans="1:12" ht="15.75" thickBot="1">
      <c r="A61" s="1424" t="s">
        <v>20</v>
      </c>
      <c r="B61" s="1454" t="s">
        <v>35</v>
      </c>
      <c r="C61" s="1433">
        <v>16112.684313725489</v>
      </c>
      <c r="D61" s="1433">
        <v>16584.161764705885</v>
      </c>
      <c r="E61" s="1434">
        <v>16434.937999999998</v>
      </c>
      <c r="F61" s="1434">
        <v>16915.845000000001</v>
      </c>
      <c r="G61" s="1435">
        <v>-2.8429380855641728</v>
      </c>
      <c r="H61" s="1436">
        <v>280.8</v>
      </c>
      <c r="I61" s="1436">
        <v>4.0770941438102293</v>
      </c>
      <c r="J61" s="1455">
        <v>19.801980198019802</v>
      </c>
      <c r="K61" s="1455">
        <v>0.72161259541984735</v>
      </c>
      <c r="L61" s="1456">
        <v>0.1091573167830151</v>
      </c>
    </row>
    <row r="62" spans="1:12" ht="15.75" thickBot="1">
      <c r="A62" s="1469"/>
      <c r="B62" s="1470"/>
      <c r="C62" s="1471"/>
      <c r="D62" s="1471"/>
      <c r="E62" s="1471"/>
      <c r="F62" s="1471"/>
      <c r="G62" s="1472"/>
      <c r="H62" s="1473"/>
      <c r="I62" s="1473"/>
      <c r="J62" s="1473"/>
      <c r="K62" s="1473"/>
      <c r="L62" s="1474"/>
    </row>
    <row r="63" spans="1:12" ht="14.25">
      <c r="A63" s="1446" t="s">
        <v>89</v>
      </c>
      <c r="B63" s="1457" t="s">
        <v>21</v>
      </c>
      <c r="C63" s="1458">
        <v>23160.756547290184</v>
      </c>
      <c r="D63" s="1458">
        <v>23074.849137288584</v>
      </c>
      <c r="E63" s="1459">
        <v>23623.97167823599</v>
      </c>
      <c r="F63" s="1459">
        <v>23536.346120034355</v>
      </c>
      <c r="G63" s="1460">
        <v>0.37229890210973327</v>
      </c>
      <c r="H63" s="1461">
        <v>347.23844492440611</v>
      </c>
      <c r="I63" s="1461">
        <v>1.9087612840881105</v>
      </c>
      <c r="J63" s="1462">
        <v>12.926829268292684</v>
      </c>
      <c r="K63" s="1462">
        <v>2.7612118320610683</v>
      </c>
      <c r="L63" s="1463">
        <v>0.27500723561452167</v>
      </c>
    </row>
    <row r="64" spans="1:12" ht="15">
      <c r="A64" s="1424" t="s">
        <v>89</v>
      </c>
      <c r="B64" s="1454" t="s">
        <v>22</v>
      </c>
      <c r="C64" s="1433">
        <v>23156.337254901959</v>
      </c>
      <c r="D64" s="1433">
        <v>23276.802941176469</v>
      </c>
      <c r="E64" s="1434">
        <v>23619.464</v>
      </c>
      <c r="F64" s="1434">
        <v>23742.339</v>
      </c>
      <c r="G64" s="1435">
        <v>-0.51753536161706737</v>
      </c>
      <c r="H64" s="1436">
        <v>327.5</v>
      </c>
      <c r="I64" s="1436">
        <v>3.5082174462705513</v>
      </c>
      <c r="J64" s="1455">
        <v>36.363636363636367</v>
      </c>
      <c r="K64" s="1455">
        <v>0.35782442748091603</v>
      </c>
      <c r="L64" s="1456">
        <v>9.1012226886652503E-2</v>
      </c>
    </row>
    <row r="65" spans="1:12" ht="15">
      <c r="A65" s="1424" t="s">
        <v>89</v>
      </c>
      <c r="B65" s="1454" t="s">
        <v>23</v>
      </c>
      <c r="C65" s="1433">
        <v>23255.247058823526</v>
      </c>
      <c r="D65" s="1433">
        <v>23277.273529411763</v>
      </c>
      <c r="E65" s="1434">
        <v>23720.351999999999</v>
      </c>
      <c r="F65" s="1434">
        <v>23742.819</v>
      </c>
      <c r="G65" s="1435">
        <v>-9.4626505807926822E-2</v>
      </c>
      <c r="H65" s="1436">
        <v>344.8</v>
      </c>
      <c r="I65" s="1436">
        <v>2.2235398754817668</v>
      </c>
      <c r="J65" s="1455">
        <v>11.406844106463879</v>
      </c>
      <c r="K65" s="1455">
        <v>1.7473759541984732</v>
      </c>
      <c r="L65" s="1456">
        <v>0.15256666428276144</v>
      </c>
    </row>
    <row r="66" spans="1:12" ht="15">
      <c r="A66" s="1424" t="s">
        <v>89</v>
      </c>
      <c r="B66" s="1454" t="s">
        <v>30</v>
      </c>
      <c r="C66" s="1433">
        <v>22924.799019607843</v>
      </c>
      <c r="D66" s="1433">
        <v>22514.55</v>
      </c>
      <c r="E66" s="1434">
        <v>23383.294999999998</v>
      </c>
      <c r="F66" s="1434">
        <v>22964.841</v>
      </c>
      <c r="G66" s="1435">
        <v>1.8221506519465902</v>
      </c>
      <c r="H66" s="1436">
        <v>364.5</v>
      </c>
      <c r="I66" s="1436">
        <v>1.2781328146707482</v>
      </c>
      <c r="J66" s="1455">
        <v>6.7961165048543686</v>
      </c>
      <c r="K66" s="1455">
        <v>0.65601145038167941</v>
      </c>
      <c r="L66" s="1456">
        <v>3.1428344445107892E-2</v>
      </c>
    </row>
    <row r="67" spans="1:12" ht="14.25">
      <c r="A67" s="1446" t="s">
        <v>89</v>
      </c>
      <c r="B67" s="1457" t="s">
        <v>24</v>
      </c>
      <c r="C67" s="1458">
        <v>22639.187386190344</v>
      </c>
      <c r="D67" s="1458">
        <v>22651.23326646533</v>
      </c>
      <c r="E67" s="1459">
        <v>23091.97113391415</v>
      </c>
      <c r="F67" s="1459">
        <v>23104.257931794637</v>
      </c>
      <c r="G67" s="1460">
        <v>-5.3179798791883275E-2</v>
      </c>
      <c r="H67" s="1461">
        <v>310.22287409360581</v>
      </c>
      <c r="I67" s="1461">
        <v>0.85632604849649718</v>
      </c>
      <c r="J67" s="1462">
        <v>-3.3142128744423198</v>
      </c>
      <c r="K67" s="1462">
        <v>9.0469942748091601</v>
      </c>
      <c r="L67" s="1463">
        <v>-0.4672862418362822</v>
      </c>
    </row>
    <row r="68" spans="1:12" ht="15">
      <c r="A68" s="1424" t="s">
        <v>89</v>
      </c>
      <c r="B68" s="1454" t="s">
        <v>25</v>
      </c>
      <c r="C68" s="1433">
        <v>21965.698039215684</v>
      </c>
      <c r="D68" s="1433">
        <v>21813.431372549021</v>
      </c>
      <c r="E68" s="1434">
        <v>22405.011999999999</v>
      </c>
      <c r="F68" s="1434">
        <v>22249.7</v>
      </c>
      <c r="G68" s="1435">
        <v>0.69804087246119306</v>
      </c>
      <c r="H68" s="1436">
        <v>278.5</v>
      </c>
      <c r="I68" s="1436">
        <v>1.9026710574460259</v>
      </c>
      <c r="J68" s="1455">
        <v>-8.870967741935484</v>
      </c>
      <c r="K68" s="1455">
        <v>1.3478053435114503</v>
      </c>
      <c r="L68" s="1456">
        <v>-0.15604524165621703</v>
      </c>
    </row>
    <row r="69" spans="1:12" ht="15">
      <c r="A69" s="1424" t="s">
        <v>89</v>
      </c>
      <c r="B69" s="1454" t="s">
        <v>26</v>
      </c>
      <c r="C69" s="1433">
        <v>22805.452941176471</v>
      </c>
      <c r="D69" s="1433">
        <v>22851.575490196079</v>
      </c>
      <c r="E69" s="1434">
        <v>23261.562000000002</v>
      </c>
      <c r="F69" s="1434">
        <v>23308.607</v>
      </c>
      <c r="G69" s="1435">
        <v>-0.20183531345308731</v>
      </c>
      <c r="H69" s="1436">
        <v>308.5</v>
      </c>
      <c r="I69" s="1436">
        <v>0.25999350016249967</v>
      </c>
      <c r="J69" s="1455">
        <v>-1.0135135135135136</v>
      </c>
      <c r="K69" s="1455">
        <v>5.24212786259542</v>
      </c>
      <c r="L69" s="1456">
        <v>-0.14262745848880787</v>
      </c>
    </row>
    <row r="70" spans="1:12" ht="15">
      <c r="A70" s="1424" t="s">
        <v>89</v>
      </c>
      <c r="B70" s="1454" t="s">
        <v>31</v>
      </c>
      <c r="C70" s="1433">
        <v>22619.353921568629</v>
      </c>
      <c r="D70" s="1433">
        <v>22665.616666666665</v>
      </c>
      <c r="E70" s="1434">
        <v>23071.741000000002</v>
      </c>
      <c r="F70" s="1434">
        <v>23118.929</v>
      </c>
      <c r="G70" s="1435">
        <v>-0.20410980110712862</v>
      </c>
      <c r="H70" s="1436">
        <v>331.3</v>
      </c>
      <c r="I70" s="1436">
        <v>1.3149847094801259</v>
      </c>
      <c r="J70" s="1455">
        <v>-4.8498845265588919</v>
      </c>
      <c r="K70" s="1455">
        <v>2.45706106870229</v>
      </c>
      <c r="L70" s="1456">
        <v>-0.16861354169125775</v>
      </c>
    </row>
    <row r="71" spans="1:12" ht="14.25">
      <c r="A71" s="1446" t="s">
        <v>89</v>
      </c>
      <c r="B71" s="1457" t="s">
        <v>27</v>
      </c>
      <c r="C71" s="1458">
        <v>21330.468535214735</v>
      </c>
      <c r="D71" s="1458">
        <v>21374.362652136511</v>
      </c>
      <c r="E71" s="1459">
        <v>21757.077905919032</v>
      </c>
      <c r="F71" s="1459">
        <v>21801.849905179242</v>
      </c>
      <c r="G71" s="1460">
        <v>-0.20535871705810871</v>
      </c>
      <c r="H71" s="1461">
        <v>275.58939030244841</v>
      </c>
      <c r="I71" s="1461">
        <v>-0.80762820776549005</v>
      </c>
      <c r="J71" s="1462">
        <v>4.1500000000000004</v>
      </c>
      <c r="K71" s="1462">
        <v>12.422471374045802</v>
      </c>
      <c r="L71" s="1463">
        <v>0.29464407430655015</v>
      </c>
    </row>
    <row r="72" spans="1:12" ht="15">
      <c r="A72" s="1424" t="s">
        <v>89</v>
      </c>
      <c r="B72" s="1454" t="s">
        <v>28</v>
      </c>
      <c r="C72" s="1433">
        <v>20495.882352941175</v>
      </c>
      <c r="D72" s="1433">
        <v>20502.523529411767</v>
      </c>
      <c r="E72" s="1434">
        <v>20905.8</v>
      </c>
      <c r="F72" s="1434">
        <v>20912.574000000001</v>
      </c>
      <c r="G72" s="1435">
        <v>-3.239199536126567E-2</v>
      </c>
      <c r="H72" s="1436">
        <v>238.9</v>
      </c>
      <c r="I72" s="1436">
        <v>-0.91248444628784264</v>
      </c>
      <c r="J72" s="1455">
        <v>-9.5764272559852675</v>
      </c>
      <c r="K72" s="1455">
        <v>2.9281965648854964</v>
      </c>
      <c r="L72" s="1456">
        <v>-0.36450854699371016</v>
      </c>
    </row>
    <row r="73" spans="1:12" ht="15">
      <c r="A73" s="1424" t="s">
        <v>89</v>
      </c>
      <c r="B73" s="1454" t="s">
        <v>29</v>
      </c>
      <c r="C73" s="1433">
        <v>21609.616666666669</v>
      </c>
      <c r="D73" s="1433">
        <v>21693.685294117648</v>
      </c>
      <c r="E73" s="1434">
        <v>22041.809000000001</v>
      </c>
      <c r="F73" s="1434">
        <v>22127.559000000001</v>
      </c>
      <c r="G73" s="1435">
        <v>-0.38752579984082292</v>
      </c>
      <c r="H73" s="1436">
        <v>281.10000000000002</v>
      </c>
      <c r="I73" s="1436">
        <v>-1.6445066480055943</v>
      </c>
      <c r="J73" s="1436">
        <v>10.801080108010801</v>
      </c>
      <c r="K73" s="1436">
        <v>7.3413645038167941</v>
      </c>
      <c r="L73" s="1437">
        <v>0.60435643881164047</v>
      </c>
    </row>
    <row r="74" spans="1:12" ht="15.75" thickBot="1">
      <c r="A74" s="1489" t="s">
        <v>89</v>
      </c>
      <c r="B74" s="1490" t="s">
        <v>32</v>
      </c>
      <c r="C74" s="1440">
        <v>21342.063725490196</v>
      </c>
      <c r="D74" s="1440">
        <v>21493.419607843138</v>
      </c>
      <c r="E74" s="1441">
        <v>21768.904999999999</v>
      </c>
      <c r="F74" s="1441">
        <v>21923.288</v>
      </c>
      <c r="G74" s="1442">
        <v>-0.70419637784260114</v>
      </c>
      <c r="H74" s="1443">
        <v>306.7</v>
      </c>
      <c r="I74" s="1443">
        <v>-1.0325911584382022</v>
      </c>
      <c r="J74" s="1443">
        <v>4.3352601156069364</v>
      </c>
      <c r="K74" s="1443">
        <v>2.1529103053435117</v>
      </c>
      <c r="L74" s="1444">
        <v>5.479618248862117E-2</v>
      </c>
    </row>
    <row r="75" spans="1:12">
      <c r="A75" s="1491"/>
      <c r="B75" s="1491"/>
      <c r="C75" s="1492"/>
      <c r="D75" s="1492"/>
      <c r="E75" s="1492"/>
      <c r="F75" s="1492"/>
      <c r="G75" s="1493"/>
      <c r="H75" s="1493"/>
      <c r="I75" s="1493"/>
      <c r="J75" s="1493"/>
      <c r="K75" s="1493"/>
      <c r="L75" s="1494"/>
    </row>
    <row r="76" spans="1:12" ht="13.5" thickBot="1">
      <c r="G76" s="1494"/>
      <c r="H76" s="1494"/>
      <c r="I76" s="1494"/>
      <c r="J76" s="1494"/>
      <c r="K76" s="1494"/>
      <c r="L76" s="1495"/>
    </row>
    <row r="77" spans="1:12" ht="21" thickBot="1">
      <c r="A77" s="1373" t="s">
        <v>270</v>
      </c>
      <c r="B77" s="1374"/>
      <c r="C77" s="1374"/>
      <c r="D77" s="1374"/>
      <c r="E77" s="1374"/>
      <c r="F77" s="1374"/>
      <c r="G77" s="1496"/>
      <c r="H77" s="1496"/>
      <c r="I77" s="1496"/>
      <c r="J77" s="1496"/>
      <c r="K77" s="1496"/>
      <c r="L77" s="1497"/>
    </row>
    <row r="78" spans="1:12">
      <c r="A78" s="1376"/>
      <c r="B78" s="1377"/>
      <c r="C78" s="1378" t="s">
        <v>5</v>
      </c>
      <c r="D78" s="1378" t="s">
        <v>5</v>
      </c>
      <c r="E78" s="1378"/>
      <c r="F78" s="1378"/>
      <c r="G78" s="1379"/>
      <c r="H78" s="1531" t="s">
        <v>6</v>
      </c>
      <c r="I78" s="1532"/>
      <c r="J78" s="1380" t="s">
        <v>7</v>
      </c>
      <c r="K78" s="1381" t="s">
        <v>8</v>
      </c>
      <c r="L78" s="1382"/>
    </row>
    <row r="79" spans="1:12" ht="15.75">
      <c r="A79" s="1383" t="s">
        <v>9</v>
      </c>
      <c r="B79" s="1384" t="s">
        <v>10</v>
      </c>
      <c r="C79" s="1385" t="s">
        <v>36</v>
      </c>
      <c r="D79" s="1385" t="s">
        <v>36</v>
      </c>
      <c r="E79" s="1386" t="s">
        <v>37</v>
      </c>
      <c r="F79" s="1387"/>
      <c r="G79" s="1388"/>
      <c r="H79" s="1533" t="s">
        <v>11</v>
      </c>
      <c r="I79" s="1534"/>
      <c r="J79" s="1389" t="s">
        <v>12</v>
      </c>
      <c r="K79" s="1390" t="s">
        <v>13</v>
      </c>
      <c r="L79" s="1391"/>
    </row>
    <row r="80" spans="1:12" ht="26.25" thickBot="1">
      <c r="A80" s="1392" t="s">
        <v>14</v>
      </c>
      <c r="B80" s="1393" t="s">
        <v>15</v>
      </c>
      <c r="C80" s="1394" t="s">
        <v>518</v>
      </c>
      <c r="D80" s="1394" t="s">
        <v>510</v>
      </c>
      <c r="E80" s="1395" t="s">
        <v>518</v>
      </c>
      <c r="F80" s="1396" t="s">
        <v>510</v>
      </c>
      <c r="G80" s="1397" t="s">
        <v>16</v>
      </c>
      <c r="H80" s="1398" t="s">
        <v>518</v>
      </c>
      <c r="I80" s="1399" t="s">
        <v>16</v>
      </c>
      <c r="J80" s="1400" t="s">
        <v>16</v>
      </c>
      <c r="K80" s="1401" t="s">
        <v>518</v>
      </c>
      <c r="L80" s="1402" t="s">
        <v>17</v>
      </c>
    </row>
    <row r="81" spans="1:12" ht="15" thickBot="1">
      <c r="A81" s="1403" t="s">
        <v>18</v>
      </c>
      <c r="B81" s="1404" t="s">
        <v>19</v>
      </c>
      <c r="C81" s="1405">
        <v>20864.790613402052</v>
      </c>
      <c r="D81" s="1405">
        <v>21013.488053780187</v>
      </c>
      <c r="E81" s="1406">
        <v>21282.086425670095</v>
      </c>
      <c r="F81" s="1407">
        <v>21433.757814855791</v>
      </c>
      <c r="G81" s="1408">
        <v>-0.70762854790013696</v>
      </c>
      <c r="H81" s="1409">
        <v>325.30827037236918</v>
      </c>
      <c r="I81" s="1409">
        <v>-0.20215574748503423</v>
      </c>
      <c r="J81" s="1410">
        <v>-0.25568564123267395</v>
      </c>
      <c r="K81" s="1409">
        <v>100</v>
      </c>
      <c r="L81" s="1411" t="s">
        <v>19</v>
      </c>
    </row>
    <row r="82" spans="1:12" ht="15" thickBot="1">
      <c r="A82" s="1412"/>
      <c r="B82" s="1413"/>
      <c r="C82" s="1414"/>
      <c r="D82" s="1414"/>
      <c r="E82" s="1414"/>
      <c r="F82" s="1414"/>
      <c r="G82" s="1415"/>
      <c r="H82" s="1410"/>
      <c r="I82" s="1410"/>
      <c r="J82" s="1410"/>
      <c r="K82" s="1410"/>
      <c r="L82" s="1416"/>
    </row>
    <row r="83" spans="1:12" ht="15">
      <c r="A83" s="1417" t="s">
        <v>80</v>
      </c>
      <c r="B83" s="1418" t="s">
        <v>19</v>
      </c>
      <c r="C83" s="1419">
        <v>17795.052418300653</v>
      </c>
      <c r="D83" s="1419">
        <v>17568.984014369107</v>
      </c>
      <c r="E83" s="1420">
        <v>18150.953466666666</v>
      </c>
      <c r="F83" s="1420">
        <v>17920.363694656491</v>
      </c>
      <c r="G83" s="1421">
        <v>1.2867471661801833</v>
      </c>
      <c r="H83" s="1422">
        <v>250</v>
      </c>
      <c r="I83" s="1422">
        <v>4.9618320610687006</v>
      </c>
      <c r="J83" s="1422">
        <v>-45.454545454545453</v>
      </c>
      <c r="K83" s="1422">
        <v>8.094981111710739E-2</v>
      </c>
      <c r="L83" s="1423">
        <v>-6.7078718017598571E-2</v>
      </c>
    </row>
    <row r="84" spans="1:12" ht="15">
      <c r="A84" s="1424" t="s">
        <v>81</v>
      </c>
      <c r="B84" s="1425" t="s">
        <v>19</v>
      </c>
      <c r="C84" s="1426">
        <v>21876.646076026966</v>
      </c>
      <c r="D84" s="1426">
        <v>22064.785237111453</v>
      </c>
      <c r="E84" s="1427">
        <v>22314.178997547504</v>
      </c>
      <c r="F84" s="1427">
        <v>22506.080941853681</v>
      </c>
      <c r="G84" s="1428">
        <v>-0.85266708496237775</v>
      </c>
      <c r="H84" s="1429">
        <v>352.2939894815928</v>
      </c>
      <c r="I84" s="1429">
        <v>-0.7994801039012509</v>
      </c>
      <c r="J84" s="1429">
        <v>-9.6095076400679122</v>
      </c>
      <c r="K84" s="1429">
        <v>35.914732865623314</v>
      </c>
      <c r="L84" s="1430">
        <v>-3.7165415254411442</v>
      </c>
    </row>
    <row r="85" spans="1:12" ht="15">
      <c r="A85" s="1431" t="s">
        <v>82</v>
      </c>
      <c r="B85" s="1432" t="s">
        <v>19</v>
      </c>
      <c r="C85" s="1433">
        <v>21572.882145120202</v>
      </c>
      <c r="D85" s="1433">
        <v>21478.649640846437</v>
      </c>
      <c r="E85" s="1434">
        <v>22004.339788022608</v>
      </c>
      <c r="F85" s="1434">
        <v>21908.222633663365</v>
      </c>
      <c r="G85" s="1435">
        <v>0.43872639038984679</v>
      </c>
      <c r="H85" s="1436">
        <v>405.42177215189884</v>
      </c>
      <c r="I85" s="1436">
        <v>0.83605515064306413</v>
      </c>
      <c r="J85" s="1436">
        <v>7.3369565217391308</v>
      </c>
      <c r="K85" s="1436">
        <v>10.658391797085807</v>
      </c>
      <c r="L85" s="1437">
        <v>0.75393748407275396</v>
      </c>
    </row>
    <row r="86" spans="1:12" ht="15">
      <c r="A86" s="1431" t="s">
        <v>83</v>
      </c>
      <c r="B86" s="1432" t="s">
        <v>19</v>
      </c>
      <c r="C86" s="1433" t="s">
        <v>73</v>
      </c>
      <c r="D86" s="1433" t="s">
        <v>73</v>
      </c>
      <c r="E86" s="1434" t="s">
        <v>73</v>
      </c>
      <c r="F86" s="1434" t="s">
        <v>73</v>
      </c>
      <c r="G86" s="1435" t="s">
        <v>73</v>
      </c>
      <c r="H86" s="1436" t="s">
        <v>73</v>
      </c>
      <c r="I86" s="1436" t="s">
        <v>73</v>
      </c>
      <c r="J86" s="1436" t="s">
        <v>73</v>
      </c>
      <c r="K86" s="1436" t="s">
        <v>73</v>
      </c>
      <c r="L86" s="1437" t="s">
        <v>73</v>
      </c>
    </row>
    <row r="87" spans="1:12" ht="15">
      <c r="A87" s="1431" t="s">
        <v>71</v>
      </c>
      <c r="B87" s="1432" t="s">
        <v>19</v>
      </c>
      <c r="C87" s="1433">
        <v>17865.833994383614</v>
      </c>
      <c r="D87" s="1433">
        <v>17899.580467612497</v>
      </c>
      <c r="E87" s="1434">
        <v>18223.150674271288</v>
      </c>
      <c r="F87" s="1434">
        <v>18257.572076964749</v>
      </c>
      <c r="G87" s="1435">
        <v>-0.18853220213704874</v>
      </c>
      <c r="H87" s="1436">
        <v>284.79894688644686</v>
      </c>
      <c r="I87" s="1436">
        <v>1.2854639131660612</v>
      </c>
      <c r="J87" s="1436">
        <v>7.3218673218673214</v>
      </c>
      <c r="K87" s="1436">
        <v>29.46573124662709</v>
      </c>
      <c r="L87" s="1437">
        <v>2.0804533567064887</v>
      </c>
    </row>
    <row r="88" spans="1:12" ht="15.75" thickBot="1">
      <c r="A88" s="1438" t="s">
        <v>84</v>
      </c>
      <c r="B88" s="1439" t="s">
        <v>19</v>
      </c>
      <c r="C88" s="1440">
        <v>22175.529940731834</v>
      </c>
      <c r="D88" s="1440">
        <v>22108.556351424973</v>
      </c>
      <c r="E88" s="1441">
        <v>22619.040539546473</v>
      </c>
      <c r="F88" s="1441">
        <v>22550.727478453475</v>
      </c>
      <c r="G88" s="1442">
        <v>0.30293063121032088</v>
      </c>
      <c r="H88" s="1443">
        <v>299.20576271186445</v>
      </c>
      <c r="I88" s="1443">
        <v>0.83024465829862404</v>
      </c>
      <c r="J88" s="1443">
        <v>3.873239436619718</v>
      </c>
      <c r="K88" s="1443">
        <v>23.880194279546682</v>
      </c>
      <c r="L88" s="1444">
        <v>0.94922940267950651</v>
      </c>
    </row>
    <row r="89" spans="1:12" ht="15" thickBot="1">
      <c r="A89" s="1412"/>
      <c r="B89" s="1445"/>
      <c r="C89" s="1414"/>
      <c r="D89" s="1414"/>
      <c r="E89" s="1414"/>
      <c r="F89" s="1414"/>
      <c r="G89" s="1415"/>
      <c r="H89" s="1410"/>
      <c r="I89" s="1410"/>
      <c r="J89" s="1410"/>
      <c r="K89" s="1410"/>
      <c r="L89" s="1416"/>
    </row>
    <row r="90" spans="1:12" ht="14.25">
      <c r="A90" s="1446" t="s">
        <v>85</v>
      </c>
      <c r="B90" s="1447" t="s">
        <v>21</v>
      </c>
      <c r="C90" s="1448" t="s">
        <v>73</v>
      </c>
      <c r="D90" s="1448" t="s">
        <v>200</v>
      </c>
      <c r="E90" s="1449" t="s">
        <v>73</v>
      </c>
      <c r="F90" s="1449" t="s">
        <v>200</v>
      </c>
      <c r="G90" s="1450" t="s">
        <v>73</v>
      </c>
      <c r="H90" s="1451" t="s">
        <v>73</v>
      </c>
      <c r="I90" s="1451" t="s">
        <v>73</v>
      </c>
      <c r="J90" s="1452" t="s">
        <v>73</v>
      </c>
      <c r="K90" s="1452" t="s">
        <v>73</v>
      </c>
      <c r="L90" s="1453" t="s">
        <v>73</v>
      </c>
    </row>
    <row r="91" spans="1:12" ht="15">
      <c r="A91" s="1424" t="s">
        <v>85</v>
      </c>
      <c r="B91" s="1454" t="s">
        <v>22</v>
      </c>
      <c r="C91" s="1433" t="s">
        <v>73</v>
      </c>
      <c r="D91" s="1433" t="s">
        <v>73</v>
      </c>
      <c r="E91" s="1434" t="s">
        <v>73</v>
      </c>
      <c r="F91" s="1434" t="s">
        <v>73</v>
      </c>
      <c r="G91" s="1435" t="s">
        <v>73</v>
      </c>
      <c r="H91" s="1436" t="s">
        <v>73</v>
      </c>
      <c r="I91" s="1436" t="s">
        <v>73</v>
      </c>
      <c r="J91" s="1455" t="s">
        <v>73</v>
      </c>
      <c r="K91" s="1455" t="s">
        <v>73</v>
      </c>
      <c r="L91" s="1456" t="s">
        <v>73</v>
      </c>
    </row>
    <row r="92" spans="1:12" ht="15">
      <c r="A92" s="1424" t="s">
        <v>85</v>
      </c>
      <c r="B92" s="1454" t="s">
        <v>23</v>
      </c>
      <c r="C92" s="1433" t="s">
        <v>73</v>
      </c>
      <c r="D92" s="1433" t="s">
        <v>200</v>
      </c>
      <c r="E92" s="1434" t="s">
        <v>73</v>
      </c>
      <c r="F92" s="1434" t="s">
        <v>200</v>
      </c>
      <c r="G92" s="1435" t="s">
        <v>73</v>
      </c>
      <c r="H92" s="1436" t="s">
        <v>73</v>
      </c>
      <c r="I92" s="1436" t="s">
        <v>73</v>
      </c>
      <c r="J92" s="1455" t="s">
        <v>73</v>
      </c>
      <c r="K92" s="1455" t="s">
        <v>73</v>
      </c>
      <c r="L92" s="1456" t="s">
        <v>73</v>
      </c>
    </row>
    <row r="93" spans="1:12" ht="14.25">
      <c r="A93" s="1446" t="s">
        <v>85</v>
      </c>
      <c r="B93" s="1457" t="s">
        <v>24</v>
      </c>
      <c r="C93" s="1458" t="s">
        <v>200</v>
      </c>
      <c r="D93" s="1458">
        <v>19748.824231584527</v>
      </c>
      <c r="E93" s="1459" t="s">
        <v>200</v>
      </c>
      <c r="F93" s="1459">
        <v>20143.800716216218</v>
      </c>
      <c r="G93" s="1460" t="s">
        <v>73</v>
      </c>
      <c r="H93" s="1461" t="s">
        <v>200</v>
      </c>
      <c r="I93" s="1461" t="s">
        <v>73</v>
      </c>
      <c r="J93" s="1462" t="s">
        <v>73</v>
      </c>
      <c r="K93" s="1462">
        <v>4.0474905558553695E-2</v>
      </c>
      <c r="L93" s="1463" t="s">
        <v>73</v>
      </c>
    </row>
    <row r="94" spans="1:12" ht="15">
      <c r="A94" s="1424" t="s">
        <v>85</v>
      </c>
      <c r="B94" s="1454" t="s">
        <v>25</v>
      </c>
      <c r="C94" s="1433" t="s">
        <v>200</v>
      </c>
      <c r="D94" s="1433">
        <v>20376.571568627449</v>
      </c>
      <c r="E94" s="1434" t="s">
        <v>200</v>
      </c>
      <c r="F94" s="1434">
        <v>20784.102999999999</v>
      </c>
      <c r="G94" s="1435" t="s">
        <v>73</v>
      </c>
      <c r="H94" s="1436" t="s">
        <v>200</v>
      </c>
      <c r="I94" s="1436" t="s">
        <v>73</v>
      </c>
      <c r="J94" s="1455" t="s">
        <v>73</v>
      </c>
      <c r="K94" s="1455">
        <v>4.0474905558553695E-2</v>
      </c>
      <c r="L94" s="1456" t="s">
        <v>73</v>
      </c>
    </row>
    <row r="95" spans="1:12" ht="15">
      <c r="A95" s="1424" t="s">
        <v>85</v>
      </c>
      <c r="B95" s="1454" t="s">
        <v>26</v>
      </c>
      <c r="C95" s="1433" t="s">
        <v>73</v>
      </c>
      <c r="D95" s="1433" t="s">
        <v>200</v>
      </c>
      <c r="E95" s="1434" t="s">
        <v>73</v>
      </c>
      <c r="F95" s="1434" t="s">
        <v>200</v>
      </c>
      <c r="G95" s="1435" t="s">
        <v>73</v>
      </c>
      <c r="H95" s="1436" t="s">
        <v>73</v>
      </c>
      <c r="I95" s="1436" t="s">
        <v>73</v>
      </c>
      <c r="J95" s="1455" t="s">
        <v>73</v>
      </c>
      <c r="K95" s="1455" t="s">
        <v>73</v>
      </c>
      <c r="L95" s="1456" t="s">
        <v>73</v>
      </c>
    </row>
    <row r="96" spans="1:12" ht="14.25">
      <c r="A96" s="1446" t="s">
        <v>85</v>
      </c>
      <c r="B96" s="1457" t="s">
        <v>27</v>
      </c>
      <c r="C96" s="1458" t="s">
        <v>200</v>
      </c>
      <c r="D96" s="1458" t="s">
        <v>200</v>
      </c>
      <c r="E96" s="1459" t="s">
        <v>200</v>
      </c>
      <c r="F96" s="1459" t="s">
        <v>200</v>
      </c>
      <c r="G96" s="1460" t="s">
        <v>73</v>
      </c>
      <c r="H96" s="1461" t="s">
        <v>200</v>
      </c>
      <c r="I96" s="1461" t="s">
        <v>73</v>
      </c>
      <c r="J96" s="1462" t="s">
        <v>73</v>
      </c>
      <c r="K96" s="1462">
        <v>4.0474905558553695E-2</v>
      </c>
      <c r="L96" s="1463" t="s">
        <v>73</v>
      </c>
    </row>
    <row r="97" spans="1:12" ht="15">
      <c r="A97" s="1424" t="s">
        <v>85</v>
      </c>
      <c r="B97" s="1454" t="s">
        <v>28</v>
      </c>
      <c r="C97" s="1433" t="s">
        <v>200</v>
      </c>
      <c r="D97" s="1433" t="s">
        <v>200</v>
      </c>
      <c r="E97" s="1434" t="s">
        <v>200</v>
      </c>
      <c r="F97" s="1434" t="s">
        <v>200</v>
      </c>
      <c r="G97" s="1435" t="s">
        <v>73</v>
      </c>
      <c r="H97" s="1436" t="s">
        <v>200</v>
      </c>
      <c r="I97" s="1436" t="s">
        <v>73</v>
      </c>
      <c r="J97" s="1455" t="s">
        <v>73</v>
      </c>
      <c r="K97" s="1455">
        <v>4.0474905558553695E-2</v>
      </c>
      <c r="L97" s="1456" t="s">
        <v>73</v>
      </c>
    </row>
    <row r="98" spans="1:12" ht="15.75" thickBot="1">
      <c r="A98" s="1464" t="s">
        <v>85</v>
      </c>
      <c r="B98" s="1465" t="s">
        <v>29</v>
      </c>
      <c r="C98" s="1466" t="s">
        <v>73</v>
      </c>
      <c r="D98" s="1466" t="s">
        <v>73</v>
      </c>
      <c r="E98" s="1467" t="s">
        <v>73</v>
      </c>
      <c r="F98" s="1467" t="s">
        <v>73</v>
      </c>
      <c r="G98" s="1468" t="s">
        <v>73</v>
      </c>
      <c r="H98" s="1455" t="s">
        <v>73</v>
      </c>
      <c r="I98" s="1455" t="s">
        <v>73</v>
      </c>
      <c r="J98" s="1455" t="s">
        <v>73</v>
      </c>
      <c r="K98" s="1455" t="s">
        <v>73</v>
      </c>
      <c r="L98" s="1456" t="s">
        <v>73</v>
      </c>
    </row>
    <row r="99" spans="1:12" ht="15" thickBot="1">
      <c r="A99" s="1412"/>
      <c r="B99" s="1445"/>
      <c r="C99" s="1414"/>
      <c r="D99" s="1414"/>
      <c r="E99" s="1414"/>
      <c r="F99" s="1414"/>
      <c r="G99" s="1415"/>
      <c r="H99" s="1410"/>
      <c r="I99" s="1410"/>
      <c r="J99" s="1410"/>
      <c r="K99" s="1410"/>
      <c r="L99" s="1416"/>
    </row>
    <row r="100" spans="1:12" ht="14.25">
      <c r="A100" s="1446" t="s">
        <v>86</v>
      </c>
      <c r="B100" s="1447" t="s">
        <v>21</v>
      </c>
      <c r="C100" s="1448">
        <v>22345.270125720879</v>
      </c>
      <c r="D100" s="1448">
        <v>22831.616182746038</v>
      </c>
      <c r="E100" s="1449">
        <v>22792.175528235297</v>
      </c>
      <c r="F100" s="1449">
        <v>23288.24850640096</v>
      </c>
      <c r="G100" s="1450">
        <v>-2.1301429260741234</v>
      </c>
      <c r="H100" s="1451">
        <v>418.44615384615383</v>
      </c>
      <c r="I100" s="1451">
        <v>1.0664289580478774</v>
      </c>
      <c r="J100" s="1452">
        <v>-15.143603133159269</v>
      </c>
      <c r="K100" s="1452">
        <v>4.3847814355099839</v>
      </c>
      <c r="L100" s="1453">
        <v>-0.76930280618023339</v>
      </c>
    </row>
    <row r="101" spans="1:12" ht="15">
      <c r="A101" s="1424" t="s">
        <v>86</v>
      </c>
      <c r="B101" s="1454" t="s">
        <v>22</v>
      </c>
      <c r="C101" s="1433">
        <v>22711.605882352942</v>
      </c>
      <c r="D101" s="1433">
        <v>23132.668627450981</v>
      </c>
      <c r="E101" s="1434">
        <v>23165.838</v>
      </c>
      <c r="F101" s="1434">
        <v>23595.322</v>
      </c>
      <c r="G101" s="1435">
        <v>-1.8202082599254223</v>
      </c>
      <c r="H101" s="1436">
        <v>409.3</v>
      </c>
      <c r="I101" s="1436">
        <v>1.3620604259534423</v>
      </c>
      <c r="J101" s="1455">
        <v>-20</v>
      </c>
      <c r="K101" s="1455">
        <v>2.4284943335132216</v>
      </c>
      <c r="L101" s="1456">
        <v>-0.59936194424212763</v>
      </c>
    </row>
    <row r="102" spans="1:12" ht="15">
      <c r="A102" s="1424" t="s">
        <v>86</v>
      </c>
      <c r="B102" s="1454" t="s">
        <v>23</v>
      </c>
      <c r="C102" s="1433">
        <v>21912.156862745098</v>
      </c>
      <c r="D102" s="1433">
        <v>22427.73823529412</v>
      </c>
      <c r="E102" s="1434">
        <v>22350.400000000001</v>
      </c>
      <c r="F102" s="1434">
        <v>22876.293000000001</v>
      </c>
      <c r="G102" s="1435">
        <v>-2.2988558504649332</v>
      </c>
      <c r="H102" s="1436">
        <v>429.8</v>
      </c>
      <c r="I102" s="1436">
        <v>0.27998133457769214</v>
      </c>
      <c r="J102" s="1455">
        <v>-8.2278481012658222</v>
      </c>
      <c r="K102" s="1455">
        <v>1.956287101996762</v>
      </c>
      <c r="L102" s="1456">
        <v>-0.16994086193810509</v>
      </c>
    </row>
    <row r="103" spans="1:12" ht="14.25">
      <c r="A103" s="1446" t="s">
        <v>86</v>
      </c>
      <c r="B103" s="1457" t="s">
        <v>24</v>
      </c>
      <c r="C103" s="1458">
        <v>22325.395976638814</v>
      </c>
      <c r="D103" s="1458">
        <v>22530.803005844213</v>
      </c>
      <c r="E103" s="1459">
        <v>22771.903896171592</v>
      </c>
      <c r="F103" s="1459">
        <v>22981.419065961098</v>
      </c>
      <c r="G103" s="1460">
        <v>-0.91167203029611199</v>
      </c>
      <c r="H103" s="1461">
        <v>365.64337349397596</v>
      </c>
      <c r="I103" s="1461">
        <v>0.30470120173958715</v>
      </c>
      <c r="J103" s="1462">
        <v>-4.7966631908237742</v>
      </c>
      <c r="K103" s="1462">
        <v>12.317862924986509</v>
      </c>
      <c r="L103" s="1463">
        <v>-0.58753338775740183</v>
      </c>
    </row>
    <row r="104" spans="1:12" ht="15">
      <c r="A104" s="1424" t="s">
        <v>86</v>
      </c>
      <c r="B104" s="1454" t="s">
        <v>25</v>
      </c>
      <c r="C104" s="1433">
        <v>22638.433333333334</v>
      </c>
      <c r="D104" s="1433">
        <v>22747.363725490199</v>
      </c>
      <c r="E104" s="1434">
        <v>23091.202000000001</v>
      </c>
      <c r="F104" s="1434">
        <v>23202.311000000002</v>
      </c>
      <c r="G104" s="1435">
        <v>-0.47887040217675031</v>
      </c>
      <c r="H104" s="1436">
        <v>354.7</v>
      </c>
      <c r="I104" s="1436">
        <v>0.65266742338252315</v>
      </c>
      <c r="J104" s="1455">
        <v>-7.6005961251862892</v>
      </c>
      <c r="K104" s="1455">
        <v>8.3648138154344309</v>
      </c>
      <c r="L104" s="1456">
        <v>-0.66492646178263293</v>
      </c>
    </row>
    <row r="105" spans="1:12" ht="15">
      <c r="A105" s="1424" t="s">
        <v>86</v>
      </c>
      <c r="B105" s="1454" t="s">
        <v>26</v>
      </c>
      <c r="C105" s="1433">
        <v>21721.058823529413</v>
      </c>
      <c r="D105" s="1433">
        <v>22078.196078431371</v>
      </c>
      <c r="E105" s="1434">
        <v>22155.48</v>
      </c>
      <c r="F105" s="1434">
        <v>22519.759999999998</v>
      </c>
      <c r="G105" s="1435">
        <v>-1.6176016085428921</v>
      </c>
      <c r="H105" s="1436">
        <v>388.8</v>
      </c>
      <c r="I105" s="1436">
        <v>-1.0183299389002036</v>
      </c>
      <c r="J105" s="1455">
        <v>1.7361111111111112</v>
      </c>
      <c r="K105" s="1455">
        <v>3.9530491095520781</v>
      </c>
      <c r="L105" s="1456">
        <v>7.7393074025231101E-2</v>
      </c>
    </row>
    <row r="106" spans="1:12" ht="14.25">
      <c r="A106" s="1446" t="s">
        <v>86</v>
      </c>
      <c r="B106" s="1457" t="s">
        <v>27</v>
      </c>
      <c r="C106" s="1458">
        <v>21420.375643162395</v>
      </c>
      <c r="D106" s="1458">
        <v>21535.590618038746</v>
      </c>
      <c r="E106" s="1459">
        <v>21848.783156025642</v>
      </c>
      <c r="F106" s="1459">
        <v>21966.302430399523</v>
      </c>
      <c r="G106" s="1460">
        <v>-0.53499798041223323</v>
      </c>
      <c r="H106" s="1461">
        <v>328.63707865168539</v>
      </c>
      <c r="I106" s="1461">
        <v>-2.027399495179866</v>
      </c>
      <c r="J106" s="1462">
        <v>-11.166562694946974</v>
      </c>
      <c r="K106" s="1462">
        <v>19.212088505126822</v>
      </c>
      <c r="L106" s="1463">
        <v>-2.359705331503509</v>
      </c>
    </row>
    <row r="107" spans="1:12" ht="15">
      <c r="A107" s="1424" t="s">
        <v>86</v>
      </c>
      <c r="B107" s="1454" t="s">
        <v>28</v>
      </c>
      <c r="C107" s="1433">
        <v>21472.356862745099</v>
      </c>
      <c r="D107" s="1433">
        <v>21565.537254901963</v>
      </c>
      <c r="E107" s="1434">
        <v>21901.804</v>
      </c>
      <c r="F107" s="1434">
        <v>21996.848000000002</v>
      </c>
      <c r="G107" s="1435">
        <v>-0.43208008711067003</v>
      </c>
      <c r="H107" s="1436">
        <v>315.8</v>
      </c>
      <c r="I107" s="1436">
        <v>-2.8008618036318764</v>
      </c>
      <c r="J107" s="1455">
        <v>-14.021830394626363</v>
      </c>
      <c r="K107" s="1455">
        <v>13.815434430652996</v>
      </c>
      <c r="L107" s="1456">
        <v>-2.2120181329319877</v>
      </c>
    </row>
    <row r="108" spans="1:12" ht="15.75" thickBot="1">
      <c r="A108" s="1464" t="s">
        <v>86</v>
      </c>
      <c r="B108" s="1465" t="s">
        <v>29</v>
      </c>
      <c r="C108" s="1466">
        <v>21304.142156862745</v>
      </c>
      <c r="D108" s="1466">
        <v>21458.72745098039</v>
      </c>
      <c r="E108" s="1467">
        <v>21730.224999999999</v>
      </c>
      <c r="F108" s="1467">
        <v>21887.901999999998</v>
      </c>
      <c r="G108" s="1468">
        <v>-0.72038425610640844</v>
      </c>
      <c r="H108" s="1455">
        <v>361.5</v>
      </c>
      <c r="I108" s="1455">
        <v>-1.2025143481825575</v>
      </c>
      <c r="J108" s="1455">
        <v>-2.912621359223301</v>
      </c>
      <c r="K108" s="1455">
        <v>5.3966540744738261</v>
      </c>
      <c r="L108" s="1456">
        <v>-0.1476871985715249</v>
      </c>
    </row>
    <row r="109" spans="1:12" ht="15.75" thickBot="1">
      <c r="A109" s="1469"/>
      <c r="B109" s="1470"/>
      <c r="C109" s="1471"/>
      <c r="D109" s="1471"/>
      <c r="E109" s="1471"/>
      <c r="F109" s="1471"/>
      <c r="G109" s="1472"/>
      <c r="H109" s="1473"/>
      <c r="I109" s="1473"/>
      <c r="J109" s="1473"/>
      <c r="K109" s="1473"/>
      <c r="L109" s="1474"/>
    </row>
    <row r="110" spans="1:12" ht="15">
      <c r="A110" s="1424" t="s">
        <v>87</v>
      </c>
      <c r="B110" s="1475" t="s">
        <v>26</v>
      </c>
      <c r="C110" s="1476">
        <v>21948.844117647059</v>
      </c>
      <c r="D110" s="1476">
        <v>21818.988235294117</v>
      </c>
      <c r="E110" s="1477">
        <v>22387.821</v>
      </c>
      <c r="F110" s="1477">
        <v>22255.367999999999</v>
      </c>
      <c r="G110" s="1478">
        <v>0.59515079687741557</v>
      </c>
      <c r="H110" s="1479">
        <v>423.8</v>
      </c>
      <c r="I110" s="1479">
        <v>1.6306954436450867</v>
      </c>
      <c r="J110" s="1479">
        <v>26.277372262773724</v>
      </c>
      <c r="K110" s="1479">
        <v>4.6681057744198595</v>
      </c>
      <c r="L110" s="1480">
        <v>0.9808496850644568</v>
      </c>
    </row>
    <row r="111" spans="1:12" ht="15.75" thickBot="1">
      <c r="A111" s="1464" t="s">
        <v>87</v>
      </c>
      <c r="B111" s="1465" t="s">
        <v>29</v>
      </c>
      <c r="C111" s="1466">
        <v>21255.361764705882</v>
      </c>
      <c r="D111" s="1466">
        <v>21264.565686274509</v>
      </c>
      <c r="E111" s="1467">
        <v>21680.469000000001</v>
      </c>
      <c r="F111" s="1467">
        <v>21689.857</v>
      </c>
      <c r="G111" s="1468">
        <v>-4.3282904078155104E-2</v>
      </c>
      <c r="H111" s="1455">
        <v>391.1</v>
      </c>
      <c r="I111" s="1455">
        <v>-0.53407934893183262</v>
      </c>
      <c r="J111" s="1455">
        <v>-3.8961038961038961</v>
      </c>
      <c r="K111" s="1455">
        <v>5.9902860226659467</v>
      </c>
      <c r="L111" s="1456">
        <v>-0.22691220099170373</v>
      </c>
    </row>
    <row r="112" spans="1:12" ht="15.75" thickBot="1">
      <c r="A112" s="1469"/>
      <c r="B112" s="1470"/>
      <c r="C112" s="1471"/>
      <c r="D112" s="1471"/>
      <c r="E112" s="1471"/>
      <c r="F112" s="1471"/>
      <c r="G112" s="1472"/>
      <c r="H112" s="1473"/>
      <c r="I112" s="1473"/>
      <c r="J112" s="1473"/>
      <c r="K112" s="1473"/>
      <c r="L112" s="1474"/>
    </row>
    <row r="113" spans="1:12" ht="14.25">
      <c r="A113" s="1446" t="s">
        <v>88</v>
      </c>
      <c r="B113" s="1447" t="s">
        <v>21</v>
      </c>
      <c r="C113" s="1448" t="s">
        <v>73</v>
      </c>
      <c r="D113" s="1448" t="s">
        <v>73</v>
      </c>
      <c r="E113" s="1449" t="s">
        <v>73</v>
      </c>
      <c r="F113" s="1449" t="s">
        <v>73</v>
      </c>
      <c r="G113" s="1450" t="s">
        <v>73</v>
      </c>
      <c r="H113" s="1451" t="s">
        <v>73</v>
      </c>
      <c r="I113" s="1451" t="s">
        <v>73</v>
      </c>
      <c r="J113" s="1452" t="s">
        <v>73</v>
      </c>
      <c r="K113" s="1452" t="s">
        <v>73</v>
      </c>
      <c r="L113" s="1453" t="s">
        <v>73</v>
      </c>
    </row>
    <row r="114" spans="1:12" ht="15">
      <c r="A114" s="1431" t="s">
        <v>88</v>
      </c>
      <c r="B114" s="1454" t="s">
        <v>22</v>
      </c>
      <c r="C114" s="1433" t="s">
        <v>73</v>
      </c>
      <c r="D114" s="1433" t="s">
        <v>73</v>
      </c>
      <c r="E114" s="1434" t="s">
        <v>73</v>
      </c>
      <c r="F114" s="1434" t="s">
        <v>73</v>
      </c>
      <c r="G114" s="1435" t="s">
        <v>73</v>
      </c>
      <c r="H114" s="1436" t="s">
        <v>73</v>
      </c>
      <c r="I114" s="1436" t="s">
        <v>73</v>
      </c>
      <c r="J114" s="1455" t="s">
        <v>73</v>
      </c>
      <c r="K114" s="1455" t="s">
        <v>73</v>
      </c>
      <c r="L114" s="1456" t="s">
        <v>73</v>
      </c>
    </row>
    <row r="115" spans="1:12" ht="15">
      <c r="A115" s="1431" t="s">
        <v>88</v>
      </c>
      <c r="B115" s="1454" t="s">
        <v>23</v>
      </c>
      <c r="C115" s="1433" t="s">
        <v>73</v>
      </c>
      <c r="D115" s="1433" t="s">
        <v>73</v>
      </c>
      <c r="E115" s="1434" t="s">
        <v>73</v>
      </c>
      <c r="F115" s="1434" t="s">
        <v>73</v>
      </c>
      <c r="G115" s="1435" t="s">
        <v>73</v>
      </c>
      <c r="H115" s="1436" t="s">
        <v>73</v>
      </c>
      <c r="I115" s="1436" t="s">
        <v>73</v>
      </c>
      <c r="J115" s="1455" t="s">
        <v>73</v>
      </c>
      <c r="K115" s="1455" t="s">
        <v>73</v>
      </c>
      <c r="L115" s="1456" t="s">
        <v>73</v>
      </c>
    </row>
    <row r="116" spans="1:12" ht="15">
      <c r="A116" s="1431" t="s">
        <v>88</v>
      </c>
      <c r="B116" s="1454" t="s">
        <v>30</v>
      </c>
      <c r="C116" s="1433" t="s">
        <v>73</v>
      </c>
      <c r="D116" s="1433" t="s">
        <v>73</v>
      </c>
      <c r="E116" s="1434" t="s">
        <v>73</v>
      </c>
      <c r="F116" s="1434" t="s">
        <v>73</v>
      </c>
      <c r="G116" s="1435" t="s">
        <v>73</v>
      </c>
      <c r="H116" s="1436" t="s">
        <v>73</v>
      </c>
      <c r="I116" s="1436" t="s">
        <v>73</v>
      </c>
      <c r="J116" s="1455" t="s">
        <v>73</v>
      </c>
      <c r="K116" s="1455" t="s">
        <v>73</v>
      </c>
      <c r="L116" s="1456" t="s">
        <v>73</v>
      </c>
    </row>
    <row r="117" spans="1:12" ht="14.25">
      <c r="A117" s="1481" t="s">
        <v>88</v>
      </c>
      <c r="B117" s="1457" t="s">
        <v>24</v>
      </c>
      <c r="C117" s="1458" t="s">
        <v>73</v>
      </c>
      <c r="D117" s="1458" t="s">
        <v>73</v>
      </c>
      <c r="E117" s="1459" t="s">
        <v>73</v>
      </c>
      <c r="F117" s="1459" t="s">
        <v>73</v>
      </c>
      <c r="G117" s="1460" t="s">
        <v>73</v>
      </c>
      <c r="H117" s="1461" t="s">
        <v>73</v>
      </c>
      <c r="I117" s="1461" t="s">
        <v>73</v>
      </c>
      <c r="J117" s="1462" t="s">
        <v>73</v>
      </c>
      <c r="K117" s="1462" t="s">
        <v>73</v>
      </c>
      <c r="L117" s="1463" t="s">
        <v>73</v>
      </c>
    </row>
    <row r="118" spans="1:12" ht="15">
      <c r="A118" s="1431" t="s">
        <v>88</v>
      </c>
      <c r="B118" s="1454" t="s">
        <v>26</v>
      </c>
      <c r="C118" s="1433" t="s">
        <v>73</v>
      </c>
      <c r="D118" s="1433" t="s">
        <v>73</v>
      </c>
      <c r="E118" s="1434" t="s">
        <v>73</v>
      </c>
      <c r="F118" s="1434" t="s">
        <v>73</v>
      </c>
      <c r="G118" s="1435" t="s">
        <v>73</v>
      </c>
      <c r="H118" s="1436" t="s">
        <v>73</v>
      </c>
      <c r="I118" s="1436" t="s">
        <v>73</v>
      </c>
      <c r="J118" s="1455" t="s">
        <v>73</v>
      </c>
      <c r="K118" s="1455" t="s">
        <v>73</v>
      </c>
      <c r="L118" s="1456" t="s">
        <v>73</v>
      </c>
    </row>
    <row r="119" spans="1:12" ht="15">
      <c r="A119" s="1431" t="s">
        <v>88</v>
      </c>
      <c r="B119" s="1454" t="s">
        <v>31</v>
      </c>
      <c r="C119" s="1433" t="s">
        <v>73</v>
      </c>
      <c r="D119" s="1433" t="s">
        <v>73</v>
      </c>
      <c r="E119" s="1434" t="s">
        <v>73</v>
      </c>
      <c r="F119" s="1434" t="s">
        <v>73</v>
      </c>
      <c r="G119" s="1435" t="s">
        <v>73</v>
      </c>
      <c r="H119" s="1436" t="s">
        <v>73</v>
      </c>
      <c r="I119" s="1436" t="s">
        <v>73</v>
      </c>
      <c r="J119" s="1455" t="s">
        <v>73</v>
      </c>
      <c r="K119" s="1455" t="s">
        <v>73</v>
      </c>
      <c r="L119" s="1456" t="s">
        <v>73</v>
      </c>
    </row>
    <row r="120" spans="1:12" ht="14.25">
      <c r="A120" s="1481" t="s">
        <v>88</v>
      </c>
      <c r="B120" s="1457" t="s">
        <v>27</v>
      </c>
      <c r="C120" s="1458" t="s">
        <v>73</v>
      </c>
      <c r="D120" s="1458" t="s">
        <v>73</v>
      </c>
      <c r="E120" s="1459" t="s">
        <v>73</v>
      </c>
      <c r="F120" s="1459" t="s">
        <v>73</v>
      </c>
      <c r="G120" s="1460" t="s">
        <v>73</v>
      </c>
      <c r="H120" s="1461" t="s">
        <v>73</v>
      </c>
      <c r="I120" s="1461" t="s">
        <v>73</v>
      </c>
      <c r="J120" s="1462" t="s">
        <v>73</v>
      </c>
      <c r="K120" s="1462" t="s">
        <v>73</v>
      </c>
      <c r="L120" s="1463" t="s">
        <v>73</v>
      </c>
    </row>
    <row r="121" spans="1:12" ht="15">
      <c r="A121" s="1431" t="s">
        <v>88</v>
      </c>
      <c r="B121" s="1454" t="s">
        <v>29</v>
      </c>
      <c r="C121" s="1433" t="s">
        <v>73</v>
      </c>
      <c r="D121" s="1433" t="s">
        <v>73</v>
      </c>
      <c r="E121" s="1434" t="s">
        <v>73</v>
      </c>
      <c r="F121" s="1434" t="s">
        <v>73</v>
      </c>
      <c r="G121" s="1435" t="s">
        <v>73</v>
      </c>
      <c r="H121" s="1436" t="s">
        <v>73</v>
      </c>
      <c r="I121" s="1436" t="s">
        <v>73</v>
      </c>
      <c r="J121" s="1455" t="s">
        <v>73</v>
      </c>
      <c r="K121" s="1455" t="s">
        <v>73</v>
      </c>
      <c r="L121" s="1456" t="s">
        <v>73</v>
      </c>
    </row>
    <row r="122" spans="1:12" ht="15.75" thickBot="1">
      <c r="A122" s="1482" t="s">
        <v>88</v>
      </c>
      <c r="B122" s="1454" t="s">
        <v>32</v>
      </c>
      <c r="C122" s="1466" t="s">
        <v>73</v>
      </c>
      <c r="D122" s="1466" t="s">
        <v>73</v>
      </c>
      <c r="E122" s="1467" t="s">
        <v>73</v>
      </c>
      <c r="F122" s="1467" t="s">
        <v>73</v>
      </c>
      <c r="G122" s="1468" t="s">
        <v>73</v>
      </c>
      <c r="H122" s="1455" t="s">
        <v>73</v>
      </c>
      <c r="I122" s="1455" t="s">
        <v>73</v>
      </c>
      <c r="J122" s="1455" t="s">
        <v>73</v>
      </c>
      <c r="K122" s="1455" t="s">
        <v>73</v>
      </c>
      <c r="L122" s="1456" t="s">
        <v>73</v>
      </c>
    </row>
    <row r="123" spans="1:12" ht="15.75" thickBot="1">
      <c r="A123" s="1469"/>
      <c r="B123" s="1470"/>
      <c r="C123" s="1471"/>
      <c r="D123" s="1471"/>
      <c r="E123" s="1471"/>
      <c r="F123" s="1471"/>
      <c r="G123" s="1472"/>
      <c r="H123" s="1473"/>
      <c r="I123" s="1473"/>
      <c r="J123" s="1473"/>
      <c r="K123" s="1473"/>
      <c r="L123" s="1474"/>
    </row>
    <row r="124" spans="1:12" ht="14.25">
      <c r="A124" s="1446" t="s">
        <v>20</v>
      </c>
      <c r="B124" s="1447" t="s">
        <v>24</v>
      </c>
      <c r="C124" s="1448">
        <v>19164.9834113135</v>
      </c>
      <c r="D124" s="1448">
        <v>19252.195264726535</v>
      </c>
      <c r="E124" s="1449">
        <v>19548.283079539771</v>
      </c>
      <c r="F124" s="1449">
        <v>19637.239170021065</v>
      </c>
      <c r="G124" s="1450">
        <v>-0.45299692951286663</v>
      </c>
      <c r="H124" s="1451">
        <v>352.74</v>
      </c>
      <c r="I124" s="1451">
        <v>2.3698253103409597</v>
      </c>
      <c r="J124" s="1452">
        <v>-31.451612903225808</v>
      </c>
      <c r="K124" s="1452">
        <v>2.2935779816513762</v>
      </c>
      <c r="L124" s="1453">
        <v>-1.0437924933856308</v>
      </c>
    </row>
    <row r="125" spans="1:12" ht="15">
      <c r="A125" s="1424" t="s">
        <v>20</v>
      </c>
      <c r="B125" s="1454" t="s">
        <v>25</v>
      </c>
      <c r="C125" s="1433">
        <v>20172.548039215686</v>
      </c>
      <c r="D125" s="1433">
        <v>19826.269607843136</v>
      </c>
      <c r="E125" s="1434">
        <v>20575.999</v>
      </c>
      <c r="F125" s="1434">
        <v>20222.794999999998</v>
      </c>
      <c r="G125" s="1435">
        <v>1.7465637168353909</v>
      </c>
      <c r="H125" s="1436">
        <v>322.7</v>
      </c>
      <c r="I125" s="1436">
        <v>3.4294871794871757</v>
      </c>
      <c r="J125" s="1455">
        <v>-52.173913043478258</v>
      </c>
      <c r="K125" s="1455">
        <v>0.29681597409606042</v>
      </c>
      <c r="L125" s="1456">
        <v>-0.3222124204672554</v>
      </c>
    </row>
    <row r="126" spans="1:12" ht="15">
      <c r="A126" s="1424" t="s">
        <v>20</v>
      </c>
      <c r="B126" s="1454" t="s">
        <v>26</v>
      </c>
      <c r="C126" s="1433">
        <v>19433.339215686276</v>
      </c>
      <c r="D126" s="1433">
        <v>19195.688235294117</v>
      </c>
      <c r="E126" s="1434">
        <v>19822.006000000001</v>
      </c>
      <c r="F126" s="1434">
        <v>19579.601999999999</v>
      </c>
      <c r="G126" s="1435">
        <v>1.2380435516513679</v>
      </c>
      <c r="H126" s="1436">
        <v>359.8</v>
      </c>
      <c r="I126" s="1436">
        <v>3.9283651068746455</v>
      </c>
      <c r="J126" s="1455">
        <v>-31.210191082802545</v>
      </c>
      <c r="K126" s="1455">
        <v>1.4570966001079331</v>
      </c>
      <c r="L126" s="1456">
        <v>-0.65567422481468851</v>
      </c>
    </row>
    <row r="127" spans="1:12" ht="15">
      <c r="A127" s="1424" t="s">
        <v>20</v>
      </c>
      <c r="B127" s="1454" t="s">
        <v>31</v>
      </c>
      <c r="C127" s="1433">
        <v>17910.021568627453</v>
      </c>
      <c r="D127" s="1433">
        <v>18943.762745098036</v>
      </c>
      <c r="E127" s="1434">
        <v>18268.222000000002</v>
      </c>
      <c r="F127" s="1434">
        <v>19322.637999999999</v>
      </c>
      <c r="G127" s="1435">
        <v>-5.4568946538252048</v>
      </c>
      <c r="H127" s="1436">
        <v>350.2</v>
      </c>
      <c r="I127" s="1436">
        <v>-5.910800644814616</v>
      </c>
      <c r="J127" s="1455">
        <v>-11.111111111111111</v>
      </c>
      <c r="K127" s="1455">
        <v>0.53966540744738267</v>
      </c>
      <c r="L127" s="1456">
        <v>-6.5905848103687159E-2</v>
      </c>
    </row>
    <row r="128" spans="1:12" ht="14.25">
      <c r="A128" s="1446" t="s">
        <v>20</v>
      </c>
      <c r="B128" s="1457" t="s">
        <v>27</v>
      </c>
      <c r="C128" s="1458">
        <v>18074.632225221434</v>
      </c>
      <c r="D128" s="1458">
        <v>18128.501786536064</v>
      </c>
      <c r="E128" s="1459">
        <v>18436.124869725863</v>
      </c>
      <c r="F128" s="1459">
        <v>18491.071822266786</v>
      </c>
      <c r="G128" s="1460">
        <v>-0.29715396202590905</v>
      </c>
      <c r="H128" s="1461">
        <v>301.81776978417264</v>
      </c>
      <c r="I128" s="1461">
        <v>2.1656743695602438</v>
      </c>
      <c r="J128" s="1462">
        <v>11.289031224979984</v>
      </c>
      <c r="K128" s="1462">
        <v>18.753372908796546</v>
      </c>
      <c r="L128" s="1463">
        <v>1.9454062825012954</v>
      </c>
    </row>
    <row r="129" spans="1:12" ht="15">
      <c r="A129" s="1424" t="s">
        <v>20</v>
      </c>
      <c r="B129" s="1454" t="s">
        <v>28</v>
      </c>
      <c r="C129" s="1433">
        <v>18000.26568627451</v>
      </c>
      <c r="D129" s="1433">
        <v>17970.7431372549</v>
      </c>
      <c r="E129" s="1434">
        <v>18360.271000000001</v>
      </c>
      <c r="F129" s="1434">
        <v>18330.157999999999</v>
      </c>
      <c r="G129" s="1435">
        <v>0.16428118077324369</v>
      </c>
      <c r="H129" s="1436">
        <v>265.89999999999998</v>
      </c>
      <c r="I129" s="1436">
        <v>-2.1347073978652968</v>
      </c>
      <c r="J129" s="1455">
        <v>-22.052067381316999</v>
      </c>
      <c r="K129" s="1455">
        <v>6.8672423097679447</v>
      </c>
      <c r="L129" s="1456">
        <v>-1.9202694652286914</v>
      </c>
    </row>
    <row r="130" spans="1:12" ht="15">
      <c r="A130" s="1424" t="s">
        <v>20</v>
      </c>
      <c r="B130" s="1454" t="s">
        <v>29</v>
      </c>
      <c r="C130" s="1433">
        <v>18400.914705882355</v>
      </c>
      <c r="D130" s="1433">
        <v>18336.181372549017</v>
      </c>
      <c r="E130" s="1434">
        <v>18768.933000000001</v>
      </c>
      <c r="F130" s="1434">
        <v>18702.904999999999</v>
      </c>
      <c r="G130" s="1435">
        <v>0.35303606578765206</v>
      </c>
      <c r="H130" s="1436">
        <v>318</v>
      </c>
      <c r="I130" s="1436">
        <v>0.44219835754895048</v>
      </c>
      <c r="J130" s="1455">
        <v>46.942800788954635</v>
      </c>
      <c r="K130" s="1455">
        <v>10.051268213707502</v>
      </c>
      <c r="L130" s="1456">
        <v>3.228498734498781</v>
      </c>
    </row>
    <row r="131" spans="1:12" ht="15">
      <c r="A131" s="1424" t="s">
        <v>20</v>
      </c>
      <c r="B131" s="1454" t="s">
        <v>32</v>
      </c>
      <c r="C131" s="1433">
        <v>16652.498039215683</v>
      </c>
      <c r="D131" s="1433">
        <v>17956.469607843137</v>
      </c>
      <c r="E131" s="1434">
        <v>16985.547999999999</v>
      </c>
      <c r="F131" s="1434">
        <v>18315.598999999998</v>
      </c>
      <c r="G131" s="1435">
        <v>-7.2618482201974368</v>
      </c>
      <c r="H131" s="1436">
        <v>347.6</v>
      </c>
      <c r="I131" s="1436">
        <v>-0.34403669724770314</v>
      </c>
      <c r="J131" s="1455">
        <v>52.80898876404494</v>
      </c>
      <c r="K131" s="1455">
        <v>1.834862385321101</v>
      </c>
      <c r="L131" s="1456">
        <v>0.63717701323120735</v>
      </c>
    </row>
    <row r="132" spans="1:12" ht="14.25">
      <c r="A132" s="1446" t="s">
        <v>20</v>
      </c>
      <c r="B132" s="1457" t="s">
        <v>33</v>
      </c>
      <c r="C132" s="1458">
        <v>16704.58751410191</v>
      </c>
      <c r="D132" s="1458">
        <v>16200.829946955431</v>
      </c>
      <c r="E132" s="1459">
        <v>17038.679264383947</v>
      </c>
      <c r="F132" s="1459">
        <v>16524.846545894539</v>
      </c>
      <c r="G132" s="1460">
        <v>3.1094553105975158</v>
      </c>
      <c r="H132" s="1461">
        <v>228.37884615384615</v>
      </c>
      <c r="I132" s="1461">
        <v>4.3229536908661004</v>
      </c>
      <c r="J132" s="1462">
        <v>15.985130111524162</v>
      </c>
      <c r="K132" s="1462">
        <v>8.4187803561791696</v>
      </c>
      <c r="L132" s="1463">
        <v>1.1788395675908232</v>
      </c>
    </row>
    <row r="133" spans="1:12" ht="15">
      <c r="A133" s="1424" t="s">
        <v>20</v>
      </c>
      <c r="B133" s="1454" t="s">
        <v>74</v>
      </c>
      <c r="C133" s="1483">
        <v>16720.925490196078</v>
      </c>
      <c r="D133" s="1483">
        <v>16039.173529411764</v>
      </c>
      <c r="E133" s="1484">
        <v>17055.344000000001</v>
      </c>
      <c r="F133" s="1484">
        <v>16359.957</v>
      </c>
      <c r="G133" s="1485">
        <v>4.250542956806064</v>
      </c>
      <c r="H133" s="1486">
        <v>216.5</v>
      </c>
      <c r="I133" s="1486">
        <v>4.6905222437137271</v>
      </c>
      <c r="J133" s="1487">
        <v>-7.2829131652661072</v>
      </c>
      <c r="K133" s="1487">
        <v>4.465731246627092</v>
      </c>
      <c r="L133" s="1488">
        <v>-0.33846738074472871</v>
      </c>
    </row>
    <row r="134" spans="1:12" ht="15">
      <c r="A134" s="1424" t="s">
        <v>20</v>
      </c>
      <c r="B134" s="1454" t="s">
        <v>34</v>
      </c>
      <c r="C134" s="1433">
        <v>16968.309803921569</v>
      </c>
      <c r="D134" s="1433">
        <v>16532.71862745098</v>
      </c>
      <c r="E134" s="1434">
        <v>17307.675999999999</v>
      </c>
      <c r="F134" s="1434">
        <v>16863.373</v>
      </c>
      <c r="G134" s="1435">
        <v>2.6347220096477728</v>
      </c>
      <c r="H134" s="1436">
        <v>233.9</v>
      </c>
      <c r="I134" s="1436">
        <v>-4.2735042735040307E-2</v>
      </c>
      <c r="J134" s="1455">
        <v>62.068965517241381</v>
      </c>
      <c r="K134" s="1455">
        <v>3.1705342687533729</v>
      </c>
      <c r="L134" s="1456">
        <v>1.2192491119777036</v>
      </c>
    </row>
    <row r="135" spans="1:12" ht="15.75" thickBot="1">
      <c r="A135" s="1424" t="s">
        <v>20</v>
      </c>
      <c r="B135" s="1454" t="s">
        <v>35</v>
      </c>
      <c r="C135" s="1433">
        <v>15717.952941176471</v>
      </c>
      <c r="D135" s="1433">
        <v>16267.945098039216</v>
      </c>
      <c r="E135" s="1434">
        <v>16032.312</v>
      </c>
      <c r="F135" s="1434">
        <v>16593.304</v>
      </c>
      <c r="G135" s="1435">
        <v>-3.380833618187193</v>
      </c>
      <c r="H135" s="1436">
        <v>273.8</v>
      </c>
      <c r="I135" s="1436">
        <v>-1.6169601149838304</v>
      </c>
      <c r="J135" s="1455">
        <v>61.111111111111114</v>
      </c>
      <c r="K135" s="1455">
        <v>0.7825148407987047</v>
      </c>
      <c r="L135" s="1456">
        <v>0.29805783635784883</v>
      </c>
    </row>
    <row r="136" spans="1:12" ht="15.75" thickBot="1">
      <c r="A136" s="1469"/>
      <c r="B136" s="1470"/>
      <c r="C136" s="1471"/>
      <c r="D136" s="1471"/>
      <c r="E136" s="1471"/>
      <c r="F136" s="1471"/>
      <c r="G136" s="1472"/>
      <c r="H136" s="1473"/>
      <c r="I136" s="1473"/>
      <c r="J136" s="1473"/>
      <c r="K136" s="1473"/>
      <c r="L136" s="1474"/>
    </row>
    <row r="137" spans="1:12" ht="14.25">
      <c r="A137" s="1446" t="s">
        <v>89</v>
      </c>
      <c r="B137" s="1457" t="s">
        <v>21</v>
      </c>
      <c r="C137" s="1458">
        <v>22891.56422737188</v>
      </c>
      <c r="D137" s="1458">
        <v>22759.97876398647</v>
      </c>
      <c r="E137" s="1459">
        <v>23349.39551191932</v>
      </c>
      <c r="F137" s="1459">
        <v>23215.1783392662</v>
      </c>
      <c r="G137" s="1460">
        <v>0.5781440516703007</v>
      </c>
      <c r="H137" s="1461">
        <v>351.80967741935484</v>
      </c>
      <c r="I137" s="1461">
        <v>4.3611505135438859</v>
      </c>
      <c r="J137" s="1462">
        <v>-2.1052631578947367</v>
      </c>
      <c r="K137" s="1462">
        <v>2.5094441446303293</v>
      </c>
      <c r="L137" s="1463">
        <v>-4.7412267696410382E-2</v>
      </c>
    </row>
    <row r="138" spans="1:12" ht="15">
      <c r="A138" s="1424" t="s">
        <v>89</v>
      </c>
      <c r="B138" s="1454" t="s">
        <v>22</v>
      </c>
      <c r="C138" s="1433">
        <v>23492.895098039215</v>
      </c>
      <c r="D138" s="1433">
        <v>23415.649019607841</v>
      </c>
      <c r="E138" s="1434">
        <v>23962.753000000001</v>
      </c>
      <c r="F138" s="1434">
        <v>23883.962</v>
      </c>
      <c r="G138" s="1435">
        <v>0.32989082799579517</v>
      </c>
      <c r="H138" s="1436">
        <v>325.3</v>
      </c>
      <c r="I138" s="1436">
        <v>2.4889729048519325</v>
      </c>
      <c r="J138" s="1455">
        <v>-17.391304347826086</v>
      </c>
      <c r="K138" s="1455">
        <v>0.25634106853750671</v>
      </c>
      <c r="L138" s="1456">
        <v>-5.3173128744151199E-2</v>
      </c>
    </row>
    <row r="139" spans="1:12" ht="15">
      <c r="A139" s="1424" t="s">
        <v>89</v>
      </c>
      <c r="B139" s="1454" t="s">
        <v>23</v>
      </c>
      <c r="C139" s="1433">
        <v>22990.427450980391</v>
      </c>
      <c r="D139" s="1433">
        <v>23068.565686274513</v>
      </c>
      <c r="E139" s="1434">
        <v>23450.236000000001</v>
      </c>
      <c r="F139" s="1434">
        <v>23529.937000000002</v>
      </c>
      <c r="G139" s="1435">
        <v>-0.33872168888510379</v>
      </c>
      <c r="H139" s="1436">
        <v>348.1</v>
      </c>
      <c r="I139" s="1436">
        <v>4.1591861160981551</v>
      </c>
      <c r="J139" s="1455">
        <v>1.5873015873015872</v>
      </c>
      <c r="K139" s="1455">
        <v>1.7269293038316245</v>
      </c>
      <c r="L139" s="1456">
        <v>3.1329788288628979E-2</v>
      </c>
    </row>
    <row r="140" spans="1:12" ht="15">
      <c r="A140" s="1424" t="s">
        <v>89</v>
      </c>
      <c r="B140" s="1454" t="s">
        <v>30</v>
      </c>
      <c r="C140" s="1433">
        <v>22339.076470588236</v>
      </c>
      <c r="D140" s="1433">
        <v>21545.430392156861</v>
      </c>
      <c r="E140" s="1434">
        <v>22785.858</v>
      </c>
      <c r="F140" s="1434">
        <v>21976.339</v>
      </c>
      <c r="G140" s="1435">
        <v>3.6835935230158228</v>
      </c>
      <c r="H140" s="1436">
        <v>376.9</v>
      </c>
      <c r="I140" s="1436">
        <v>5.5446653598431679</v>
      </c>
      <c r="J140" s="1455">
        <v>-4.8780487804878048</v>
      </c>
      <c r="K140" s="1455">
        <v>0.5261737722611981</v>
      </c>
      <c r="L140" s="1456">
        <v>-2.5568927240887773E-2</v>
      </c>
    </row>
    <row r="141" spans="1:12" ht="14.25">
      <c r="A141" s="1446" t="s">
        <v>89</v>
      </c>
      <c r="B141" s="1457" t="s">
        <v>24</v>
      </c>
      <c r="C141" s="1458">
        <v>22680.973456464351</v>
      </c>
      <c r="D141" s="1458">
        <v>22676.501178117909</v>
      </c>
      <c r="E141" s="1459">
        <v>23134.592925593639</v>
      </c>
      <c r="F141" s="1459">
        <v>23130.031201680267</v>
      </c>
      <c r="G141" s="1460">
        <v>1.9722082835064637E-2</v>
      </c>
      <c r="H141" s="1461">
        <v>311.59527121001395</v>
      </c>
      <c r="I141" s="1461">
        <v>0.50771154783152828</v>
      </c>
      <c r="J141" s="1462">
        <v>7.634730538922156</v>
      </c>
      <c r="K141" s="1462">
        <v>9.7004856988667019</v>
      </c>
      <c r="L141" s="1463">
        <v>0.71111683868637598</v>
      </c>
    </row>
    <row r="142" spans="1:12" ht="15">
      <c r="A142" s="1424" t="s">
        <v>89</v>
      </c>
      <c r="B142" s="1454" t="s">
        <v>25</v>
      </c>
      <c r="C142" s="1433">
        <v>22102.118627450982</v>
      </c>
      <c r="D142" s="1433">
        <v>21963.257843137257</v>
      </c>
      <c r="E142" s="1434">
        <v>22544.161</v>
      </c>
      <c r="F142" s="1434">
        <v>22402.523000000001</v>
      </c>
      <c r="G142" s="1435">
        <v>0.63224128817990277</v>
      </c>
      <c r="H142" s="1436">
        <v>281.10000000000002</v>
      </c>
      <c r="I142" s="1436">
        <v>-0.28378857750973913</v>
      </c>
      <c r="J142" s="1455">
        <v>7.8740157480314963</v>
      </c>
      <c r="K142" s="1455">
        <v>1.8483540205072855</v>
      </c>
      <c r="L142" s="1456">
        <v>0.13929736595204378</v>
      </c>
    </row>
    <row r="143" spans="1:12" ht="15">
      <c r="A143" s="1424" t="s">
        <v>89</v>
      </c>
      <c r="B143" s="1454" t="s">
        <v>26</v>
      </c>
      <c r="C143" s="1433">
        <v>22886.00588235294</v>
      </c>
      <c r="D143" s="1433">
        <v>22841.250980392157</v>
      </c>
      <c r="E143" s="1434">
        <v>23343.725999999999</v>
      </c>
      <c r="F143" s="1434">
        <v>23298.076000000001</v>
      </c>
      <c r="G143" s="1435">
        <v>0.19593892645898234</v>
      </c>
      <c r="H143" s="1436">
        <v>313.3</v>
      </c>
      <c r="I143" s="1436">
        <v>0.90177133655394892</v>
      </c>
      <c r="J143" s="1455">
        <v>6.3205417607223477</v>
      </c>
      <c r="K143" s="1455">
        <v>6.3545601726929304</v>
      </c>
      <c r="L143" s="1456">
        <v>0.39304759026795377</v>
      </c>
    </row>
    <row r="144" spans="1:12" ht="15">
      <c r="A144" s="1424" t="s">
        <v>89</v>
      </c>
      <c r="B144" s="1454" t="s">
        <v>31</v>
      </c>
      <c r="C144" s="1433">
        <v>22471.149019607841</v>
      </c>
      <c r="D144" s="1433">
        <v>22761.548039215686</v>
      </c>
      <c r="E144" s="1434">
        <v>22920.572</v>
      </c>
      <c r="F144" s="1434">
        <v>23216.778999999999</v>
      </c>
      <c r="G144" s="1435">
        <v>-1.2758315871465138</v>
      </c>
      <c r="H144" s="1436">
        <v>342</v>
      </c>
      <c r="I144" s="1436">
        <v>-0.66802207377287581</v>
      </c>
      <c r="J144" s="1455">
        <v>13.26530612244898</v>
      </c>
      <c r="K144" s="1455">
        <v>1.4975715056664867</v>
      </c>
      <c r="L144" s="1456">
        <v>0.1787718824663791</v>
      </c>
    </row>
    <row r="145" spans="1:12" ht="14.25">
      <c r="A145" s="1446" t="s">
        <v>89</v>
      </c>
      <c r="B145" s="1457" t="s">
        <v>27</v>
      </c>
      <c r="C145" s="1458">
        <v>21508.876395104366</v>
      </c>
      <c r="D145" s="1458">
        <v>21428.993646913328</v>
      </c>
      <c r="E145" s="1459">
        <v>21939.053923006453</v>
      </c>
      <c r="F145" s="1459">
        <v>21857.573519851594</v>
      </c>
      <c r="G145" s="1460">
        <v>0.37277881316906791</v>
      </c>
      <c r="H145" s="1461">
        <v>277.59606936416185</v>
      </c>
      <c r="I145" s="1461">
        <v>0.14604227397633701</v>
      </c>
      <c r="J145" s="1462">
        <v>2.2458628841607564</v>
      </c>
      <c r="K145" s="1462">
        <v>11.670264436049649</v>
      </c>
      <c r="L145" s="1463">
        <v>0.28552483168953735</v>
      </c>
    </row>
    <row r="146" spans="1:12" ht="15">
      <c r="A146" s="1424" t="s">
        <v>89</v>
      </c>
      <c r="B146" s="1454" t="s">
        <v>28</v>
      </c>
      <c r="C146" s="1433">
        <v>21046.566666666666</v>
      </c>
      <c r="D146" s="1433">
        <v>20862.495098039213</v>
      </c>
      <c r="E146" s="1434">
        <v>21467.498</v>
      </c>
      <c r="F146" s="1434">
        <v>21279.744999999999</v>
      </c>
      <c r="G146" s="1435">
        <v>0.88230850510661962</v>
      </c>
      <c r="H146" s="1436">
        <v>243.7</v>
      </c>
      <c r="I146" s="1436">
        <v>-0.12295081967213579</v>
      </c>
      <c r="J146" s="1455">
        <v>-19.205298013245034</v>
      </c>
      <c r="K146" s="1455">
        <v>3.2919589854290341</v>
      </c>
      <c r="L146" s="1456">
        <v>-0.77209699626925721</v>
      </c>
    </row>
    <row r="147" spans="1:12" ht="15">
      <c r="A147" s="1424" t="s">
        <v>89</v>
      </c>
      <c r="B147" s="1454" t="s">
        <v>29</v>
      </c>
      <c r="C147" s="1433">
        <v>21839.379411764708</v>
      </c>
      <c r="D147" s="1433">
        <v>21672.457843137254</v>
      </c>
      <c r="E147" s="1434">
        <v>22276.167000000001</v>
      </c>
      <c r="F147" s="1434">
        <v>22105.906999999999</v>
      </c>
      <c r="G147" s="1435">
        <v>0.77020137649182208</v>
      </c>
      <c r="H147" s="1436">
        <v>286.8</v>
      </c>
      <c r="I147" s="1436">
        <v>-2.1160409556313953</v>
      </c>
      <c r="J147" s="1436">
        <v>9.760956175298805</v>
      </c>
      <c r="K147" s="1436">
        <v>7.433890987587696</v>
      </c>
      <c r="L147" s="1437">
        <v>0.678407203440206</v>
      </c>
    </row>
    <row r="148" spans="1:12" ht="15.75" thickBot="1">
      <c r="A148" s="1489" t="s">
        <v>89</v>
      </c>
      <c r="B148" s="1490" t="s">
        <v>32</v>
      </c>
      <c r="C148" s="1440">
        <v>20415.529411764706</v>
      </c>
      <c r="D148" s="1440">
        <v>21861.55</v>
      </c>
      <c r="E148" s="1441">
        <v>20823.84</v>
      </c>
      <c r="F148" s="1441">
        <v>22298.780999999999</v>
      </c>
      <c r="G148" s="1442">
        <v>-6.6144467717764428</v>
      </c>
      <c r="H148" s="1443">
        <v>323.3</v>
      </c>
      <c r="I148" s="1443">
        <v>-1.1012542061792494</v>
      </c>
      <c r="J148" s="1443">
        <v>66.666666666666657</v>
      </c>
      <c r="K148" s="1443">
        <v>0.94441446303291965</v>
      </c>
      <c r="L148" s="1444">
        <v>0.37921462451858778</v>
      </c>
    </row>
    <row r="149" spans="1:12">
      <c r="G149" s="1494"/>
      <c r="H149" s="1494"/>
      <c r="I149" s="1494"/>
      <c r="J149" s="1494"/>
      <c r="K149" s="1494"/>
      <c r="L149" s="1494"/>
    </row>
    <row r="150" spans="1:12" ht="13.5" thickBot="1">
      <c r="G150" s="1494"/>
      <c r="H150" s="1494"/>
      <c r="I150" s="1494"/>
      <c r="J150" s="1494"/>
      <c r="K150" s="1494"/>
      <c r="L150" s="1495"/>
    </row>
    <row r="151" spans="1:12" ht="21" thickBot="1">
      <c r="A151" s="1373" t="s">
        <v>271</v>
      </c>
      <c r="B151" s="1374"/>
      <c r="C151" s="1374"/>
      <c r="D151" s="1374"/>
      <c r="E151" s="1374"/>
      <c r="F151" s="1374"/>
      <c r="G151" s="1496"/>
      <c r="H151" s="1496"/>
      <c r="I151" s="1496"/>
      <c r="J151" s="1496"/>
      <c r="K151" s="1496"/>
      <c r="L151" s="1497"/>
    </row>
    <row r="152" spans="1:12">
      <c r="A152" s="1376"/>
      <c r="B152" s="1377"/>
      <c r="C152" s="1378" t="s">
        <v>5</v>
      </c>
      <c r="D152" s="1378" t="s">
        <v>5</v>
      </c>
      <c r="E152" s="1378"/>
      <c r="F152" s="1378"/>
      <c r="G152" s="1379"/>
      <c r="H152" s="1531" t="s">
        <v>6</v>
      </c>
      <c r="I152" s="1532"/>
      <c r="J152" s="1380" t="s">
        <v>7</v>
      </c>
      <c r="K152" s="1381" t="s">
        <v>8</v>
      </c>
      <c r="L152" s="1382"/>
    </row>
    <row r="153" spans="1:12" ht="15.75">
      <c r="A153" s="1383" t="s">
        <v>9</v>
      </c>
      <c r="B153" s="1384" t="s">
        <v>10</v>
      </c>
      <c r="C153" s="1385" t="s">
        <v>36</v>
      </c>
      <c r="D153" s="1385" t="s">
        <v>36</v>
      </c>
      <c r="E153" s="1386" t="s">
        <v>37</v>
      </c>
      <c r="F153" s="1387"/>
      <c r="G153" s="1388"/>
      <c r="H153" s="1533" t="s">
        <v>11</v>
      </c>
      <c r="I153" s="1534"/>
      <c r="J153" s="1389" t="s">
        <v>12</v>
      </c>
      <c r="K153" s="1390" t="s">
        <v>13</v>
      </c>
      <c r="L153" s="1391"/>
    </row>
    <row r="154" spans="1:12" ht="26.25" thickBot="1">
      <c r="A154" s="1392" t="s">
        <v>14</v>
      </c>
      <c r="B154" s="1393" t="s">
        <v>15</v>
      </c>
      <c r="C154" s="1394" t="s">
        <v>518</v>
      </c>
      <c r="D154" s="1394" t="s">
        <v>510</v>
      </c>
      <c r="E154" s="1395" t="s">
        <v>518</v>
      </c>
      <c r="F154" s="1396" t="s">
        <v>510</v>
      </c>
      <c r="G154" s="1397" t="s">
        <v>16</v>
      </c>
      <c r="H154" s="1398" t="s">
        <v>518</v>
      </c>
      <c r="I154" s="1399" t="s">
        <v>16</v>
      </c>
      <c r="J154" s="1400" t="s">
        <v>16</v>
      </c>
      <c r="K154" s="1401" t="s">
        <v>518</v>
      </c>
      <c r="L154" s="1402" t="s">
        <v>17</v>
      </c>
    </row>
    <row r="155" spans="1:12" ht="15" thickBot="1">
      <c r="A155" s="1403" t="s">
        <v>18</v>
      </c>
      <c r="B155" s="1404" t="s">
        <v>19</v>
      </c>
      <c r="C155" s="1405">
        <v>20807.994818007392</v>
      </c>
      <c r="D155" s="1405">
        <v>20793.900865106185</v>
      </c>
      <c r="E155" s="1406">
        <v>21224.154714367542</v>
      </c>
      <c r="F155" s="1407">
        <v>21209.778882408307</v>
      </c>
      <c r="G155" s="1408">
        <v>6.7779263701602602E-2</v>
      </c>
      <c r="H155" s="1409">
        <v>321.99021540194286</v>
      </c>
      <c r="I155" s="1409">
        <v>0.54138801441541207</v>
      </c>
      <c r="J155" s="1410">
        <v>1.4714285714285715</v>
      </c>
      <c r="K155" s="1409">
        <v>100</v>
      </c>
      <c r="L155" s="1411" t="s">
        <v>19</v>
      </c>
    </row>
    <row r="156" spans="1:12" ht="15" thickBot="1">
      <c r="A156" s="1412"/>
      <c r="B156" s="1413"/>
      <c r="C156" s="1414"/>
      <c r="D156" s="1414"/>
      <c r="E156" s="1414"/>
      <c r="F156" s="1414"/>
      <c r="G156" s="1415"/>
      <c r="H156" s="1410"/>
      <c r="I156" s="1410"/>
      <c r="J156" s="1410"/>
      <c r="K156" s="1410"/>
      <c r="L156" s="1416"/>
    </row>
    <row r="157" spans="1:12" ht="15">
      <c r="A157" s="1417" t="s">
        <v>80</v>
      </c>
      <c r="B157" s="1418" t="s">
        <v>19</v>
      </c>
      <c r="C157" s="1419">
        <v>21799.693058445238</v>
      </c>
      <c r="D157" s="1419">
        <v>20712.618621361587</v>
      </c>
      <c r="E157" s="1420">
        <v>22235.686919614145</v>
      </c>
      <c r="F157" s="1420">
        <v>21126.87099378882</v>
      </c>
      <c r="G157" s="1421">
        <v>5.2483679488141473</v>
      </c>
      <c r="H157" s="1422">
        <v>259.16666666666669</v>
      </c>
      <c r="I157" s="1422">
        <v>4.6422544543487643</v>
      </c>
      <c r="J157" s="1422">
        <v>-7.6923076923076925</v>
      </c>
      <c r="K157" s="1422">
        <v>0.16894270026749261</v>
      </c>
      <c r="L157" s="1423">
        <v>-1.6771585446793108E-2</v>
      </c>
    </row>
    <row r="158" spans="1:12" ht="15">
      <c r="A158" s="1424" t="s">
        <v>81</v>
      </c>
      <c r="B158" s="1425" t="s">
        <v>19</v>
      </c>
      <c r="C158" s="1426">
        <v>21892.763306279303</v>
      </c>
      <c r="D158" s="1426">
        <v>21871.694267028808</v>
      </c>
      <c r="E158" s="1427">
        <v>22330.618572404888</v>
      </c>
      <c r="F158" s="1427">
        <v>22309.128152369383</v>
      </c>
      <c r="G158" s="1428">
        <v>9.6330165341860341E-2</v>
      </c>
      <c r="H158" s="1429">
        <v>355.50407102641839</v>
      </c>
      <c r="I158" s="1429">
        <v>1.9911163776543248</v>
      </c>
      <c r="J158" s="1429">
        <v>-4.1511000415110004</v>
      </c>
      <c r="K158" s="1429">
        <v>32.507391243136702</v>
      </c>
      <c r="L158" s="1430">
        <v>-1.906894471149009</v>
      </c>
    </row>
    <row r="159" spans="1:12" ht="15">
      <c r="A159" s="1431" t="s">
        <v>82</v>
      </c>
      <c r="B159" s="1432" t="s">
        <v>19</v>
      </c>
      <c r="C159" s="1433">
        <v>21864.548608217126</v>
      </c>
      <c r="D159" s="1433">
        <v>21936.198195308116</v>
      </c>
      <c r="E159" s="1434">
        <v>22301.839580381471</v>
      </c>
      <c r="F159" s="1434">
        <v>22374.922159214279</v>
      </c>
      <c r="G159" s="1435">
        <v>-0.32662718695855281</v>
      </c>
      <c r="H159" s="1436">
        <v>391.77827715355801</v>
      </c>
      <c r="I159" s="1436">
        <v>-1.3403124093912324</v>
      </c>
      <c r="J159" s="1436">
        <v>18.666666666666668</v>
      </c>
      <c r="K159" s="1436">
        <v>7.5179501619034212</v>
      </c>
      <c r="L159" s="1437">
        <v>1.0893787333319933</v>
      </c>
    </row>
    <row r="160" spans="1:12" ht="15">
      <c r="A160" s="1431" t="s">
        <v>83</v>
      </c>
      <c r="B160" s="1432" t="s">
        <v>19</v>
      </c>
      <c r="C160" s="1433" t="s">
        <v>200</v>
      </c>
      <c r="D160" s="1433" t="s">
        <v>200</v>
      </c>
      <c r="E160" s="1434" t="s">
        <v>200</v>
      </c>
      <c r="F160" s="1434" t="s">
        <v>200</v>
      </c>
      <c r="G160" s="1435" t="s">
        <v>73</v>
      </c>
      <c r="H160" s="1436" t="s">
        <v>200</v>
      </c>
      <c r="I160" s="1436" t="s">
        <v>73</v>
      </c>
      <c r="J160" s="1436" t="s">
        <v>73</v>
      </c>
      <c r="K160" s="1436">
        <v>9.8549908489370674E-2</v>
      </c>
      <c r="L160" s="1437" t="s">
        <v>73</v>
      </c>
    </row>
    <row r="161" spans="1:12" ht="15">
      <c r="A161" s="1431" t="s">
        <v>71</v>
      </c>
      <c r="B161" s="1432" t="s">
        <v>19</v>
      </c>
      <c r="C161" s="1433">
        <v>18272.780714373563</v>
      </c>
      <c r="D161" s="1433">
        <v>18146.080753202274</v>
      </c>
      <c r="E161" s="1434">
        <v>18638.236328661034</v>
      </c>
      <c r="F161" s="1434">
        <v>18509.00236826632</v>
      </c>
      <c r="G161" s="1435">
        <v>0.69822218304043449</v>
      </c>
      <c r="H161" s="1436">
        <v>297.32490797546012</v>
      </c>
      <c r="I161" s="1436">
        <v>0.25945833667080875</v>
      </c>
      <c r="J161" s="1436">
        <v>4.4871794871794872</v>
      </c>
      <c r="K161" s="1436">
        <v>34.422075179501618</v>
      </c>
      <c r="L161" s="1437">
        <v>0.99350375093018783</v>
      </c>
    </row>
    <row r="162" spans="1:12" ht="15.75" thickBot="1">
      <c r="A162" s="1438" t="s">
        <v>84</v>
      </c>
      <c r="B162" s="1439" t="s">
        <v>19</v>
      </c>
      <c r="C162" s="1440">
        <v>22192.880901383789</v>
      </c>
      <c r="D162" s="1440">
        <v>22177.980790786463</v>
      </c>
      <c r="E162" s="1441">
        <v>22636.738519411465</v>
      </c>
      <c r="F162" s="1441">
        <v>22621.540406602195</v>
      </c>
      <c r="G162" s="1442">
        <v>6.7184252425332658E-2</v>
      </c>
      <c r="H162" s="1443">
        <v>292.14844097995547</v>
      </c>
      <c r="I162" s="1443">
        <v>-0.72055024880157192</v>
      </c>
      <c r="J162" s="1443">
        <v>0.61624649859943981</v>
      </c>
      <c r="K162" s="1443">
        <v>25.285090806701394</v>
      </c>
      <c r="L162" s="1444">
        <v>-0.21490919329860603</v>
      </c>
    </row>
    <row r="163" spans="1:12" ht="15" thickBot="1">
      <c r="A163" s="1412"/>
      <c r="B163" s="1445"/>
      <c r="C163" s="1414"/>
      <c r="D163" s="1414"/>
      <c r="E163" s="1414"/>
      <c r="F163" s="1414"/>
      <c r="G163" s="1415"/>
      <c r="H163" s="1410"/>
      <c r="I163" s="1410"/>
      <c r="J163" s="1410"/>
      <c r="K163" s="1410"/>
      <c r="L163" s="1416"/>
    </row>
    <row r="164" spans="1:12" ht="14.25">
      <c r="A164" s="1446" t="s">
        <v>85</v>
      </c>
      <c r="B164" s="1447" t="s">
        <v>21</v>
      </c>
      <c r="C164" s="1448" t="s">
        <v>73</v>
      </c>
      <c r="D164" s="1448" t="s">
        <v>73</v>
      </c>
      <c r="E164" s="1449" t="s">
        <v>73</v>
      </c>
      <c r="F164" s="1449" t="s">
        <v>73</v>
      </c>
      <c r="G164" s="1450" t="s">
        <v>73</v>
      </c>
      <c r="H164" s="1451" t="s">
        <v>73</v>
      </c>
      <c r="I164" s="1451" t="s">
        <v>73</v>
      </c>
      <c r="J164" s="1452" t="s">
        <v>73</v>
      </c>
      <c r="K164" s="1452" t="s">
        <v>73</v>
      </c>
      <c r="L164" s="1453" t="s">
        <v>73</v>
      </c>
    </row>
    <row r="165" spans="1:12" ht="15">
      <c r="A165" s="1424" t="s">
        <v>85</v>
      </c>
      <c r="B165" s="1454" t="s">
        <v>22</v>
      </c>
      <c r="C165" s="1433" t="s">
        <v>73</v>
      </c>
      <c r="D165" s="1433" t="s">
        <v>73</v>
      </c>
      <c r="E165" s="1434" t="s">
        <v>73</v>
      </c>
      <c r="F165" s="1434" t="s">
        <v>73</v>
      </c>
      <c r="G165" s="1435" t="s">
        <v>73</v>
      </c>
      <c r="H165" s="1436" t="s">
        <v>73</v>
      </c>
      <c r="I165" s="1436" t="s">
        <v>73</v>
      </c>
      <c r="J165" s="1455" t="s">
        <v>73</v>
      </c>
      <c r="K165" s="1455" t="s">
        <v>73</v>
      </c>
      <c r="L165" s="1456" t="s">
        <v>73</v>
      </c>
    </row>
    <row r="166" spans="1:12" ht="15">
      <c r="A166" s="1424" t="s">
        <v>85</v>
      </c>
      <c r="B166" s="1454" t="s">
        <v>23</v>
      </c>
      <c r="C166" s="1433" t="s">
        <v>73</v>
      </c>
      <c r="D166" s="1433" t="s">
        <v>73</v>
      </c>
      <c r="E166" s="1434" t="s">
        <v>73</v>
      </c>
      <c r="F166" s="1434" t="s">
        <v>73</v>
      </c>
      <c r="G166" s="1435" t="s">
        <v>73</v>
      </c>
      <c r="H166" s="1436" t="s">
        <v>73</v>
      </c>
      <c r="I166" s="1436" t="s">
        <v>73</v>
      </c>
      <c r="J166" s="1455" t="s">
        <v>73</v>
      </c>
      <c r="K166" s="1455" t="s">
        <v>73</v>
      </c>
      <c r="L166" s="1456" t="s">
        <v>73</v>
      </c>
    </row>
    <row r="167" spans="1:12" ht="14.25">
      <c r="A167" s="1446" t="s">
        <v>85</v>
      </c>
      <c r="B167" s="1457" t="s">
        <v>24</v>
      </c>
      <c r="C167" s="1458">
        <v>21627.848003434952</v>
      </c>
      <c r="D167" s="1458" t="s">
        <v>200</v>
      </c>
      <c r="E167" s="1459">
        <v>22060.40496350365</v>
      </c>
      <c r="F167" s="1459" t="s">
        <v>200</v>
      </c>
      <c r="G167" s="1460" t="s">
        <v>73</v>
      </c>
      <c r="H167" s="1461">
        <v>274</v>
      </c>
      <c r="I167" s="1461" t="s">
        <v>73</v>
      </c>
      <c r="J167" s="1462" t="s">
        <v>73</v>
      </c>
      <c r="K167" s="1462">
        <v>7.0392791778121924E-2</v>
      </c>
      <c r="L167" s="1463" t="s">
        <v>73</v>
      </c>
    </row>
    <row r="168" spans="1:12" ht="15">
      <c r="A168" s="1424" t="s">
        <v>85</v>
      </c>
      <c r="B168" s="1454" t="s">
        <v>25</v>
      </c>
      <c r="C168" s="1433" t="s">
        <v>200</v>
      </c>
      <c r="D168" s="1433" t="s">
        <v>73</v>
      </c>
      <c r="E168" s="1434" t="s">
        <v>200</v>
      </c>
      <c r="F168" s="1434" t="s">
        <v>73</v>
      </c>
      <c r="G168" s="1435" t="s">
        <v>73</v>
      </c>
      <c r="H168" s="1436" t="s">
        <v>200</v>
      </c>
      <c r="I168" s="1436" t="s">
        <v>73</v>
      </c>
      <c r="J168" s="1455" t="s">
        <v>73</v>
      </c>
      <c r="K168" s="1455">
        <v>2.8157116711248768E-2</v>
      </c>
      <c r="L168" s="1456" t="s">
        <v>73</v>
      </c>
    </row>
    <row r="169" spans="1:12" ht="15">
      <c r="A169" s="1424" t="s">
        <v>85</v>
      </c>
      <c r="B169" s="1454" t="s">
        <v>26</v>
      </c>
      <c r="C169" s="1433">
        <v>21804.715686274511</v>
      </c>
      <c r="D169" s="1433" t="s">
        <v>200</v>
      </c>
      <c r="E169" s="1434">
        <v>22240.81</v>
      </c>
      <c r="F169" s="1434" t="s">
        <v>200</v>
      </c>
      <c r="G169" s="1435" t="s">
        <v>73</v>
      </c>
      <c r="H169" s="1436">
        <v>280</v>
      </c>
      <c r="I169" s="1436" t="s">
        <v>73</v>
      </c>
      <c r="J169" s="1455" t="s">
        <v>73</v>
      </c>
      <c r="K169" s="1455">
        <v>4.2235675066873153E-2</v>
      </c>
      <c r="L169" s="1456" t="s">
        <v>73</v>
      </c>
    </row>
    <row r="170" spans="1:12" ht="14.25">
      <c r="A170" s="1446" t="s">
        <v>85</v>
      </c>
      <c r="B170" s="1457" t="s">
        <v>27</v>
      </c>
      <c r="C170" s="1458">
        <v>21934.996348884379</v>
      </c>
      <c r="D170" s="1458">
        <v>20514.494261918811</v>
      </c>
      <c r="E170" s="1459">
        <v>22373.696275862068</v>
      </c>
      <c r="F170" s="1459">
        <v>20924.784147157188</v>
      </c>
      <c r="G170" s="1460">
        <v>6.9243826770931216</v>
      </c>
      <c r="H170" s="1461">
        <v>248.57142857142858</v>
      </c>
      <c r="I170" s="1461">
        <v>-0.22888106307846326</v>
      </c>
      <c r="J170" s="1462">
        <v>-41.666666666666671</v>
      </c>
      <c r="K170" s="1462">
        <v>9.8549908489370674E-2</v>
      </c>
      <c r="L170" s="1463">
        <v>-7.2878662939200756E-2</v>
      </c>
    </row>
    <row r="171" spans="1:12" ht="15">
      <c r="A171" s="1424" t="s">
        <v>85</v>
      </c>
      <c r="B171" s="1454" t="s">
        <v>28</v>
      </c>
      <c r="C171" s="1433" t="s">
        <v>200</v>
      </c>
      <c r="D171" s="1433">
        <v>20590.539215686273</v>
      </c>
      <c r="E171" s="1434" t="s">
        <v>200</v>
      </c>
      <c r="F171" s="1434">
        <v>21002.35</v>
      </c>
      <c r="G171" s="1435" t="s">
        <v>73</v>
      </c>
      <c r="H171" s="1436" t="s">
        <v>200</v>
      </c>
      <c r="I171" s="1436" t="s">
        <v>73</v>
      </c>
      <c r="J171" s="1455" t="s">
        <v>73</v>
      </c>
      <c r="K171" s="1455">
        <v>5.6314233422497535E-2</v>
      </c>
      <c r="L171" s="1456" t="s">
        <v>73</v>
      </c>
    </row>
    <row r="172" spans="1:12" ht="15.75" thickBot="1">
      <c r="A172" s="1464" t="s">
        <v>85</v>
      </c>
      <c r="B172" s="1465" t="s">
        <v>29</v>
      </c>
      <c r="C172" s="1466" t="s">
        <v>200</v>
      </c>
      <c r="D172" s="1466" t="s">
        <v>200</v>
      </c>
      <c r="E172" s="1467" t="s">
        <v>200</v>
      </c>
      <c r="F172" s="1467" t="s">
        <v>200</v>
      </c>
      <c r="G172" s="1468" t="s">
        <v>73</v>
      </c>
      <c r="H172" s="1455" t="s">
        <v>200</v>
      </c>
      <c r="I172" s="1455" t="s">
        <v>73</v>
      </c>
      <c r="J172" s="1455" t="s">
        <v>73</v>
      </c>
      <c r="K172" s="1455">
        <v>4.2235675066873153E-2</v>
      </c>
      <c r="L172" s="1456" t="s">
        <v>73</v>
      </c>
    </row>
    <row r="173" spans="1:12" ht="15" thickBot="1">
      <c r="A173" s="1412"/>
      <c r="B173" s="1445"/>
      <c r="C173" s="1414"/>
      <c r="D173" s="1414"/>
      <c r="E173" s="1414"/>
      <c r="F173" s="1414"/>
      <c r="G173" s="1415"/>
      <c r="H173" s="1410"/>
      <c r="I173" s="1410"/>
      <c r="J173" s="1410"/>
      <c r="K173" s="1410"/>
      <c r="L173" s="1416"/>
    </row>
    <row r="174" spans="1:12" ht="14.25">
      <c r="A174" s="1446" t="s">
        <v>86</v>
      </c>
      <c r="B174" s="1447" t="s">
        <v>21</v>
      </c>
      <c r="C174" s="1448">
        <v>22716.839271344132</v>
      </c>
      <c r="D174" s="1448">
        <v>22759.623118256233</v>
      </c>
      <c r="E174" s="1449">
        <v>23171.176056771015</v>
      </c>
      <c r="F174" s="1449">
        <v>23214.815580621358</v>
      </c>
      <c r="G174" s="1450">
        <v>-0.18798135052501147</v>
      </c>
      <c r="H174" s="1451">
        <v>418.05470588235295</v>
      </c>
      <c r="I174" s="1451">
        <v>-0.96592352876564058</v>
      </c>
      <c r="J174" s="1452">
        <v>17.647058823529413</v>
      </c>
      <c r="K174" s="1452">
        <v>4.786709840912291</v>
      </c>
      <c r="L174" s="1453">
        <v>0.65813841234086201</v>
      </c>
    </row>
    <row r="175" spans="1:12" ht="15">
      <c r="A175" s="1424" t="s">
        <v>86</v>
      </c>
      <c r="B175" s="1454" t="s">
        <v>22</v>
      </c>
      <c r="C175" s="1433">
        <v>22987.076470588236</v>
      </c>
      <c r="D175" s="1433">
        <v>23064.007843137257</v>
      </c>
      <c r="E175" s="1434">
        <v>23446.817999999999</v>
      </c>
      <c r="F175" s="1434">
        <v>23525.288</v>
      </c>
      <c r="G175" s="1435">
        <v>-0.33355595901738233</v>
      </c>
      <c r="H175" s="1436">
        <v>414</v>
      </c>
      <c r="I175" s="1436">
        <v>-0.43290043290043556</v>
      </c>
      <c r="J175" s="1455">
        <v>15.343915343915343</v>
      </c>
      <c r="K175" s="1455">
        <v>3.0691257215261154</v>
      </c>
      <c r="L175" s="1456">
        <v>0.36912572152611522</v>
      </c>
    </row>
    <row r="176" spans="1:12" ht="15">
      <c r="A176" s="1424" t="s">
        <v>86</v>
      </c>
      <c r="B176" s="1454" t="s">
        <v>23</v>
      </c>
      <c r="C176" s="1433">
        <v>22246.775490196076</v>
      </c>
      <c r="D176" s="1433">
        <v>22208.631372549018</v>
      </c>
      <c r="E176" s="1434">
        <v>22691.710999999999</v>
      </c>
      <c r="F176" s="1434">
        <v>22652.804</v>
      </c>
      <c r="G176" s="1435">
        <v>0.17175357187569029</v>
      </c>
      <c r="H176" s="1436">
        <v>425.3</v>
      </c>
      <c r="I176" s="1436">
        <v>-2.0271826768025827</v>
      </c>
      <c r="J176" s="1455">
        <v>22</v>
      </c>
      <c r="K176" s="1455">
        <v>1.7175841193861749</v>
      </c>
      <c r="L176" s="1456">
        <v>0.28901269081474634</v>
      </c>
    </row>
    <row r="177" spans="1:12" ht="14.25">
      <c r="A177" s="1446" t="s">
        <v>86</v>
      </c>
      <c r="B177" s="1457" t="s">
        <v>24</v>
      </c>
      <c r="C177" s="1458">
        <v>22337.807970784921</v>
      </c>
      <c r="D177" s="1458">
        <v>22367.203126570606</v>
      </c>
      <c r="E177" s="1459">
        <v>22784.564130200619</v>
      </c>
      <c r="F177" s="1459">
        <v>22814.547189102021</v>
      </c>
      <c r="G177" s="1460">
        <v>-0.13142079328983583</v>
      </c>
      <c r="H177" s="1461">
        <v>371.83504380475597</v>
      </c>
      <c r="I177" s="1461">
        <v>0.10574972820627973</v>
      </c>
      <c r="J177" s="1462">
        <v>0.75662042875157631</v>
      </c>
      <c r="K177" s="1462">
        <v>11.248768126143883</v>
      </c>
      <c r="L177" s="1463">
        <v>-7.9803302427544409E-2</v>
      </c>
    </row>
    <row r="178" spans="1:12" ht="15">
      <c r="A178" s="1424" t="s">
        <v>86</v>
      </c>
      <c r="B178" s="1454" t="s">
        <v>25</v>
      </c>
      <c r="C178" s="1433">
        <v>22390.826470588236</v>
      </c>
      <c r="D178" s="1433">
        <v>22340.657843137255</v>
      </c>
      <c r="E178" s="1434">
        <v>22838.643</v>
      </c>
      <c r="F178" s="1434">
        <v>22787.471000000001</v>
      </c>
      <c r="G178" s="1435">
        <v>0.22456199724839435</v>
      </c>
      <c r="H178" s="1436">
        <v>360.6</v>
      </c>
      <c r="I178" s="1436">
        <v>-8.3125519534484493E-2</v>
      </c>
      <c r="J178" s="1455">
        <v>-1.4527845036319613</v>
      </c>
      <c r="K178" s="1455">
        <v>5.7299732507391248</v>
      </c>
      <c r="L178" s="1456">
        <v>-0.17002674926087469</v>
      </c>
    </row>
    <row r="179" spans="1:12" ht="15">
      <c r="A179" s="1424" t="s">
        <v>86</v>
      </c>
      <c r="B179" s="1454" t="s">
        <v>26</v>
      </c>
      <c r="C179" s="1433">
        <v>22286.045098039216</v>
      </c>
      <c r="D179" s="1433">
        <v>22394.396078431371</v>
      </c>
      <c r="E179" s="1434">
        <v>22731.766</v>
      </c>
      <c r="F179" s="1434">
        <v>22842.284</v>
      </c>
      <c r="G179" s="1435">
        <v>-0.48383077629189808</v>
      </c>
      <c r="H179" s="1436">
        <v>383.5</v>
      </c>
      <c r="I179" s="1436">
        <v>0.15669887699138751</v>
      </c>
      <c r="J179" s="1455">
        <v>3.1578947368421053</v>
      </c>
      <c r="K179" s="1455">
        <v>5.5187948754047591</v>
      </c>
      <c r="L179" s="1456">
        <v>9.0223446833330279E-2</v>
      </c>
    </row>
    <row r="180" spans="1:12" ht="14.25">
      <c r="A180" s="1446" t="s">
        <v>86</v>
      </c>
      <c r="B180" s="1457" t="s">
        <v>27</v>
      </c>
      <c r="C180" s="1458">
        <v>21239.382456878568</v>
      </c>
      <c r="D180" s="1458">
        <v>21270.766478549449</v>
      </c>
      <c r="E180" s="1459">
        <v>21664.170106016139</v>
      </c>
      <c r="F180" s="1459">
        <v>21696.18180812044</v>
      </c>
      <c r="G180" s="1460">
        <v>-0.14754532565872633</v>
      </c>
      <c r="H180" s="1461">
        <v>326.17444444444442</v>
      </c>
      <c r="I180" s="1461">
        <v>2.290798127376636</v>
      </c>
      <c r="J180" s="1462">
        <v>-11.831198191409193</v>
      </c>
      <c r="K180" s="1462">
        <v>16.471913276080528</v>
      </c>
      <c r="L180" s="1463">
        <v>-2.4852295810623311</v>
      </c>
    </row>
    <row r="181" spans="1:12" ht="15">
      <c r="A181" s="1424" t="s">
        <v>86</v>
      </c>
      <c r="B181" s="1454" t="s">
        <v>28</v>
      </c>
      <c r="C181" s="1433">
        <v>21218.004901960787</v>
      </c>
      <c r="D181" s="1433">
        <v>21214.889215686275</v>
      </c>
      <c r="E181" s="1434">
        <v>21642.365000000002</v>
      </c>
      <c r="F181" s="1434">
        <v>21639.187000000002</v>
      </c>
      <c r="G181" s="1435">
        <v>1.4686318852921246E-2</v>
      </c>
      <c r="H181" s="1436">
        <v>316.39999999999998</v>
      </c>
      <c r="I181" s="1436">
        <v>2.6606099935107039</v>
      </c>
      <c r="J181" s="1455">
        <v>-20.561797752808989</v>
      </c>
      <c r="K181" s="1455">
        <v>9.9535407574264401</v>
      </c>
      <c r="L181" s="1456">
        <v>-2.7607449568592735</v>
      </c>
    </row>
    <row r="182" spans="1:12" ht="15.75" thickBot="1">
      <c r="A182" s="1464" t="s">
        <v>86</v>
      </c>
      <c r="B182" s="1465" t="s">
        <v>29</v>
      </c>
      <c r="C182" s="1466">
        <v>21269.660784313724</v>
      </c>
      <c r="D182" s="1466">
        <v>21373.71862745098</v>
      </c>
      <c r="E182" s="1467">
        <v>21695.054</v>
      </c>
      <c r="F182" s="1467">
        <v>21801.192999999999</v>
      </c>
      <c r="G182" s="1468">
        <v>-0.48684950406154021</v>
      </c>
      <c r="H182" s="1455">
        <v>341.1</v>
      </c>
      <c r="I182" s="1455">
        <v>0.14679976512037579</v>
      </c>
      <c r="J182" s="1455">
        <v>5.9496567505720828</v>
      </c>
      <c r="K182" s="1455">
        <v>6.5183725186540888</v>
      </c>
      <c r="L182" s="1456">
        <v>0.27551537579694596</v>
      </c>
    </row>
    <row r="183" spans="1:12" ht="15.75" thickBot="1">
      <c r="A183" s="1469"/>
      <c r="B183" s="1470"/>
      <c r="C183" s="1471"/>
      <c r="D183" s="1471"/>
      <c r="E183" s="1471"/>
      <c r="F183" s="1471"/>
      <c r="G183" s="1472"/>
      <c r="H183" s="1473"/>
      <c r="I183" s="1473"/>
      <c r="J183" s="1473"/>
      <c r="K183" s="1473"/>
      <c r="L183" s="1474"/>
    </row>
    <row r="184" spans="1:12" ht="15">
      <c r="A184" s="1424" t="s">
        <v>87</v>
      </c>
      <c r="B184" s="1475" t="s">
        <v>26</v>
      </c>
      <c r="C184" s="1476">
        <v>22443.633333333335</v>
      </c>
      <c r="D184" s="1476">
        <v>22294.304901960782</v>
      </c>
      <c r="E184" s="1477">
        <v>22892.506000000001</v>
      </c>
      <c r="F184" s="1477">
        <v>22740.190999999999</v>
      </c>
      <c r="G184" s="1478">
        <v>0.66980527999963735</v>
      </c>
      <c r="H184" s="1479">
        <v>413.2</v>
      </c>
      <c r="I184" s="1479">
        <v>0.51082461688152903</v>
      </c>
      <c r="J184" s="1479">
        <v>10.659898477157361</v>
      </c>
      <c r="K184" s="1479">
        <v>3.0691257215261154</v>
      </c>
      <c r="L184" s="1480">
        <v>0.2548400072404009</v>
      </c>
    </row>
    <row r="185" spans="1:12" ht="15.75" thickBot="1">
      <c r="A185" s="1464" t="s">
        <v>87</v>
      </c>
      <c r="B185" s="1465" t="s">
        <v>29</v>
      </c>
      <c r="C185" s="1466">
        <v>21426.686274509804</v>
      </c>
      <c r="D185" s="1466">
        <v>21639.406862745098</v>
      </c>
      <c r="E185" s="1467">
        <v>21855.22</v>
      </c>
      <c r="F185" s="1467">
        <v>22072.195</v>
      </c>
      <c r="G185" s="1468">
        <v>-0.98302411699424797</v>
      </c>
      <c r="H185" s="1455">
        <v>377</v>
      </c>
      <c r="I185" s="1455">
        <v>-2.3821853961677859</v>
      </c>
      <c r="J185" s="1455">
        <v>24.901185770750988</v>
      </c>
      <c r="K185" s="1455">
        <v>4.4488244403773054</v>
      </c>
      <c r="L185" s="1456">
        <v>0.83453872609159108</v>
      </c>
    </row>
    <row r="186" spans="1:12" ht="15.75" thickBot="1">
      <c r="A186" s="1469"/>
      <c r="B186" s="1470"/>
      <c r="C186" s="1471"/>
      <c r="D186" s="1471"/>
      <c r="E186" s="1471"/>
      <c r="F186" s="1471"/>
      <c r="G186" s="1472"/>
      <c r="H186" s="1473"/>
      <c r="I186" s="1473"/>
      <c r="J186" s="1473"/>
      <c r="K186" s="1473"/>
      <c r="L186" s="1474"/>
    </row>
    <row r="187" spans="1:12" ht="14.25">
      <c r="A187" s="1446" t="s">
        <v>88</v>
      </c>
      <c r="B187" s="1447" t="s">
        <v>21</v>
      </c>
      <c r="C187" s="1448" t="s">
        <v>73</v>
      </c>
      <c r="D187" s="1448" t="s">
        <v>73</v>
      </c>
      <c r="E187" s="1449" t="s">
        <v>73</v>
      </c>
      <c r="F187" s="1449" t="s">
        <v>73</v>
      </c>
      <c r="G187" s="1450" t="s">
        <v>73</v>
      </c>
      <c r="H187" s="1451" t="s">
        <v>73</v>
      </c>
      <c r="I187" s="1451" t="s">
        <v>73</v>
      </c>
      <c r="J187" s="1452" t="s">
        <v>73</v>
      </c>
      <c r="K187" s="1452" t="s">
        <v>73</v>
      </c>
      <c r="L187" s="1453" t="s">
        <v>73</v>
      </c>
    </row>
    <row r="188" spans="1:12" ht="15">
      <c r="A188" s="1431" t="s">
        <v>88</v>
      </c>
      <c r="B188" s="1454" t="s">
        <v>22</v>
      </c>
      <c r="C188" s="1433" t="s">
        <v>73</v>
      </c>
      <c r="D188" s="1433" t="s">
        <v>73</v>
      </c>
      <c r="E188" s="1434" t="s">
        <v>73</v>
      </c>
      <c r="F188" s="1434" t="s">
        <v>73</v>
      </c>
      <c r="G188" s="1435" t="s">
        <v>73</v>
      </c>
      <c r="H188" s="1436" t="s">
        <v>73</v>
      </c>
      <c r="I188" s="1436" t="s">
        <v>73</v>
      </c>
      <c r="J188" s="1455" t="s">
        <v>73</v>
      </c>
      <c r="K188" s="1455" t="s">
        <v>73</v>
      </c>
      <c r="L188" s="1456" t="s">
        <v>73</v>
      </c>
    </row>
    <row r="189" spans="1:12" ht="15">
      <c r="A189" s="1431" t="s">
        <v>88</v>
      </c>
      <c r="B189" s="1454" t="s">
        <v>23</v>
      </c>
      <c r="C189" s="1433" t="s">
        <v>73</v>
      </c>
      <c r="D189" s="1433" t="s">
        <v>73</v>
      </c>
      <c r="E189" s="1434" t="s">
        <v>73</v>
      </c>
      <c r="F189" s="1434" t="s">
        <v>73</v>
      </c>
      <c r="G189" s="1435" t="s">
        <v>73</v>
      </c>
      <c r="H189" s="1436" t="s">
        <v>73</v>
      </c>
      <c r="I189" s="1436" t="s">
        <v>73</v>
      </c>
      <c r="J189" s="1455" t="s">
        <v>73</v>
      </c>
      <c r="K189" s="1455" t="s">
        <v>73</v>
      </c>
      <c r="L189" s="1456" t="s">
        <v>73</v>
      </c>
    </row>
    <row r="190" spans="1:12" ht="15">
      <c r="A190" s="1431" t="s">
        <v>88</v>
      </c>
      <c r="B190" s="1454" t="s">
        <v>30</v>
      </c>
      <c r="C190" s="1433" t="s">
        <v>73</v>
      </c>
      <c r="D190" s="1433" t="s">
        <v>73</v>
      </c>
      <c r="E190" s="1434" t="s">
        <v>73</v>
      </c>
      <c r="F190" s="1434" t="s">
        <v>73</v>
      </c>
      <c r="G190" s="1435" t="s">
        <v>73</v>
      </c>
      <c r="H190" s="1436" t="s">
        <v>73</v>
      </c>
      <c r="I190" s="1436" t="s">
        <v>73</v>
      </c>
      <c r="J190" s="1455" t="s">
        <v>73</v>
      </c>
      <c r="K190" s="1455" t="s">
        <v>73</v>
      </c>
      <c r="L190" s="1456" t="s">
        <v>73</v>
      </c>
    </row>
    <row r="191" spans="1:12" ht="14.25">
      <c r="A191" s="1481" t="s">
        <v>88</v>
      </c>
      <c r="B191" s="1457" t="s">
        <v>24</v>
      </c>
      <c r="C191" s="1458" t="s">
        <v>200</v>
      </c>
      <c r="D191" s="1458" t="s">
        <v>200</v>
      </c>
      <c r="E191" s="1459" t="s">
        <v>200</v>
      </c>
      <c r="F191" s="1459" t="s">
        <v>200</v>
      </c>
      <c r="G191" s="1460" t="s">
        <v>73</v>
      </c>
      <c r="H191" s="1461" t="s">
        <v>200</v>
      </c>
      <c r="I191" s="1461" t="s">
        <v>73</v>
      </c>
      <c r="J191" s="1462" t="s">
        <v>73</v>
      </c>
      <c r="K191" s="1462">
        <v>2.8157116711248768E-2</v>
      </c>
      <c r="L191" s="1463" t="s">
        <v>73</v>
      </c>
    </row>
    <row r="192" spans="1:12" ht="15">
      <c r="A192" s="1431" t="s">
        <v>88</v>
      </c>
      <c r="B192" s="1454" t="s">
        <v>26</v>
      </c>
      <c r="C192" s="1433" t="s">
        <v>200</v>
      </c>
      <c r="D192" s="1433" t="s">
        <v>73</v>
      </c>
      <c r="E192" s="1434" t="s">
        <v>200</v>
      </c>
      <c r="F192" s="1434" t="s">
        <v>73</v>
      </c>
      <c r="G192" s="1435" t="s">
        <v>73</v>
      </c>
      <c r="H192" s="1436" t="s">
        <v>200</v>
      </c>
      <c r="I192" s="1436" t="s">
        <v>73</v>
      </c>
      <c r="J192" s="1455" t="s">
        <v>73</v>
      </c>
      <c r="K192" s="1455">
        <v>2.8157116711248768E-2</v>
      </c>
      <c r="L192" s="1456" t="s">
        <v>73</v>
      </c>
    </row>
    <row r="193" spans="1:12" ht="15">
      <c r="A193" s="1431" t="s">
        <v>88</v>
      </c>
      <c r="B193" s="1454" t="s">
        <v>31</v>
      </c>
      <c r="C193" s="1433" t="s">
        <v>73</v>
      </c>
      <c r="D193" s="1433" t="s">
        <v>200</v>
      </c>
      <c r="E193" s="1434" t="s">
        <v>73</v>
      </c>
      <c r="F193" s="1434" t="s">
        <v>200</v>
      </c>
      <c r="G193" s="1435" t="s">
        <v>73</v>
      </c>
      <c r="H193" s="1436" t="s">
        <v>73</v>
      </c>
      <c r="I193" s="1436" t="s">
        <v>73</v>
      </c>
      <c r="J193" s="1455" t="s">
        <v>73</v>
      </c>
      <c r="K193" s="1455" t="s">
        <v>73</v>
      </c>
      <c r="L193" s="1456" t="s">
        <v>73</v>
      </c>
    </row>
    <row r="194" spans="1:12" ht="14.25">
      <c r="A194" s="1481" t="s">
        <v>88</v>
      </c>
      <c r="B194" s="1457" t="s">
        <v>27</v>
      </c>
      <c r="C194" s="1458" t="s">
        <v>200</v>
      </c>
      <c r="D194" s="1458" t="s">
        <v>200</v>
      </c>
      <c r="E194" s="1459" t="s">
        <v>200</v>
      </c>
      <c r="F194" s="1459" t="s">
        <v>200</v>
      </c>
      <c r="G194" s="1460" t="s">
        <v>73</v>
      </c>
      <c r="H194" s="1461" t="s">
        <v>200</v>
      </c>
      <c r="I194" s="1461" t="s">
        <v>73</v>
      </c>
      <c r="J194" s="1462" t="s">
        <v>73</v>
      </c>
      <c r="K194" s="1462">
        <v>7.0392791778121924E-2</v>
      </c>
      <c r="L194" s="1463" t="s">
        <v>73</v>
      </c>
    </row>
    <row r="195" spans="1:12" ht="15">
      <c r="A195" s="1431" t="s">
        <v>88</v>
      </c>
      <c r="B195" s="1454" t="s">
        <v>29</v>
      </c>
      <c r="C195" s="1433" t="s">
        <v>200</v>
      </c>
      <c r="D195" s="1433" t="s">
        <v>73</v>
      </c>
      <c r="E195" s="1434" t="s">
        <v>200</v>
      </c>
      <c r="F195" s="1434" t="s">
        <v>73</v>
      </c>
      <c r="G195" s="1435" t="s">
        <v>73</v>
      </c>
      <c r="H195" s="1436" t="s">
        <v>200</v>
      </c>
      <c r="I195" s="1436" t="s">
        <v>73</v>
      </c>
      <c r="J195" s="1455" t="s">
        <v>73</v>
      </c>
      <c r="K195" s="1455">
        <v>7.0392791778121924E-2</v>
      </c>
      <c r="L195" s="1456" t="s">
        <v>73</v>
      </c>
    </row>
    <row r="196" spans="1:12" ht="15.75" thickBot="1">
      <c r="A196" s="1482" t="s">
        <v>88</v>
      </c>
      <c r="B196" s="1454" t="s">
        <v>32</v>
      </c>
      <c r="C196" s="1466" t="s">
        <v>73</v>
      </c>
      <c r="D196" s="1466" t="s">
        <v>200</v>
      </c>
      <c r="E196" s="1467" t="s">
        <v>73</v>
      </c>
      <c r="F196" s="1467" t="s">
        <v>200</v>
      </c>
      <c r="G196" s="1468" t="s">
        <v>73</v>
      </c>
      <c r="H196" s="1455" t="s">
        <v>73</v>
      </c>
      <c r="I196" s="1455" t="s">
        <v>73</v>
      </c>
      <c r="J196" s="1455" t="s">
        <v>73</v>
      </c>
      <c r="K196" s="1455" t="s">
        <v>73</v>
      </c>
      <c r="L196" s="1456" t="s">
        <v>73</v>
      </c>
    </row>
    <row r="197" spans="1:12" ht="15.75" thickBot="1">
      <c r="A197" s="1469"/>
      <c r="B197" s="1470"/>
      <c r="C197" s="1471"/>
      <c r="D197" s="1471"/>
      <c r="E197" s="1471"/>
      <c r="F197" s="1471"/>
      <c r="G197" s="1472"/>
      <c r="H197" s="1473"/>
      <c r="I197" s="1473"/>
      <c r="J197" s="1473"/>
      <c r="K197" s="1473"/>
      <c r="L197" s="1474"/>
    </row>
    <row r="198" spans="1:12" ht="14.25">
      <c r="A198" s="1446" t="s">
        <v>20</v>
      </c>
      <c r="B198" s="1447" t="s">
        <v>24</v>
      </c>
      <c r="C198" s="1448">
        <v>19349.43651299824</v>
      </c>
      <c r="D198" s="1448">
        <v>19454.429521950828</v>
      </c>
      <c r="E198" s="1449">
        <v>19736.425243258203</v>
      </c>
      <c r="F198" s="1449">
        <v>19843.518112389844</v>
      </c>
      <c r="G198" s="1450">
        <v>-0.53968690695413513</v>
      </c>
      <c r="H198" s="1451">
        <v>357.19322033898305</v>
      </c>
      <c r="I198" s="1451">
        <v>6.3532140228834438E-2</v>
      </c>
      <c r="J198" s="1452">
        <v>-16.901408450704224</v>
      </c>
      <c r="K198" s="1452">
        <v>4.9838096578910323</v>
      </c>
      <c r="L198" s="1453">
        <v>-1.101904627823254</v>
      </c>
    </row>
    <row r="199" spans="1:12" ht="15">
      <c r="A199" s="1424" t="s">
        <v>20</v>
      </c>
      <c r="B199" s="1454" t="s">
        <v>25</v>
      </c>
      <c r="C199" s="1433">
        <v>19170.730392156864</v>
      </c>
      <c r="D199" s="1433">
        <v>18922.163725490194</v>
      </c>
      <c r="E199" s="1434">
        <v>19554.145</v>
      </c>
      <c r="F199" s="1434">
        <v>19300.607</v>
      </c>
      <c r="G199" s="1435">
        <v>1.3136270791897915</v>
      </c>
      <c r="H199" s="1436">
        <v>323.2</v>
      </c>
      <c r="I199" s="1436">
        <v>1.9236833806370122</v>
      </c>
      <c r="J199" s="1455">
        <v>-14.285714285714285</v>
      </c>
      <c r="K199" s="1455">
        <v>1.0981275517387019</v>
      </c>
      <c r="L199" s="1456">
        <v>-0.20187244826129813</v>
      </c>
    </row>
    <row r="200" spans="1:12" ht="15">
      <c r="A200" s="1424" t="s">
        <v>20</v>
      </c>
      <c r="B200" s="1454" t="s">
        <v>26</v>
      </c>
      <c r="C200" s="1433">
        <v>19777.999019607843</v>
      </c>
      <c r="D200" s="1433">
        <v>19994.909803921568</v>
      </c>
      <c r="E200" s="1434">
        <v>20173.559000000001</v>
      </c>
      <c r="F200" s="1434">
        <v>20394.808000000001</v>
      </c>
      <c r="G200" s="1435">
        <v>-1.0848300214446727</v>
      </c>
      <c r="H200" s="1436">
        <v>352.5</v>
      </c>
      <c r="I200" s="1436">
        <v>0.37015945330296451</v>
      </c>
      <c r="J200" s="1455">
        <v>-29.82456140350877</v>
      </c>
      <c r="K200" s="1455">
        <v>1.6894270026749263</v>
      </c>
      <c r="L200" s="1456">
        <v>-0.75343014018221632</v>
      </c>
    </row>
    <row r="201" spans="1:12" ht="15">
      <c r="A201" s="1424" t="s">
        <v>20</v>
      </c>
      <c r="B201" s="1454" t="s">
        <v>31</v>
      </c>
      <c r="C201" s="1433">
        <v>19118.302941176473</v>
      </c>
      <c r="D201" s="1433">
        <v>19183.73039215686</v>
      </c>
      <c r="E201" s="1434">
        <v>19500.669000000002</v>
      </c>
      <c r="F201" s="1434">
        <v>19567.404999999999</v>
      </c>
      <c r="G201" s="1435">
        <v>-0.34105697715152905</v>
      </c>
      <c r="H201" s="1436">
        <v>377.8</v>
      </c>
      <c r="I201" s="1436">
        <v>-1.895611529472867</v>
      </c>
      <c r="J201" s="1455">
        <v>-4.8780487804878048</v>
      </c>
      <c r="K201" s="1455">
        <v>2.1962551034774038</v>
      </c>
      <c r="L201" s="1456">
        <v>-0.1466020393797387</v>
      </c>
    </row>
    <row r="202" spans="1:12" ht="14.25">
      <c r="A202" s="1446" t="s">
        <v>20</v>
      </c>
      <c r="B202" s="1457" t="s">
        <v>27</v>
      </c>
      <c r="C202" s="1458">
        <v>18752.122098329532</v>
      </c>
      <c r="D202" s="1458">
        <v>18580.045245362162</v>
      </c>
      <c r="E202" s="1459">
        <v>19127.164540296122</v>
      </c>
      <c r="F202" s="1459">
        <v>18951.646150269407</v>
      </c>
      <c r="G202" s="1460">
        <v>0.9261379651931696</v>
      </c>
      <c r="H202" s="1461">
        <v>308.04315159574469</v>
      </c>
      <c r="I202" s="1461">
        <v>0.81296276782164023</v>
      </c>
      <c r="J202" s="1462">
        <v>14.634146341463413</v>
      </c>
      <c r="K202" s="1462">
        <v>21.174151766859072</v>
      </c>
      <c r="L202" s="1463">
        <v>2.4312946240019322</v>
      </c>
    </row>
    <row r="203" spans="1:12" ht="15">
      <c r="A203" s="1424" t="s">
        <v>20</v>
      </c>
      <c r="B203" s="1454" t="s">
        <v>28</v>
      </c>
      <c r="C203" s="1433">
        <v>18387.404901960781</v>
      </c>
      <c r="D203" s="1433">
        <v>18132.269607843136</v>
      </c>
      <c r="E203" s="1434">
        <v>18755.152999999998</v>
      </c>
      <c r="F203" s="1434">
        <v>18494.915000000001</v>
      </c>
      <c r="G203" s="1435">
        <v>1.4070786483744184</v>
      </c>
      <c r="H203" s="1436">
        <v>280.3</v>
      </c>
      <c r="I203" s="1436">
        <v>1.4477017734346724</v>
      </c>
      <c r="J203" s="1455">
        <v>17.647058823529413</v>
      </c>
      <c r="K203" s="1455">
        <v>6.7577080106997052</v>
      </c>
      <c r="L203" s="1456">
        <v>0.92913658212827599</v>
      </c>
    </row>
    <row r="204" spans="1:12" ht="15">
      <c r="A204" s="1424" t="s">
        <v>20</v>
      </c>
      <c r="B204" s="1454" t="s">
        <v>29</v>
      </c>
      <c r="C204" s="1433">
        <v>18827.383333333335</v>
      </c>
      <c r="D204" s="1433">
        <v>18724.809803921569</v>
      </c>
      <c r="E204" s="1434">
        <v>19203.931</v>
      </c>
      <c r="F204" s="1434">
        <v>19099.306</v>
      </c>
      <c r="G204" s="1435">
        <v>0.54779477327605519</v>
      </c>
      <c r="H204" s="1436">
        <v>303.10000000000002</v>
      </c>
      <c r="I204" s="1436">
        <v>-0.75311067452519798</v>
      </c>
      <c r="J204" s="1455">
        <v>13.358070500927644</v>
      </c>
      <c r="K204" s="1455">
        <v>8.6019991552864976</v>
      </c>
      <c r="L204" s="1456">
        <v>0.90199915528649743</v>
      </c>
    </row>
    <row r="205" spans="1:12" ht="15">
      <c r="A205" s="1424" t="s">
        <v>20</v>
      </c>
      <c r="B205" s="1454" t="s">
        <v>32</v>
      </c>
      <c r="C205" s="1433">
        <v>18996.841176470585</v>
      </c>
      <c r="D205" s="1433">
        <v>18795.797058823529</v>
      </c>
      <c r="E205" s="1434">
        <v>19376.777999999998</v>
      </c>
      <c r="F205" s="1434">
        <v>19171.713</v>
      </c>
      <c r="G205" s="1435">
        <v>1.0696227301128423</v>
      </c>
      <c r="H205" s="1436">
        <v>347.6</v>
      </c>
      <c r="I205" s="1436">
        <v>2.6883308714918828</v>
      </c>
      <c r="J205" s="1455">
        <v>13.150684931506849</v>
      </c>
      <c r="K205" s="1455">
        <v>5.8144446008728705</v>
      </c>
      <c r="L205" s="1456">
        <v>0.6001588865871561</v>
      </c>
    </row>
    <row r="206" spans="1:12" ht="14.25">
      <c r="A206" s="1446" t="s">
        <v>20</v>
      </c>
      <c r="B206" s="1457" t="s">
        <v>33</v>
      </c>
      <c r="C206" s="1458">
        <v>15661.953691922072</v>
      </c>
      <c r="D206" s="1458">
        <v>15500.541597463331</v>
      </c>
      <c r="E206" s="1459">
        <v>15975.192765760514</v>
      </c>
      <c r="F206" s="1459">
        <v>15810.552429412597</v>
      </c>
      <c r="G206" s="1460">
        <v>1.0413319653627908</v>
      </c>
      <c r="H206" s="1461">
        <v>233.75826235093697</v>
      </c>
      <c r="I206" s="1461">
        <v>-0.18167726501465281</v>
      </c>
      <c r="J206" s="1462">
        <v>-2.4916943521594686</v>
      </c>
      <c r="K206" s="1462">
        <v>8.2641137547515129</v>
      </c>
      <c r="L206" s="1463">
        <v>-0.33588624524848676</v>
      </c>
    </row>
    <row r="207" spans="1:12" ht="15">
      <c r="A207" s="1424" t="s">
        <v>20</v>
      </c>
      <c r="B207" s="1454" t="s">
        <v>74</v>
      </c>
      <c r="C207" s="1483">
        <v>15194.289215686273</v>
      </c>
      <c r="D207" s="1483">
        <v>15120.892156862745</v>
      </c>
      <c r="E207" s="1484">
        <v>15498.174999999999</v>
      </c>
      <c r="F207" s="1484">
        <v>15423.31</v>
      </c>
      <c r="G207" s="1485">
        <v>0.48540164205997149</v>
      </c>
      <c r="H207" s="1486">
        <v>222</v>
      </c>
      <c r="I207" s="1486">
        <v>-0.75994635672775535</v>
      </c>
      <c r="J207" s="1487">
        <v>-0.26666666666666666</v>
      </c>
      <c r="K207" s="1487">
        <v>5.2653808250035201</v>
      </c>
      <c r="L207" s="1488">
        <v>-9.1762032139336647E-2</v>
      </c>
    </row>
    <row r="208" spans="1:12" ht="15">
      <c r="A208" s="1424" t="s">
        <v>20</v>
      </c>
      <c r="B208" s="1454" t="s">
        <v>34</v>
      </c>
      <c r="C208" s="1433">
        <v>16240.235294117647</v>
      </c>
      <c r="D208" s="1433">
        <v>15814.681372549019</v>
      </c>
      <c r="E208" s="1434">
        <v>16565.04</v>
      </c>
      <c r="F208" s="1434">
        <v>16130.975</v>
      </c>
      <c r="G208" s="1435">
        <v>2.6908788836384692</v>
      </c>
      <c r="H208" s="1436">
        <v>247.7</v>
      </c>
      <c r="I208" s="1436">
        <v>0.97839380350590188</v>
      </c>
      <c r="J208" s="1455">
        <v>-0.58139534883720934</v>
      </c>
      <c r="K208" s="1455">
        <v>2.4074334788117695</v>
      </c>
      <c r="L208" s="1456">
        <v>-4.970937833108735E-2</v>
      </c>
    </row>
    <row r="209" spans="1:12" ht="15.75" thickBot="1">
      <c r="A209" s="1424" t="s">
        <v>20</v>
      </c>
      <c r="B209" s="1454" t="s">
        <v>35</v>
      </c>
      <c r="C209" s="1433">
        <v>16873.23823529412</v>
      </c>
      <c r="D209" s="1433">
        <v>16748.034313725489</v>
      </c>
      <c r="E209" s="1434">
        <v>17210.703000000001</v>
      </c>
      <c r="F209" s="1434">
        <v>17082.994999999999</v>
      </c>
      <c r="G209" s="1435">
        <v>0.74757382999879329</v>
      </c>
      <c r="H209" s="1436">
        <v>281.7</v>
      </c>
      <c r="I209" s="1436">
        <v>3.9867109634551543</v>
      </c>
      <c r="J209" s="1455">
        <v>-23.636363636363637</v>
      </c>
      <c r="K209" s="1455">
        <v>0.59129945093622416</v>
      </c>
      <c r="L209" s="1456">
        <v>-0.19441483477806165</v>
      </c>
    </row>
    <row r="210" spans="1:12" ht="15.75" thickBot="1">
      <c r="A210" s="1469"/>
      <c r="B210" s="1470"/>
      <c r="C210" s="1471"/>
      <c r="D210" s="1471"/>
      <c r="E210" s="1471"/>
      <c r="F210" s="1471"/>
      <c r="G210" s="1472"/>
      <c r="H210" s="1473"/>
      <c r="I210" s="1473"/>
      <c r="J210" s="1473"/>
      <c r="K210" s="1473"/>
      <c r="L210" s="1474"/>
    </row>
    <row r="211" spans="1:12" ht="14.25">
      <c r="A211" s="1446" t="s">
        <v>89</v>
      </c>
      <c r="B211" s="1457" t="s">
        <v>21</v>
      </c>
      <c r="C211" s="1458">
        <v>23303.353653873917</v>
      </c>
      <c r="D211" s="1458">
        <v>23444.016446504909</v>
      </c>
      <c r="E211" s="1459">
        <v>23769.420726951397</v>
      </c>
      <c r="F211" s="1459">
        <v>23912.896775435009</v>
      </c>
      <c r="G211" s="1460">
        <v>-0.59999442907728395</v>
      </c>
      <c r="H211" s="1461">
        <v>344.6837563451777</v>
      </c>
      <c r="I211" s="1461">
        <v>-2.6231360419538117</v>
      </c>
      <c r="J211" s="1462">
        <v>42.753623188405797</v>
      </c>
      <c r="K211" s="1462">
        <v>2.7734759960580035</v>
      </c>
      <c r="L211" s="1463">
        <v>0.80204742462943202</v>
      </c>
    </row>
    <row r="212" spans="1:12" ht="15">
      <c r="A212" s="1424" t="s">
        <v>89</v>
      </c>
      <c r="B212" s="1454" t="s">
        <v>22</v>
      </c>
      <c r="C212" s="1433">
        <v>23334.227450980394</v>
      </c>
      <c r="D212" s="1433">
        <v>23117.586274509802</v>
      </c>
      <c r="E212" s="1434">
        <v>23800.912</v>
      </c>
      <c r="F212" s="1434">
        <v>23579.937999999998</v>
      </c>
      <c r="G212" s="1435">
        <v>0.93712714596621072</v>
      </c>
      <c r="H212" s="1436">
        <v>335.9</v>
      </c>
      <c r="I212" s="1436">
        <v>5.1659361302442077</v>
      </c>
      <c r="J212" s="1455">
        <v>100</v>
      </c>
      <c r="K212" s="1455">
        <v>0.45051386737998028</v>
      </c>
      <c r="L212" s="1456">
        <v>0.22194243880855169</v>
      </c>
    </row>
    <row r="213" spans="1:12" ht="15">
      <c r="A213" s="1424" t="s">
        <v>89</v>
      </c>
      <c r="B213" s="1454" t="s">
        <v>23</v>
      </c>
      <c r="C213" s="1433">
        <v>23284.415686274508</v>
      </c>
      <c r="D213" s="1433">
        <v>23579.330392156862</v>
      </c>
      <c r="E213" s="1434">
        <v>23750.103999999999</v>
      </c>
      <c r="F213" s="1434">
        <v>24050.917000000001</v>
      </c>
      <c r="G213" s="1435">
        <v>-1.2507340156718429</v>
      </c>
      <c r="H213" s="1436">
        <v>341.5</v>
      </c>
      <c r="I213" s="1436">
        <v>-2.9553850525717471</v>
      </c>
      <c r="J213" s="1455">
        <v>32.467532467532465</v>
      </c>
      <c r="K213" s="1455">
        <v>1.4360129522736873</v>
      </c>
      <c r="L213" s="1456">
        <v>0.33601295227368744</v>
      </c>
    </row>
    <row r="214" spans="1:12" ht="15">
      <c r="A214" s="1424" t="s">
        <v>89</v>
      </c>
      <c r="B214" s="1454" t="s">
        <v>30</v>
      </c>
      <c r="C214" s="1433">
        <v>23318.036274509803</v>
      </c>
      <c r="D214" s="1433">
        <v>23323.887254901962</v>
      </c>
      <c r="E214" s="1434">
        <v>23784.397000000001</v>
      </c>
      <c r="F214" s="1434">
        <v>23790.365000000002</v>
      </c>
      <c r="G214" s="1435">
        <v>-2.5085785779246163E-2</v>
      </c>
      <c r="H214" s="1436">
        <v>354.3</v>
      </c>
      <c r="I214" s="1436">
        <v>-4.1914548404542993</v>
      </c>
      <c r="J214" s="1455">
        <v>40</v>
      </c>
      <c r="K214" s="1455">
        <v>0.88694917640433613</v>
      </c>
      <c r="L214" s="1456">
        <v>0.24409203354719333</v>
      </c>
    </row>
    <row r="215" spans="1:12" ht="14.25">
      <c r="A215" s="1446" t="s">
        <v>89</v>
      </c>
      <c r="B215" s="1457" t="s">
        <v>24</v>
      </c>
      <c r="C215" s="1458">
        <v>22863.745475385283</v>
      </c>
      <c r="D215" s="1458">
        <v>22759.61075153192</v>
      </c>
      <c r="E215" s="1459">
        <v>23321.020384892989</v>
      </c>
      <c r="F215" s="1459">
        <v>23214.802966562558</v>
      </c>
      <c r="G215" s="1460">
        <v>0.45754176110570816</v>
      </c>
      <c r="H215" s="1461">
        <v>308.35996908809892</v>
      </c>
      <c r="I215" s="1461">
        <v>0.70517991317679685</v>
      </c>
      <c r="J215" s="1462">
        <v>-9.0014064697608998</v>
      </c>
      <c r="K215" s="1462">
        <v>9.1088272560889756</v>
      </c>
      <c r="L215" s="1463">
        <v>-1.0483156010538828</v>
      </c>
    </row>
    <row r="216" spans="1:12" ht="15">
      <c r="A216" s="1424" t="s">
        <v>89</v>
      </c>
      <c r="B216" s="1454" t="s">
        <v>25</v>
      </c>
      <c r="C216" s="1433">
        <v>22193.361764705882</v>
      </c>
      <c r="D216" s="1433">
        <v>21824.191176470587</v>
      </c>
      <c r="E216" s="1434">
        <v>22637.228999999999</v>
      </c>
      <c r="F216" s="1434">
        <v>22260.674999999999</v>
      </c>
      <c r="G216" s="1435">
        <v>1.6915659565579215</v>
      </c>
      <c r="H216" s="1436">
        <v>275.3</v>
      </c>
      <c r="I216" s="1436">
        <v>3.3408408408408539</v>
      </c>
      <c r="J216" s="1455">
        <v>-34.579439252336449</v>
      </c>
      <c r="K216" s="1455">
        <v>0.98549908489370697</v>
      </c>
      <c r="L216" s="1456">
        <v>-0.54307234367772173</v>
      </c>
    </row>
    <row r="217" spans="1:12" ht="15">
      <c r="A217" s="1424" t="s">
        <v>89</v>
      </c>
      <c r="B217" s="1454" t="s">
        <v>26</v>
      </c>
      <c r="C217" s="1433">
        <v>23018.847058823529</v>
      </c>
      <c r="D217" s="1433">
        <v>23046.316666666666</v>
      </c>
      <c r="E217" s="1434">
        <v>23479.223999999998</v>
      </c>
      <c r="F217" s="1434">
        <v>23507.242999999999</v>
      </c>
      <c r="G217" s="1435">
        <v>-0.11919305041429246</v>
      </c>
      <c r="H217" s="1436">
        <v>301.7</v>
      </c>
      <c r="I217" s="1436">
        <v>-1.4374387455080149</v>
      </c>
      <c r="J217" s="1455">
        <v>-7.0796460176991154</v>
      </c>
      <c r="K217" s="1455">
        <v>4.434745882021681</v>
      </c>
      <c r="L217" s="1456">
        <v>-0.40811126083546245</v>
      </c>
    </row>
    <row r="218" spans="1:12" ht="15">
      <c r="A218" s="1424" t="s">
        <v>89</v>
      </c>
      <c r="B218" s="1454" t="s">
        <v>31</v>
      </c>
      <c r="C218" s="1433">
        <v>22842.353921568629</v>
      </c>
      <c r="D218" s="1433">
        <v>22723.4931372549</v>
      </c>
      <c r="E218" s="1434">
        <v>23299.201000000001</v>
      </c>
      <c r="F218" s="1434">
        <v>23177.963</v>
      </c>
      <c r="G218" s="1435">
        <v>0.52307443928528663</v>
      </c>
      <c r="H218" s="1436">
        <v>325.2</v>
      </c>
      <c r="I218" s="1436">
        <v>0.86848635235732363</v>
      </c>
      <c r="J218" s="1455">
        <v>-1.1320754716981132</v>
      </c>
      <c r="K218" s="1455">
        <v>3.6885822891735884</v>
      </c>
      <c r="L218" s="1456">
        <v>-9.7131996540697596E-2</v>
      </c>
    </row>
    <row r="219" spans="1:12" ht="14.25">
      <c r="A219" s="1446" t="s">
        <v>89</v>
      </c>
      <c r="B219" s="1457" t="s">
        <v>27</v>
      </c>
      <c r="C219" s="1458">
        <v>21379.58297285021</v>
      </c>
      <c r="D219" s="1458">
        <v>21449.449551810983</v>
      </c>
      <c r="E219" s="1459">
        <v>21807.174632307215</v>
      </c>
      <c r="F219" s="1459">
        <v>21878.438542847205</v>
      </c>
      <c r="G219" s="1460">
        <v>-0.32572667560541646</v>
      </c>
      <c r="H219" s="1461">
        <v>270.2594537815126</v>
      </c>
      <c r="I219" s="1461">
        <v>-2.2227496760910888</v>
      </c>
      <c r="J219" s="1462">
        <v>1.7094017094017095</v>
      </c>
      <c r="K219" s="1462">
        <v>13.402787554554413</v>
      </c>
      <c r="L219" s="1463">
        <v>3.1358983125842954E-2</v>
      </c>
    </row>
    <row r="220" spans="1:12" ht="15">
      <c r="A220" s="1424" t="s">
        <v>89</v>
      </c>
      <c r="B220" s="1454" t="s">
        <v>28</v>
      </c>
      <c r="C220" s="1433">
        <v>20049.648039215685</v>
      </c>
      <c r="D220" s="1433">
        <v>20095.288235294116</v>
      </c>
      <c r="E220" s="1434">
        <v>20450.641</v>
      </c>
      <c r="F220" s="1434">
        <v>20497.194</v>
      </c>
      <c r="G220" s="1435">
        <v>-0.22711889246889053</v>
      </c>
      <c r="H220" s="1436">
        <v>232.3</v>
      </c>
      <c r="I220" s="1436">
        <v>-2.0657672849915589</v>
      </c>
      <c r="J220" s="1455">
        <v>-3.6036036036036037</v>
      </c>
      <c r="K220" s="1455">
        <v>3.0128114881036181</v>
      </c>
      <c r="L220" s="1456">
        <v>-0.15861708332495361</v>
      </c>
    </row>
    <row r="221" spans="1:12" ht="15">
      <c r="A221" s="1424" t="s">
        <v>89</v>
      </c>
      <c r="B221" s="1454" t="s">
        <v>29</v>
      </c>
      <c r="C221" s="1433">
        <v>21709.654901960785</v>
      </c>
      <c r="D221" s="1433">
        <v>21912.119607843139</v>
      </c>
      <c r="E221" s="1434">
        <v>22143.848000000002</v>
      </c>
      <c r="F221" s="1434">
        <v>22350.362000000001</v>
      </c>
      <c r="G221" s="1435">
        <v>-0.92398503433635315</v>
      </c>
      <c r="H221" s="1436">
        <v>273.39999999999998</v>
      </c>
      <c r="I221" s="1436">
        <v>-1.9368723098995817</v>
      </c>
      <c r="J221" s="1436">
        <v>10.087719298245613</v>
      </c>
      <c r="K221" s="1436">
        <v>7.067436294523441</v>
      </c>
      <c r="L221" s="1437">
        <v>0.55315058023772679</v>
      </c>
    </row>
    <row r="222" spans="1:12" ht="15.75" thickBot="1">
      <c r="A222" s="1489" t="s">
        <v>89</v>
      </c>
      <c r="B222" s="1490" t="s">
        <v>32</v>
      </c>
      <c r="C222" s="1440">
        <v>21675.733333333334</v>
      </c>
      <c r="D222" s="1440">
        <v>21607.492156862743</v>
      </c>
      <c r="E222" s="1441">
        <v>22109.248</v>
      </c>
      <c r="F222" s="1441">
        <v>22039.642</v>
      </c>
      <c r="G222" s="1442">
        <v>0.31582182686996352</v>
      </c>
      <c r="H222" s="1443">
        <v>298</v>
      </c>
      <c r="I222" s="1443">
        <v>-2.5825433148087535</v>
      </c>
      <c r="J222" s="1443">
        <v>-8.5271317829457356</v>
      </c>
      <c r="K222" s="1443">
        <v>3.3225397719273548</v>
      </c>
      <c r="L222" s="1444">
        <v>-0.36317451378693111</v>
      </c>
    </row>
    <row r="223" spans="1:12">
      <c r="G223" s="1494"/>
      <c r="H223" s="1494"/>
      <c r="I223" s="1494"/>
      <c r="J223" s="1494"/>
      <c r="K223" s="1494"/>
      <c r="L223" s="1494"/>
    </row>
    <row r="224" spans="1:12">
      <c r="G224" s="1494"/>
      <c r="H224" s="1494"/>
      <c r="I224" s="1494"/>
      <c r="J224" s="1494"/>
      <c r="K224" s="1494"/>
      <c r="L224" s="1498"/>
    </row>
    <row r="225" spans="1:12" ht="13.5" thickBot="1">
      <c r="G225" s="1494"/>
      <c r="H225" s="1494"/>
      <c r="I225" s="1494"/>
      <c r="J225" s="1494"/>
      <c r="K225" s="1494"/>
      <c r="L225" s="1495"/>
    </row>
    <row r="226" spans="1:12" ht="21" thickBot="1">
      <c r="A226" s="1373" t="s">
        <v>260</v>
      </c>
      <c r="B226" s="1374"/>
      <c r="C226" s="1374"/>
      <c r="D226" s="1374"/>
      <c r="E226" s="1374"/>
      <c r="F226" s="1374"/>
      <c r="G226" s="1496"/>
      <c r="H226" s="1496"/>
      <c r="I226" s="1496"/>
      <c r="J226" s="1496"/>
      <c r="K226" s="1496"/>
      <c r="L226" s="1497"/>
    </row>
    <row r="227" spans="1:12">
      <c r="A227" s="1376"/>
      <c r="B227" s="1377"/>
      <c r="C227" s="1378" t="s">
        <v>5</v>
      </c>
      <c r="D227" s="1378" t="s">
        <v>5</v>
      </c>
      <c r="E227" s="1378"/>
      <c r="F227" s="1378"/>
      <c r="G227" s="1379"/>
      <c r="H227" s="1531" t="s">
        <v>6</v>
      </c>
      <c r="I227" s="1532"/>
      <c r="J227" s="1380" t="s">
        <v>7</v>
      </c>
      <c r="K227" s="1381" t="s">
        <v>8</v>
      </c>
      <c r="L227" s="1382"/>
    </row>
    <row r="228" spans="1:12" ht="15.75">
      <c r="A228" s="1383" t="s">
        <v>9</v>
      </c>
      <c r="B228" s="1384" t="s">
        <v>10</v>
      </c>
      <c r="C228" s="1385" t="s">
        <v>36</v>
      </c>
      <c r="D228" s="1385" t="s">
        <v>36</v>
      </c>
      <c r="E228" s="1386" t="s">
        <v>37</v>
      </c>
      <c r="F228" s="1387"/>
      <c r="G228" s="1388"/>
      <c r="H228" s="1533" t="s">
        <v>11</v>
      </c>
      <c r="I228" s="1534"/>
      <c r="J228" s="1389" t="s">
        <v>12</v>
      </c>
      <c r="K228" s="1390" t="s">
        <v>13</v>
      </c>
      <c r="L228" s="1391"/>
    </row>
    <row r="229" spans="1:12" ht="26.25" thickBot="1">
      <c r="A229" s="1392" t="s">
        <v>14</v>
      </c>
      <c r="B229" s="1393" t="s">
        <v>15</v>
      </c>
      <c r="C229" s="1394" t="s">
        <v>518</v>
      </c>
      <c r="D229" s="1394" t="s">
        <v>510</v>
      </c>
      <c r="E229" s="1395" t="s">
        <v>518</v>
      </c>
      <c r="F229" s="1396" t="s">
        <v>510</v>
      </c>
      <c r="G229" s="1397" t="s">
        <v>16</v>
      </c>
      <c r="H229" s="1398" t="s">
        <v>518</v>
      </c>
      <c r="I229" s="1399" t="s">
        <v>16</v>
      </c>
      <c r="J229" s="1400" t="s">
        <v>16</v>
      </c>
      <c r="K229" s="1401" t="s">
        <v>518</v>
      </c>
      <c r="L229" s="1402" t="s">
        <v>17</v>
      </c>
    </row>
    <row r="230" spans="1:12" ht="15" thickBot="1">
      <c r="A230" s="1403" t="s">
        <v>18</v>
      </c>
      <c r="B230" s="1404" t="s">
        <v>19</v>
      </c>
      <c r="C230" s="1405">
        <v>19907.633374146892</v>
      </c>
      <c r="D230" s="1405">
        <v>20071.566913087387</v>
      </c>
      <c r="E230" s="1406">
        <v>20305.786041629828</v>
      </c>
      <c r="F230" s="1407">
        <v>20491.213520954865</v>
      </c>
      <c r="G230" s="1408">
        <v>-0.90491214263817932</v>
      </c>
      <c r="H230" s="1409">
        <v>314.99568733153637</v>
      </c>
      <c r="I230" s="1409">
        <v>1.4902917218553913</v>
      </c>
      <c r="J230" s="1410">
        <v>9.2247301275760538</v>
      </c>
      <c r="K230" s="1409">
        <v>100</v>
      </c>
      <c r="L230" s="1411" t="s">
        <v>19</v>
      </c>
    </row>
    <row r="231" spans="1:12" ht="15" thickBot="1">
      <c r="A231" s="1412"/>
      <c r="B231" s="1413"/>
      <c r="C231" s="1414"/>
      <c r="D231" s="1414"/>
      <c r="E231" s="1414"/>
      <c r="F231" s="1414"/>
      <c r="G231" s="1415"/>
      <c r="H231" s="1410"/>
      <c r="I231" s="1410"/>
      <c r="J231" s="1410"/>
      <c r="K231" s="1410"/>
      <c r="L231" s="1416"/>
    </row>
    <row r="232" spans="1:12" ht="15">
      <c r="A232" s="1417" t="s">
        <v>80</v>
      </c>
      <c r="B232" s="1418" t="s">
        <v>19</v>
      </c>
      <c r="C232" s="1419" t="s">
        <v>73</v>
      </c>
      <c r="D232" s="1419" t="s">
        <v>73</v>
      </c>
      <c r="E232" s="1420" t="s">
        <v>73</v>
      </c>
      <c r="F232" s="1420" t="s">
        <v>73</v>
      </c>
      <c r="G232" s="1421" t="s">
        <v>73</v>
      </c>
      <c r="H232" s="1422" t="s">
        <v>73</v>
      </c>
      <c r="I232" s="1422" t="s">
        <v>73</v>
      </c>
      <c r="J232" s="1422" t="s">
        <v>73</v>
      </c>
      <c r="K232" s="1422" t="s">
        <v>73</v>
      </c>
      <c r="L232" s="1423" t="s">
        <v>73</v>
      </c>
    </row>
    <row r="233" spans="1:12" ht="15">
      <c r="A233" s="1424" t="s">
        <v>81</v>
      </c>
      <c r="B233" s="1425" t="s">
        <v>19</v>
      </c>
      <c r="C233" s="1426">
        <v>21477.74603628102</v>
      </c>
      <c r="D233" s="1426">
        <v>21560.951409043224</v>
      </c>
      <c r="E233" s="1427">
        <v>21907.300957006639</v>
      </c>
      <c r="F233" s="1427">
        <v>21992.170437224089</v>
      </c>
      <c r="G233" s="1428">
        <v>-0.38590770501578076</v>
      </c>
      <c r="H233" s="1429">
        <v>360.10180722891562</v>
      </c>
      <c r="I233" s="1429">
        <v>1.3137181919493754</v>
      </c>
      <c r="J233" s="1429">
        <v>4.1841004184100417</v>
      </c>
      <c r="K233" s="1429">
        <v>22.371967654986523</v>
      </c>
      <c r="L233" s="1430">
        <v>-1.0823993715100393</v>
      </c>
    </row>
    <row r="234" spans="1:12" ht="15">
      <c r="A234" s="1431" t="s">
        <v>82</v>
      </c>
      <c r="B234" s="1432" t="s">
        <v>19</v>
      </c>
      <c r="C234" s="1433">
        <v>21097.367426680205</v>
      </c>
      <c r="D234" s="1433">
        <v>21086.084077738484</v>
      </c>
      <c r="E234" s="1434">
        <v>21519.31477521381</v>
      </c>
      <c r="F234" s="1434">
        <v>21507.805759293253</v>
      </c>
      <c r="G234" s="1435">
        <v>5.3510879023930785E-2</v>
      </c>
      <c r="H234" s="1436">
        <v>405.02614379084969</v>
      </c>
      <c r="I234" s="1436">
        <v>6.8734317888590883</v>
      </c>
      <c r="J234" s="1436">
        <v>33.043478260869563</v>
      </c>
      <c r="K234" s="1436">
        <v>6.8733153638814022</v>
      </c>
      <c r="L234" s="1437">
        <v>1.2305283177577513</v>
      </c>
    </row>
    <row r="235" spans="1:12" ht="15">
      <c r="A235" s="1431" t="s">
        <v>83</v>
      </c>
      <c r="B235" s="1432" t="s">
        <v>19</v>
      </c>
      <c r="C235" s="1433" t="s">
        <v>73</v>
      </c>
      <c r="D235" s="1433" t="s">
        <v>73</v>
      </c>
      <c r="E235" s="1434" t="s">
        <v>73</v>
      </c>
      <c r="F235" s="1434" t="s">
        <v>73</v>
      </c>
      <c r="G235" s="1435" t="s">
        <v>73</v>
      </c>
      <c r="H235" s="1436" t="s">
        <v>73</v>
      </c>
      <c r="I235" s="1436" t="s">
        <v>73</v>
      </c>
      <c r="J235" s="1436" t="s">
        <v>73</v>
      </c>
      <c r="K235" s="1436" t="s">
        <v>73</v>
      </c>
      <c r="L235" s="1437" t="s">
        <v>73</v>
      </c>
    </row>
    <row r="236" spans="1:12" ht="15">
      <c r="A236" s="1431" t="s">
        <v>71</v>
      </c>
      <c r="B236" s="1432" t="s">
        <v>19</v>
      </c>
      <c r="C236" s="1433">
        <v>18378.492943767</v>
      </c>
      <c r="D236" s="1433">
        <v>18387.301674595088</v>
      </c>
      <c r="E236" s="1434">
        <v>18746.06280264234</v>
      </c>
      <c r="F236" s="1434">
        <v>18755.04770808699</v>
      </c>
      <c r="G236" s="1435">
        <v>-4.7906598716756572E-2</v>
      </c>
      <c r="H236" s="1436">
        <v>287.68832579185516</v>
      </c>
      <c r="I236" s="1436">
        <v>0.71615491817458843</v>
      </c>
      <c r="J236" s="1436">
        <v>13.101330603889458</v>
      </c>
      <c r="K236" s="1436">
        <v>49.640610961365681</v>
      </c>
      <c r="L236" s="1437">
        <v>1.7014549260369236</v>
      </c>
    </row>
    <row r="237" spans="1:12" ht="15.75" thickBot="1">
      <c r="A237" s="1438" t="s">
        <v>84</v>
      </c>
      <c r="B237" s="1439" t="s">
        <v>19</v>
      </c>
      <c r="C237" s="1440">
        <v>20829.013990302417</v>
      </c>
      <c r="D237" s="1440">
        <v>21295.659527886801</v>
      </c>
      <c r="E237" s="1441">
        <v>21245.594270108468</v>
      </c>
      <c r="F237" s="1441">
        <v>21814.492729909281</v>
      </c>
      <c r="G237" s="1442">
        <v>-2.6078922248822769</v>
      </c>
      <c r="H237" s="1443">
        <v>302.09595744680854</v>
      </c>
      <c r="I237" s="1443">
        <v>0.99891564030559177</v>
      </c>
      <c r="J237" s="1443">
        <v>0.42735042735042739</v>
      </c>
      <c r="K237" s="1443">
        <v>21.114106019766396</v>
      </c>
      <c r="L237" s="1444">
        <v>-1.8495838722846365</v>
      </c>
    </row>
    <row r="238" spans="1:12" ht="15" thickBot="1">
      <c r="A238" s="1412"/>
      <c r="B238" s="1445"/>
      <c r="C238" s="1414"/>
      <c r="D238" s="1414"/>
      <c r="E238" s="1414"/>
      <c r="F238" s="1414"/>
      <c r="G238" s="1415"/>
      <c r="H238" s="1410"/>
      <c r="I238" s="1410"/>
      <c r="J238" s="1410"/>
      <c r="K238" s="1410"/>
      <c r="L238" s="1416"/>
    </row>
    <row r="239" spans="1:12" ht="14.25">
      <c r="A239" s="1446" t="s">
        <v>85</v>
      </c>
      <c r="B239" s="1447" t="s">
        <v>21</v>
      </c>
      <c r="C239" s="1448" t="s">
        <v>73</v>
      </c>
      <c r="D239" s="1448" t="s">
        <v>73</v>
      </c>
      <c r="E239" s="1449" t="s">
        <v>73</v>
      </c>
      <c r="F239" s="1449" t="s">
        <v>73</v>
      </c>
      <c r="G239" s="1450" t="s">
        <v>73</v>
      </c>
      <c r="H239" s="1451" t="s">
        <v>73</v>
      </c>
      <c r="I239" s="1451" t="s">
        <v>73</v>
      </c>
      <c r="J239" s="1452" t="s">
        <v>73</v>
      </c>
      <c r="K239" s="1452" t="s">
        <v>73</v>
      </c>
      <c r="L239" s="1453" t="s">
        <v>73</v>
      </c>
    </row>
    <row r="240" spans="1:12" ht="15">
      <c r="A240" s="1424" t="s">
        <v>85</v>
      </c>
      <c r="B240" s="1454" t="s">
        <v>22</v>
      </c>
      <c r="C240" s="1433" t="s">
        <v>73</v>
      </c>
      <c r="D240" s="1433" t="s">
        <v>73</v>
      </c>
      <c r="E240" s="1434" t="s">
        <v>73</v>
      </c>
      <c r="F240" s="1434" t="s">
        <v>73</v>
      </c>
      <c r="G240" s="1435" t="s">
        <v>73</v>
      </c>
      <c r="H240" s="1436" t="s">
        <v>73</v>
      </c>
      <c r="I240" s="1436" t="s">
        <v>73</v>
      </c>
      <c r="J240" s="1455" t="s">
        <v>73</v>
      </c>
      <c r="K240" s="1455" t="s">
        <v>73</v>
      </c>
      <c r="L240" s="1456" t="s">
        <v>73</v>
      </c>
    </row>
    <row r="241" spans="1:12" ht="15">
      <c r="A241" s="1424" t="s">
        <v>85</v>
      </c>
      <c r="B241" s="1454" t="s">
        <v>23</v>
      </c>
      <c r="C241" s="1433" t="s">
        <v>73</v>
      </c>
      <c r="D241" s="1433" t="s">
        <v>73</v>
      </c>
      <c r="E241" s="1434" t="s">
        <v>73</v>
      </c>
      <c r="F241" s="1434" t="s">
        <v>73</v>
      </c>
      <c r="G241" s="1435" t="s">
        <v>73</v>
      </c>
      <c r="H241" s="1436" t="s">
        <v>73</v>
      </c>
      <c r="I241" s="1436" t="s">
        <v>73</v>
      </c>
      <c r="J241" s="1455" t="s">
        <v>73</v>
      </c>
      <c r="K241" s="1455" t="s">
        <v>73</v>
      </c>
      <c r="L241" s="1456" t="s">
        <v>73</v>
      </c>
    </row>
    <row r="242" spans="1:12" ht="14.25">
      <c r="A242" s="1446" t="s">
        <v>85</v>
      </c>
      <c r="B242" s="1457" t="s">
        <v>24</v>
      </c>
      <c r="C242" s="1458" t="s">
        <v>73</v>
      </c>
      <c r="D242" s="1458" t="s">
        <v>73</v>
      </c>
      <c r="E242" s="1459" t="s">
        <v>73</v>
      </c>
      <c r="F242" s="1459" t="s">
        <v>73</v>
      </c>
      <c r="G242" s="1460" t="s">
        <v>73</v>
      </c>
      <c r="H242" s="1461" t="s">
        <v>73</v>
      </c>
      <c r="I242" s="1461" t="s">
        <v>73</v>
      </c>
      <c r="J242" s="1462" t="s">
        <v>73</v>
      </c>
      <c r="K242" s="1462" t="s">
        <v>73</v>
      </c>
      <c r="L242" s="1463" t="s">
        <v>73</v>
      </c>
    </row>
    <row r="243" spans="1:12" ht="15">
      <c r="A243" s="1424" t="s">
        <v>85</v>
      </c>
      <c r="B243" s="1454" t="s">
        <v>25</v>
      </c>
      <c r="C243" s="1433" t="s">
        <v>73</v>
      </c>
      <c r="D243" s="1433" t="s">
        <v>73</v>
      </c>
      <c r="E243" s="1434" t="s">
        <v>73</v>
      </c>
      <c r="F243" s="1434" t="s">
        <v>73</v>
      </c>
      <c r="G243" s="1435" t="s">
        <v>73</v>
      </c>
      <c r="H243" s="1436" t="s">
        <v>73</v>
      </c>
      <c r="I243" s="1436" t="s">
        <v>73</v>
      </c>
      <c r="J243" s="1455" t="s">
        <v>73</v>
      </c>
      <c r="K243" s="1455" t="s">
        <v>73</v>
      </c>
      <c r="L243" s="1456" t="s">
        <v>73</v>
      </c>
    </row>
    <row r="244" spans="1:12" ht="15">
      <c r="A244" s="1424" t="s">
        <v>85</v>
      </c>
      <c r="B244" s="1454" t="s">
        <v>26</v>
      </c>
      <c r="C244" s="1433" t="s">
        <v>73</v>
      </c>
      <c r="D244" s="1433" t="s">
        <v>73</v>
      </c>
      <c r="E244" s="1434" t="s">
        <v>73</v>
      </c>
      <c r="F244" s="1434" t="s">
        <v>73</v>
      </c>
      <c r="G244" s="1435" t="s">
        <v>73</v>
      </c>
      <c r="H244" s="1436" t="s">
        <v>73</v>
      </c>
      <c r="I244" s="1436" t="s">
        <v>73</v>
      </c>
      <c r="J244" s="1455" t="s">
        <v>73</v>
      </c>
      <c r="K244" s="1455" t="s">
        <v>73</v>
      </c>
      <c r="L244" s="1456" t="s">
        <v>73</v>
      </c>
    </row>
    <row r="245" spans="1:12" ht="14.25">
      <c r="A245" s="1446" t="s">
        <v>85</v>
      </c>
      <c r="B245" s="1457" t="s">
        <v>27</v>
      </c>
      <c r="C245" s="1458" t="s">
        <v>73</v>
      </c>
      <c r="D245" s="1458" t="s">
        <v>73</v>
      </c>
      <c r="E245" s="1459" t="s">
        <v>73</v>
      </c>
      <c r="F245" s="1459" t="s">
        <v>73</v>
      </c>
      <c r="G245" s="1460" t="s">
        <v>73</v>
      </c>
      <c r="H245" s="1461" t="s">
        <v>73</v>
      </c>
      <c r="I245" s="1461" t="s">
        <v>73</v>
      </c>
      <c r="J245" s="1462" t="s">
        <v>73</v>
      </c>
      <c r="K245" s="1462" t="s">
        <v>73</v>
      </c>
      <c r="L245" s="1463" t="s">
        <v>73</v>
      </c>
    </row>
    <row r="246" spans="1:12" ht="15">
      <c r="A246" s="1424" t="s">
        <v>85</v>
      </c>
      <c r="B246" s="1454" t="s">
        <v>28</v>
      </c>
      <c r="C246" s="1433" t="s">
        <v>73</v>
      </c>
      <c r="D246" s="1433" t="s">
        <v>73</v>
      </c>
      <c r="E246" s="1434" t="s">
        <v>73</v>
      </c>
      <c r="F246" s="1434" t="s">
        <v>73</v>
      </c>
      <c r="G246" s="1435" t="s">
        <v>73</v>
      </c>
      <c r="H246" s="1436" t="s">
        <v>73</v>
      </c>
      <c r="I246" s="1436" t="s">
        <v>73</v>
      </c>
      <c r="J246" s="1455" t="s">
        <v>73</v>
      </c>
      <c r="K246" s="1455" t="s">
        <v>73</v>
      </c>
      <c r="L246" s="1456" t="s">
        <v>73</v>
      </c>
    </row>
    <row r="247" spans="1:12" ht="15.75" thickBot="1">
      <c r="A247" s="1464" t="s">
        <v>85</v>
      </c>
      <c r="B247" s="1465" t="s">
        <v>29</v>
      </c>
      <c r="C247" s="1466" t="s">
        <v>73</v>
      </c>
      <c r="D247" s="1466" t="s">
        <v>73</v>
      </c>
      <c r="E247" s="1467" t="s">
        <v>73</v>
      </c>
      <c r="F247" s="1467" t="s">
        <v>73</v>
      </c>
      <c r="G247" s="1468" t="s">
        <v>73</v>
      </c>
      <c r="H247" s="1455" t="s">
        <v>73</v>
      </c>
      <c r="I247" s="1455" t="s">
        <v>73</v>
      </c>
      <c r="J247" s="1455" t="s">
        <v>73</v>
      </c>
      <c r="K247" s="1455" t="s">
        <v>73</v>
      </c>
      <c r="L247" s="1456" t="s">
        <v>73</v>
      </c>
    </row>
    <row r="248" spans="1:12" ht="15" thickBot="1">
      <c r="A248" s="1412"/>
      <c r="B248" s="1445"/>
      <c r="C248" s="1414"/>
      <c r="D248" s="1414"/>
      <c r="E248" s="1414"/>
      <c r="F248" s="1414"/>
      <c r="G248" s="1415"/>
      <c r="H248" s="1410"/>
      <c r="I248" s="1410"/>
      <c r="J248" s="1410"/>
      <c r="K248" s="1410"/>
      <c r="L248" s="1416"/>
    </row>
    <row r="249" spans="1:12" ht="14.25">
      <c r="A249" s="1446" t="s">
        <v>86</v>
      </c>
      <c r="B249" s="1447" t="s">
        <v>21</v>
      </c>
      <c r="C249" s="1448">
        <v>22760.806858268417</v>
      </c>
      <c r="D249" s="1448">
        <v>22972.23259263223</v>
      </c>
      <c r="E249" s="1449">
        <v>23216.022995433785</v>
      </c>
      <c r="F249" s="1449">
        <v>23431.677244484876</v>
      </c>
      <c r="G249" s="1450">
        <v>-0.92035344632382077</v>
      </c>
      <c r="H249" s="1451">
        <v>407.41550387596897</v>
      </c>
      <c r="I249" s="1451">
        <v>6.5210334267220615E-2</v>
      </c>
      <c r="J249" s="1452">
        <v>19.444444444444446</v>
      </c>
      <c r="K249" s="1452">
        <v>5.7951482479784362</v>
      </c>
      <c r="L249" s="1453">
        <v>0.49583519596666026</v>
      </c>
    </row>
    <row r="250" spans="1:12" ht="15">
      <c r="A250" s="1424" t="s">
        <v>86</v>
      </c>
      <c r="B250" s="1454" t="s">
        <v>22</v>
      </c>
      <c r="C250" s="1433">
        <v>22687.440196078431</v>
      </c>
      <c r="D250" s="1433">
        <v>22644.874509803922</v>
      </c>
      <c r="E250" s="1434">
        <v>23141.188999999998</v>
      </c>
      <c r="F250" s="1434">
        <v>23097.772000000001</v>
      </c>
      <c r="G250" s="1435">
        <v>0.18797051074881871</v>
      </c>
      <c r="H250" s="1436">
        <v>400.8</v>
      </c>
      <c r="I250" s="1436">
        <v>1.4683544303797498</v>
      </c>
      <c r="J250" s="1455">
        <v>75.925925925925924</v>
      </c>
      <c r="K250" s="1455">
        <v>4.2677448337825696</v>
      </c>
      <c r="L250" s="1456">
        <v>1.6180883077766817</v>
      </c>
    </row>
    <row r="251" spans="1:12" ht="15">
      <c r="A251" s="1424" t="s">
        <v>86</v>
      </c>
      <c r="B251" s="1454" t="s">
        <v>23</v>
      </c>
      <c r="C251" s="1433">
        <v>22953.749019607843</v>
      </c>
      <c r="D251" s="1433">
        <v>23280.649019607841</v>
      </c>
      <c r="E251" s="1434">
        <v>23412.824000000001</v>
      </c>
      <c r="F251" s="1434">
        <v>23746.261999999999</v>
      </c>
      <c r="G251" s="1435">
        <v>-1.4041704753362794</v>
      </c>
      <c r="H251" s="1436">
        <v>425.9</v>
      </c>
      <c r="I251" s="1436">
        <v>1.5740519914142537</v>
      </c>
      <c r="J251" s="1455">
        <v>-37.037037037037038</v>
      </c>
      <c r="K251" s="1455">
        <v>1.527403414195867</v>
      </c>
      <c r="L251" s="1456">
        <v>-1.122253111810021</v>
      </c>
    </row>
    <row r="252" spans="1:12" ht="14.25">
      <c r="A252" s="1446" t="s">
        <v>86</v>
      </c>
      <c r="B252" s="1457" t="s">
        <v>24</v>
      </c>
      <c r="C252" s="1458">
        <v>21251.305938334634</v>
      </c>
      <c r="D252" s="1458">
        <v>21564.702638315674</v>
      </c>
      <c r="E252" s="1459">
        <v>21676.332057101328</v>
      </c>
      <c r="F252" s="1459">
        <v>21995.996691081986</v>
      </c>
      <c r="G252" s="1460">
        <v>-1.4532855158605373</v>
      </c>
      <c r="H252" s="1461">
        <v>370.47538461538466</v>
      </c>
      <c r="I252" s="1461">
        <v>4.7320611335928415</v>
      </c>
      <c r="J252" s="1462">
        <v>18.181818181818183</v>
      </c>
      <c r="K252" s="1462">
        <v>5.840071877807727</v>
      </c>
      <c r="L252" s="1463">
        <v>0.44262339890684377</v>
      </c>
    </row>
    <row r="253" spans="1:12" ht="15">
      <c r="A253" s="1424" t="s">
        <v>86</v>
      </c>
      <c r="B253" s="1454" t="s">
        <v>25</v>
      </c>
      <c r="C253" s="1433">
        <v>20912.404901960781</v>
      </c>
      <c r="D253" s="1433">
        <v>21220.420588235294</v>
      </c>
      <c r="E253" s="1434">
        <v>21330.652999999998</v>
      </c>
      <c r="F253" s="1434">
        <v>21644.829000000002</v>
      </c>
      <c r="G253" s="1435">
        <v>-1.4515060386940599</v>
      </c>
      <c r="H253" s="1436">
        <v>352.9</v>
      </c>
      <c r="I253" s="1436">
        <v>3.0064214827787374</v>
      </c>
      <c r="J253" s="1455">
        <v>8.1967213114754092</v>
      </c>
      <c r="K253" s="1455">
        <v>2.9649595687331538</v>
      </c>
      <c r="L253" s="1456">
        <v>-2.8170951384608678E-2</v>
      </c>
    </row>
    <row r="254" spans="1:12" ht="15">
      <c r="A254" s="1424" t="s">
        <v>86</v>
      </c>
      <c r="B254" s="1454" t="s">
        <v>26</v>
      </c>
      <c r="C254" s="1433">
        <v>21568.676470588234</v>
      </c>
      <c r="D254" s="1433">
        <v>21964.23039215686</v>
      </c>
      <c r="E254" s="1434">
        <v>22000.05</v>
      </c>
      <c r="F254" s="1434">
        <v>22403.514999999999</v>
      </c>
      <c r="G254" s="1435">
        <v>-1.8009004390605678</v>
      </c>
      <c r="H254" s="1436">
        <v>388.6</v>
      </c>
      <c r="I254" s="1436">
        <v>5.712731229597388</v>
      </c>
      <c r="J254" s="1455">
        <v>30.612244897959183</v>
      </c>
      <c r="K254" s="1455">
        <v>2.8751123090745736</v>
      </c>
      <c r="L254" s="1456">
        <v>0.47079435029145289</v>
      </c>
    </row>
    <row r="255" spans="1:12" ht="14.25">
      <c r="A255" s="1446" t="s">
        <v>86</v>
      </c>
      <c r="B255" s="1457" t="s">
        <v>27</v>
      </c>
      <c r="C255" s="1458">
        <v>20758.596797169444</v>
      </c>
      <c r="D255" s="1458">
        <v>20846.09111742847</v>
      </c>
      <c r="E255" s="1459">
        <v>21173.768733112833</v>
      </c>
      <c r="F255" s="1459">
        <v>21263.01293977704</v>
      </c>
      <c r="G255" s="1460">
        <v>-0.4197157144049728</v>
      </c>
      <c r="H255" s="1461">
        <v>328.92175732217567</v>
      </c>
      <c r="I255" s="1461">
        <v>-1.7167946309875244</v>
      </c>
      <c r="J255" s="1462">
        <v>-8.0769230769230766</v>
      </c>
      <c r="K255" s="1462">
        <v>10.736747529200359</v>
      </c>
      <c r="L255" s="1463">
        <v>-2.0208579663835469</v>
      </c>
    </row>
    <row r="256" spans="1:12" ht="15">
      <c r="A256" s="1424" t="s">
        <v>86</v>
      </c>
      <c r="B256" s="1454" t="s">
        <v>28</v>
      </c>
      <c r="C256" s="1433">
        <v>20548.72843137255</v>
      </c>
      <c r="D256" s="1433">
        <v>20647.25980392157</v>
      </c>
      <c r="E256" s="1434">
        <v>20959.703000000001</v>
      </c>
      <c r="F256" s="1434">
        <v>21060.205000000002</v>
      </c>
      <c r="G256" s="1435">
        <v>-0.47721282865005538</v>
      </c>
      <c r="H256" s="1436">
        <v>311.7</v>
      </c>
      <c r="I256" s="1436">
        <v>-1.702932828760654</v>
      </c>
      <c r="J256" s="1455">
        <v>-9.0322580645161281</v>
      </c>
      <c r="K256" s="1455">
        <v>6.3342318059299183</v>
      </c>
      <c r="L256" s="1456">
        <v>-1.2712637779758715</v>
      </c>
    </row>
    <row r="257" spans="1:12" ht="15.75" thickBot="1">
      <c r="A257" s="1464" t="s">
        <v>86</v>
      </c>
      <c r="B257" s="1465" t="s">
        <v>29</v>
      </c>
      <c r="C257" s="1466">
        <v>21024.716666666667</v>
      </c>
      <c r="D257" s="1466">
        <v>21104.21470588235</v>
      </c>
      <c r="E257" s="1467">
        <v>21445.210999999999</v>
      </c>
      <c r="F257" s="1467">
        <v>21526.298999999999</v>
      </c>
      <c r="G257" s="1468">
        <v>-0.37669271433979312</v>
      </c>
      <c r="H257" s="1455">
        <v>353.7</v>
      </c>
      <c r="I257" s="1455">
        <v>-1.9134775374376134</v>
      </c>
      <c r="J257" s="1455">
        <v>-6.666666666666667</v>
      </c>
      <c r="K257" s="1455">
        <v>4.4025157232704402</v>
      </c>
      <c r="L257" s="1456">
        <v>-0.74959418840767533</v>
      </c>
    </row>
    <row r="258" spans="1:12" ht="15.75" thickBot="1">
      <c r="A258" s="1469"/>
      <c r="B258" s="1470"/>
      <c r="C258" s="1471"/>
      <c r="D258" s="1471"/>
      <c r="E258" s="1471"/>
      <c r="F258" s="1471"/>
      <c r="G258" s="1472"/>
      <c r="H258" s="1473"/>
      <c r="I258" s="1473"/>
      <c r="J258" s="1473"/>
      <c r="K258" s="1473"/>
      <c r="L258" s="1474"/>
    </row>
    <row r="259" spans="1:12" ht="15">
      <c r="A259" s="1424" t="s">
        <v>87</v>
      </c>
      <c r="B259" s="1475" t="s">
        <v>26</v>
      </c>
      <c r="C259" s="1476">
        <v>21138.78137254902</v>
      </c>
      <c r="D259" s="1476">
        <v>21245.388235294115</v>
      </c>
      <c r="E259" s="1477">
        <v>21561.557000000001</v>
      </c>
      <c r="F259" s="1477">
        <v>21670.295999999998</v>
      </c>
      <c r="G259" s="1478">
        <v>-0.50178825429979246</v>
      </c>
      <c r="H259" s="1479">
        <v>434.6</v>
      </c>
      <c r="I259" s="1479">
        <v>6.9389763779527671</v>
      </c>
      <c r="J259" s="1479">
        <v>23.809523809523807</v>
      </c>
      <c r="K259" s="1479">
        <v>2.3360287511230911</v>
      </c>
      <c r="L259" s="1480">
        <v>0.27518478645184485</v>
      </c>
    </row>
    <row r="260" spans="1:12" ht="15.75" thickBot="1">
      <c r="A260" s="1464" t="s">
        <v>87</v>
      </c>
      <c r="B260" s="1465" t="s">
        <v>29</v>
      </c>
      <c r="C260" s="1466">
        <v>21073.594117647059</v>
      </c>
      <c r="D260" s="1466">
        <v>20983.506862745096</v>
      </c>
      <c r="E260" s="1467">
        <v>21495.065999999999</v>
      </c>
      <c r="F260" s="1467">
        <v>21403.177</v>
      </c>
      <c r="G260" s="1468">
        <v>0.42932411389206016</v>
      </c>
      <c r="H260" s="1455">
        <v>389.8</v>
      </c>
      <c r="I260" s="1455">
        <v>7.3237885462555132</v>
      </c>
      <c r="J260" s="1455">
        <v>38.356164383561641</v>
      </c>
      <c r="K260" s="1455">
        <v>4.5372866127583107</v>
      </c>
      <c r="L260" s="1456">
        <v>0.95534353130590599</v>
      </c>
    </row>
    <row r="261" spans="1:12" ht="15.75" thickBot="1">
      <c r="A261" s="1469"/>
      <c r="B261" s="1470"/>
      <c r="C261" s="1471"/>
      <c r="D261" s="1471"/>
      <c r="E261" s="1471"/>
      <c r="F261" s="1471"/>
      <c r="G261" s="1472"/>
      <c r="H261" s="1473"/>
      <c r="I261" s="1473"/>
      <c r="J261" s="1473"/>
      <c r="K261" s="1473"/>
      <c r="L261" s="1474"/>
    </row>
    <row r="262" spans="1:12" ht="14.25">
      <c r="A262" s="1446" t="s">
        <v>88</v>
      </c>
      <c r="B262" s="1447" t="s">
        <v>21</v>
      </c>
      <c r="C262" s="1448" t="s">
        <v>73</v>
      </c>
      <c r="D262" s="1448" t="s">
        <v>73</v>
      </c>
      <c r="E262" s="1449" t="s">
        <v>73</v>
      </c>
      <c r="F262" s="1449" t="s">
        <v>73</v>
      </c>
      <c r="G262" s="1450" t="s">
        <v>73</v>
      </c>
      <c r="H262" s="1451" t="s">
        <v>73</v>
      </c>
      <c r="I262" s="1451" t="s">
        <v>73</v>
      </c>
      <c r="J262" s="1452" t="s">
        <v>73</v>
      </c>
      <c r="K262" s="1452" t="s">
        <v>73</v>
      </c>
      <c r="L262" s="1453" t="s">
        <v>73</v>
      </c>
    </row>
    <row r="263" spans="1:12" ht="15">
      <c r="A263" s="1431" t="s">
        <v>88</v>
      </c>
      <c r="B263" s="1454" t="s">
        <v>22</v>
      </c>
      <c r="C263" s="1433" t="s">
        <v>73</v>
      </c>
      <c r="D263" s="1433" t="s">
        <v>73</v>
      </c>
      <c r="E263" s="1434" t="s">
        <v>73</v>
      </c>
      <c r="F263" s="1434" t="s">
        <v>73</v>
      </c>
      <c r="G263" s="1435" t="s">
        <v>73</v>
      </c>
      <c r="H263" s="1436" t="s">
        <v>73</v>
      </c>
      <c r="I263" s="1436" t="s">
        <v>73</v>
      </c>
      <c r="J263" s="1455" t="s">
        <v>73</v>
      </c>
      <c r="K263" s="1455" t="s">
        <v>73</v>
      </c>
      <c r="L263" s="1456" t="s">
        <v>73</v>
      </c>
    </row>
    <row r="264" spans="1:12" ht="15">
      <c r="A264" s="1431" t="s">
        <v>88</v>
      </c>
      <c r="B264" s="1454" t="s">
        <v>23</v>
      </c>
      <c r="C264" s="1433" t="s">
        <v>73</v>
      </c>
      <c r="D264" s="1433" t="s">
        <v>73</v>
      </c>
      <c r="E264" s="1434" t="s">
        <v>73</v>
      </c>
      <c r="F264" s="1434" t="s">
        <v>73</v>
      </c>
      <c r="G264" s="1435" t="s">
        <v>73</v>
      </c>
      <c r="H264" s="1436" t="s">
        <v>73</v>
      </c>
      <c r="I264" s="1436" t="s">
        <v>73</v>
      </c>
      <c r="J264" s="1455" t="s">
        <v>73</v>
      </c>
      <c r="K264" s="1455" t="s">
        <v>73</v>
      </c>
      <c r="L264" s="1456" t="s">
        <v>73</v>
      </c>
    </row>
    <row r="265" spans="1:12" ht="15">
      <c r="A265" s="1431" t="s">
        <v>88</v>
      </c>
      <c r="B265" s="1454" t="s">
        <v>30</v>
      </c>
      <c r="C265" s="1433" t="s">
        <v>73</v>
      </c>
      <c r="D265" s="1433" t="s">
        <v>73</v>
      </c>
      <c r="E265" s="1434" t="s">
        <v>73</v>
      </c>
      <c r="F265" s="1434" t="s">
        <v>73</v>
      </c>
      <c r="G265" s="1435" t="s">
        <v>73</v>
      </c>
      <c r="H265" s="1436" t="s">
        <v>73</v>
      </c>
      <c r="I265" s="1436" t="s">
        <v>73</v>
      </c>
      <c r="J265" s="1455" t="s">
        <v>73</v>
      </c>
      <c r="K265" s="1455" t="s">
        <v>73</v>
      </c>
      <c r="L265" s="1456" t="s">
        <v>73</v>
      </c>
    </row>
    <row r="266" spans="1:12" ht="14.25">
      <c r="A266" s="1481" t="s">
        <v>88</v>
      </c>
      <c r="B266" s="1457" t="s">
        <v>24</v>
      </c>
      <c r="C266" s="1458" t="s">
        <v>73</v>
      </c>
      <c r="D266" s="1458" t="s">
        <v>73</v>
      </c>
      <c r="E266" s="1459" t="s">
        <v>73</v>
      </c>
      <c r="F266" s="1459" t="s">
        <v>73</v>
      </c>
      <c r="G266" s="1460" t="s">
        <v>73</v>
      </c>
      <c r="H266" s="1461" t="s">
        <v>73</v>
      </c>
      <c r="I266" s="1461" t="s">
        <v>73</v>
      </c>
      <c r="J266" s="1462" t="s">
        <v>73</v>
      </c>
      <c r="K266" s="1462" t="s">
        <v>73</v>
      </c>
      <c r="L266" s="1463" t="s">
        <v>73</v>
      </c>
    </row>
    <row r="267" spans="1:12" ht="15">
      <c r="A267" s="1431" t="s">
        <v>88</v>
      </c>
      <c r="B267" s="1454" t="s">
        <v>26</v>
      </c>
      <c r="C267" s="1433" t="s">
        <v>73</v>
      </c>
      <c r="D267" s="1433" t="s">
        <v>73</v>
      </c>
      <c r="E267" s="1434" t="s">
        <v>73</v>
      </c>
      <c r="F267" s="1434" t="s">
        <v>73</v>
      </c>
      <c r="G267" s="1435" t="s">
        <v>73</v>
      </c>
      <c r="H267" s="1436" t="s">
        <v>73</v>
      </c>
      <c r="I267" s="1436" t="s">
        <v>73</v>
      </c>
      <c r="J267" s="1455" t="s">
        <v>73</v>
      </c>
      <c r="K267" s="1455" t="s">
        <v>73</v>
      </c>
      <c r="L267" s="1456" t="s">
        <v>73</v>
      </c>
    </row>
    <row r="268" spans="1:12" ht="15">
      <c r="A268" s="1431" t="s">
        <v>88</v>
      </c>
      <c r="B268" s="1454" t="s">
        <v>31</v>
      </c>
      <c r="C268" s="1433" t="s">
        <v>73</v>
      </c>
      <c r="D268" s="1433" t="s">
        <v>73</v>
      </c>
      <c r="E268" s="1434" t="s">
        <v>73</v>
      </c>
      <c r="F268" s="1434" t="s">
        <v>73</v>
      </c>
      <c r="G268" s="1435" t="s">
        <v>73</v>
      </c>
      <c r="H268" s="1436" t="s">
        <v>73</v>
      </c>
      <c r="I268" s="1436" t="s">
        <v>73</v>
      </c>
      <c r="J268" s="1455" t="s">
        <v>73</v>
      </c>
      <c r="K268" s="1455" t="s">
        <v>73</v>
      </c>
      <c r="L268" s="1456" t="s">
        <v>73</v>
      </c>
    </row>
    <row r="269" spans="1:12" ht="14.25">
      <c r="A269" s="1481" t="s">
        <v>88</v>
      </c>
      <c r="B269" s="1457" t="s">
        <v>27</v>
      </c>
      <c r="C269" s="1458" t="s">
        <v>73</v>
      </c>
      <c r="D269" s="1458" t="s">
        <v>73</v>
      </c>
      <c r="E269" s="1459" t="s">
        <v>73</v>
      </c>
      <c r="F269" s="1459" t="s">
        <v>73</v>
      </c>
      <c r="G269" s="1460" t="s">
        <v>73</v>
      </c>
      <c r="H269" s="1461" t="s">
        <v>73</v>
      </c>
      <c r="I269" s="1461" t="s">
        <v>73</v>
      </c>
      <c r="J269" s="1462" t="s">
        <v>73</v>
      </c>
      <c r="K269" s="1462" t="s">
        <v>73</v>
      </c>
      <c r="L269" s="1463" t="s">
        <v>73</v>
      </c>
    </row>
    <row r="270" spans="1:12" ht="15">
      <c r="A270" s="1431" t="s">
        <v>88</v>
      </c>
      <c r="B270" s="1454" t="s">
        <v>29</v>
      </c>
      <c r="C270" s="1433" t="s">
        <v>73</v>
      </c>
      <c r="D270" s="1433" t="s">
        <v>73</v>
      </c>
      <c r="E270" s="1434" t="s">
        <v>73</v>
      </c>
      <c r="F270" s="1434" t="s">
        <v>73</v>
      </c>
      <c r="G270" s="1435" t="s">
        <v>73</v>
      </c>
      <c r="H270" s="1436" t="s">
        <v>73</v>
      </c>
      <c r="I270" s="1436" t="s">
        <v>73</v>
      </c>
      <c r="J270" s="1455" t="s">
        <v>73</v>
      </c>
      <c r="K270" s="1455" t="s">
        <v>73</v>
      </c>
      <c r="L270" s="1456" t="s">
        <v>73</v>
      </c>
    </row>
    <row r="271" spans="1:12" ht="15.75" thickBot="1">
      <c r="A271" s="1482" t="s">
        <v>88</v>
      </c>
      <c r="B271" s="1454" t="s">
        <v>32</v>
      </c>
      <c r="C271" s="1466" t="s">
        <v>73</v>
      </c>
      <c r="D271" s="1466" t="s">
        <v>73</v>
      </c>
      <c r="E271" s="1467" t="s">
        <v>73</v>
      </c>
      <c r="F271" s="1467" t="s">
        <v>73</v>
      </c>
      <c r="G271" s="1468" t="s">
        <v>73</v>
      </c>
      <c r="H271" s="1455" t="s">
        <v>73</v>
      </c>
      <c r="I271" s="1455" t="s">
        <v>73</v>
      </c>
      <c r="J271" s="1455" t="s">
        <v>73</v>
      </c>
      <c r="K271" s="1455" t="s">
        <v>73</v>
      </c>
      <c r="L271" s="1456" t="s">
        <v>73</v>
      </c>
    </row>
    <row r="272" spans="1:12" ht="15.75" thickBot="1">
      <c r="A272" s="1469"/>
      <c r="B272" s="1470"/>
      <c r="C272" s="1471"/>
      <c r="D272" s="1471"/>
      <c r="E272" s="1471"/>
      <c r="F272" s="1471"/>
      <c r="G272" s="1472"/>
      <c r="H272" s="1473"/>
      <c r="I272" s="1473"/>
      <c r="J272" s="1473"/>
      <c r="K272" s="1473"/>
      <c r="L272" s="1474"/>
    </row>
    <row r="273" spans="1:12" ht="14.25">
      <c r="A273" s="1446" t="s">
        <v>20</v>
      </c>
      <c r="B273" s="1447" t="s">
        <v>24</v>
      </c>
      <c r="C273" s="1448">
        <v>18398.843455022816</v>
      </c>
      <c r="D273" s="1448">
        <v>18458.113065702732</v>
      </c>
      <c r="E273" s="1449">
        <v>18766.820324123273</v>
      </c>
      <c r="F273" s="1449">
        <v>18827.275327016785</v>
      </c>
      <c r="G273" s="1450">
        <v>-0.32110330275332011</v>
      </c>
      <c r="H273" s="1451">
        <v>348.51111111111106</v>
      </c>
      <c r="I273" s="1451">
        <v>1.6725627511843175E-2</v>
      </c>
      <c r="J273" s="1452">
        <v>1.8867924528301887</v>
      </c>
      <c r="K273" s="1452">
        <v>2.4258760107816713</v>
      </c>
      <c r="L273" s="1453">
        <v>-0.17471280177966353</v>
      </c>
    </row>
    <row r="274" spans="1:12" ht="15">
      <c r="A274" s="1424" t="s">
        <v>20</v>
      </c>
      <c r="B274" s="1454" t="s">
        <v>25</v>
      </c>
      <c r="C274" s="1433">
        <v>17858.500980392157</v>
      </c>
      <c r="D274" s="1433">
        <v>18524.431372549017</v>
      </c>
      <c r="E274" s="1434">
        <v>18215.670999999998</v>
      </c>
      <c r="F274" s="1434">
        <v>18894.919999999998</v>
      </c>
      <c r="G274" s="1435">
        <v>-3.5948762947924622</v>
      </c>
      <c r="H274" s="1436">
        <v>311.2</v>
      </c>
      <c r="I274" s="1436">
        <v>-2.7500000000000036</v>
      </c>
      <c r="J274" s="1455">
        <v>33.333333333333329</v>
      </c>
      <c r="K274" s="1455">
        <v>0.3593890386343217</v>
      </c>
      <c r="L274" s="1456">
        <v>6.4982757967000815E-2</v>
      </c>
    </row>
    <row r="275" spans="1:12" ht="15">
      <c r="A275" s="1424" t="s">
        <v>20</v>
      </c>
      <c r="B275" s="1454" t="s">
        <v>26</v>
      </c>
      <c r="C275" s="1433">
        <v>18818.710784313724</v>
      </c>
      <c r="D275" s="1433">
        <v>18006.50882352941</v>
      </c>
      <c r="E275" s="1434">
        <v>19195.084999999999</v>
      </c>
      <c r="F275" s="1434">
        <v>18366.638999999999</v>
      </c>
      <c r="G275" s="1435">
        <v>4.5106020758615664</v>
      </c>
      <c r="H275" s="1436">
        <v>338.2</v>
      </c>
      <c r="I275" s="1436">
        <v>3.997539975399754</v>
      </c>
      <c r="J275" s="1455">
        <v>4.7619047619047619</v>
      </c>
      <c r="K275" s="1455">
        <v>0.98831985624438456</v>
      </c>
      <c r="L275" s="1456">
        <v>-4.2102126091238534E-2</v>
      </c>
    </row>
    <row r="276" spans="1:12" ht="15">
      <c r="A276" s="1424" t="s">
        <v>20</v>
      </c>
      <c r="B276" s="1454" t="s">
        <v>31</v>
      </c>
      <c r="C276" s="1433">
        <v>18198.802941176469</v>
      </c>
      <c r="D276" s="1433">
        <v>18762.344117647059</v>
      </c>
      <c r="E276" s="1434">
        <v>18562.778999999999</v>
      </c>
      <c r="F276" s="1434">
        <v>19137.591</v>
      </c>
      <c r="G276" s="1435">
        <v>-3.0035755283933163</v>
      </c>
      <c r="H276" s="1436">
        <v>370.4</v>
      </c>
      <c r="I276" s="1436">
        <v>-0.90957731407170528</v>
      </c>
      <c r="J276" s="1455">
        <v>-7.6923076923076925</v>
      </c>
      <c r="K276" s="1455">
        <v>1.0781671159029651</v>
      </c>
      <c r="L276" s="1456">
        <v>-0.19759343365542548</v>
      </c>
    </row>
    <row r="277" spans="1:12" ht="14.25">
      <c r="A277" s="1446" t="s">
        <v>20</v>
      </c>
      <c r="B277" s="1457" t="s">
        <v>27</v>
      </c>
      <c r="C277" s="1458">
        <v>19133.523271946196</v>
      </c>
      <c r="D277" s="1458">
        <v>18989.843283560953</v>
      </c>
      <c r="E277" s="1459">
        <v>19516.193737385121</v>
      </c>
      <c r="F277" s="1459">
        <v>19369.640149232171</v>
      </c>
      <c r="G277" s="1460">
        <v>0.75661492430338151</v>
      </c>
      <c r="H277" s="1461">
        <v>303.91949934123846</v>
      </c>
      <c r="I277" s="1461">
        <v>1.3979969628574263</v>
      </c>
      <c r="J277" s="1462">
        <v>9.5238095238095237</v>
      </c>
      <c r="K277" s="1462">
        <v>34.097035040431265</v>
      </c>
      <c r="L277" s="1463">
        <v>9.3109623355701387E-2</v>
      </c>
    </row>
    <row r="278" spans="1:12" ht="15">
      <c r="A278" s="1424" t="s">
        <v>20</v>
      </c>
      <c r="B278" s="1454" t="s">
        <v>28</v>
      </c>
      <c r="C278" s="1433">
        <v>19449.156862745098</v>
      </c>
      <c r="D278" s="1433">
        <v>19526.980392156864</v>
      </c>
      <c r="E278" s="1434">
        <v>19838.14</v>
      </c>
      <c r="F278" s="1434">
        <v>19917.52</v>
      </c>
      <c r="G278" s="1435">
        <v>-0.39854359378075693</v>
      </c>
      <c r="H278" s="1436">
        <v>272.60000000000002</v>
      </c>
      <c r="I278" s="1436">
        <v>1.5648286140089591</v>
      </c>
      <c r="J278" s="1455">
        <v>11.284046692607005</v>
      </c>
      <c r="K278" s="1455">
        <v>12.848158131176998</v>
      </c>
      <c r="L278" s="1456">
        <v>0.2377557759267539</v>
      </c>
    </row>
    <row r="279" spans="1:12" ht="15">
      <c r="A279" s="1424" t="s">
        <v>20</v>
      </c>
      <c r="B279" s="1454" t="s">
        <v>29</v>
      </c>
      <c r="C279" s="1433">
        <v>18903.199999999997</v>
      </c>
      <c r="D279" s="1433">
        <v>18688.374509803922</v>
      </c>
      <c r="E279" s="1434">
        <v>19281.263999999999</v>
      </c>
      <c r="F279" s="1434">
        <v>19062.142</v>
      </c>
      <c r="G279" s="1435">
        <v>1.1495140472670877</v>
      </c>
      <c r="H279" s="1436">
        <v>316.10000000000002</v>
      </c>
      <c r="I279" s="1436">
        <v>2.7633289986996097</v>
      </c>
      <c r="J279" s="1455">
        <v>14.501510574018129</v>
      </c>
      <c r="K279" s="1455">
        <v>17.026055705300987</v>
      </c>
      <c r="L279" s="1456">
        <v>0.78464255515378412</v>
      </c>
    </row>
    <row r="280" spans="1:12" ht="15">
      <c r="A280" s="1424" t="s">
        <v>20</v>
      </c>
      <c r="B280" s="1454" t="s">
        <v>32</v>
      </c>
      <c r="C280" s="1433">
        <v>19224.323529411766</v>
      </c>
      <c r="D280" s="1433">
        <v>18817.537254901959</v>
      </c>
      <c r="E280" s="1434">
        <v>19608.810000000001</v>
      </c>
      <c r="F280" s="1434">
        <v>19193.887999999999</v>
      </c>
      <c r="G280" s="1435">
        <v>2.1617402373088885</v>
      </c>
      <c r="H280" s="1436">
        <v>350.1</v>
      </c>
      <c r="I280" s="1436">
        <v>-0.42662116040955633</v>
      </c>
      <c r="J280" s="1455">
        <v>-10.476190476190476</v>
      </c>
      <c r="K280" s="1455">
        <v>4.2228212039532798</v>
      </c>
      <c r="L280" s="1456">
        <v>-0.92928870772483574</v>
      </c>
    </row>
    <row r="281" spans="1:12" ht="14.25">
      <c r="A281" s="1446" t="s">
        <v>20</v>
      </c>
      <c r="B281" s="1457" t="s">
        <v>33</v>
      </c>
      <c r="C281" s="1458">
        <v>15826.542757711275</v>
      </c>
      <c r="D281" s="1458">
        <v>15996.039530064245</v>
      </c>
      <c r="E281" s="1459">
        <v>16143.073612865501</v>
      </c>
      <c r="F281" s="1459">
        <v>16315.96032066553</v>
      </c>
      <c r="G281" s="1460">
        <v>-1.0596171135636676</v>
      </c>
      <c r="H281" s="1461">
        <v>234.25034246575345</v>
      </c>
      <c r="I281" s="1461">
        <v>2.3052967993364772</v>
      </c>
      <c r="J281" s="1462">
        <v>26.406926406926406</v>
      </c>
      <c r="K281" s="1462">
        <v>13.117699910152741</v>
      </c>
      <c r="L281" s="1463">
        <v>1.7830581044608866</v>
      </c>
    </row>
    <row r="282" spans="1:12" ht="15">
      <c r="A282" s="1424" t="s">
        <v>20</v>
      </c>
      <c r="B282" s="1454" t="s">
        <v>74</v>
      </c>
      <c r="C282" s="1483">
        <v>16059.46862745098</v>
      </c>
      <c r="D282" s="1483">
        <v>15582.997058823528</v>
      </c>
      <c r="E282" s="1484">
        <v>16380.657999999999</v>
      </c>
      <c r="F282" s="1484">
        <v>15894.656999999999</v>
      </c>
      <c r="G282" s="1485">
        <v>3.0576375444905808</v>
      </c>
      <c r="H282" s="1486">
        <v>217.1</v>
      </c>
      <c r="I282" s="1486">
        <v>0.64904960593417049</v>
      </c>
      <c r="J282" s="1487">
        <v>15.053763440860216</v>
      </c>
      <c r="K282" s="1487">
        <v>4.8068283917340517</v>
      </c>
      <c r="L282" s="1488">
        <v>0.24353104139057802</v>
      </c>
    </row>
    <row r="283" spans="1:12" ht="15">
      <c r="A283" s="1424" t="s">
        <v>20</v>
      </c>
      <c r="B283" s="1454" t="s">
        <v>34</v>
      </c>
      <c r="C283" s="1433">
        <v>15711.479411764707</v>
      </c>
      <c r="D283" s="1433">
        <v>16198.941176470586</v>
      </c>
      <c r="E283" s="1434">
        <v>16025.709000000001</v>
      </c>
      <c r="F283" s="1434">
        <v>16522.919999999998</v>
      </c>
      <c r="G283" s="1435">
        <v>-3.0092199199657053</v>
      </c>
      <c r="H283" s="1436">
        <v>237.2</v>
      </c>
      <c r="I283" s="1436">
        <v>-0.46160302140160414</v>
      </c>
      <c r="J283" s="1455">
        <v>28.125</v>
      </c>
      <c r="K283" s="1455">
        <v>7.3674752920035935</v>
      </c>
      <c r="L283" s="1456">
        <v>1.0868079711007477</v>
      </c>
    </row>
    <row r="284" spans="1:12" ht="15.75" thickBot="1">
      <c r="A284" s="1424" t="s">
        <v>20</v>
      </c>
      <c r="B284" s="1454" t="s">
        <v>35</v>
      </c>
      <c r="C284" s="1433">
        <v>15677.435294117648</v>
      </c>
      <c r="D284" s="1433">
        <v>16896.096078431372</v>
      </c>
      <c r="E284" s="1434">
        <v>15990.984</v>
      </c>
      <c r="F284" s="1434">
        <v>17234.018</v>
      </c>
      <c r="G284" s="1435">
        <v>-7.2126766955912416</v>
      </c>
      <c r="H284" s="1436">
        <v>298.60000000000002</v>
      </c>
      <c r="I284" s="1436">
        <v>28.154506437768251</v>
      </c>
      <c r="J284" s="1455">
        <v>110.00000000000001</v>
      </c>
      <c r="K284" s="1455">
        <v>0.94339622641509435</v>
      </c>
      <c r="L284" s="1456">
        <v>0.45271909196955951</v>
      </c>
    </row>
    <row r="285" spans="1:12" ht="15.75" thickBot="1">
      <c r="A285" s="1469"/>
      <c r="B285" s="1470"/>
      <c r="C285" s="1471"/>
      <c r="D285" s="1471"/>
      <c r="E285" s="1471"/>
      <c r="F285" s="1471"/>
      <c r="G285" s="1472"/>
      <c r="H285" s="1473"/>
      <c r="I285" s="1473"/>
      <c r="J285" s="1473"/>
      <c r="K285" s="1473"/>
      <c r="L285" s="1474"/>
    </row>
    <row r="286" spans="1:12" ht="14.25">
      <c r="A286" s="1446" t="s">
        <v>89</v>
      </c>
      <c r="B286" s="1457" t="s">
        <v>21</v>
      </c>
      <c r="C286" s="1458">
        <v>23449.985207980386</v>
      </c>
      <c r="D286" s="1458">
        <v>23154.432911336859</v>
      </c>
      <c r="E286" s="1459">
        <v>23918.984912139993</v>
      </c>
      <c r="F286" s="1459">
        <v>23617.521569563596</v>
      </c>
      <c r="G286" s="1460">
        <v>1.2764393659531958</v>
      </c>
      <c r="H286" s="1461">
        <v>342.88375000000002</v>
      </c>
      <c r="I286" s="1461">
        <v>4.8644553598734905</v>
      </c>
      <c r="J286" s="1462">
        <v>-2.4390243902439024</v>
      </c>
      <c r="K286" s="1462">
        <v>3.5938903863432166</v>
      </c>
      <c r="L286" s="1463">
        <v>-0.42966211611016858</v>
      </c>
    </row>
    <row r="287" spans="1:12" ht="15">
      <c r="A287" s="1424" t="s">
        <v>89</v>
      </c>
      <c r="B287" s="1454" t="s">
        <v>22</v>
      </c>
      <c r="C287" s="1433">
        <v>21688.597058823529</v>
      </c>
      <c r="D287" s="1433">
        <v>23144.365686274508</v>
      </c>
      <c r="E287" s="1434">
        <v>22122.368999999999</v>
      </c>
      <c r="F287" s="1434">
        <v>23607.253000000001</v>
      </c>
      <c r="G287" s="1435">
        <v>-6.2899482629342849</v>
      </c>
      <c r="H287" s="1436">
        <v>302.2</v>
      </c>
      <c r="I287" s="1436">
        <v>6.6225165562910152E-2</v>
      </c>
      <c r="J287" s="1455">
        <v>80</v>
      </c>
      <c r="K287" s="1455">
        <v>0.40431266846361186</v>
      </c>
      <c r="L287" s="1456">
        <v>0.15897410124084443</v>
      </c>
    </row>
    <row r="288" spans="1:12" ht="15">
      <c r="A288" s="1424" t="s">
        <v>89</v>
      </c>
      <c r="B288" s="1454" t="s">
        <v>23</v>
      </c>
      <c r="C288" s="1433">
        <v>23753.599999999999</v>
      </c>
      <c r="D288" s="1433">
        <v>23308.178431372547</v>
      </c>
      <c r="E288" s="1434">
        <v>24228.671999999999</v>
      </c>
      <c r="F288" s="1434">
        <v>23774.342000000001</v>
      </c>
      <c r="G288" s="1435">
        <v>1.9110097768426066</v>
      </c>
      <c r="H288" s="1436">
        <v>343.5</v>
      </c>
      <c r="I288" s="1436">
        <v>5.6273062730627341</v>
      </c>
      <c r="J288" s="1455">
        <v>5</v>
      </c>
      <c r="K288" s="1455">
        <v>2.8301886792452833</v>
      </c>
      <c r="L288" s="1456">
        <v>-0.11387412742792602</v>
      </c>
    </row>
    <row r="289" spans="1:12" ht="15">
      <c r="A289" s="1424" t="s">
        <v>89</v>
      </c>
      <c r="B289" s="1454" t="s">
        <v>30</v>
      </c>
      <c r="C289" s="1433">
        <v>22870.425490196078</v>
      </c>
      <c r="D289" s="1433">
        <v>22638.997058823526</v>
      </c>
      <c r="E289" s="1434">
        <v>23327.833999999999</v>
      </c>
      <c r="F289" s="1434">
        <v>23091.776999999998</v>
      </c>
      <c r="G289" s="1435">
        <v>1.0222556713586863</v>
      </c>
      <c r="H289" s="1436">
        <v>383.8</v>
      </c>
      <c r="I289" s="1436">
        <v>12.683499706400466</v>
      </c>
      <c r="J289" s="1455">
        <v>-52.941176470588239</v>
      </c>
      <c r="K289" s="1455">
        <v>0.3593890386343217</v>
      </c>
      <c r="L289" s="1456">
        <v>-0.47476208992308744</v>
      </c>
    </row>
    <row r="290" spans="1:12" ht="14.25">
      <c r="A290" s="1446" t="s">
        <v>89</v>
      </c>
      <c r="B290" s="1457" t="s">
        <v>24</v>
      </c>
      <c r="C290" s="1458">
        <v>21488.002381904946</v>
      </c>
      <c r="D290" s="1458">
        <v>22152.713510695648</v>
      </c>
      <c r="E290" s="1459">
        <v>21917.762429543043</v>
      </c>
      <c r="F290" s="1459">
        <v>22595.767780909562</v>
      </c>
      <c r="G290" s="1460">
        <v>-3.0005855872680005</v>
      </c>
      <c r="H290" s="1461">
        <v>311.57814569536424</v>
      </c>
      <c r="I290" s="1461">
        <v>2.376184474956188</v>
      </c>
      <c r="J290" s="1462">
        <v>-20.526315789473685</v>
      </c>
      <c r="K290" s="1462">
        <v>6.7834681042228215</v>
      </c>
      <c r="L290" s="1463">
        <v>-2.5393974502423404</v>
      </c>
    </row>
    <row r="291" spans="1:12" ht="15">
      <c r="A291" s="1424" t="s">
        <v>89</v>
      </c>
      <c r="B291" s="1454" t="s">
        <v>25</v>
      </c>
      <c r="C291" s="1433">
        <v>20093.73431372549</v>
      </c>
      <c r="D291" s="1433">
        <v>20179.267647058823</v>
      </c>
      <c r="E291" s="1434">
        <v>20495.609</v>
      </c>
      <c r="F291" s="1434">
        <v>20582.852999999999</v>
      </c>
      <c r="G291" s="1435">
        <v>-0.42386738126147422</v>
      </c>
      <c r="H291" s="1436">
        <v>271.10000000000002</v>
      </c>
      <c r="I291" s="1436">
        <v>9.3586123436869766</v>
      </c>
      <c r="J291" s="1455">
        <v>35.714285714285715</v>
      </c>
      <c r="K291" s="1455">
        <v>0.85354896675651393</v>
      </c>
      <c r="L291" s="1456">
        <v>0.16660097853276523</v>
      </c>
    </row>
    <row r="292" spans="1:12" ht="15">
      <c r="A292" s="1424" t="s">
        <v>89</v>
      </c>
      <c r="B292" s="1454" t="s">
        <v>26</v>
      </c>
      <c r="C292" s="1433">
        <v>21679.905882352941</v>
      </c>
      <c r="D292" s="1433">
        <v>22263.100980392159</v>
      </c>
      <c r="E292" s="1434">
        <v>22113.504000000001</v>
      </c>
      <c r="F292" s="1434">
        <v>22708.363000000001</v>
      </c>
      <c r="G292" s="1435">
        <v>-2.6195591465575938</v>
      </c>
      <c r="H292" s="1436">
        <v>307.3</v>
      </c>
      <c r="I292" s="1436">
        <v>2.025232403718467</v>
      </c>
      <c r="J292" s="1455">
        <v>-12.264150943396226</v>
      </c>
      <c r="K292" s="1455">
        <v>4.177897574123989</v>
      </c>
      <c r="L292" s="1456">
        <v>-1.0232800509986806</v>
      </c>
    </row>
    <row r="293" spans="1:12" ht="15">
      <c r="A293" s="1424" t="s">
        <v>89</v>
      </c>
      <c r="B293" s="1454" t="s">
        <v>31</v>
      </c>
      <c r="C293" s="1433">
        <v>21615.320588235296</v>
      </c>
      <c r="D293" s="1433">
        <v>22300.871568627448</v>
      </c>
      <c r="E293" s="1434">
        <v>22047.627</v>
      </c>
      <c r="F293" s="1434">
        <v>22746.888999999999</v>
      </c>
      <c r="G293" s="1435">
        <v>-3.0740994955398024</v>
      </c>
      <c r="H293" s="1436">
        <v>341.5</v>
      </c>
      <c r="I293" s="1436">
        <v>6.5855181023720428</v>
      </c>
      <c r="J293" s="1455">
        <v>-44.285714285714285</v>
      </c>
      <c r="K293" s="1455">
        <v>1.7520215633423182</v>
      </c>
      <c r="L293" s="1456">
        <v>-1.6827183777764256</v>
      </c>
    </row>
    <row r="294" spans="1:12" ht="14.25">
      <c r="A294" s="1446" t="s">
        <v>89</v>
      </c>
      <c r="B294" s="1457" t="s">
        <v>27</v>
      </c>
      <c r="C294" s="1458">
        <v>19304.589629920116</v>
      </c>
      <c r="D294" s="1458">
        <v>19537.662601177719</v>
      </c>
      <c r="E294" s="1459">
        <v>19690.681422518519</v>
      </c>
      <c r="F294" s="1459">
        <v>20124.87503541102</v>
      </c>
      <c r="G294" s="1460">
        <v>-2.1574971875776074</v>
      </c>
      <c r="H294" s="1461">
        <v>282.45230125523017</v>
      </c>
      <c r="I294" s="1461">
        <v>2.9002009274815197E-2</v>
      </c>
      <c r="J294" s="1462">
        <v>21.938775510204081</v>
      </c>
      <c r="K294" s="1462">
        <v>10.736747529200359</v>
      </c>
      <c r="L294" s="1463">
        <v>1.1194756940678765</v>
      </c>
    </row>
    <row r="295" spans="1:12" ht="15">
      <c r="A295" s="1424" t="s">
        <v>89</v>
      </c>
      <c r="B295" s="1454" t="s">
        <v>28</v>
      </c>
      <c r="C295" s="1433">
        <v>19191.885294117648</v>
      </c>
      <c r="D295" s="1433">
        <v>19397.00588235294</v>
      </c>
      <c r="E295" s="1434">
        <v>19575.723000000002</v>
      </c>
      <c r="F295" s="1434">
        <v>19784.946</v>
      </c>
      <c r="G295" s="1435">
        <v>-1.057485827861234</v>
      </c>
      <c r="H295" s="1436">
        <v>245.5</v>
      </c>
      <c r="I295" s="1436">
        <v>1.4043783560512209</v>
      </c>
      <c r="J295" s="1455">
        <v>73.68421052631578</v>
      </c>
      <c r="K295" s="1455">
        <v>1.4824797843665769</v>
      </c>
      <c r="L295" s="1456">
        <v>0.55019322892006062</v>
      </c>
    </row>
    <row r="296" spans="1:12" ht="15">
      <c r="A296" s="1424" t="s">
        <v>89</v>
      </c>
      <c r="B296" s="1454" t="s">
        <v>29</v>
      </c>
      <c r="C296" s="1433">
        <v>20624.124509803922</v>
      </c>
      <c r="D296" s="1433">
        <v>21124.670588235294</v>
      </c>
      <c r="E296" s="1434">
        <v>21036.607</v>
      </c>
      <c r="F296" s="1434">
        <v>21547.164000000001</v>
      </c>
      <c r="G296" s="1435">
        <v>-2.3694858404567798</v>
      </c>
      <c r="H296" s="1436">
        <v>285.3</v>
      </c>
      <c r="I296" s="1436">
        <v>0.77711056163899273</v>
      </c>
      <c r="J296" s="1436">
        <v>16.33986928104575</v>
      </c>
      <c r="K296" s="1436">
        <v>7.9964061096136572</v>
      </c>
      <c r="L296" s="1437">
        <v>0.4890459525969737</v>
      </c>
    </row>
    <row r="297" spans="1:12" ht="15.75" thickBot="1">
      <c r="A297" s="1489" t="s">
        <v>89</v>
      </c>
      <c r="B297" s="1490" t="s">
        <v>32</v>
      </c>
      <c r="C297" s="1440">
        <v>11637.179411764706</v>
      </c>
      <c r="D297" s="1440">
        <v>11637.179411764706</v>
      </c>
      <c r="E297" s="1441">
        <v>11869.923000000001</v>
      </c>
      <c r="F297" s="1441">
        <v>12042.790999999999</v>
      </c>
      <c r="G297" s="1442">
        <v>-1.435447978794937</v>
      </c>
      <c r="H297" s="1443">
        <v>307.89999999999998</v>
      </c>
      <c r="I297" s="1443">
        <v>-0.54909560723515671</v>
      </c>
      <c r="J297" s="1443">
        <v>16.666666666666664</v>
      </c>
      <c r="K297" s="1443">
        <v>2.5454545454545454</v>
      </c>
      <c r="L297" s="1444">
        <v>0.57662763815347895</v>
      </c>
    </row>
    <row r="298" spans="1:12">
      <c r="G298" s="1494"/>
      <c r="H298" s="1494"/>
      <c r="I298" s="1494"/>
      <c r="J298" s="1494"/>
      <c r="K298" s="1494"/>
      <c r="L298" s="1494"/>
    </row>
    <row r="299" spans="1:12">
      <c r="G299" s="1494"/>
      <c r="H299" s="1494"/>
      <c r="I299" s="1494"/>
      <c r="J299" s="1494"/>
      <c r="K299" s="1494"/>
      <c r="L299" s="1494"/>
    </row>
    <row r="300" spans="1:12">
      <c r="G300" s="1494"/>
      <c r="H300" s="1494"/>
      <c r="I300" s="1494"/>
      <c r="J300" s="1494"/>
      <c r="K300" s="1494"/>
      <c r="L300" s="1494"/>
    </row>
    <row r="301" spans="1:12">
      <c r="G301" s="1494"/>
      <c r="H301" s="1494"/>
      <c r="I301" s="1494"/>
      <c r="J301" s="1494"/>
      <c r="K301" s="1494"/>
      <c r="L301" s="1494"/>
    </row>
    <row r="302" spans="1:12">
      <c r="G302" s="1494"/>
      <c r="H302" s="1494"/>
      <c r="I302" s="1494"/>
      <c r="J302" s="1494"/>
      <c r="K302" s="1494"/>
      <c r="L302" s="1494"/>
    </row>
    <row r="303" spans="1:12">
      <c r="G303" s="1494"/>
      <c r="H303" s="1494"/>
      <c r="I303" s="1494"/>
      <c r="J303" s="1494"/>
      <c r="K303" s="1494"/>
      <c r="L303" s="1494"/>
    </row>
    <row r="304" spans="1:12">
      <c r="G304" s="1494"/>
      <c r="H304" s="1494"/>
      <c r="I304" s="1494"/>
      <c r="J304" s="1494"/>
      <c r="K304" s="1494"/>
      <c r="L304" s="1494"/>
    </row>
    <row r="305" spans="7:12">
      <c r="G305" s="1494"/>
      <c r="H305" s="1494"/>
      <c r="I305" s="1494"/>
      <c r="J305" s="1494"/>
      <c r="K305" s="1494"/>
      <c r="L305" s="1494"/>
    </row>
    <row r="306" spans="7:12">
      <c r="G306" s="1494"/>
      <c r="H306" s="1494"/>
      <c r="I306" s="1494"/>
      <c r="J306" s="1494"/>
      <c r="K306" s="1494"/>
      <c r="L306" s="1494"/>
    </row>
    <row r="307" spans="7:12">
      <c r="G307" s="1494"/>
      <c r="H307" s="1494"/>
      <c r="I307" s="1494"/>
      <c r="J307" s="1494"/>
      <c r="K307" s="1494"/>
      <c r="L307" s="1494"/>
    </row>
    <row r="308" spans="7:12">
      <c r="G308" s="1494"/>
      <c r="H308" s="1494"/>
      <c r="I308" s="1494"/>
      <c r="J308" s="1494"/>
      <c r="K308" s="1494"/>
      <c r="L308" s="1494"/>
    </row>
    <row r="309" spans="7:12">
      <c r="G309" s="1494"/>
      <c r="H309" s="1494"/>
      <c r="I309" s="1494"/>
      <c r="J309" s="1494"/>
      <c r="K309" s="1494"/>
      <c r="L309" s="1494"/>
    </row>
    <row r="310" spans="7:12">
      <c r="G310" s="1494"/>
      <c r="H310" s="1494"/>
      <c r="I310" s="1494"/>
      <c r="J310" s="1494"/>
      <c r="K310" s="1494"/>
      <c r="L310" s="1494"/>
    </row>
    <row r="311" spans="7:12">
      <c r="G311" s="1494"/>
      <c r="H311" s="1494"/>
      <c r="I311" s="1494"/>
      <c r="J311" s="1494"/>
      <c r="K311" s="1494"/>
      <c r="L311" s="1494"/>
    </row>
    <row r="312" spans="7:12">
      <c r="G312" s="1494"/>
      <c r="H312" s="1494"/>
      <c r="I312" s="1494"/>
      <c r="J312" s="1494"/>
      <c r="K312" s="1494"/>
      <c r="L312" s="1494"/>
    </row>
    <row r="313" spans="7:12">
      <c r="G313" s="1494"/>
      <c r="H313" s="1494"/>
      <c r="I313" s="1494"/>
      <c r="J313" s="1494"/>
      <c r="K313" s="1494"/>
      <c r="L313" s="1494"/>
    </row>
    <row r="314" spans="7:12">
      <c r="G314" s="1494"/>
      <c r="H314" s="1494"/>
      <c r="I314" s="1494"/>
      <c r="J314" s="1494"/>
      <c r="K314" s="1494"/>
      <c r="L314" s="1494"/>
    </row>
    <row r="315" spans="7:12">
      <c r="G315" s="1494"/>
      <c r="H315" s="1494"/>
      <c r="I315" s="1494"/>
      <c r="J315" s="1494"/>
      <c r="K315" s="1494"/>
      <c r="L315" s="1494"/>
    </row>
    <row r="316" spans="7:12">
      <c r="G316" s="1494"/>
      <c r="H316" s="1494"/>
      <c r="I316" s="1494"/>
      <c r="J316" s="1494"/>
      <c r="K316" s="1494"/>
      <c r="L316" s="1494"/>
    </row>
    <row r="317" spans="7:12">
      <c r="G317" s="1494"/>
      <c r="H317" s="1494"/>
      <c r="I317" s="1494"/>
      <c r="J317" s="1494"/>
      <c r="K317" s="1494"/>
      <c r="L317" s="1494"/>
    </row>
    <row r="318" spans="7:12">
      <c r="G318" s="1494"/>
      <c r="H318" s="1494"/>
      <c r="I318" s="1494"/>
      <c r="J318" s="1494"/>
      <c r="K318" s="1494"/>
      <c r="L318" s="1494"/>
    </row>
    <row r="319" spans="7:12">
      <c r="G319" s="1494"/>
      <c r="H319" s="1494"/>
      <c r="I319" s="1494"/>
      <c r="J319" s="1494"/>
      <c r="K319" s="1494"/>
      <c r="L319" s="1494"/>
    </row>
    <row r="320" spans="7:12">
      <c r="G320" s="1494"/>
      <c r="H320" s="1494"/>
      <c r="I320" s="1494"/>
      <c r="J320" s="1494"/>
      <c r="K320" s="1494"/>
      <c r="L320" s="1494"/>
    </row>
    <row r="321" spans="7:12">
      <c r="G321" s="1494"/>
      <c r="H321" s="1494"/>
      <c r="I321" s="1494"/>
      <c r="J321" s="1494"/>
      <c r="K321" s="1494"/>
      <c r="L321" s="1494"/>
    </row>
    <row r="322" spans="7:12">
      <c r="G322" s="1494"/>
      <c r="H322" s="1494"/>
      <c r="I322" s="1494"/>
      <c r="J322" s="1494"/>
      <c r="K322" s="1494"/>
      <c r="L322" s="1494"/>
    </row>
    <row r="323" spans="7:12">
      <c r="G323" s="1494"/>
      <c r="H323" s="1494"/>
      <c r="I323" s="1494"/>
      <c r="J323" s="1494"/>
      <c r="K323" s="1494"/>
      <c r="L323" s="1494"/>
    </row>
    <row r="324" spans="7:12">
      <c r="G324" s="1494"/>
      <c r="H324" s="1494"/>
      <c r="I324" s="1494"/>
      <c r="J324" s="1494"/>
      <c r="K324" s="1494"/>
      <c r="L324" s="1494"/>
    </row>
    <row r="325" spans="7:12">
      <c r="G325" s="1494"/>
      <c r="H325" s="1494"/>
      <c r="I325" s="1494"/>
      <c r="J325" s="1494"/>
      <c r="K325" s="1494"/>
      <c r="L325" s="1494"/>
    </row>
    <row r="326" spans="7:12">
      <c r="G326" s="1494"/>
      <c r="H326" s="1494"/>
      <c r="I326" s="1494"/>
      <c r="J326" s="1494"/>
      <c r="K326" s="1494"/>
      <c r="L326" s="1494"/>
    </row>
    <row r="327" spans="7:12">
      <c r="G327" s="1494"/>
      <c r="H327" s="1494"/>
      <c r="I327" s="1494"/>
      <c r="J327" s="1494"/>
      <c r="K327" s="1494"/>
      <c r="L327" s="1494"/>
    </row>
    <row r="328" spans="7:12">
      <c r="G328" s="1494"/>
      <c r="H328" s="1494"/>
      <c r="I328" s="1494"/>
      <c r="J328" s="1494"/>
      <c r="K328" s="1494"/>
      <c r="L328" s="1494"/>
    </row>
    <row r="329" spans="7:12">
      <c r="G329" s="1494"/>
      <c r="H329" s="1494"/>
      <c r="I329" s="1494"/>
      <c r="J329" s="1494"/>
      <c r="K329" s="1494"/>
      <c r="L329" s="1494"/>
    </row>
    <row r="330" spans="7:12">
      <c r="G330" s="1494"/>
      <c r="H330" s="1494"/>
      <c r="I330" s="1494"/>
      <c r="J330" s="1494"/>
      <c r="K330" s="1494"/>
      <c r="L330" s="1494"/>
    </row>
    <row r="331" spans="7:12">
      <c r="G331" s="1494"/>
      <c r="H331" s="1494"/>
      <c r="I331" s="1494"/>
      <c r="J331" s="1494"/>
      <c r="K331" s="1494"/>
      <c r="L331" s="1494"/>
    </row>
    <row r="332" spans="7:12">
      <c r="G332" s="1494"/>
      <c r="H332" s="1494"/>
      <c r="I332" s="1494"/>
      <c r="J332" s="1494"/>
      <c r="K332" s="1494"/>
      <c r="L332" s="1494"/>
    </row>
    <row r="333" spans="7:12">
      <c r="G333" s="1494"/>
      <c r="H333" s="1494"/>
      <c r="I333" s="1494"/>
      <c r="J333" s="1494"/>
      <c r="K333" s="1494"/>
      <c r="L333" s="1494"/>
    </row>
    <row r="334" spans="7:12">
      <c r="G334" s="1494"/>
      <c r="H334" s="1494"/>
      <c r="I334" s="1494"/>
      <c r="J334" s="1494"/>
      <c r="K334" s="1494"/>
      <c r="L334" s="1494"/>
    </row>
    <row r="335" spans="7:12">
      <c r="G335" s="1494"/>
      <c r="H335" s="1494"/>
      <c r="I335" s="1494"/>
      <c r="J335" s="1494"/>
      <c r="K335" s="1494"/>
      <c r="L335" s="1494"/>
    </row>
    <row r="336" spans="7:12">
      <c r="G336" s="1494"/>
      <c r="H336" s="1494"/>
      <c r="I336" s="1494"/>
      <c r="J336" s="1494"/>
      <c r="K336" s="1494"/>
      <c r="L336" s="1494"/>
    </row>
    <row r="337" spans="7:12">
      <c r="G337" s="1494"/>
      <c r="H337" s="1494"/>
      <c r="I337" s="1494"/>
      <c r="J337" s="1494"/>
      <c r="K337" s="1494"/>
      <c r="L337" s="1494"/>
    </row>
    <row r="338" spans="7:12">
      <c r="G338" s="1494"/>
      <c r="H338" s="1494"/>
      <c r="I338" s="1494"/>
      <c r="J338" s="1494"/>
      <c r="K338" s="1494"/>
      <c r="L338" s="1494"/>
    </row>
    <row r="339" spans="7:12">
      <c r="G339" s="1494"/>
      <c r="H339" s="1494"/>
      <c r="I339" s="1494"/>
      <c r="J339" s="1494"/>
      <c r="K339" s="1494"/>
      <c r="L339" s="1494"/>
    </row>
    <row r="340" spans="7:12">
      <c r="G340" s="1494"/>
      <c r="H340" s="1494"/>
      <c r="I340" s="1494"/>
      <c r="J340" s="1494"/>
      <c r="K340" s="1494"/>
      <c r="L340" s="1494"/>
    </row>
    <row r="341" spans="7:12">
      <c r="G341" s="1494"/>
      <c r="H341" s="1494"/>
      <c r="I341" s="1494"/>
      <c r="J341" s="1494"/>
      <c r="K341" s="1494"/>
      <c r="L341" s="1494"/>
    </row>
    <row r="342" spans="7:12">
      <c r="G342" s="1494"/>
      <c r="H342" s="1494"/>
      <c r="I342" s="1494"/>
      <c r="J342" s="1494"/>
      <c r="K342" s="1494"/>
      <c r="L342" s="1494"/>
    </row>
    <row r="343" spans="7:12">
      <c r="G343" s="1494"/>
      <c r="H343" s="1494"/>
      <c r="I343" s="1494"/>
      <c r="J343" s="1494"/>
      <c r="K343" s="1494"/>
      <c r="L343" s="1494"/>
    </row>
    <row r="344" spans="7:12">
      <c r="G344" s="1494"/>
      <c r="H344" s="1494"/>
      <c r="I344" s="1494"/>
      <c r="J344" s="1494"/>
      <c r="K344" s="1494"/>
      <c r="L344" s="1494"/>
    </row>
    <row r="345" spans="7:12">
      <c r="G345" s="1494"/>
      <c r="H345" s="1494"/>
      <c r="I345" s="1494"/>
      <c r="J345" s="1494"/>
      <c r="K345" s="1494"/>
      <c r="L345" s="1494"/>
    </row>
    <row r="346" spans="7:12">
      <c r="G346" s="1494"/>
      <c r="H346" s="1494"/>
      <c r="I346" s="1494"/>
      <c r="J346" s="1494"/>
      <c r="K346" s="1494"/>
      <c r="L346" s="1494"/>
    </row>
    <row r="347" spans="7:12">
      <c r="G347" s="1494"/>
      <c r="H347" s="1494"/>
      <c r="I347" s="1494"/>
      <c r="J347" s="1494"/>
      <c r="K347" s="1494"/>
      <c r="L347" s="1494"/>
    </row>
    <row r="348" spans="7:12">
      <c r="G348" s="1494"/>
      <c r="H348" s="1494"/>
      <c r="I348" s="1494"/>
      <c r="J348" s="1494"/>
      <c r="K348" s="1494"/>
      <c r="L348" s="1494"/>
    </row>
    <row r="349" spans="7:12">
      <c r="G349" s="1494"/>
      <c r="H349" s="1494"/>
      <c r="I349" s="1494"/>
      <c r="J349" s="1494"/>
      <c r="K349" s="1494"/>
      <c r="L349" s="1494"/>
    </row>
    <row r="350" spans="7:12">
      <c r="G350" s="1494"/>
      <c r="H350" s="1494"/>
      <c r="I350" s="1494"/>
      <c r="J350" s="1494"/>
      <c r="K350" s="1494"/>
      <c r="L350" s="1494"/>
    </row>
    <row r="351" spans="7:12">
      <c r="G351" s="1494"/>
      <c r="H351" s="1494"/>
      <c r="I351" s="1494"/>
      <c r="J351" s="1494"/>
      <c r="K351" s="1494"/>
      <c r="L351" s="1494"/>
    </row>
    <row r="352" spans="7:12">
      <c r="G352" s="1494"/>
      <c r="H352" s="1494"/>
      <c r="I352" s="1494"/>
      <c r="J352" s="1494"/>
      <c r="K352" s="1494"/>
      <c r="L352" s="1494"/>
    </row>
    <row r="353" spans="7:12">
      <c r="G353" s="1494"/>
      <c r="H353" s="1494"/>
      <c r="I353" s="1494"/>
      <c r="J353" s="1494"/>
      <c r="K353" s="1494"/>
      <c r="L353" s="1494"/>
    </row>
    <row r="354" spans="7:12">
      <c r="G354" s="1494"/>
      <c r="H354" s="1494"/>
      <c r="I354" s="1494"/>
      <c r="J354" s="1494"/>
      <c r="K354" s="1494"/>
      <c r="L354" s="1494"/>
    </row>
    <row r="355" spans="7:12">
      <c r="G355" s="1494"/>
      <c r="H355" s="1494"/>
      <c r="I355" s="1494"/>
      <c r="J355" s="1494"/>
      <c r="K355" s="1494"/>
      <c r="L355" s="1494"/>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L29" sqref="L29"/>
    </sheetView>
  </sheetViews>
  <sheetFormatPr defaultRowHeight="15.75"/>
  <cols>
    <col min="1" max="1" width="36" style="1106" customWidth="1"/>
    <col min="2" max="2" width="11.28515625" style="1106" bestFit="1" customWidth="1"/>
    <col min="3" max="3" width="11.42578125" style="1106" customWidth="1"/>
    <col min="4" max="4" width="13.42578125" style="1106" customWidth="1"/>
    <col min="5" max="5" width="11.28515625" style="1106" bestFit="1" customWidth="1"/>
    <col min="6" max="6" width="11.42578125" style="1106" customWidth="1"/>
    <col min="7" max="7" width="12.140625" style="1106" customWidth="1"/>
    <col min="8" max="8" width="10.85546875" style="1106" bestFit="1" customWidth="1"/>
    <col min="9" max="9" width="13.28515625" style="1106" customWidth="1"/>
    <col min="10" max="16384" width="9.140625" style="1106"/>
  </cols>
  <sheetData>
    <row r="1" spans="1:18" ht="40.5" customHeight="1" thickBot="1">
      <c r="A1" s="1536" t="s">
        <v>407</v>
      </c>
      <c r="B1" s="1536"/>
      <c r="C1" s="1536"/>
      <c r="D1" s="1536"/>
      <c r="E1" s="1536"/>
      <c r="F1" s="1536"/>
      <c r="G1" s="1536"/>
      <c r="H1" s="1536"/>
    </row>
    <row r="2" spans="1:18" ht="45">
      <c r="A2" s="1251" t="s">
        <v>99</v>
      </c>
      <c r="B2" s="1232" t="s">
        <v>5</v>
      </c>
      <c r="C2" s="1288"/>
      <c r="D2" s="1289" t="s">
        <v>100</v>
      </c>
      <c r="E2" s="1537" t="s">
        <v>101</v>
      </c>
      <c r="F2" s="1538"/>
      <c r="G2" s="1539"/>
      <c r="H2" s="1252" t="s">
        <v>102</v>
      </c>
    </row>
    <row r="3" spans="1:18" ht="48" thickBot="1">
      <c r="A3" s="1234"/>
      <c r="B3" s="1334">
        <v>44976</v>
      </c>
      <c r="C3" s="1335" t="s">
        <v>509</v>
      </c>
      <c r="D3" s="1336" t="s">
        <v>50</v>
      </c>
      <c r="E3" s="1334">
        <v>44976</v>
      </c>
      <c r="F3" s="1334" t="s">
        <v>509</v>
      </c>
      <c r="G3" s="908" t="s">
        <v>103</v>
      </c>
      <c r="H3" s="1337" t="s">
        <v>104</v>
      </c>
    </row>
    <row r="4" spans="1:18" ht="16.5" thickBot="1">
      <c r="A4" s="1253" t="s">
        <v>4</v>
      </c>
      <c r="B4" s="1338"/>
      <c r="C4" s="1338"/>
      <c r="D4" s="1339"/>
      <c r="E4" s="1340"/>
      <c r="F4" s="1340"/>
      <c r="G4" s="1341"/>
      <c r="H4" s="1342"/>
    </row>
    <row r="5" spans="1:18">
      <c r="A5" s="1254" t="s">
        <v>251</v>
      </c>
      <c r="B5" s="1333">
        <v>21610.083769477704</v>
      </c>
      <c r="C5" s="1343">
        <v>21306.823825541989</v>
      </c>
      <c r="D5" s="1344">
        <v>1.4232996265364315</v>
      </c>
      <c r="E5" s="1345">
        <v>100</v>
      </c>
      <c r="F5" s="1346">
        <v>100</v>
      </c>
      <c r="G5" s="1347" t="s">
        <v>73</v>
      </c>
      <c r="H5" s="1348">
        <v>27.894599643741575</v>
      </c>
    </row>
    <row r="6" spans="1:18">
      <c r="A6" s="1240" t="s">
        <v>105</v>
      </c>
      <c r="B6" s="1330">
        <v>19459.246999999999</v>
      </c>
      <c r="C6" s="1349">
        <v>18956.805</v>
      </c>
      <c r="D6" s="1350">
        <v>2.6504571841088151</v>
      </c>
      <c r="E6" s="1351">
        <v>15.690870488322716</v>
      </c>
      <c r="F6" s="1352">
        <v>10.715992527262456</v>
      </c>
      <c r="G6" s="1353">
        <v>46.424798714666139</v>
      </c>
      <c r="H6" s="1354">
        <v>87.269410095276697</v>
      </c>
    </row>
    <row r="7" spans="1:18">
      <c r="A7" s="1240" t="s">
        <v>106</v>
      </c>
      <c r="B7" s="1330">
        <v>25004.462</v>
      </c>
      <c r="C7" s="1349">
        <v>24929.067999999999</v>
      </c>
      <c r="D7" s="1350">
        <v>0.3024340901954306</v>
      </c>
      <c r="E7" s="1351">
        <v>8.5231422505307854</v>
      </c>
      <c r="F7" s="1352">
        <v>8.5697527914150413</v>
      </c>
      <c r="G7" s="1353">
        <v>-0.54389597948436874</v>
      </c>
      <c r="H7" s="1354">
        <v>27.198986058301639</v>
      </c>
    </row>
    <row r="8" spans="1:18" ht="16.5" thickBot="1">
      <c r="A8" s="1242" t="s">
        <v>107</v>
      </c>
      <c r="B8" s="1331">
        <v>21673.653999999999</v>
      </c>
      <c r="C8" s="1355">
        <v>21234.235000000001</v>
      </c>
      <c r="D8" s="1356">
        <v>2.0693893610954106</v>
      </c>
      <c r="E8" s="1357">
        <v>75.785987261146488</v>
      </c>
      <c r="F8" s="1358">
        <v>80.714254681322501</v>
      </c>
      <c r="G8" s="1359">
        <v>-6.1058203902568247</v>
      </c>
      <c r="H8" s="1360">
        <v>20.08558510065669</v>
      </c>
    </row>
    <row r="9" spans="1:18">
      <c r="A9" s="1255" t="s">
        <v>252</v>
      </c>
      <c r="B9" s="1332">
        <v>17915.530312084556</v>
      </c>
      <c r="C9" s="1361">
        <v>17654.089927608016</v>
      </c>
      <c r="D9" s="1344">
        <v>1.4809054760035609</v>
      </c>
      <c r="E9" s="1362">
        <v>100</v>
      </c>
      <c r="F9" s="1363">
        <v>100</v>
      </c>
      <c r="G9" s="1364" t="s">
        <v>73</v>
      </c>
      <c r="H9" s="1365">
        <v>-12.586679875028564</v>
      </c>
    </row>
    <row r="10" spans="1:18">
      <c r="A10" s="1240" t="s">
        <v>105</v>
      </c>
      <c r="B10" s="1330">
        <v>17027.873</v>
      </c>
      <c r="C10" s="1349" t="s">
        <v>200</v>
      </c>
      <c r="D10" s="1350" t="s">
        <v>73</v>
      </c>
      <c r="E10" s="1351">
        <v>6.9042170644001297</v>
      </c>
      <c r="F10" s="1352">
        <v>4.2311209327135568</v>
      </c>
      <c r="G10" s="1353" t="s">
        <v>73</v>
      </c>
      <c r="H10" s="1354" t="s">
        <v>73</v>
      </c>
    </row>
    <row r="11" spans="1:18">
      <c r="A11" s="1240" t="s">
        <v>106</v>
      </c>
      <c r="B11" s="1330" t="s">
        <v>200</v>
      </c>
      <c r="C11" s="1349" t="s">
        <v>200</v>
      </c>
      <c r="D11" s="1350" t="s">
        <v>73</v>
      </c>
      <c r="E11" s="1351">
        <v>1.3032581453634084</v>
      </c>
      <c r="F11" s="1352">
        <v>0.60580659910081547</v>
      </c>
      <c r="G11" s="1353" t="s">
        <v>73</v>
      </c>
      <c r="H11" s="1354" t="s">
        <v>73</v>
      </c>
    </row>
    <row r="12" spans="1:18" ht="16.5" thickBot="1">
      <c r="A12" s="1256" t="s">
        <v>107</v>
      </c>
      <c r="B12" s="1330">
        <v>17930.241999999998</v>
      </c>
      <c r="C12" s="1349">
        <v>17600.64</v>
      </c>
      <c r="D12" s="1356">
        <v>1.8726705392531122</v>
      </c>
      <c r="E12" s="1351">
        <v>91.792524790236456</v>
      </c>
      <c r="F12" s="1352">
        <v>95.163072468185632</v>
      </c>
      <c r="G12" s="1353">
        <v>-3.541865127437954</v>
      </c>
      <c r="H12" s="1354">
        <v>-15.682741777270632</v>
      </c>
      <c r="P12" s="991"/>
      <c r="Q12" s="991"/>
      <c r="R12" s="991"/>
    </row>
    <row r="13" spans="1:18" ht="16.5" thickBot="1">
      <c r="A13" s="1253" t="s">
        <v>108</v>
      </c>
      <c r="B13" s="1366"/>
      <c r="C13" s="1366"/>
      <c r="D13" s="1367"/>
      <c r="E13" s="1368"/>
      <c r="F13" s="1368"/>
      <c r="G13" s="1369"/>
      <c r="H13" s="1370"/>
      <c r="P13" s="991"/>
      <c r="Q13" s="991"/>
      <c r="R13" s="991"/>
    </row>
    <row r="14" spans="1:18">
      <c r="A14" s="1254" t="s">
        <v>251</v>
      </c>
      <c r="B14" s="1333">
        <v>21149.622978926385</v>
      </c>
      <c r="C14" s="1343">
        <v>20657.691480252768</v>
      </c>
      <c r="D14" s="1344">
        <v>2.3813478826705659</v>
      </c>
      <c r="E14" s="1345">
        <v>100</v>
      </c>
      <c r="F14" s="1346">
        <v>100</v>
      </c>
      <c r="G14" s="1347" t="s">
        <v>73</v>
      </c>
      <c r="H14" s="1348">
        <v>-7.5434439178514872</v>
      </c>
      <c r="P14" s="991"/>
      <c r="Q14" s="991"/>
      <c r="R14" s="991"/>
    </row>
    <row r="15" spans="1:18">
      <c r="A15" s="1240" t="s">
        <v>105</v>
      </c>
      <c r="B15" s="1330">
        <v>19821.291000000001</v>
      </c>
      <c r="C15" s="1349" t="s">
        <v>200</v>
      </c>
      <c r="D15" s="1350" t="s">
        <v>73</v>
      </c>
      <c r="E15" s="1351">
        <v>16.324932365086145</v>
      </c>
      <c r="F15" s="1352">
        <v>13.48077935755661</v>
      </c>
      <c r="G15" s="1353" t="s">
        <v>73</v>
      </c>
      <c r="H15" s="1354" t="s">
        <v>73</v>
      </c>
    </row>
    <row r="16" spans="1:18">
      <c r="A16" s="1240" t="s">
        <v>106</v>
      </c>
      <c r="B16" s="1330" t="s">
        <v>200</v>
      </c>
      <c r="C16" s="1349" t="s">
        <v>73</v>
      </c>
      <c r="D16" s="1350" t="s">
        <v>73</v>
      </c>
      <c r="E16" s="1351">
        <v>1.1675921970667804</v>
      </c>
      <c r="F16" s="1352">
        <v>0</v>
      </c>
      <c r="G16" s="1353" t="s">
        <v>73</v>
      </c>
      <c r="H16" s="1354" t="s">
        <v>73</v>
      </c>
    </row>
    <row r="17" spans="1:13" ht="16.5" thickBot="1">
      <c r="A17" s="1242" t="s">
        <v>107</v>
      </c>
      <c r="B17" s="1331">
        <v>21363.591</v>
      </c>
      <c r="C17" s="1355">
        <v>20943.819</v>
      </c>
      <c r="D17" s="1356">
        <v>2.004276297460367</v>
      </c>
      <c r="E17" s="1357">
        <v>82.507475437847063</v>
      </c>
      <c r="F17" s="1358">
        <v>86.5192206424434</v>
      </c>
      <c r="G17" s="1359">
        <v>-4.6368254068949755</v>
      </c>
      <c r="H17" s="1360">
        <v>-11.830493000608641</v>
      </c>
    </row>
    <row r="18" spans="1:13">
      <c r="A18" s="1255" t="s">
        <v>252</v>
      </c>
      <c r="B18" s="1332">
        <v>16449.759808816703</v>
      </c>
      <c r="C18" s="1361">
        <v>16139.762236531986</v>
      </c>
      <c r="D18" s="1371">
        <v>1.9207071810701464</v>
      </c>
      <c r="E18" s="1362">
        <v>100</v>
      </c>
      <c r="F18" s="1363">
        <v>100</v>
      </c>
      <c r="G18" s="1364" t="s">
        <v>73</v>
      </c>
      <c r="H18" s="1365">
        <v>-43.313341750841758</v>
      </c>
    </row>
    <row r="19" spans="1:13">
      <c r="A19" s="1240" t="s">
        <v>105</v>
      </c>
      <c r="B19" s="1330" t="s">
        <v>200</v>
      </c>
      <c r="C19" s="1349" t="s">
        <v>200</v>
      </c>
      <c r="D19" s="1350" t="s">
        <v>73</v>
      </c>
      <c r="E19" s="1351">
        <v>5.1972157772621808</v>
      </c>
      <c r="F19" s="1352">
        <v>1.210016835016835</v>
      </c>
      <c r="G19" s="1353" t="s">
        <v>73</v>
      </c>
      <c r="H19" s="1354" t="s">
        <v>73</v>
      </c>
    </row>
    <row r="20" spans="1:13">
      <c r="A20" s="1240" t="s">
        <v>106</v>
      </c>
      <c r="B20" s="1330" t="s">
        <v>200</v>
      </c>
      <c r="C20" s="1349" t="s">
        <v>73</v>
      </c>
      <c r="D20" s="1350" t="s">
        <v>73</v>
      </c>
      <c r="E20" s="1351">
        <v>3.7122969837587005</v>
      </c>
      <c r="F20" s="1352">
        <v>0</v>
      </c>
      <c r="G20" s="1353" t="s">
        <v>73</v>
      </c>
      <c r="H20" s="1354" t="s">
        <v>73</v>
      </c>
    </row>
    <row r="21" spans="1:13" ht="16.5" thickBot="1">
      <c r="A21" s="1256" t="s">
        <v>107</v>
      </c>
      <c r="B21" s="1330">
        <v>16414.475999999999</v>
      </c>
      <c r="C21" s="1349">
        <v>16134.664000000001</v>
      </c>
      <c r="D21" s="1356">
        <v>1.73422886277643</v>
      </c>
      <c r="E21" s="1351">
        <v>91.090487238979122</v>
      </c>
      <c r="F21" s="1352">
        <v>98.78998316498317</v>
      </c>
      <c r="G21" s="1353">
        <v>-7.7938022452596085</v>
      </c>
      <c r="H21" s="1354">
        <v>-47.731387794227288</v>
      </c>
    </row>
    <row r="22" spans="1:13" ht="16.5" thickBot="1">
      <c r="A22" s="1253" t="s">
        <v>109</v>
      </c>
      <c r="B22" s="1366"/>
      <c r="C22" s="1366"/>
      <c r="D22" s="1367"/>
      <c r="E22" s="1368"/>
      <c r="F22" s="1368"/>
      <c r="G22" s="1369"/>
      <c r="H22" s="1370"/>
    </row>
    <row r="23" spans="1:13">
      <c r="A23" s="1254" t="s">
        <v>251</v>
      </c>
      <c r="B23" s="1333">
        <v>22009.594792995045</v>
      </c>
      <c r="C23" s="1372">
        <v>22014.32697558729</v>
      </c>
      <c r="D23" s="1344">
        <v>-2.1495922166924458E-2</v>
      </c>
      <c r="E23" s="1345">
        <v>100</v>
      </c>
      <c r="F23" s="1346">
        <v>100</v>
      </c>
      <c r="G23" s="1347" t="s">
        <v>73</v>
      </c>
      <c r="H23" s="1348">
        <v>55.6771073238139</v>
      </c>
    </row>
    <row r="24" spans="1:13">
      <c r="A24" s="1240" t="s">
        <v>105</v>
      </c>
      <c r="B24" s="1330">
        <v>19339.713</v>
      </c>
      <c r="C24" s="1349">
        <v>19052.973999999998</v>
      </c>
      <c r="D24" s="1350">
        <v>1.5049566540110821</v>
      </c>
      <c r="E24" s="1351">
        <v>25.686071454989275</v>
      </c>
      <c r="F24" s="1352">
        <v>16.611008751727315</v>
      </c>
      <c r="G24" s="1353">
        <v>54.632821154334046</v>
      </c>
      <c r="H24" s="1354">
        <v>140.72790294627382</v>
      </c>
    </row>
    <row r="25" spans="1:13">
      <c r="A25" s="1240" t="s">
        <v>106</v>
      </c>
      <c r="B25" s="1330">
        <v>25018.06</v>
      </c>
      <c r="C25" s="1349">
        <v>24929.067999999999</v>
      </c>
      <c r="D25" s="1350">
        <v>0.35698085463925888</v>
      </c>
      <c r="E25" s="1351">
        <v>17.952511280420151</v>
      </c>
      <c r="F25" s="1352">
        <v>22.714187010594198</v>
      </c>
      <c r="G25" s="1353">
        <v>-20.963443366707949</v>
      </c>
      <c r="H25" s="1354">
        <v>23.041825095057021</v>
      </c>
    </row>
    <row r="26" spans="1:13" ht="16.5" thickBot="1">
      <c r="A26" s="1242" t="s">
        <v>107</v>
      </c>
      <c r="B26" s="1331">
        <v>22268.092000000001</v>
      </c>
      <c r="C26" s="1355">
        <v>21733.899000000001</v>
      </c>
      <c r="D26" s="1356">
        <v>2.457879278816927</v>
      </c>
      <c r="E26" s="1357">
        <v>56.361417264590571</v>
      </c>
      <c r="F26" s="1358">
        <v>60.67480423767848</v>
      </c>
      <c r="G26" s="1359">
        <v>-7.1090249524189408</v>
      </c>
      <c r="H26" s="1360">
        <v>44.609982918959943</v>
      </c>
      <c r="K26" s="991"/>
      <c r="L26" s="991"/>
      <c r="M26" s="991"/>
    </row>
    <row r="27" spans="1:13">
      <c r="A27" s="1255" t="s">
        <v>252</v>
      </c>
      <c r="B27" s="1332">
        <v>16921.571378297584</v>
      </c>
      <c r="C27" s="1361">
        <v>17267.985562039918</v>
      </c>
      <c r="D27" s="1371">
        <v>-2.0061065171600196</v>
      </c>
      <c r="E27" s="1362">
        <v>100</v>
      </c>
      <c r="F27" s="1363">
        <v>100</v>
      </c>
      <c r="G27" s="1364" t="s">
        <v>73</v>
      </c>
      <c r="H27" s="1365">
        <v>1.5481520831752233</v>
      </c>
      <c r="J27" s="1535"/>
      <c r="K27" s="1535"/>
      <c r="L27" s="1535"/>
      <c r="M27" s="1535"/>
    </row>
    <row r="28" spans="1:13">
      <c r="A28" s="1240" t="s">
        <v>105</v>
      </c>
      <c r="B28" s="1330" t="s">
        <v>200</v>
      </c>
      <c r="C28" s="1349" t="s">
        <v>73</v>
      </c>
      <c r="D28" s="1350" t="s">
        <v>73</v>
      </c>
      <c r="E28" s="1351">
        <v>1.061206187878335</v>
      </c>
      <c r="F28" s="1352">
        <v>0</v>
      </c>
      <c r="G28" s="1353" t="s">
        <v>73</v>
      </c>
      <c r="H28" s="1354" t="s">
        <v>73</v>
      </c>
    </row>
    <row r="29" spans="1:13">
      <c r="A29" s="1240" t="s">
        <v>106</v>
      </c>
      <c r="B29" s="1330" t="s">
        <v>200</v>
      </c>
      <c r="C29" s="1349" t="s">
        <v>200</v>
      </c>
      <c r="D29" s="1350" t="s">
        <v>73</v>
      </c>
      <c r="E29" s="1351">
        <v>1.4797100366190867</v>
      </c>
      <c r="F29" s="1352">
        <v>2.4132958943613869</v>
      </c>
      <c r="G29" s="1353" t="s">
        <v>73</v>
      </c>
      <c r="H29" s="1354" t="s">
        <v>73</v>
      </c>
    </row>
    <row r="30" spans="1:13" ht="16.5" thickBot="1">
      <c r="A30" s="1256" t="s">
        <v>107</v>
      </c>
      <c r="B30" s="1330">
        <v>16725.893</v>
      </c>
      <c r="C30" s="1349">
        <v>16958.789000000001</v>
      </c>
      <c r="D30" s="1356">
        <v>-1.3733056057245634</v>
      </c>
      <c r="E30" s="1351">
        <v>97.459083775502577</v>
      </c>
      <c r="F30" s="1352">
        <v>97.586704105638617</v>
      </c>
      <c r="G30" s="1353">
        <v>-0.13077635043180613</v>
      </c>
      <c r="H30" s="1354">
        <v>1.415351115949913</v>
      </c>
    </row>
    <row r="31" spans="1:13" ht="16.5" thickBot="1">
      <c r="A31" s="1253" t="s">
        <v>110</v>
      </c>
      <c r="B31" s="1366"/>
      <c r="C31" s="1366"/>
      <c r="D31" s="1367"/>
      <c r="E31" s="1368"/>
      <c r="F31" s="1368"/>
      <c r="G31" s="1369"/>
      <c r="H31" s="1370"/>
    </row>
    <row r="32" spans="1:13">
      <c r="A32" s="1254" t="s">
        <v>251</v>
      </c>
      <c r="B32" s="1333">
        <v>21366.456999999999</v>
      </c>
      <c r="C32" s="1343">
        <v>21126.752</v>
      </c>
      <c r="D32" s="1344">
        <v>1.1346041265595304</v>
      </c>
      <c r="E32" s="1345">
        <v>100</v>
      </c>
      <c r="F32" s="1346">
        <v>100</v>
      </c>
      <c r="G32" s="1347" t="s">
        <v>73</v>
      </c>
      <c r="H32" s="1348">
        <v>32.039483449606635</v>
      </c>
    </row>
    <row r="33" spans="1:8">
      <c r="A33" s="1240" t="s">
        <v>105</v>
      </c>
      <c r="B33" s="1330" t="s">
        <v>73</v>
      </c>
      <c r="C33" s="1349" t="s">
        <v>73</v>
      </c>
      <c r="D33" s="1350" t="s">
        <v>73</v>
      </c>
      <c r="E33" s="1351">
        <v>0</v>
      </c>
      <c r="F33" s="1352">
        <v>0</v>
      </c>
      <c r="G33" s="1353" t="s">
        <v>73</v>
      </c>
      <c r="H33" s="1354" t="s">
        <v>73</v>
      </c>
    </row>
    <row r="34" spans="1:8">
      <c r="A34" s="1240" t="s">
        <v>106</v>
      </c>
      <c r="B34" s="1330" t="s">
        <v>73</v>
      </c>
      <c r="C34" s="1349" t="s">
        <v>73</v>
      </c>
      <c r="D34" s="1350" t="s">
        <v>73</v>
      </c>
      <c r="E34" s="1351">
        <v>0</v>
      </c>
      <c r="F34" s="1352">
        <v>0</v>
      </c>
      <c r="G34" s="1353" t="s">
        <v>73</v>
      </c>
      <c r="H34" s="1354" t="s">
        <v>73</v>
      </c>
    </row>
    <row r="35" spans="1:8" ht="16.5" thickBot="1">
      <c r="A35" s="1242" t="s">
        <v>107</v>
      </c>
      <c r="B35" s="1331">
        <v>21366.456999999999</v>
      </c>
      <c r="C35" s="1355">
        <v>21126.752</v>
      </c>
      <c r="D35" s="1356">
        <v>1.1346041265595304</v>
      </c>
      <c r="E35" s="1357">
        <v>100</v>
      </c>
      <c r="F35" s="1358">
        <v>100</v>
      </c>
      <c r="G35" s="1359">
        <v>0</v>
      </c>
      <c r="H35" s="1360">
        <v>32.039483449606635</v>
      </c>
    </row>
    <row r="36" spans="1:8">
      <c r="A36" s="1255" t="s">
        <v>252</v>
      </c>
      <c r="B36" s="1332">
        <v>19254.470626121773</v>
      </c>
      <c r="C36" s="1361">
        <v>19322.088126951301</v>
      </c>
      <c r="D36" s="1371">
        <v>-0.34994924143427703</v>
      </c>
      <c r="E36" s="1362">
        <v>100</v>
      </c>
      <c r="F36" s="1363">
        <v>100</v>
      </c>
      <c r="G36" s="1364" t="s">
        <v>73</v>
      </c>
      <c r="H36" s="1365">
        <v>7.0025114492539506</v>
      </c>
    </row>
    <row r="37" spans="1:8">
      <c r="A37" s="1240" t="s">
        <v>105</v>
      </c>
      <c r="B37" s="1330" t="s">
        <v>200</v>
      </c>
      <c r="C37" s="1349" t="s">
        <v>200</v>
      </c>
      <c r="D37" s="1350" t="s">
        <v>73</v>
      </c>
      <c r="E37" s="1351">
        <v>11.348888582079249</v>
      </c>
      <c r="F37" s="1352">
        <v>9.8045009110159071</v>
      </c>
      <c r="G37" s="1353" t="s">
        <v>73</v>
      </c>
      <c r="H37" s="1354" t="s">
        <v>73</v>
      </c>
    </row>
    <row r="38" spans="1:8">
      <c r="A38" s="1240" t="s">
        <v>106</v>
      </c>
      <c r="B38" s="1330" t="s">
        <v>73</v>
      </c>
      <c r="C38" s="1349" t="s">
        <v>73</v>
      </c>
      <c r="D38" s="1350" t="s">
        <v>73</v>
      </c>
      <c r="E38" s="1351">
        <v>0</v>
      </c>
      <c r="F38" s="1352">
        <v>0</v>
      </c>
      <c r="G38" s="1353" t="s">
        <v>73</v>
      </c>
      <c r="H38" s="1354" t="s">
        <v>73</v>
      </c>
    </row>
    <row r="39" spans="1:8" ht="16.5" thickBot="1">
      <c r="A39" s="1242" t="s">
        <v>107</v>
      </c>
      <c r="B39" s="1331">
        <v>19517.904999999999</v>
      </c>
      <c r="C39" s="1355">
        <v>19554.214</v>
      </c>
      <c r="D39" s="1356">
        <v>-0.18568376105529533</v>
      </c>
      <c r="E39" s="1357">
        <v>88.651111417920745</v>
      </c>
      <c r="F39" s="1358">
        <v>90.195499088984093</v>
      </c>
      <c r="G39" s="1359">
        <v>-1.7122668943155381</v>
      </c>
      <c r="H39" s="1360">
        <v>5.1703428696221874</v>
      </c>
    </row>
    <row r="40" spans="1:8" ht="14.25" customHeight="1">
      <c r="A40" s="1243" t="s">
        <v>253</v>
      </c>
      <c r="B40" s="1229"/>
      <c r="C40" s="1243"/>
      <c r="D40" s="1229"/>
      <c r="E40" s="1243"/>
      <c r="F40" s="1243"/>
      <c r="G40" s="1243"/>
      <c r="H40" s="1243"/>
    </row>
    <row r="41" spans="1:8" ht="5.25" customHeight="1">
      <c r="A41" s="1540"/>
      <c r="B41" s="1540"/>
      <c r="C41" s="1540"/>
      <c r="D41" s="1540"/>
      <c r="E41" s="1243"/>
      <c r="F41" s="1243"/>
      <c r="G41" s="1243"/>
      <c r="H41" s="1243"/>
    </row>
    <row r="42" spans="1:8">
      <c r="A42" s="1257" t="s">
        <v>41</v>
      </c>
      <c r="B42" s="1243"/>
      <c r="C42" s="1243"/>
      <c r="D42" s="1243"/>
      <c r="E42" s="1243"/>
      <c r="F42" s="1243"/>
      <c r="G42" s="1243"/>
      <c r="H42" s="1243"/>
    </row>
    <row r="43" spans="1:8">
      <c r="A43" s="1258" t="s">
        <v>70</v>
      </c>
      <c r="B43" s="1541" t="s">
        <v>42</v>
      </c>
      <c r="C43" s="1542"/>
      <c r="D43" s="1542"/>
      <c r="E43" s="1542"/>
      <c r="F43" s="1542"/>
      <c r="G43" s="1542"/>
      <c r="H43" s="1543"/>
    </row>
    <row r="44" spans="1:8">
      <c r="A44" s="1258" t="s">
        <v>43</v>
      </c>
      <c r="B44" s="1541" t="s">
        <v>44</v>
      </c>
      <c r="C44" s="1542"/>
      <c r="D44" s="1542"/>
      <c r="E44" s="1542"/>
      <c r="F44" s="1542"/>
      <c r="G44" s="1542"/>
      <c r="H44" s="1543"/>
    </row>
    <row r="45" spans="1:8">
      <c r="A45" s="1258" t="s">
        <v>45</v>
      </c>
      <c r="B45" s="1541" t="s">
        <v>46</v>
      </c>
      <c r="C45" s="1542"/>
      <c r="D45" s="1542"/>
      <c r="E45" s="1542"/>
      <c r="F45" s="1542"/>
      <c r="G45" s="1542"/>
      <c r="H45" s="1543"/>
    </row>
  </sheetData>
  <mergeCells count="7">
    <mergeCell ref="J27:M27"/>
    <mergeCell ref="A1:H1"/>
    <mergeCell ref="E2:G2"/>
    <mergeCell ref="A41:D41"/>
    <mergeCell ref="B45:H45"/>
    <mergeCell ref="B44:H44"/>
    <mergeCell ref="B43:H43"/>
  </mergeCells>
  <conditionalFormatting sqref="C42">
    <cfRule type="expression" dxfId="53" priority="8" stopIfTrue="1">
      <formula>ISERROR(C42)</formula>
    </cfRule>
  </conditionalFormatting>
  <conditionalFormatting sqref="L26">
    <cfRule type="expression" dxfId="5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03" t="s">
        <v>520</v>
      </c>
      <c r="B2" s="1114"/>
      <c r="C2" s="1114"/>
      <c r="D2" s="1114"/>
      <c r="E2" s="1114"/>
      <c r="F2" s="1115"/>
      <c r="G2" s="1115"/>
      <c r="H2" s="1115"/>
      <c r="I2" s="1116"/>
    </row>
    <row r="3" spans="1:9" ht="18" customHeight="1">
      <c r="A3"/>
      <c r="B3"/>
      <c r="C3"/>
      <c r="D3"/>
      <c r="E3"/>
      <c r="G3"/>
      <c r="H3"/>
    </row>
    <row r="4" spans="1:9" ht="18" customHeight="1" thickBot="1">
      <c r="A4"/>
      <c r="B4"/>
      <c r="C4"/>
      <c r="D4"/>
      <c r="E4"/>
      <c r="F4"/>
      <c r="G4"/>
      <c r="H4"/>
    </row>
    <row r="5" spans="1:9" s="782" customFormat="1" ht="18" customHeight="1">
      <c r="A5" s="1544" t="s">
        <v>111</v>
      </c>
      <c r="B5" s="1302" t="s">
        <v>433</v>
      </c>
      <c r="C5" s="1303"/>
      <c r="D5" s="1303"/>
      <c r="E5" s="1304" t="s">
        <v>255</v>
      </c>
      <c r="F5" s="1305"/>
      <c r="G5" s="1306"/>
      <c r="H5" s="781"/>
    </row>
    <row r="6" spans="1:9" s="782" customFormat="1" ht="30" customHeight="1" thickBot="1">
      <c r="A6" s="1545"/>
      <c r="B6" s="1307" t="s">
        <v>112</v>
      </c>
      <c r="C6" s="1308" t="s">
        <v>113</v>
      </c>
      <c r="D6" s="1309" t="s">
        <v>432</v>
      </c>
      <c r="E6" s="1310" t="s">
        <v>112</v>
      </c>
      <c r="F6" s="1310" t="s">
        <v>113</v>
      </c>
      <c r="G6" s="1311" t="s">
        <v>432</v>
      </c>
      <c r="H6" s="781"/>
    </row>
    <row r="7" spans="1:9" s="784" customFormat="1" ht="24.95" customHeight="1" thickBot="1">
      <c r="A7" s="1312" t="s">
        <v>114</v>
      </c>
      <c r="B7" s="1261">
        <v>43705.495000000003</v>
      </c>
      <c r="C7" s="1261">
        <v>35620.675999999999</v>
      </c>
      <c r="D7" s="1262">
        <v>26614.437000000002</v>
      </c>
      <c r="E7" s="1263">
        <v>-3.5498249825964625</v>
      </c>
      <c r="F7" s="1263">
        <v>-1.350951205816332</v>
      </c>
      <c r="G7" s="1264">
        <v>-5.0470445387837755</v>
      </c>
      <c r="H7" s="783"/>
    </row>
    <row r="8" spans="1:9" s="784" customFormat="1" ht="24.95" customHeight="1">
      <c r="A8" s="1313" t="s">
        <v>268</v>
      </c>
      <c r="B8" s="1265">
        <v>41913.029000000002</v>
      </c>
      <c r="C8" s="1265">
        <v>35104.03</v>
      </c>
      <c r="D8" s="1266" t="s">
        <v>200</v>
      </c>
      <c r="E8" s="1267">
        <v>-4.90140535853992</v>
      </c>
      <c r="F8" s="1268">
        <v>-0.78399345102561757</v>
      </c>
      <c r="G8" s="1269" t="s">
        <v>73</v>
      </c>
      <c r="H8" s="783"/>
    </row>
    <row r="9" spans="1:9" s="784" customFormat="1" ht="24.95" customHeight="1">
      <c r="A9" s="1314" t="s">
        <v>266</v>
      </c>
      <c r="B9" s="1270">
        <v>46371.631999999998</v>
      </c>
      <c r="C9" s="1271">
        <v>35749.362999999998</v>
      </c>
      <c r="D9" s="1270" t="s">
        <v>200</v>
      </c>
      <c r="E9" s="1272">
        <v>-1.969359283542792</v>
      </c>
      <c r="F9" s="1272">
        <v>-2.1047283382451147</v>
      </c>
      <c r="G9" s="1273" t="s">
        <v>73</v>
      </c>
      <c r="H9" s="783"/>
    </row>
    <row r="10" spans="1:9" s="784" customFormat="1" ht="24.95" customHeight="1" thickBot="1">
      <c r="A10" s="1315" t="s">
        <v>269</v>
      </c>
      <c r="B10" s="1274" t="s">
        <v>200</v>
      </c>
      <c r="C10" s="1275" t="s">
        <v>200</v>
      </c>
      <c r="D10" s="1276" t="s">
        <v>73</v>
      </c>
      <c r="E10" s="1277" t="s">
        <v>73</v>
      </c>
      <c r="F10" s="1277" t="s">
        <v>73</v>
      </c>
      <c r="G10" s="1278" t="s">
        <v>73</v>
      </c>
      <c r="H10" s="783"/>
    </row>
    <row r="11" spans="1:9" ht="15">
      <c r="A11" s="1279" t="s">
        <v>253</v>
      </c>
      <c r="B11" s="1259"/>
      <c r="C11" s="1279"/>
      <c r="D11" s="1259"/>
      <c r="E11" s="1260"/>
      <c r="F11" s="1260"/>
      <c r="G11" s="1280"/>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8"/>
  <sheetViews>
    <sheetView showGridLines="0" workbookViewId="0">
      <selection activeCell="I25" sqref="I25"/>
    </sheetView>
  </sheetViews>
  <sheetFormatPr defaultRowHeight="15"/>
  <cols>
    <col min="1" max="1" width="42.85546875" style="1229" customWidth="1"/>
    <col min="2" max="2" width="13.85546875" style="1229" customWidth="1"/>
    <col min="3" max="3" width="14.7109375" style="1229" customWidth="1"/>
    <col min="4" max="4" width="14.42578125" style="1229" customWidth="1"/>
    <col min="5" max="16384" width="9.140625" style="1229"/>
  </cols>
  <sheetData>
    <row r="2" spans="1:14" ht="18.75">
      <c r="A2" s="1546" t="s">
        <v>521</v>
      </c>
      <c r="B2" s="1546"/>
      <c r="C2" s="1546"/>
      <c r="D2" s="1546"/>
      <c r="E2" s="1546"/>
      <c r="F2" s="1546"/>
      <c r="G2" s="1546"/>
      <c r="H2" s="1546"/>
    </row>
    <row r="3" spans="1:14">
      <c r="A3" s="1230"/>
      <c r="B3" s="1230"/>
      <c r="C3" s="1230"/>
      <c r="D3" s="1230"/>
      <c r="E3" s="1230"/>
      <c r="F3" s="1230"/>
      <c r="G3" s="1230"/>
      <c r="H3" s="1230"/>
    </row>
    <row r="4" spans="1:14" ht="15.75" thickBot="1"/>
    <row r="5" spans="1:14" ht="45">
      <c r="A5" s="1231" t="s">
        <v>99</v>
      </c>
      <c r="B5" s="1232" t="s">
        <v>5</v>
      </c>
      <c r="C5" s="1232"/>
      <c r="D5" s="1233" t="s">
        <v>100</v>
      </c>
    </row>
    <row r="6" spans="1:14" ht="15.75" thickBot="1">
      <c r="A6" s="1234"/>
      <c r="B6" s="1235">
        <v>44976</v>
      </c>
      <c r="C6" s="1235">
        <v>44969</v>
      </c>
      <c r="D6" s="1244" t="s">
        <v>50</v>
      </c>
    </row>
    <row r="7" spans="1:14" ht="15.75" thickBot="1">
      <c r="A7" s="1236"/>
      <c r="B7" s="1237"/>
      <c r="C7" s="1237"/>
      <c r="D7" s="1238"/>
      <c r="J7"/>
      <c r="K7"/>
      <c r="L7"/>
      <c r="M7"/>
      <c r="N7"/>
    </row>
    <row r="8" spans="1:14" ht="15.75" thickBot="1">
      <c r="A8" s="1284" t="s">
        <v>251</v>
      </c>
      <c r="B8" s="1285">
        <v>20338.46</v>
      </c>
      <c r="C8" s="1285">
        <v>21519.14</v>
      </c>
      <c r="D8" s="1286">
        <v>-5.4866504888206515</v>
      </c>
      <c r="J8"/>
      <c r="K8"/>
      <c r="L8"/>
      <c r="M8"/>
      <c r="N8"/>
    </row>
    <row r="9" spans="1:14">
      <c r="A9" s="1239" t="s">
        <v>105</v>
      </c>
      <c r="B9" s="1223">
        <v>19534.095000000001</v>
      </c>
      <c r="C9" s="1223">
        <v>19207.232</v>
      </c>
      <c r="D9" s="1245">
        <v>1.7017704581274451</v>
      </c>
      <c r="J9"/>
      <c r="K9"/>
      <c r="L9"/>
      <c r="M9"/>
      <c r="N9"/>
    </row>
    <row r="10" spans="1:14">
      <c r="A10" s="1240" t="s">
        <v>106</v>
      </c>
      <c r="B10" s="1224">
        <v>24231.323</v>
      </c>
      <c r="C10" s="1224">
        <v>24350.893</v>
      </c>
      <c r="D10" s="1246">
        <v>-0.49102922016042577</v>
      </c>
      <c r="J10"/>
      <c r="K10"/>
      <c r="L10"/>
      <c r="M10"/>
      <c r="N10"/>
    </row>
    <row r="11" spans="1:14" ht="15.75" thickBot="1">
      <c r="A11" s="1241" t="s">
        <v>107</v>
      </c>
      <c r="B11" s="1225">
        <v>21217.281999999999</v>
      </c>
      <c r="C11" s="1225">
        <v>21283.579000000002</v>
      </c>
      <c r="D11" s="1247">
        <v>-0.31149366373015691</v>
      </c>
      <c r="J11"/>
      <c r="K11"/>
      <c r="L11"/>
      <c r="M11"/>
      <c r="N11"/>
    </row>
    <row r="12" spans="1:14" ht="15.75" thickBot="1">
      <c r="A12" s="1284" t="s">
        <v>252</v>
      </c>
      <c r="B12" s="1287">
        <v>18995.63</v>
      </c>
      <c r="C12" s="1287">
        <v>18700.14</v>
      </c>
      <c r="D12" s="1286">
        <v>1.580148597817993</v>
      </c>
      <c r="J12"/>
      <c r="K12"/>
      <c r="L12"/>
      <c r="M12"/>
      <c r="N12"/>
    </row>
    <row r="13" spans="1:14" ht="13.5" customHeight="1">
      <c r="A13" s="1239" t="s">
        <v>105</v>
      </c>
      <c r="B13" s="1226" t="s">
        <v>200</v>
      </c>
      <c r="C13" s="1226" t="s">
        <v>200</v>
      </c>
      <c r="D13" s="1248" t="s">
        <v>73</v>
      </c>
      <c r="J13"/>
      <c r="K13"/>
      <c r="L13"/>
      <c r="M13"/>
      <c r="N13"/>
    </row>
    <row r="14" spans="1:14" ht="14.25" customHeight="1">
      <c r="A14" s="1240" t="s">
        <v>106</v>
      </c>
      <c r="B14" s="1227">
        <v>22601.03</v>
      </c>
      <c r="C14" s="1227">
        <v>25010.263999999999</v>
      </c>
      <c r="D14" s="1328">
        <v>-9.6329810832864471</v>
      </c>
      <c r="J14"/>
      <c r="K14"/>
      <c r="L14"/>
      <c r="M14"/>
      <c r="N14"/>
    </row>
    <row r="15" spans="1:14" ht="16.5" customHeight="1" thickBot="1">
      <c r="A15" s="1242" t="s">
        <v>107</v>
      </c>
      <c r="B15" s="1228">
        <v>17942.885999999999</v>
      </c>
      <c r="C15" s="1228">
        <v>17798.623</v>
      </c>
      <c r="D15" s="1249">
        <v>0.81052899429354175</v>
      </c>
      <c r="J15"/>
      <c r="K15"/>
      <c r="L15"/>
      <c r="M15"/>
      <c r="N15"/>
    </row>
    <row r="16" spans="1:14">
      <c r="A16" s="1243" t="s">
        <v>253</v>
      </c>
      <c r="J16"/>
      <c r="K16"/>
      <c r="L16"/>
      <c r="M16"/>
      <c r="N16"/>
    </row>
    <row r="17" spans="10:14">
      <c r="J17"/>
      <c r="K17"/>
      <c r="L17"/>
      <c r="M17"/>
      <c r="N17"/>
    </row>
    <row r="18" spans="10:14">
      <c r="J18"/>
      <c r="K18"/>
      <c r="L18"/>
      <c r="M18"/>
      <c r="N18"/>
    </row>
    <row r="19" spans="10:14">
      <c r="J19"/>
      <c r="K19"/>
      <c r="L19"/>
      <c r="M19"/>
      <c r="N19"/>
    </row>
    <row r="20" spans="10:14">
      <c r="J20"/>
      <c r="K20"/>
      <c r="L20"/>
      <c r="M20"/>
      <c r="N20"/>
    </row>
    <row r="21" spans="10:14">
      <c r="J21"/>
      <c r="K21"/>
      <c r="L21"/>
      <c r="M21"/>
      <c r="N21"/>
    </row>
    <row r="22" spans="10:14">
      <c r="J22"/>
      <c r="K22"/>
      <c r="L22"/>
      <c r="M22"/>
      <c r="N22"/>
    </row>
    <row r="23" spans="10:14">
      <c r="J23"/>
      <c r="K23"/>
      <c r="L23"/>
      <c r="M23"/>
      <c r="N23"/>
    </row>
    <row r="24" spans="10:14">
      <c r="J24"/>
      <c r="K24"/>
      <c r="L24"/>
      <c r="M24"/>
      <c r="N24"/>
    </row>
    <row r="25" spans="10:14">
      <c r="J25"/>
      <c r="K25"/>
      <c r="L25"/>
      <c r="M25"/>
      <c r="N25"/>
    </row>
    <row r="26" spans="10:14">
      <c r="J26"/>
      <c r="K26"/>
      <c r="L26"/>
      <c r="M26"/>
      <c r="N26"/>
    </row>
    <row r="27" spans="10:14">
      <c r="J27"/>
      <c r="K27"/>
      <c r="L27"/>
      <c r="M27"/>
      <c r="N27"/>
    </row>
    <row r="28" spans="10:14">
      <c r="J28"/>
      <c r="K28"/>
      <c r="L28"/>
      <c r="M28"/>
      <c r="N2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E30" sqref="E30"/>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03" t="s">
        <v>522</v>
      </c>
      <c r="B2" s="1103"/>
      <c r="C2" s="1103"/>
      <c r="D2" s="1103"/>
      <c r="E2" s="1103"/>
      <c r="F2" s="1128"/>
      <c r="G2" s="1128"/>
      <c r="H2" s="1128"/>
    </row>
    <row r="3" spans="1:8" ht="18" customHeight="1">
      <c r="A3" s="3"/>
      <c r="B3" s="3"/>
      <c r="C3" s="3"/>
      <c r="D3" s="3"/>
      <c r="E3" s="3"/>
      <c r="G3" s="3"/>
      <c r="H3" s="3"/>
    </row>
    <row r="4" spans="1:8" ht="18" customHeight="1" thickBot="1">
      <c r="A4" s="3"/>
      <c r="B4" s="3"/>
      <c r="C4" s="3"/>
      <c r="D4" s="3"/>
      <c r="E4" s="3"/>
      <c r="F4" s="3"/>
      <c r="G4" s="3"/>
      <c r="H4" s="3"/>
    </row>
    <row r="5" spans="1:8" s="782" customFormat="1" ht="18" customHeight="1" thickBot="1">
      <c r="A5" s="1547" t="s">
        <v>435</v>
      </c>
      <c r="B5" s="1316" t="s">
        <v>433</v>
      </c>
      <c r="C5" s="1317"/>
      <c r="D5" s="1318"/>
      <c r="E5" s="1319" t="s">
        <v>255</v>
      </c>
      <c r="F5" s="1320"/>
      <c r="G5" s="1321"/>
      <c r="H5" s="781"/>
    </row>
    <row r="6" spans="1:8" s="782" customFormat="1" ht="30" customHeight="1" thickBot="1">
      <c r="A6" s="1548"/>
      <c r="B6" s="1322" t="s">
        <v>112</v>
      </c>
      <c r="C6" s="1323" t="s">
        <v>113</v>
      </c>
      <c r="D6" s="1324" t="s">
        <v>432</v>
      </c>
      <c r="E6" s="1325" t="s">
        <v>112</v>
      </c>
      <c r="F6" s="1326" t="s">
        <v>113</v>
      </c>
      <c r="G6" s="1327" t="s">
        <v>432</v>
      </c>
      <c r="H6" s="781"/>
    </row>
    <row r="7" spans="1:8" s="784" customFormat="1" ht="24.95" customHeight="1" thickBot="1">
      <c r="A7" s="1105"/>
      <c r="B7" s="1108">
        <v>39216.879999999997</v>
      </c>
      <c r="C7" s="1109">
        <v>32091.53</v>
      </c>
      <c r="D7" s="1110" t="s">
        <v>200</v>
      </c>
      <c r="E7" s="1111">
        <v>-0.33067332469396155</v>
      </c>
      <c r="F7" s="1112">
        <v>5.2502455986324879E-2</v>
      </c>
      <c r="G7" s="1113" t="s">
        <v>73</v>
      </c>
      <c r="H7" s="783"/>
    </row>
    <row r="8" spans="1:8" customFormat="1" ht="15.75" customHeight="1">
      <c r="A8" s="1243" t="s">
        <v>253</v>
      </c>
      <c r="B8" s="1229"/>
      <c r="C8" s="1229"/>
      <c r="D8" s="1229"/>
      <c r="E8" s="1229"/>
      <c r="F8" s="1229"/>
      <c r="G8" s="122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2023-02-24T10:44:59Z</dcterms:modified>
</cp:coreProperties>
</file>