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xr:revisionPtr revIDLastSave="0" documentId="13_ncr:1_{A5D33883-8C58-452F-8A0F-E99FC8DD8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F101" i="2" l="1"/>
  <c r="F115" i="2"/>
  <c r="F149" i="2" s="1"/>
  <c r="C150" i="2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<sst xmlns="http://schemas.openxmlformats.org/spreadsheetml/2006/main" count="74" uniqueCount="43">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</sst>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"/>
    <numFmt numFmtId="166" formatCode="0.0%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\ _z_ł_-;\-* #,##0.0\ _z_ł_-;_-* &quot;-&quot;??\ _z_ł_-;_-@_-"/>
    <numFmt numFmtId="170" formatCode="#,##0.0000"/>
    <numFmt numFmtId="171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8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7" fillId="2" borderId="14" xfId="1" applyFont="1" applyFill="1" applyBorder="1" applyAlignment="1">
      <alignment horizontal="center" vertical="center" wrapText="1"/>
    </xf>
    <xf numFmtId="164" fontId="0" fillId="2" borderId="0" xfId="1" applyFont="1" applyFill="1"/>
    <xf numFmtId="164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5" fontId="2" fillId="2" borderId="16" xfId="4" applyNumberFormat="1" applyFont="1" applyFill="1" applyBorder="1" applyAlignment="1"/>
    <xf numFmtId="166" fontId="3" fillId="2" borderId="17" xfId="2" applyNumberFormat="1" applyFont="1" applyFill="1" applyBorder="1"/>
    <xf numFmtId="165" fontId="2" fillId="2" borderId="18" xfId="4" applyNumberFormat="1" applyFont="1" applyFill="1" applyBorder="1" applyAlignment="1"/>
    <xf numFmtId="166" fontId="3" fillId="2" borderId="19" xfId="2" applyNumberFormat="1" applyFont="1" applyFill="1" applyBorder="1"/>
    <xf numFmtId="166" fontId="3" fillId="3" borderId="20" xfId="2" applyNumberFormat="1" applyFont="1" applyFill="1" applyBorder="1"/>
    <xf numFmtId="166" fontId="3" fillId="3" borderId="18" xfId="2" applyNumberFormat="1" applyFont="1" applyFill="1" applyBorder="1"/>
    <xf numFmtId="166" fontId="3" fillId="2" borderId="18" xfId="2" applyNumberFormat="1" applyFont="1" applyFill="1" applyBorder="1"/>
    <xf numFmtId="166" fontId="3" fillId="3" borderId="21" xfId="2" applyNumberFormat="1" applyFont="1" applyFill="1" applyBorder="1"/>
    <xf numFmtId="166" fontId="3" fillId="2" borderId="22" xfId="2" applyNumberFormat="1" applyFont="1" applyFill="1" applyBorder="1"/>
    <xf numFmtId="166" fontId="3" fillId="2" borderId="23" xfId="2" applyNumberFormat="1" applyFont="1" applyFill="1" applyBorder="1"/>
    <xf numFmtId="166" fontId="3" fillId="2" borderId="20" xfId="2" applyNumberFormat="1" applyFont="1" applyFill="1" applyBorder="1"/>
    <xf numFmtId="166" fontId="0" fillId="2" borderId="0" xfId="2" applyNumberFormat="1" applyFont="1" applyFill="1"/>
    <xf numFmtId="165" fontId="2" fillId="2" borderId="24" xfId="4" applyNumberFormat="1" applyFont="1" applyFill="1" applyBorder="1" applyAlignment="1"/>
    <xf numFmtId="166" fontId="3" fillId="2" borderId="25" xfId="2" applyNumberFormat="1" applyFont="1" applyFill="1" applyBorder="1"/>
    <xf numFmtId="165" fontId="2" fillId="2" borderId="26" xfId="4" applyNumberFormat="1" applyFont="1" applyFill="1" applyBorder="1" applyAlignment="1"/>
    <xf numFmtId="166" fontId="3" fillId="2" borderId="27" xfId="2" applyNumberFormat="1" applyFont="1" applyFill="1" applyBorder="1"/>
    <xf numFmtId="166" fontId="3" fillId="3" borderId="28" xfId="2" applyNumberFormat="1" applyFont="1" applyFill="1" applyBorder="1"/>
    <xf numFmtId="166" fontId="3" fillId="3" borderId="26" xfId="2" applyNumberFormat="1" applyFont="1" applyFill="1" applyBorder="1"/>
    <xf numFmtId="166" fontId="3" fillId="2" borderId="26" xfId="2" applyNumberFormat="1" applyFont="1" applyFill="1" applyBorder="1"/>
    <xf numFmtId="166" fontId="3" fillId="3" borderId="29" xfId="2" applyNumberFormat="1" applyFont="1" applyFill="1" applyBorder="1"/>
    <xf numFmtId="166" fontId="3" fillId="2" borderId="30" xfId="2" applyNumberFormat="1" applyFont="1" applyFill="1" applyBorder="1"/>
    <xf numFmtId="166" fontId="3" fillId="2" borderId="31" xfId="2" applyNumberFormat="1" applyFont="1" applyFill="1" applyBorder="1"/>
    <xf numFmtId="166" fontId="3" fillId="2" borderId="28" xfId="2" applyNumberFormat="1" applyFont="1" applyFill="1" applyBorder="1"/>
    <xf numFmtId="166" fontId="3" fillId="2" borderId="0" xfId="3" applyNumberFormat="1" applyFont="1" applyFill="1"/>
    <xf numFmtId="0" fontId="6" fillId="2" borderId="32" xfId="3" applyFont="1" applyFill="1" applyBorder="1" applyAlignment="1"/>
    <xf numFmtId="165" fontId="6" fillId="2" borderId="33" xfId="3" applyNumberFormat="1" applyFont="1" applyFill="1" applyBorder="1"/>
    <xf numFmtId="166" fontId="6" fillId="2" borderId="34" xfId="2" applyNumberFormat="1" applyFont="1" applyFill="1" applyBorder="1"/>
    <xf numFmtId="165" fontId="6" fillId="2" borderId="35" xfId="3" applyNumberFormat="1" applyFont="1" applyFill="1" applyBorder="1"/>
    <xf numFmtId="166" fontId="6" fillId="2" borderId="36" xfId="2" applyNumberFormat="1" applyFont="1" applyFill="1" applyBorder="1"/>
    <xf numFmtId="166" fontId="6" fillId="2" borderId="32" xfId="2" applyNumberFormat="1" applyFont="1" applyFill="1" applyBorder="1"/>
    <xf numFmtId="166" fontId="6" fillId="3" borderId="37" xfId="2" applyNumberFormat="1" applyFont="1" applyFill="1" applyBorder="1"/>
    <xf numFmtId="166" fontId="6" fillId="2" borderId="37" xfId="2" applyNumberFormat="1" applyFont="1" applyFill="1" applyBorder="1"/>
    <xf numFmtId="166" fontId="6" fillId="3" borderId="38" xfId="2" applyNumberFormat="1" applyFont="1" applyFill="1" applyBorder="1"/>
    <xf numFmtId="166" fontId="6" fillId="2" borderId="39" xfId="2" applyNumberFormat="1" applyFont="1" applyFill="1" applyBorder="1"/>
    <xf numFmtId="166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5" fontId="2" fillId="2" borderId="6" xfId="3" applyNumberFormat="1" applyFont="1" applyFill="1" applyBorder="1"/>
    <xf numFmtId="166" fontId="3" fillId="2" borderId="7" xfId="2" applyNumberFormat="1" applyFont="1" applyFill="1" applyBorder="1"/>
    <xf numFmtId="165" fontId="2" fillId="2" borderId="8" xfId="3" applyNumberFormat="1" applyFont="1" applyFill="1" applyBorder="1"/>
    <xf numFmtId="166" fontId="3" fillId="2" borderId="14" xfId="2" applyNumberFormat="1" applyFont="1" applyFill="1" applyBorder="1"/>
    <xf numFmtId="166" fontId="3" fillId="3" borderId="10" xfId="2" applyNumberFormat="1" applyFont="1" applyFill="1" applyBorder="1"/>
    <xf numFmtId="166" fontId="3" fillId="3" borderId="8" xfId="2" applyNumberFormat="1" applyFont="1" applyFill="1" applyBorder="1"/>
    <xf numFmtId="166" fontId="3" fillId="2" borderId="13" xfId="2" applyNumberFormat="1" applyFont="1" applyFill="1" applyBorder="1"/>
    <xf numFmtId="166" fontId="3" fillId="0" borderId="13" xfId="2" applyNumberFormat="1" applyFont="1" applyFill="1" applyBorder="1"/>
    <xf numFmtId="166" fontId="3" fillId="3" borderId="41" xfId="2" applyNumberFormat="1" applyFont="1" applyFill="1" applyBorder="1"/>
    <xf numFmtId="166" fontId="3" fillId="2" borderId="8" xfId="2" applyNumberFormat="1" applyFont="1" applyFill="1" applyBorder="1"/>
    <xf numFmtId="166" fontId="3" fillId="2" borderId="10" xfId="2" applyNumberFormat="1" applyFont="1" applyFill="1" applyBorder="1"/>
    <xf numFmtId="4" fontId="1" fillId="2" borderId="0" xfId="3" applyNumberFormat="1" applyFill="1"/>
    <xf numFmtId="165" fontId="3" fillId="2" borderId="42" xfId="5" applyNumberFormat="1" applyFont="1" applyFill="1" applyBorder="1"/>
    <xf numFmtId="165" fontId="3" fillId="2" borderId="0" xfId="5" applyNumberFormat="1" applyFont="1" applyFill="1" applyBorder="1"/>
    <xf numFmtId="166" fontId="3" fillId="0" borderId="22" xfId="2" applyNumberFormat="1" applyFont="1" applyFill="1" applyBorder="1"/>
    <xf numFmtId="166" fontId="3" fillId="2" borderId="21" xfId="2" applyNumberFormat="1" applyFont="1" applyFill="1" applyBorder="1"/>
    <xf numFmtId="165" fontId="2" fillId="2" borderId="16" xfId="3" applyNumberFormat="1" applyFont="1" applyFill="1" applyBorder="1"/>
    <xf numFmtId="165" fontId="2" fillId="2" borderId="18" xfId="3" applyNumberFormat="1" applyFont="1" applyFill="1" applyBorder="1"/>
    <xf numFmtId="167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5" fontId="2" fillId="2" borderId="46" xfId="3" applyNumberFormat="1" applyFont="1" applyFill="1" applyBorder="1"/>
    <xf numFmtId="166" fontId="3" fillId="2" borderId="47" xfId="2" applyNumberFormat="1" applyFont="1" applyFill="1" applyBorder="1"/>
    <xf numFmtId="165" fontId="2" fillId="2" borderId="48" xfId="3" applyNumberFormat="1" applyFont="1" applyFill="1" applyBorder="1"/>
    <xf numFmtId="166" fontId="3" fillId="2" borderId="49" xfId="2" applyNumberFormat="1" applyFont="1" applyFill="1" applyBorder="1"/>
    <xf numFmtId="166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5" fontId="5" fillId="4" borderId="33" xfId="3" applyNumberFormat="1" applyFont="1" applyFill="1" applyBorder="1"/>
    <xf numFmtId="166" fontId="5" fillId="4" borderId="34" xfId="2" applyNumberFormat="1" applyFont="1" applyFill="1" applyBorder="1"/>
    <xf numFmtId="165" fontId="5" fillId="4" borderId="39" xfId="3" applyNumberFormat="1" applyFont="1" applyFill="1" applyBorder="1"/>
    <xf numFmtId="166" fontId="5" fillId="4" borderId="38" xfId="2" applyNumberFormat="1" applyFont="1" applyFill="1" applyBorder="1"/>
    <xf numFmtId="166" fontId="6" fillId="3" borderId="32" xfId="2" applyNumberFormat="1" applyFont="1" applyFill="1" applyBorder="1"/>
    <xf numFmtId="166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6" fontId="3" fillId="2" borderId="53" xfId="2" applyNumberFormat="1" applyFont="1" applyFill="1" applyBorder="1"/>
    <xf numFmtId="9" fontId="3" fillId="2" borderId="14" xfId="2" applyNumberFormat="1" applyFont="1" applyFill="1" applyBorder="1"/>
    <xf numFmtId="168" fontId="0" fillId="2" borderId="0" xfId="1" applyNumberFormat="1" applyFont="1" applyFill="1"/>
    <xf numFmtId="9" fontId="3" fillId="2" borderId="21" xfId="2" applyNumberFormat="1" applyFont="1" applyFill="1" applyBorder="1"/>
    <xf numFmtId="166" fontId="3" fillId="2" borderId="45" xfId="2" applyNumberFormat="1" applyFont="1" applyFill="1" applyBorder="1"/>
    <xf numFmtId="9" fontId="3" fillId="2" borderId="23" xfId="2" applyNumberFormat="1" applyFont="1" applyFill="1" applyBorder="1"/>
    <xf numFmtId="169" fontId="0" fillId="2" borderId="0" xfId="1" applyNumberFormat="1" applyFont="1" applyFill="1"/>
    <xf numFmtId="166" fontId="3" fillId="0" borderId="45" xfId="2" applyNumberFormat="1" applyFont="1" applyFill="1" applyBorder="1"/>
    <xf numFmtId="166" fontId="3" fillId="0" borderId="23" xfId="2" applyNumberFormat="1" applyFont="1" applyFill="1" applyBorder="1"/>
    <xf numFmtId="166" fontId="3" fillId="2" borderId="51" xfId="2" applyNumberFormat="1" applyFont="1" applyFill="1" applyBorder="1"/>
    <xf numFmtId="9" fontId="3" fillId="2" borderId="49" xfId="2" applyNumberFormat="1" applyFont="1" applyFill="1" applyBorder="1"/>
    <xf numFmtId="164" fontId="1" fillId="2" borderId="0" xfId="3" applyNumberFormat="1" applyFill="1"/>
    <xf numFmtId="166" fontId="3" fillId="0" borderId="18" xfId="2" applyNumberFormat="1" applyFont="1" applyFill="1" applyBorder="1"/>
    <xf numFmtId="4" fontId="2" fillId="2" borderId="22" xfId="3" applyNumberFormat="1" applyFont="1" applyFill="1" applyBorder="1"/>
    <xf numFmtId="166" fontId="2" fillId="2" borderId="0" xfId="2" applyNumberFormat="1" applyFont="1" applyFill="1" applyBorder="1"/>
    <xf numFmtId="4" fontId="2" fillId="2" borderId="0" xfId="3" applyNumberFormat="1" applyFont="1" applyFill="1" applyBorder="1"/>
    <xf numFmtId="170" fontId="2" fillId="2" borderId="0" xfId="3" applyNumberFormat="1" applyFont="1" applyFill="1" applyBorder="1"/>
    <xf numFmtId="0" fontId="9" fillId="2" borderId="0" xfId="3" applyFont="1" applyFill="1" applyBorder="1"/>
    <xf numFmtId="164" fontId="7" fillId="2" borderId="5" xfId="1" applyFont="1" applyFill="1" applyBorder="1" applyAlignment="1">
      <alignment horizontal="center" vertical="center" wrapText="1"/>
    </xf>
    <xf numFmtId="164" fontId="7" fillId="2" borderId="41" xfId="1" applyFont="1" applyFill="1" applyBorder="1" applyAlignment="1">
      <alignment horizontal="center" vertical="center" wrapText="1"/>
    </xf>
    <xf numFmtId="165" fontId="2" fillId="2" borderId="16" xfId="2" applyNumberFormat="1" applyFont="1" applyFill="1" applyBorder="1"/>
    <xf numFmtId="165" fontId="3" fillId="2" borderId="18" xfId="3" applyNumberFormat="1" applyFont="1" applyFill="1" applyBorder="1"/>
    <xf numFmtId="166" fontId="2" fillId="2" borderId="19" xfId="2" applyNumberFormat="1" applyFont="1" applyFill="1" applyBorder="1"/>
    <xf numFmtId="165" fontId="1" fillId="2" borderId="0" xfId="3" applyNumberFormat="1" applyFill="1"/>
    <xf numFmtId="166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5" fontId="2" fillId="2" borderId="24" xfId="2" applyNumberFormat="1" applyFont="1" applyFill="1" applyBorder="1"/>
    <xf numFmtId="165" fontId="3" fillId="2" borderId="26" xfId="3" applyNumberFormat="1" applyFont="1" applyFill="1" applyBorder="1"/>
    <xf numFmtId="166" fontId="2" fillId="2" borderId="27" xfId="2" applyNumberFormat="1" applyFont="1" applyFill="1" applyBorder="1"/>
    <xf numFmtId="166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6" fontId="3" fillId="0" borderId="20" xfId="2" applyNumberFormat="1" applyFont="1" applyFill="1" applyBorder="1"/>
    <xf numFmtId="0" fontId="2" fillId="2" borderId="56" xfId="3" applyFont="1" applyFill="1" applyBorder="1" applyAlignment="1"/>
    <xf numFmtId="165" fontId="2" fillId="2" borderId="57" xfId="2" applyNumberFormat="1" applyFont="1" applyFill="1" applyBorder="1"/>
    <xf numFmtId="165" fontId="2" fillId="2" borderId="58" xfId="2" applyNumberFormat="1" applyFont="1" applyFill="1" applyBorder="1"/>
    <xf numFmtId="166" fontId="2" fillId="2" borderId="59" xfId="2" applyNumberFormat="1" applyFont="1" applyFill="1" applyBorder="1"/>
    <xf numFmtId="165" fontId="2" fillId="2" borderId="60" xfId="3" applyNumberFormat="1" applyFont="1" applyFill="1" applyBorder="1"/>
    <xf numFmtId="166" fontId="2" fillId="2" borderId="61" xfId="2" applyNumberFormat="1" applyFont="1" applyFill="1" applyBorder="1"/>
    <xf numFmtId="166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6" fontId="2" fillId="2" borderId="62" xfId="2" applyNumberFormat="1" applyFont="1" applyFill="1" applyBorder="1"/>
    <xf numFmtId="166" fontId="2" fillId="2" borderId="64" xfId="2" applyNumberFormat="1" applyFont="1" applyFill="1" applyBorder="1"/>
    <xf numFmtId="0" fontId="1" fillId="4" borderId="0" xfId="3" applyFill="1"/>
    <xf numFmtId="171" fontId="2" fillId="2" borderId="15" xfId="3" applyNumberFormat="1" applyFont="1" applyFill="1" applyBorder="1" applyAlignment="1"/>
    <xf numFmtId="166" fontId="3" fillId="0" borderId="30" xfId="2" applyNumberFormat="1" applyFont="1" applyFill="1" applyBorder="1"/>
    <xf numFmtId="166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 xr:uid="{00000000-0005-0000-0000-000002000000}"/>
    <cellStyle name="Normalny_Ania_RAZEM 2" xfId="5" xr:uid="{00000000-0005-0000-0000-000003000000}"/>
    <cellStyle name="Normalny_proba detal Ania" xfId="4" xr:uid="{00000000-0005-0000-0000-000004000000}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17" activePane="bottomRight" state="frozen"/>
      <selection pane="topRight" activeCell="C1" sqref="C1"/>
      <selection pane="bottomLeft" activeCell="A4" sqref="A4"/>
      <selection pane="bottomRight" activeCell="A129" sqref="A129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40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7">
        <f>SUM(B103:B114)</f>
        <v>57111.709699999999</v>
      </c>
      <c r="C115" s="157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65">
        <v>0.15518104331289859</v>
      </c>
      <c r="I115" s="63">
        <v>0.21638260546494284</v>
      </c>
      <c r="J115" s="63">
        <v>6.5243854662517517E-2</v>
      </c>
      <c r="K115" s="63">
        <v>2.0319654042450883E-2</v>
      </c>
      <c r="L115" s="63">
        <v>0.42293428323699001</v>
      </c>
      <c r="M115" s="63">
        <v>0.1034089482122531</v>
      </c>
      <c r="N115" s="65">
        <v>4.7398903671590359E-3</v>
      </c>
      <c r="O115" s="6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42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f t="shared" si="6"/>
        <v>44713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f t="shared" si="6"/>
        <v>44743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f t="shared" si="6"/>
        <v>44774</v>
      </c>
      <c r="B124" s="84">
        <v>4964.7049999999999</v>
      </c>
      <c r="C124" s="84">
        <v>1321.4746999999998</v>
      </c>
      <c r="D124" s="33">
        <v>0.26617386128682363</v>
      </c>
      <c r="E124" s="85">
        <v>40.641100000000002</v>
      </c>
      <c r="F124" s="41">
        <v>8.186005009361081E-3</v>
      </c>
      <c r="G124" s="37"/>
      <c r="H124" s="40">
        <v>1.0902984165222304E-2</v>
      </c>
      <c r="I124" s="40">
        <v>0.29234713845032084</v>
      </c>
      <c r="J124" s="40">
        <v>3.370339224586355E-2</v>
      </c>
      <c r="K124" s="40">
        <v>0.19871339787560388</v>
      </c>
      <c r="L124" s="40">
        <v>0.37847592153008086</v>
      </c>
      <c r="M124" s="40">
        <v>7.7678673758058134E-2</v>
      </c>
      <c r="N124" s="113">
        <v>4.0491428997291882E-3</v>
      </c>
      <c r="O124" s="41">
        <v>4.1293490751212816E-3</v>
      </c>
      <c r="P124" s="38">
        <v>0.47639537495178463</v>
      </c>
      <c r="Q124" s="38">
        <v>0.52298062019797753</v>
      </c>
      <c r="R124" s="41">
        <v>6.2400485023782887E-4</v>
      </c>
      <c r="S124" s="38">
        <v>8.2907657878648969E-3</v>
      </c>
      <c r="T124" s="38">
        <v>4.6192519372219826E-2</v>
      </c>
      <c r="U124" s="38">
        <v>0.23367282008524248</v>
      </c>
      <c r="V124" s="41">
        <v>0.7118438947546728</v>
      </c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f t="shared" si="6"/>
        <v>44805</v>
      </c>
      <c r="B125" s="84">
        <v>4725.1814999999997</v>
      </c>
      <c r="C125" s="84">
        <v>705.178</v>
      </c>
      <c r="D125" s="33">
        <v>0.14923828851865267</v>
      </c>
      <c r="E125" s="85">
        <v>44.693300000000001</v>
      </c>
      <c r="F125" s="41">
        <v>9.4585361430031857E-3</v>
      </c>
      <c r="G125" s="37"/>
      <c r="H125" s="40">
        <v>1.293270956893402E-2</v>
      </c>
      <c r="I125" s="40">
        <v>0.17014705149421244</v>
      </c>
      <c r="J125" s="40">
        <v>2.0937756570832255E-2</v>
      </c>
      <c r="K125" s="40">
        <v>0.27941538330326571</v>
      </c>
      <c r="L125" s="40">
        <v>0.4123315051495906</v>
      </c>
      <c r="M125" s="40">
        <v>9.2584570560940369E-2</v>
      </c>
      <c r="N125" s="113">
        <v>6.0131235170543191E-3</v>
      </c>
      <c r="O125" s="41">
        <v>5.637899835170353E-3</v>
      </c>
      <c r="P125" s="38">
        <v>0.39314665478987421</v>
      </c>
      <c r="Q125" s="38">
        <v>0.60646428079006065</v>
      </c>
      <c r="R125" s="41">
        <v>3.8906442006513399E-4</v>
      </c>
      <c r="S125" s="38">
        <v>9.7913297556364472E-3</v>
      </c>
      <c r="T125" s="38">
        <v>5.3614552482057626E-2</v>
      </c>
      <c r="U125" s="38">
        <v>0.27194468087885393</v>
      </c>
      <c r="V125" s="41">
        <v>0.66464943688345202</v>
      </c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f t="shared" si="6"/>
        <v>44835</v>
      </c>
      <c r="B126" s="84">
        <v>7116.9728999999998</v>
      </c>
      <c r="C126" s="84">
        <v>738.8139000000001</v>
      </c>
      <c r="D126" s="33">
        <v>0.10381013253542108</v>
      </c>
      <c r="E126" s="85">
        <v>77.762699999999995</v>
      </c>
      <c r="F126" s="41">
        <v>1.0926372924646094E-2</v>
      </c>
      <c r="G126" s="37"/>
      <c r="H126" s="82">
        <v>8.7990499443941963E-3</v>
      </c>
      <c r="I126" s="82">
        <v>0.10570109097928418</v>
      </c>
      <c r="J126" s="82">
        <v>2.3864935610475629E-2</v>
      </c>
      <c r="K126" s="82">
        <v>0.28825412557071839</v>
      </c>
      <c r="L126" s="82">
        <v>0.40430475715314301</v>
      </c>
      <c r="M126" s="82">
        <v>0.152109220480522</v>
      </c>
      <c r="N126" s="116">
        <v>7.4344669768238126E-3</v>
      </c>
      <c r="O126" s="117">
        <v>9.5323532846387539E-3</v>
      </c>
      <c r="P126" s="38">
        <v>0.3578552898522348</v>
      </c>
      <c r="Q126" s="38">
        <v>0.64180415805714253</v>
      </c>
      <c r="R126" s="41">
        <v>3.4055209062268594E-4</v>
      </c>
      <c r="S126" s="38">
        <v>1.2774687577010314E-2</v>
      </c>
      <c r="T126" s="38">
        <v>8.1876849610556648E-2</v>
      </c>
      <c r="U126" s="38">
        <v>0.30128028948015723</v>
      </c>
      <c r="V126" s="41">
        <v>0.6040681733322758</v>
      </c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f t="shared" si="6"/>
        <v>44866</v>
      </c>
      <c r="B127" s="84">
        <v>3604.6132000000002</v>
      </c>
      <c r="C127" s="84">
        <v>531.9692</v>
      </c>
      <c r="D127" s="33">
        <v>0.14758010651461853</v>
      </c>
      <c r="E127" s="85">
        <v>55.823900000000002</v>
      </c>
      <c r="F127" s="41">
        <v>1.5486793423494093E-2</v>
      </c>
      <c r="G127" s="37"/>
      <c r="H127" s="38">
        <v>1.9709021761336282E-2</v>
      </c>
      <c r="I127" s="40">
        <v>0.18322032444424274</v>
      </c>
      <c r="J127" s="40">
        <v>4.4131198321084773E-2</v>
      </c>
      <c r="K127" s="40">
        <v>0.28622901896935848</v>
      </c>
      <c r="L127" s="40">
        <v>0.35500330520900275</v>
      </c>
      <c r="M127" s="40">
        <v>9.9986428502231536E-2</v>
      </c>
      <c r="N127" s="113">
        <v>5.0059740113030712E-3</v>
      </c>
      <c r="O127" s="41">
        <v>6.714728781440406E-3</v>
      </c>
      <c r="P127" s="38">
        <v>0.38780604809414781</v>
      </c>
      <c r="Q127" s="38">
        <v>0.61199559497812417</v>
      </c>
      <c r="R127" s="41">
        <v>1.9835692772805693E-4</v>
      </c>
      <c r="S127" s="38">
        <v>1.2228213815958492E-2</v>
      </c>
      <c r="T127" s="38">
        <v>6.1246406420716944E-2</v>
      </c>
      <c r="U127" s="38">
        <v>0.25967482309098633</v>
      </c>
      <c r="V127" s="41">
        <v>0.66685055667233828</v>
      </c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>
        <v>4422.1082999999999</v>
      </c>
      <c r="C128" s="91">
        <v>520.78070000000002</v>
      </c>
      <c r="D128" s="33">
        <v>0.11776751374451866</v>
      </c>
      <c r="E128" s="93">
        <v>196.09610000000001</v>
      </c>
      <c r="F128" s="94">
        <v>4.4344481567762599E-2</v>
      </c>
      <c r="G128" s="37"/>
      <c r="H128" s="50">
        <v>1.8934068168344045E-2</v>
      </c>
      <c r="I128" s="95">
        <v>0.16624852901047221</v>
      </c>
      <c r="J128" s="95">
        <v>3.7170143481108323E-2</v>
      </c>
      <c r="K128" s="95">
        <v>0.31553198278748629</v>
      </c>
      <c r="L128" s="95">
        <v>0.3146499600654285</v>
      </c>
      <c r="M128" s="95">
        <v>0.13367372752946824</v>
      </c>
      <c r="N128" s="118">
        <v>5.6009483078467348E-3</v>
      </c>
      <c r="O128" s="94">
        <v>8.1906406498456867E-3</v>
      </c>
      <c r="P128" s="38">
        <v>0.38300647227477447</v>
      </c>
      <c r="Q128" s="38">
        <v>0.61690300529274689</v>
      </c>
      <c r="R128" s="94">
        <v>9.0522432478643729E-5</v>
      </c>
      <c r="S128" s="38">
        <v>1.3278887736360186E-2</v>
      </c>
      <c r="T128" s="38">
        <v>7.4610126923354142E-2</v>
      </c>
      <c r="U128" s="38">
        <v>0.27624254729664555</v>
      </c>
      <c r="V128" s="94">
        <v>0.63586843804364013</v>
      </c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48660.320299999999</v>
      </c>
      <c r="C129" s="99">
        <f>SUM(C117:C128)</f>
        <v>9677.4491999999991</v>
      </c>
      <c r="D129" s="100">
        <f>C129/B129</f>
        <v>0.19887763048694931</v>
      </c>
      <c r="E129" s="101">
        <f>SUM(E117:E128)</f>
        <v>978.27030000000002</v>
      </c>
      <c r="F129" s="102">
        <f>E129/B129</f>
        <v>2.0104066187168111E-2</v>
      </c>
      <c r="G129" s="103"/>
      <c r="H129" s="65">
        <v>1.7013036389733751E-2</v>
      </c>
      <c r="I129" s="63">
        <v>0.22254299053596652</v>
      </c>
      <c r="J129" s="63">
        <v>3.0637346626754533E-2</v>
      </c>
      <c r="K129" s="63">
        <v>0.18364083394658626</v>
      </c>
      <c r="L129" s="63">
        <v>0.41595771205805238</v>
      </c>
      <c r="M129" s="63">
        <v>0.11817874326651319</v>
      </c>
      <c r="N129" s="65">
        <v>5.5833952247946878E-3</v>
      </c>
      <c r="O129" s="65">
        <v>6.4459419515987037E-3</v>
      </c>
      <c r="P129" s="61">
        <v>0.43820052290120254</v>
      </c>
      <c r="Q129" s="63">
        <v>0.56132515839604946</v>
      </c>
      <c r="R129" s="66">
        <v>4.743187027480376E-4</v>
      </c>
      <c r="S129" s="61">
        <v>9.7812211522115208E-3</v>
      </c>
      <c r="T129" s="63">
        <v>5.8165089328580978E-2</v>
      </c>
      <c r="U129" s="63">
        <v>0.25883504857168321</v>
      </c>
      <c r="V129" s="66">
        <v>0.67321864094752426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/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" thickBot="1" x14ac:dyDescent="0.3">
      <c r="A131" s="126" t="s">
        <v>34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5" thickTop="1" thickBot="1" x14ac:dyDescent="0.3">
      <c r="A132" s="10" t="s">
        <v>35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2" thickTop="1" x14ac:dyDescent="0.25">
      <c r="A133" s="127"/>
      <c r="B133" s="18" t="s">
        <v>36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40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" x14ac:dyDescent="0.3">
      <c r="A142" s="134" t="s">
        <v>37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5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48660.320299999999</v>
      </c>
      <c r="C150" s="144">
        <f t="shared" ref="C150:V150" si="8">C129</f>
        <v>9677.4491999999991</v>
      </c>
      <c r="D150" s="145">
        <f t="shared" si="8"/>
        <v>0.19887763048694931</v>
      </c>
      <c r="E150" s="146">
        <f t="shared" si="8"/>
        <v>978.27030000000002</v>
      </c>
      <c r="F150" s="147">
        <f t="shared" si="8"/>
        <v>2.0104066187168111E-2</v>
      </c>
      <c r="G150" s="156"/>
      <c r="H150" s="148">
        <f t="shared" si="8"/>
        <v>1.7013036389733751E-2</v>
      </c>
      <c r="I150" s="148">
        <f t="shared" si="8"/>
        <v>0.22254299053596652</v>
      </c>
      <c r="J150" s="148">
        <f t="shared" si="8"/>
        <v>3.0637346626754533E-2</v>
      </c>
      <c r="K150" s="148">
        <f t="shared" si="8"/>
        <v>0.18364083394658626</v>
      </c>
      <c r="L150" s="148">
        <f t="shared" si="8"/>
        <v>0.41595771205805238</v>
      </c>
      <c r="M150" s="148">
        <f t="shared" si="8"/>
        <v>0.11817874326651319</v>
      </c>
      <c r="N150" s="149">
        <f t="shared" si="8"/>
        <v>5.5833952247946878E-3</v>
      </c>
      <c r="O150" s="150">
        <f t="shared" si="8"/>
        <v>6.4459419515987037E-3</v>
      </c>
      <c r="P150" s="151">
        <f t="shared" si="8"/>
        <v>0.43820052290120254</v>
      </c>
      <c r="Q150" s="148">
        <f t="shared" si="8"/>
        <v>0.56132515839604946</v>
      </c>
      <c r="R150" s="152">
        <f t="shared" si="8"/>
        <v>4.743187027480376E-4</v>
      </c>
      <c r="S150" s="151">
        <f t="shared" si="8"/>
        <v>9.7812211522115208E-3</v>
      </c>
      <c r="T150" s="148">
        <f t="shared" si="8"/>
        <v>5.8165089328580978E-2</v>
      </c>
      <c r="U150" s="148">
        <f t="shared" si="8"/>
        <v>0.25883504857168321</v>
      </c>
      <c r="V150" s="152">
        <f t="shared" si="8"/>
        <v>0.67321864094752426</v>
      </c>
    </row>
    <row r="151" spans="1:29" s="5" customFormat="1" ht="13.8" thickTop="1" x14ac:dyDescent="0.25">
      <c r="A151" s="15" t="s">
        <v>38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4.4" x14ac:dyDescent="0.3">
      <c r="A152" s="5" t="s">
        <v>39</v>
      </c>
      <c r="W152" s="27"/>
      <c r="X152" s="27"/>
      <c r="Y152" s="27"/>
    </row>
    <row r="153" spans="1:29" s="5" customFormat="1" x14ac:dyDescent="0.25">
      <c r="A153" s="5" t="s">
        <v>41</v>
      </c>
      <c r="B153" s="132"/>
      <c r="O153" s="132"/>
    </row>
    <row r="154" spans="1:29" s="5" customFormat="1" x14ac:dyDescent="0.25"/>
    <row r="155" spans="1:29" s="5" customFormat="1" x14ac:dyDescent="0.25"/>
    <row r="156" spans="1:29" s="5" customFormat="1" x14ac:dyDescent="0.25"/>
    <row r="157" spans="1:29" s="5" customFormat="1" x14ac:dyDescent="0.25"/>
    <row r="158" spans="1:29" s="5" customFormat="1" x14ac:dyDescent="0.25"/>
    <row r="159" spans="1:29" s="5" customFormat="1" x14ac:dyDescent="0.25"/>
    <row r="160" spans="1:29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</dc:title>
  <cp:lastModifiedBy>Miklas Anna 2</cp:lastModifiedBy>
  <dcterms:created xsi:type="dcterms:W3CDTF">2022-07-11T10:00:13Z</dcterms:created>
  <dcterms:modified xsi:type="dcterms:W3CDTF">2024-01-16T08:11:10Z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